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retaria\Documents\AÑO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1570" windowHeight="8085"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<sst xmlns="http://schemas.openxmlformats.org/spreadsheetml/2006/main" count="492" uniqueCount="318">
  <si>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</si>
  <si>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</si>
  <si>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</si>
  <si>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</si>
  <si>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</si>
  <si>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</si>
  <si>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</si>
  <si>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</si>
  <si>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</si>
  <si>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</si>
  <si>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</si>
  <si>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</si>
  <si>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</si>
  <si>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</si>
  <si>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</si>
  <si>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</si>
  <si>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</si>
  <si>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</si>
  <si>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</si>
  <si>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</si>
  <si>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</si>
  <si>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</si>
  <si>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</si>
  <si>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</si>
  <si>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</si>
  <si>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</si>
  <si>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</si>
  <si>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</si>
  <si>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</si>
  <si>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</si>
  <si>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</si>
  <si>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</si>
  <si>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</si>
  <si>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</si>
  <si>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</si>
  <si>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</si>
  <si>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</si>
  <si>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</si>
  <si>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</si>
  <si>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</si>
  <si>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</si>
  <si>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</si>
  <si>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</si>
  <si>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</si>
  <si>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</si>
  <si>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</si>
  <si>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</si>
  <si>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</si>
  <si>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</si>
  <si>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</si>
  <si>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</si>
  <si>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</si>
  <si>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</si>
  <si>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</si>
  <si>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</si>
  <si>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</si>
  <si>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</si>
  <si>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</si>
  <si>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</si>
  <si>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</si>
  <si>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</si>
  <si>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</si>
  <si>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</si>
  <si>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</si>
  <si>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</si>
  <si>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</si>
  <si>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</si>
  <si>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</si>
  <si>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</si>
  <si>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</si>
  <si>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</si>
  <si>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</si>
  <si>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</si>
  <si>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</si>
  <si>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</si>
  <si>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</si>
  <si>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</si>
  <si>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</si>
  <si>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</si>
  <si>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</si>
  <si>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</si>
  <si>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</si>
  <si>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</si>
  <si>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</si>
  <si>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</si>
  <si>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</si>
  <si>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</si>
  <si>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</si>
  <si>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</si>
  <si>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</si>
  <si>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</si>
  <si>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</si>
  <si>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</si>
  <si>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</si>
  <si>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</si>
  <si>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</si>
  <si>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</si>
  <si>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</si>
  <si>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</si>
  <si>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</si>
  <si>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</si>
  <si>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</si>
  <si>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</si>
  <si>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</si>
  <si>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</si>
  <si>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</si>
  <si>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</si>
  <si>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</si>
  <si>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</si>
  <si>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</si>
  <si>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</si>
  <si>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</si>
  <si>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</si>
  <si>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</si>
  <si>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</si>
  <si>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</si>
  <si>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</si>
  <si>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</si>
  <si>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</si>
  <si>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</si>
  <si>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</si>
  <si>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</si>
  <si>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</si>
  <si>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</si>
  <si>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</si>
  <si>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</si>
  <si>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</si>
  <si>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</si>
  <si>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</si>
  <si>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</si>
  <si>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</si>
  <si>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</si>
  <si>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</si>
  <si>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</si>
  <si>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</si>
  <si>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</si>
  <si>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</si>
  <si>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</si>
  <si>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</si>
  <si>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</si>
  <si>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</si>
  <si>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</si>
  <si>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</si>
  <si>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</si>
  <si>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</si>
  <si>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</si>
  <si>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</si>
  <si>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</si>
  <si>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</si>
  <si>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</si>
  <si>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</si>
  <si>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</si>
  <si>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</si>
  <si>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</si>
  <si>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</si>
  <si>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</si>
  <si>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</si>
  <si>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</si>
  <si>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</si>
  <si>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</si>
  <si>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</si>
  <si>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</si>
  <si>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</si>
  <si>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</si>
  <si>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</si>
  <si>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</si>
  <si>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</si>
  <si>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</si>
  <si>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</si>
  <si>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</si>
  <si>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</si>
  <si>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</si>
  <si>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</si>
  <si>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</si>
  <si>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</si>
  <si>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</si>
  <si>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</si>
  <si>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</si>
  <si>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</si>
  <si>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</si>
  <si>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</si>
  <si>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</si>
  <si>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</si>
  <si>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</si>
  <si>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</si>
  <si>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</si>
  <si>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</si>
  <si>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</si>
  <si>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</si>
  <si>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</si>
  <si>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</si>
  <si>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</si>
  <si>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</si>
  <si>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</si>
  <si>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</si>
  <si>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</si>
  <si>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</si>
  <si>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</si>
  <si>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</si>
  <si>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</si>
  <si>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</si>
  <si>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</si>
  <si>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</si>
  <si>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</si>
  <si>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</si>
  <si>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</si>
  <si>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</si>
  <si>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</si>
  <si>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</si>
  <si>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</si>
  <si>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</si>
  <si>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</si>
  <si>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</si>
  <si>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</si>
  <si>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</si>
  <si>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</si>
  <si>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</si>
  <si>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</si>
  <si>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</si>
  <si>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</si>
  <si>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Se pasara  un formato por escrito</t>
  </si>
  <si>
    <t xml:space="preserve"> INSTITUCION EDUCATIVA COLEGIO INTEGRADO GILBERTO CLARO LOZANO</t>
  </si>
  <si>
    <t xml:space="preserve"> MARCO ANTONIO JAIMES GARCIA</t>
  </si>
  <si>
    <t xml:space="preserve"> Se estudió la guía orientadora elaborada por la Secretaria de Educación de Norte de Sanrander y se accedió al material de capacitación dispuesto en: https://www.funcionpublica.gov.co/web/murc/como-realiza-el-aprestamiento-para-la-rendicion-de-cuentas
</t>
  </si>
  <si>
    <t xml:space="preserve"> Se toma como referente los resultados de la autoevaluación institucional 2023 y el seguimiento al PMI 2023. Ademas hay que tener en cuenta que la poblacion es muy dispersa.
</t>
  </si>
  <si>
    <t xml:space="preserve"> la rendicion de cuentas fue programada en la fecha establecida por la SED, atendiendo a sus orientaciones, se informo de manera general y verbal en asamblea de padres, a traves de Whatsapp y la pagina del colegio en facebook, a traves de os estudiantes. se atendieron las sugerencias de los miembros de la comunidad educativa.</t>
  </si>
  <si>
    <t>Se programa reunión para cumplir este propósito, donde además se toma la percepción de los actores comunitarios para retroalimentarlo y mejorarlo. Se publica en la página web institucional para conocimiento de la comunidad.</t>
  </si>
  <si>
    <t>Siguendo las explicaciones ofertadas por la SED se establecieron los temas del informe de rendición de cuentas 2023, considerando el PEI, las áreas de gestión y los aportes de los estamentos del gobierno escolar.</t>
  </si>
  <si>
    <t>1 DE MARZO DE 2024</t>
  </si>
  <si>
    <t>Se coforma el  equipo de apoyo para la actividad lo coforman los docentes y administrativos de la isntitucion mediante resolución rectoral. Los integrantes ya tienen experiencia en los procesos de rendición de cuentas por los ejercicios realizados en vigencias anteriores.</t>
  </si>
  <si>
    <t>El PMI 2023 y el seguimiento al mismo es un referente importante de este informe de gestión institucional.</t>
  </si>
  <si>
    <t>Las asambleas docentes, los encuentros con padres de familia y de los estamentos del gobierno escolar constituyen un escenario propicio para la permanente rendición de cuentas de la gestión por parte de la Institución Educativa, aunque se hace necesaria una participación más efectiva de parte de los padres de familia para que aporten de modo más significativo en el cumplimiento de las metas trazadas.</t>
  </si>
  <si>
    <t>La Institución Educativa  fomenta el diálogo y participación permanente de los actores comunitarios, así como informa constantemente sobre sus dificultades y avances, conforme a la politica institucional de mejoramiento continuo.</t>
  </si>
  <si>
    <t xml:space="preserve"> Asambleas generales, reuniones concejo directivo, gobierno escolar, concejo de docentes. Grupos de whatsapp,peginadel colegio.  Se tiene como referencia el Plan Nacional de Desarrollo, el Plan de Desarrollo Departamental, El Plan Educativo Institucional y PMI, </t>
  </si>
  <si>
    <t>Rectoría con el apoyo de los docentes, se encargarán del manejo de la base de datos que debe contener todas las organizaciones, Instituciones Educativas, gremios y demás población civil relevante beneficiaria del servicio educativo, tales como Secretaria de Educación, Alcalde del municipio,padres de familia, miembros del Consejo Directivo, Personería Estudiantil, personal Docente y Directivo docente, y a toda la Comunidad Educativa en general  para contactarlas e invitarlas a la Audiencia Pública de Rendición de Cuentas, quienes serán los principales interlocutores en este evento.</t>
  </si>
  <si>
    <t xml:space="preserve">Se tiene claridad sobre la importancia de este mecanismo de control social para favorecer los principios de transparencia, buen gobierno, eficiencia y eficacia de la prestación del servicio educativo  </t>
  </si>
  <si>
    <t>Se atiende lo orientado por la SED y  se conforma el equipo de apoyo para la rendición de cuentas 2024 y se establecen los parametros para realizar la audiencia pública de rendiciíon de cuentas 2023.</t>
  </si>
  <si>
    <t>El año pasado no se tuvo encuenta este gasto.. Se programara un rublo para la rendicion de cuentas de la viengencia 2024, en el 2025</t>
  </si>
  <si>
    <t xml:space="preserve"> Se conforma el equipo de apoyo para la rendición de cuentas en 2024;  se determina el reglamento para realizar la audiencia pública de rendiciíon de cuentas del periodo 2023 </t>
  </si>
  <si>
    <t>Se define el correo electrónico institucional, la página institucional de facebook como canales virtuales complememtarios en el proceso de rendición de cuentas.</t>
  </si>
  <si>
    <t>Se asignan responsabilidadses a los docentes acordes al perfil profesional de cada uno y su participacion encada una de las gestiones a las q pertenece.</t>
  </si>
  <si>
    <t>Se utilizará como estrategia pedagógica una presentación audiovisual que condensa los informes de cada área de gestión (Directiva, académica, Comunitaria, administrativa y financiera) con mini resúmenes didácticos.</t>
  </si>
  <si>
    <t>El técnico operativo - pagador de la institución educativa liderará este momento acorde al manejo presupuestal realizado por la Institución educativa, el manejo del Secop II, los registros y las evidencias pertinentes.</t>
  </si>
  <si>
    <t>Se enfatizara en Cobertura, atencion a la poblacion estudiantil, gestion academica, pruebas externas, Ingresos y gastos.</t>
  </si>
  <si>
    <t>Se cuenta con un PMI 2023 formulado y su respectivo seguimiento conforme a formato determinado por la SED y analisis de resultados por parte de la Institución Educativa.</t>
  </si>
  <si>
    <t>El informe da cuenta de los avances y oportunidades de mejora que la Institución Educativa registra en cada área de gestión durante la vigencia 2023.</t>
  </si>
  <si>
    <t>El informe financiero contiene el detalle de ingresos, gastos, situación de tesorería, polizas, evidencia documental  de la gestión adelantada. Además esta información reposa en plataforma transaccional Secop II.</t>
  </si>
  <si>
    <t>La autoevaluación institucional, el PMI y el seguimiento al PMI son elementos de la politica de mejoramiento continuo de esta Institución Educativa.</t>
  </si>
  <si>
    <t>Se dió respuesta oportuna a los derechos de petición que se presentaron; se atendió y solucionaron las quejas y reclamos de los padres de familia y los estudiantes cumpliendo el conducto regular y atendiendo el debido proceso.  Las situaciones escolares son resueltas en los horarios de atención a padres de familia y en los encuentros motivados para atender casos especiales.</t>
  </si>
  <si>
    <t>La Institución Educativa en cabeza del rector adelanta permanente actualización de información en la plataforma enjambre acorde a lo orientado por la SED</t>
  </si>
  <si>
    <t>La institución educativa prevé la cartelera institucional, la página de facebook, el correo electrónico  como otros canales de comunicación con la comunidad.</t>
  </si>
  <si>
    <t>Se publicará la información en la página web institucional; facebook institucional y cartelera institucional.</t>
  </si>
  <si>
    <t>Se identificaron y se convocó su participación. Se logró la participación de algunos de ellos, resultando dificil comprometer la participación de diversos actores que pueden aportar al buen funcionamiento de la Institución Educativa.</t>
  </si>
  <si>
    <t>La Institución promueve de manera permanente el diálogo y la participación comunitaria, aunque en muchos casos no se logra una efectiva participación de los actores educativos.</t>
  </si>
  <si>
    <t xml:space="preserve">Este es el espacio donde se expone el informe en cabeza del señor Rector como representante de la autoridad y responsable ante el ciudadano por la prestación del servicio educativo, éste lo hace en forma global con los compromisos y los resultados y con el apoyo de las áreas se expone la información especializada.
En este primer bloque se expondrán en forma didáctica y amena las ejecuciones, logros, diﬁcultades y retos de la Institución Educativa. Se utilizará como estrategia pedagógica material audiovisual de cada área de gestión (Directiva, académica, Comunitaria, administrativa y financiera) con mini resúmenes didácticos. En este espacio se presentará informe de gestión y financiera articulada con los Planes de Mejoramiento Institucional. 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balances, contratación, rendición de cuentas a la Secretaría de Educación y entes de control, etc.).
</t>
  </si>
  <si>
    <t>Se convocan y desarrollan encuentros presenciales, se comparte información a través del correo institucional.</t>
  </si>
  <si>
    <t>La convocatoria para la Audiencia Pública se realizará con 20 días de antelación a la fecha señalada para la Rendición de Cuentas a traves de Carteleras Institucionales, Pagina Web Institucional, Facebook institucional y correspondencia escrita. En la Convocatoria se especificará que el informe de gestión que será rendido en la Audiencia pública de la institución.</t>
  </si>
  <si>
    <t>La convocatoria para la Audiencia Pública se realizará con  días de antelación a la fecha señalada para la Rendición de Cuentas, en los siguientes medios de comunicación: Carteleras Institucionales, Pagina Web Institucional, Facebook institucional y correspondencia escrita. En la Convocatoria se especificará que el informe de gestión que será rendido en la Audiencia pública se encuentra disponiblr en la pagina de facebook Colegio Gilberto Claro Lozano e impresos en la Secretaria General de la institución.</t>
  </si>
  <si>
    <t>se realiza a traves de los grupos de whatssapp, pagina del colegio en facebook, y en la asamblea de padres de familia.</t>
  </si>
  <si>
    <t>La información de gestión institucional 2023, se encuentra disponible para la comunidad educativa.</t>
  </si>
  <si>
    <t xml:space="preserve"> facebook institucional y correo electrónico institucional y los registros en secretaria son canales virtuales que complementan el ejercicio de rendición de cuentas en la Institución Educativa.</t>
  </si>
  <si>
    <t>La estrategia de rendición de cuentas incluye el diálogo y la participación comunitaria</t>
  </si>
  <si>
    <t>queda encargado el director y docentes utilizando medios como grupos de whatssapp.</t>
  </si>
  <si>
    <t xml:space="preserve">La inscripción de preguntas tanto de las organizaciones, instituciones, como de la comunidad en general deberá realizarse hasta el día miercoles ventiuno (21) de febrero de 2024 a las 12:00 p.m. Para soportar las preguntas se podrán aportar los documentos fundamentales necesarios. </t>
  </si>
  <si>
    <t>La convocatoria será pública y abierta, el equipo institucional de apoyo para la rendición de cuentas de la institución, coordinará la logística y recursos físicos necesarios para atender el personal asistente a la Audiencia Pública.</t>
  </si>
  <si>
    <t xml:space="preserve">Para el desarrollo de la Audiencia Pública de Rendición de cuentas, la Institución Educativa   establece las siguientes condiciones: 
Lugar: Casa del Peregrino
Fecha: 28 de febrero de 2024
Hora: 2.00 pm
Duración: la duración de la audiencia pública será máximo de una jornada que se realizará a partir de las 2:00 pm hasta 4:30 pm, con el fin de evitar cortes y deserción de la audiencia.
</t>
  </si>
  <si>
    <t>Se elabora un formato donde se registran en el orden de llegada de los participantes a la rendicion de cuentas.</t>
  </si>
  <si>
    <t>Se cumplirá ete ejercicio con el liderazgo del equipo institucional de apoyo a la rendición de cuentas 2023.</t>
  </si>
  <si>
    <t>Se publicará informe en la  plataforma virtual  enjambre de la SED</t>
  </si>
  <si>
    <t xml:space="preserve">La Institución responderá en forma inmediata las preguntas o inquietudes que se presenten en la audiencia por los ciudadanos. En caso de no ser posible responder en ese momento, la institución se compromete a hacerlo en un tiempo prudencial. </t>
  </si>
  <si>
    <t>Los resultados de la rendición de cuentas serán consignados mediante MEMORIAS de la AUDIENCIA PUBLICA, la cual incluirá, resumen del Acta, las respuestas a la totalidad de las preguntas inscritas a través de formato con las respuestas dadas, así como una relación de las propuestas, comentarios y/o sugerencias presentadas, además se adjuntará la evaluación de la experiencia basada en los resultados obtenidos.</t>
  </si>
  <si>
    <t>Los resultados de la audiencia pública de rendición de cuentas 2023, serán considerados en la formulación del PMI 2024  y la actualización del PEI.</t>
  </si>
  <si>
    <t>Se publicará informe en la pagina web institucional   y plataforma virtual  enjambre de la SED</t>
  </si>
  <si>
    <t>Las recomendaciones y sugerencias serán consideradas como oportunidad de mejora en el marco de la politica de mejoramiento continuo de esta Institución Educativa.</t>
  </si>
  <si>
    <t>Las recomendaciones que presenten los órganos de control serán incorporados en las acciones de mejora de la institución.</t>
  </si>
  <si>
    <t>las recomendaciones y observaciones seran tenidas en cuenta para el mejoramiento de los procesos y estaran a cargo de el rector y docentes .</t>
  </si>
  <si>
    <t>Estos indicadores son tomados como referente en la reformulación de estrategias que nos permitan avanzar hacia las metas de calidad del Proyecto Educativo Institucional.</t>
  </si>
  <si>
    <t xml:space="preserve"> Se mantiene un canal de dialogo abierto que contribuya al mejoramiento pues siempre será una prioridad para esta institución Educativa.</t>
  </si>
  <si>
    <t>Encargado el Director y docentes en reunion de consejo de docentes. Se rinde informe a la SED como superior jerarquico, donde además nos orienta y apoya en estos delicados procesos de gestión e información.</t>
  </si>
  <si>
    <t>A partir de las experiencias previas y el diligenciamiento de este audiagnóstico se formula el plan de acción para mejorar este proceso institucional.</t>
  </si>
  <si>
    <t>la experiencia servira para mejorar cada una de  las estrategias a tener en cuenta en dialogo y rendcicion de cuentas, el proceso estara a cargo del rector y docentes.</t>
  </si>
  <si>
    <t xml:space="preserve"> Existe disposicion a las oreintaciones y observaciones realizadas por la SED para mejorar los procesos institucionales en pro de  la ruta de mejoramiento  continuo.</t>
  </si>
  <si>
    <t>Al finalizar la vigencia escolar 2024, se habrán promovido cuatro (4) mesas de trabajo del equipo de calidad de la IE, como ejercicios de dialogo para la rendición de cuentas y le mejoramiento institucional continuo.</t>
  </si>
  <si>
    <t>Organizar equipo de trabajo encargado de establecer estrategias y medios que permitan sensibilizar a la comunidad educativa sobre la importancia del proceso de rendicion de cuentas .</t>
  </si>
  <si>
    <t>Reunionesejecutadas/reuniones programadas</t>
  </si>
  <si>
    <t>equipo organizado y capacitado.</t>
  </si>
  <si>
    <t>Autoevaluación institucional 2023, PMI 2023, Seguimiento al PMI 2023, equipo de calidad IE, evaluación rendición de cuentas 2023.</t>
  </si>
  <si>
    <t>Autoevaluación institucional 2024, PMI 2024, Seguimiento al PMI 2024, equipo de calidad IE, evaluación rendición de cuentas 2024.</t>
  </si>
  <si>
    <t>Equipo de calidad de la institución Educativa</t>
  </si>
  <si>
    <t xml:space="preserve">Involucrar a la comunidad edcucativa en su mayoria en la rendicion de cuentas </t>
  </si>
  <si>
    <t>Establecer el plan de idagnostico con la comunidad educativa</t>
  </si>
  <si>
    <t xml:space="preserve">Hacer uso de los canales de comunicación como correos, faceboork, whatssapp y asambleas gebnerales para cocientizar a la comunidad sobre la imoportancia de su participacion en la rendicion de cuenas </t>
  </si>
  <si>
    <t>Asambleas, reuniones, analisis de PMI. Rendicion de cuentas.</t>
  </si>
  <si>
    <t>Rector. Equipo de calidad de la institucion.</t>
  </si>
  <si>
    <t>Establecer momentos para realizar el analisis de las debilidades y proponer un plan de mejoramiento.</t>
  </si>
  <si>
    <t>Dcocumento rendicion de cuentas 2023. PMI.POA</t>
  </si>
  <si>
    <t>La comunidad Educativa infromada a traves de los medios de comunicación isnttitucional.</t>
  </si>
  <si>
    <t>promover el uso y la importancia de los medios de comunicación institucionales.</t>
  </si>
  <si>
    <t>Correos. Facebook.Whatssap. Circulares.</t>
  </si>
  <si>
    <t xml:space="preserve"> Mantener los mecanismo de interlocucion</t>
  </si>
  <si>
    <t>La comunidad educativa involucrada permanentemente en las actividades escolares</t>
  </si>
  <si>
    <t>La impoortancia de la rendicion de cuentas para el avance y crecimiento de la institucion</t>
  </si>
  <si>
    <t xml:space="preserve"> Organizar y capacitar equipo de trabajo para rendicion de cuentas.</t>
  </si>
  <si>
    <t>Garantizar derechos de la comunidad educativa en el PMI</t>
  </si>
  <si>
    <t>Documento donde se evidencie el analisis de las debilidades y fortalezas</t>
  </si>
  <si>
    <t xml:space="preserve">Documento PMI donde se grantizen los derechos </t>
  </si>
  <si>
    <t>Revision y seguimiento al PMI 2024</t>
  </si>
  <si>
    <t>PMI 2023. POA 2024.</t>
  </si>
  <si>
    <t>Intencionar la rendición de cuentas en los encuentros del equipo de calidad para una mayor eficiencia en la prestación del servicio educativo.</t>
  </si>
  <si>
    <t>Fortalecer el proceso de rendicion de cuentas para que todos los miembros de la  de la comunidad educativa se apropien de el como el medio  para favorecer los principios de transparencia, buen gobierno, eficiencia y eficacia en la prestación del servicio público  de la Institución Educativa colegio Gilberto Claro Lozano. en busca de crear conciencia desde las gestiones del PEI,  PMI pagaduría y demas sectores.</t>
  </si>
  <si>
    <t xml:space="preserve"> Organizar y fortalecer el equipo de calidad educativasobre la importancia de la politica de rendición de cuentas en los espaciios educativos.</t>
  </si>
  <si>
    <t>La audiencia pública de rendición de cuentas de la vigencia escolar 2023, permitirá a la institución Educativa Colegio Gilberto Claro Lozano contar con insumos de valor en la ruta de mejoramiento académico continuo definido en el Plan de mejoramiento institucional 2024.</t>
  </si>
  <si>
    <t>Aumenta los grupos de interes que se vinculan al proceso de rendición de cuenta institucional.</t>
  </si>
  <si>
    <t>Realizar el alistamiento y preparación del informe de gestión correspondiente a la vigencia escolar 2024 de la Institución Educativa Colegio Integrado Gilberto Claro Lozano</t>
  </si>
  <si>
    <t>2. Organizar y promocionar cada etapa de la rendición de cuentas.</t>
  </si>
  <si>
    <t>Sensibilizar a la comunidad educativa sobre la importancia de participar enla rendicion de cuentas.</t>
  </si>
  <si>
    <t>Utilizar  la información arrojada en la experincia rendicion de cuentas 2023 como un insumo para prever las acciones de mejoramiento institucional y rendir los informes respectivos a las instancias pertinentes.</t>
  </si>
  <si>
    <t>3. Invitar a diferentes grupos de interes a vincularse.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</si>
</sst>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 fontId="0" fillId="0" borderId="23" xfId="0" applyNumberFormat="1" applyBorder="1" applyAlignment="1" applyProtection="1">
      <alignment horizontal="center"/>
      <protection locked="0"/>
    </xf>
    <xf numFmtId="1" fontId="0" fillId="0" borderId="52" xfId="0" applyNumberFormat="1" applyBorder="1" applyAlignment="1" applyProtection="1">
      <alignment horizontal="center"/>
      <protection locked="0"/>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8.1311475409836067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8.6809523809523803</c:v>
                </c:pt>
                <c:pt idx="1">
                  <c:v>8.2142857142857135</c:v>
                </c:pt>
                <c:pt idx="2">
                  <c:v>7.2222222222222223</c:v>
                </c:pt>
                <c:pt idx="3">
                  <c:v>7.6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c:v>
                </c:pt>
                <c:pt idx="1">
                  <c:v>8.6666666666666661</c:v>
                </c:pt>
                <c:pt idx="2">
                  <c:v>10</c:v>
                </c:pt>
                <c:pt idx="3">
                  <c:v>8.1666666666666661</c:v>
                </c:pt>
                <c:pt idx="4">
                  <c:v>8.5714285714285712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8.4285714285714288</c:v>
                </c:pt>
                <c:pt idx="1">
                  <c:v>8.6666666666666661</c:v>
                </c:pt>
                <c:pt idx="2">
                  <c:v>8</c:v>
                </c:pt>
                <c:pt idx="3">
                  <c:v>8</c:v>
                </c:pt>
                <c:pt idx="4" formatCode="0.00">
                  <c:v>8.0833333333333339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7.2222222222222223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3320"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0518"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5536"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7542"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39099"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6783" y="971550"/>
          <a:ext cx="0" cy="23653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5"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4" zoomScale="120" zoomScaleNormal="120" workbookViewId="0">
      <selection activeCell="D14" sqref="D14:M1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6" customFormat="1" ht="21" customHeight="1" x14ac:dyDescent="0.25">
      <c r="A30" s="188" t="s">
        <v>61</v>
      </c>
      <c r="B30" s="145"/>
      <c r="C30" s="145"/>
      <c r="D30" s="136" t="s">
        <v>167</v>
      </c>
      <c r="E30" s="137"/>
      <c r="F30" s="137"/>
      <c r="G30" s="137"/>
      <c r="H30" s="137"/>
      <c r="I30" s="137"/>
      <c r="J30" s="137"/>
      <c r="K30" s="137"/>
      <c r="L30" s="137"/>
      <c r="M30" s="138"/>
    </row>
    <row r="31" spans="1:13" s="96" customFormat="1" ht="33.75" customHeight="1" x14ac:dyDescent="0.25">
      <c r="A31" s="171" t="s">
        <v>132</v>
      </c>
      <c r="B31" s="172"/>
      <c r="C31" s="172"/>
      <c r="D31" s="114" t="s">
        <v>168</v>
      </c>
      <c r="E31" s="115"/>
      <c r="F31" s="115"/>
      <c r="G31" s="115"/>
      <c r="H31" s="115"/>
      <c r="I31" s="115"/>
      <c r="J31" s="115"/>
      <c r="K31" s="115"/>
      <c r="L31" s="115"/>
      <c r="M31" s="132"/>
    </row>
    <row r="32" spans="1:13" s="96" customFormat="1" ht="30" customHeight="1" x14ac:dyDescent="0.25">
      <c r="A32" s="171" t="s">
        <v>133</v>
      </c>
      <c r="B32" s="172"/>
      <c r="C32" s="172"/>
      <c r="D32" s="139" t="s">
        <v>169</v>
      </c>
      <c r="E32" s="140"/>
      <c r="F32" s="140"/>
      <c r="G32" s="140"/>
      <c r="H32" s="140"/>
      <c r="I32" s="140"/>
      <c r="J32" s="140"/>
      <c r="K32" s="140"/>
      <c r="L32" s="140"/>
      <c r="M32" s="141"/>
    </row>
    <row r="33" spans="1:13" s="96" customFormat="1" ht="31.5" customHeight="1" x14ac:dyDescent="0.25">
      <c r="A33" s="171" t="s">
        <v>62</v>
      </c>
      <c r="B33" s="172"/>
      <c r="C33" s="172"/>
      <c r="D33" s="139" t="s">
        <v>170</v>
      </c>
      <c r="E33" s="140"/>
      <c r="F33" s="140"/>
      <c r="G33" s="140"/>
      <c r="H33" s="140"/>
      <c r="I33" s="140"/>
      <c r="J33" s="140"/>
      <c r="K33" s="140"/>
      <c r="L33" s="140"/>
      <c r="M33" s="141"/>
    </row>
    <row r="34" spans="1:13" s="96" customFormat="1" ht="30.75" customHeight="1" x14ac:dyDescent="0.25">
      <c r="A34" s="171" t="s">
        <v>134</v>
      </c>
      <c r="B34" s="172"/>
      <c r="C34" s="172"/>
      <c r="D34" s="114" t="s">
        <v>171</v>
      </c>
      <c r="E34" s="115"/>
      <c r="F34" s="115"/>
      <c r="G34" s="115"/>
      <c r="H34" s="115"/>
      <c r="I34" s="115"/>
      <c r="J34" s="115"/>
      <c r="K34" s="115"/>
      <c r="L34" s="115"/>
      <c r="M34" s="132"/>
    </row>
    <row r="35" spans="1:13" s="96" customFormat="1" ht="35.25" customHeight="1" x14ac:dyDescent="0.25">
      <c r="A35" s="171" t="s">
        <v>88</v>
      </c>
      <c r="B35" s="172"/>
      <c r="C35" s="172"/>
      <c r="D35" s="114" t="s">
        <v>172</v>
      </c>
      <c r="E35" s="115"/>
      <c r="F35" s="115"/>
      <c r="G35" s="115"/>
      <c r="H35" s="115"/>
      <c r="I35" s="115"/>
      <c r="J35" s="115"/>
      <c r="K35" s="115"/>
      <c r="L35" s="115"/>
      <c r="M35" s="132"/>
    </row>
    <row r="36" spans="1:13" s="96" customFormat="1" ht="21" customHeight="1" x14ac:dyDescent="0.25">
      <c r="A36" s="171" t="s">
        <v>0</v>
      </c>
      <c r="B36" s="172"/>
      <c r="C36" s="172"/>
      <c r="D36" s="139" t="s">
        <v>173</v>
      </c>
      <c r="E36" s="140"/>
      <c r="F36" s="140"/>
      <c r="G36" s="140"/>
      <c r="H36" s="140"/>
      <c r="I36" s="140"/>
      <c r="J36" s="140"/>
      <c r="K36" s="140"/>
      <c r="L36" s="140"/>
      <c r="M36" s="141"/>
    </row>
    <row r="37" spans="1:13" s="96" customFormat="1" ht="36.75" customHeight="1" x14ac:dyDescent="0.25">
      <c r="A37" s="171" t="s">
        <v>1</v>
      </c>
      <c r="B37" s="172"/>
      <c r="C37" s="172"/>
      <c r="D37" s="114" t="s">
        <v>174</v>
      </c>
      <c r="E37" s="115"/>
      <c r="F37" s="115"/>
      <c r="G37" s="115"/>
      <c r="H37" s="115"/>
      <c r="I37" s="115"/>
      <c r="J37" s="115"/>
      <c r="K37" s="115"/>
      <c r="L37" s="115"/>
      <c r="M37" s="132"/>
    </row>
    <row r="38" spans="1:13" s="96" customFormat="1" ht="35.25" customHeight="1" x14ac:dyDescent="0.25">
      <c r="A38" s="171" t="s">
        <v>2</v>
      </c>
      <c r="B38" s="172"/>
      <c r="C38" s="172"/>
      <c r="D38" s="114" t="s">
        <v>175</v>
      </c>
      <c r="E38" s="115"/>
      <c r="F38" s="115"/>
      <c r="G38" s="115"/>
      <c r="H38" s="115"/>
      <c r="I38" s="115"/>
      <c r="J38" s="115"/>
      <c r="K38" s="115"/>
      <c r="L38" s="115"/>
      <c r="M38" s="132"/>
    </row>
    <row r="39" spans="1:13" s="96" customFormat="1" ht="21" customHeight="1" x14ac:dyDescent="0.25">
      <c r="A39" s="153" t="s">
        <v>1</v>
      </c>
      <c r="B39" s="115"/>
      <c r="C39" s="116"/>
      <c r="D39" s="139" t="s">
        <v>176</v>
      </c>
      <c r="E39" s="140"/>
      <c r="F39" s="140"/>
      <c r="G39" s="140"/>
      <c r="H39" s="140"/>
      <c r="I39" s="140"/>
      <c r="J39" s="140"/>
      <c r="K39" s="140"/>
      <c r="L39" s="140"/>
      <c r="M39" s="141"/>
    </row>
    <row r="40" spans="1:13" s="96" customFormat="1" ht="31.5" customHeight="1" x14ac:dyDescent="0.25">
      <c r="A40" s="153" t="s">
        <v>135</v>
      </c>
      <c r="B40" s="115"/>
      <c r="C40" s="116"/>
      <c r="D40" s="139" t="s">
        <v>177</v>
      </c>
      <c r="E40" s="140"/>
      <c r="F40" s="140"/>
      <c r="G40" s="140"/>
      <c r="H40" s="140"/>
      <c r="I40" s="140"/>
      <c r="J40" s="140"/>
      <c r="K40" s="140"/>
      <c r="L40" s="140"/>
      <c r="M40" s="141"/>
    </row>
    <row r="41" spans="1:13" s="96" customFormat="1" ht="54" customHeight="1" x14ac:dyDescent="0.25">
      <c r="A41" s="153" t="s">
        <v>136</v>
      </c>
      <c r="B41" s="115"/>
      <c r="C41" s="116"/>
      <c r="D41" s="114" t="s">
        <v>189</v>
      </c>
      <c r="E41" s="115"/>
      <c r="F41" s="115"/>
      <c r="G41" s="115"/>
      <c r="H41" s="115"/>
      <c r="I41" s="115"/>
      <c r="J41" s="115"/>
      <c r="K41" s="115"/>
      <c r="L41" s="115"/>
      <c r="M41" s="132"/>
    </row>
    <row r="42" spans="1:13" s="96"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D5" zoomScaleNormal="100" workbookViewId="0">
      <selection activeCell="J69" sqref="J6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6"/>
      <c r="I1" s="28"/>
    </row>
    <row r="2" spans="1:10" s="8" customFormat="1" ht="65.25" customHeight="1" thickBot="1" x14ac:dyDescent="0.3">
      <c r="A2" s="50"/>
      <c r="G2" s="27"/>
      <c r="H2" s="36"/>
      <c r="I2" s="28"/>
    </row>
    <row r="3" spans="1:10" s="8" customFormat="1" ht="34.5" customHeight="1" x14ac:dyDescent="0.5">
      <c r="A3" s="50"/>
      <c r="B3" s="235"/>
      <c r="C3" s="236"/>
      <c r="D3" s="236"/>
      <c r="E3" s="231" t="s">
        <v>107</v>
      </c>
      <c r="F3" s="231"/>
      <c r="G3" s="231"/>
      <c r="H3" s="231"/>
      <c r="I3" s="231"/>
      <c r="J3" s="232"/>
    </row>
    <row r="4" spans="1:10" s="8" customFormat="1" ht="26.25" customHeight="1" x14ac:dyDescent="0.35">
      <c r="A4" s="50"/>
      <c r="B4" s="237"/>
      <c r="C4" s="238"/>
      <c r="D4" s="238"/>
      <c r="E4" s="233" t="s">
        <v>77</v>
      </c>
      <c r="F4" s="233"/>
      <c r="G4" s="233"/>
      <c r="H4" s="233"/>
      <c r="I4" s="233"/>
      <c r="J4" s="234"/>
    </row>
    <row r="5" spans="1:10" s="8" customFormat="1" ht="33" customHeight="1" x14ac:dyDescent="0.25">
      <c r="A5" s="50"/>
      <c r="B5" s="230" t="s">
        <v>61</v>
      </c>
      <c r="C5" s="230"/>
      <c r="D5" s="230"/>
      <c r="E5" s="29" t="s">
        <v>219</v>
      </c>
      <c r="F5" s="29"/>
      <c r="G5" s="35" t="s">
        <v>85</v>
      </c>
      <c r="H5" s="37" t="s">
        <v>228</v>
      </c>
      <c r="I5" s="243" t="s">
        <v>88</v>
      </c>
      <c r="J5" s="243"/>
    </row>
    <row r="6" spans="1:10" s="8" customFormat="1" ht="30.75" customHeight="1" x14ac:dyDescent="0.25">
      <c r="A6" s="50"/>
      <c r="B6" s="230" t="s">
        <v>120</v>
      </c>
      <c r="C6" s="230"/>
      <c r="D6" s="230"/>
      <c r="E6" s="244">
        <v>254398000724</v>
      </c>
      <c r="F6" s="245"/>
      <c r="G6" s="73" t="s">
        <v>62</v>
      </c>
      <c r="H6" s="29" t="s">
        <v>221</v>
      </c>
      <c r="I6" s="250">
        <f>IF(SUM(I9:I69)=0,"",AVERAGE(I9:I69))</f>
        <v>8.1311475409836067</v>
      </c>
      <c r="J6" s="250"/>
    </row>
    <row r="7" spans="1:10" s="8" customFormat="1" ht="17.25" customHeight="1" x14ac:dyDescent="0.25">
      <c r="A7" s="50"/>
      <c r="B7" s="230" t="s">
        <v>86</v>
      </c>
      <c r="C7" s="230"/>
      <c r="D7" s="230"/>
      <c r="E7" s="251" t="s">
        <v>222</v>
      </c>
      <c r="F7" s="252"/>
      <c r="G7" s="252"/>
      <c r="H7" s="253"/>
      <c r="I7" s="250"/>
      <c r="J7" s="25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f>IF(I9&lt;61,MAX($A$8:A8)+1,"")</f>
        <v>1</v>
      </c>
      <c r="B9" s="220" t="s">
        <v>4</v>
      </c>
      <c r="C9" s="66" t="s">
        <v>4</v>
      </c>
      <c r="D9" s="254">
        <f>IF(SUM(G9:G27)=0,"",AVERAGE(G9:G27))</f>
        <v>8.6809523809523803</v>
      </c>
      <c r="E9" s="33" t="s">
        <v>6</v>
      </c>
      <c r="F9" s="69" t="s">
        <v>6</v>
      </c>
      <c r="G9" s="30">
        <f>IF(SUM(I9:I9)=0,"",AVERAGE(I9:I9))</f>
        <v>8</v>
      </c>
      <c r="H9" s="38" t="s">
        <v>92</v>
      </c>
      <c r="I9" s="31">
        <v>8</v>
      </c>
      <c r="J9" s="109" t="s">
        <v>223</v>
      </c>
    </row>
    <row r="10" spans="1:10" s="8" customFormat="1" ht="51" customHeight="1" x14ac:dyDescent="0.25">
      <c r="A10" s="65">
        <f>IF(I10&lt;61,MAX($A$8:A9)+1,"")</f>
        <v>2</v>
      </c>
      <c r="B10" s="221"/>
      <c r="C10" s="66" t="s">
        <v>4</v>
      </c>
      <c r="D10" s="255"/>
      <c r="E10" s="223" t="s">
        <v>43</v>
      </c>
      <c r="F10" s="70" t="s">
        <v>43</v>
      </c>
      <c r="G10" s="242">
        <f>IF(SUM(I10:I12)=0,"",AVERAGE(I10:I12))</f>
        <v>8.6666666666666661</v>
      </c>
      <c r="H10" s="38" t="s">
        <v>89</v>
      </c>
      <c r="I10" s="31">
        <v>8</v>
      </c>
      <c r="J10" s="109" t="s">
        <v>224</v>
      </c>
    </row>
    <row r="11" spans="1:10" s="8" customFormat="1" ht="93" customHeight="1" x14ac:dyDescent="0.25">
      <c r="A11" s="65">
        <f>IF(I11&lt;61,MAX($A$8:A10)+1,"")</f>
        <v>3</v>
      </c>
      <c r="B11" s="221"/>
      <c r="C11" s="66" t="s">
        <v>4</v>
      </c>
      <c r="D11" s="255"/>
      <c r="E11" s="223"/>
      <c r="F11" s="70" t="s">
        <v>43</v>
      </c>
      <c r="G11" s="240"/>
      <c r="H11" s="38" t="s">
        <v>44</v>
      </c>
      <c r="I11" s="31">
        <v>9</v>
      </c>
      <c r="J11" s="32" t="s">
        <v>225</v>
      </c>
    </row>
    <row r="12" spans="1:10" s="8" customFormat="1" ht="32.25" customHeight="1" x14ac:dyDescent="0.25">
      <c r="A12" s="65">
        <f>IF(I12&lt;61,MAX($A$8:A11)+1,"")</f>
        <v>4</v>
      </c>
      <c r="B12" s="221"/>
      <c r="C12" s="66" t="s">
        <v>4</v>
      </c>
      <c r="D12" s="255"/>
      <c r="E12" s="223"/>
      <c r="F12" s="70" t="s">
        <v>43</v>
      </c>
      <c r="G12" s="241"/>
      <c r="H12" s="38" t="s">
        <v>90</v>
      </c>
      <c r="I12" s="31">
        <v>9</v>
      </c>
      <c r="J12" s="32" t="s">
        <v>226</v>
      </c>
    </row>
    <row r="13" spans="1:10" s="8" customFormat="1" ht="45" customHeight="1" x14ac:dyDescent="0.25">
      <c r="A13" s="65">
        <f>IF(I13&lt;61,MAX($A$8:A12)+1,"")</f>
        <v>5</v>
      </c>
      <c r="B13" s="221"/>
      <c r="C13" s="66" t="s">
        <v>4</v>
      </c>
      <c r="D13" s="255"/>
      <c r="E13" s="223" t="s">
        <v>45</v>
      </c>
      <c r="F13" s="70" t="s">
        <v>45</v>
      </c>
      <c r="G13" s="242">
        <f>IF(SUM(I13:I14)=0,"",AVERAGE(I13:I14))</f>
        <v>10</v>
      </c>
      <c r="H13" s="38" t="s">
        <v>10</v>
      </c>
      <c r="I13" s="31">
        <v>10</v>
      </c>
      <c r="J13" s="32" t="s">
        <v>227</v>
      </c>
    </row>
    <row r="14" spans="1:10" s="8" customFormat="1" ht="30.75" customHeight="1" x14ac:dyDescent="0.25">
      <c r="A14" s="65">
        <f>IF(I14&lt;61,MAX($A$8:A13)+1,"")</f>
        <v>6</v>
      </c>
      <c r="B14" s="221"/>
      <c r="C14" s="66" t="s">
        <v>4</v>
      </c>
      <c r="D14" s="255"/>
      <c r="E14" s="223"/>
      <c r="F14" s="70" t="s">
        <v>45</v>
      </c>
      <c r="G14" s="241"/>
      <c r="H14" s="38" t="s">
        <v>93</v>
      </c>
      <c r="I14" s="31">
        <v>10</v>
      </c>
      <c r="J14" s="32" t="s">
        <v>229</v>
      </c>
    </row>
    <row r="15" spans="1:10" s="8" customFormat="1" ht="48" customHeight="1" x14ac:dyDescent="0.25">
      <c r="A15" s="65">
        <f>IF(I15&lt;61,MAX($A$8:A14)+1,"")</f>
        <v>7</v>
      </c>
      <c r="B15" s="221"/>
      <c r="C15" s="66" t="s">
        <v>4</v>
      </c>
      <c r="D15" s="255"/>
      <c r="E15" s="223" t="s">
        <v>46</v>
      </c>
      <c r="F15" s="70" t="s">
        <v>46</v>
      </c>
      <c r="G15" s="239">
        <f>IF(SUM(I15:I20)=0,"",AVERAGE(I15:I20))</f>
        <v>8.1666666666666661</v>
      </c>
      <c r="H15" s="38" t="s">
        <v>47</v>
      </c>
      <c r="I15" s="31">
        <v>8</v>
      </c>
      <c r="J15" s="32" t="s">
        <v>230</v>
      </c>
    </row>
    <row r="16" spans="1:10" s="8" customFormat="1" ht="44.25" customHeight="1" x14ac:dyDescent="0.25">
      <c r="A16" s="65">
        <f>IF(I16&lt;61,MAX($A$8:A15)+1,"")</f>
        <v>8</v>
      </c>
      <c r="B16" s="221"/>
      <c r="C16" s="66" t="s">
        <v>4</v>
      </c>
      <c r="D16" s="255"/>
      <c r="E16" s="223"/>
      <c r="F16" s="70" t="s">
        <v>46</v>
      </c>
      <c r="G16" s="240"/>
      <c r="H16" s="38" t="s">
        <v>7</v>
      </c>
      <c r="I16" s="31">
        <v>8</v>
      </c>
      <c r="J16" s="32" t="s">
        <v>231</v>
      </c>
    </row>
    <row r="17" spans="1:10" s="8" customFormat="1" ht="45" customHeight="1" x14ac:dyDescent="0.25">
      <c r="A17" s="65">
        <f>IF(I17&lt;61,MAX($A$8:A16)+1,"")</f>
        <v>9</v>
      </c>
      <c r="B17" s="221"/>
      <c r="C17" s="66" t="s">
        <v>4</v>
      </c>
      <c r="D17" s="255"/>
      <c r="E17" s="223"/>
      <c r="F17" s="70" t="s">
        <v>46</v>
      </c>
      <c r="G17" s="240"/>
      <c r="H17" s="39" t="s">
        <v>94</v>
      </c>
      <c r="I17" s="31">
        <v>8</v>
      </c>
      <c r="J17" s="32" t="s">
        <v>232</v>
      </c>
    </row>
    <row r="18" spans="1:10" s="8" customFormat="1" ht="60" customHeight="1" x14ac:dyDescent="0.25">
      <c r="A18" s="65">
        <f>IF(I18&lt;61,MAX($A$8:A17)+1,"")</f>
        <v>10</v>
      </c>
      <c r="B18" s="221"/>
      <c r="C18" s="66" t="s">
        <v>4</v>
      </c>
      <c r="D18" s="255"/>
      <c r="E18" s="223"/>
      <c r="F18" s="70" t="s">
        <v>46</v>
      </c>
      <c r="G18" s="240"/>
      <c r="H18" s="38" t="s">
        <v>91</v>
      </c>
      <c r="I18" s="31">
        <v>8</v>
      </c>
      <c r="J18" s="32" t="s">
        <v>233</v>
      </c>
    </row>
    <row r="19" spans="1:10" s="8" customFormat="1" ht="48" customHeight="1" x14ac:dyDescent="0.25">
      <c r="A19" s="65">
        <f>IF(I19&lt;61,MAX($A$8:A18)+1,"")</f>
        <v>11</v>
      </c>
      <c r="B19" s="221"/>
      <c r="C19" s="66" t="s">
        <v>4</v>
      </c>
      <c r="D19" s="255"/>
      <c r="E19" s="223"/>
      <c r="F19" s="70" t="s">
        <v>46</v>
      </c>
      <c r="G19" s="240"/>
      <c r="H19" s="38" t="s">
        <v>95</v>
      </c>
      <c r="I19" s="31">
        <v>9</v>
      </c>
      <c r="J19" s="32" t="s">
        <v>234</v>
      </c>
    </row>
    <row r="20" spans="1:10" s="8" customFormat="1" ht="30" customHeight="1" x14ac:dyDescent="0.25">
      <c r="A20" s="65">
        <f>IF(I20&lt;61,MAX($A$8:A19)+1,"")</f>
        <v>12</v>
      </c>
      <c r="B20" s="221"/>
      <c r="C20" s="66" t="s">
        <v>4</v>
      </c>
      <c r="D20" s="255"/>
      <c r="E20" s="223"/>
      <c r="F20" s="70" t="s">
        <v>46</v>
      </c>
      <c r="G20" s="241"/>
      <c r="H20" s="38" t="s">
        <v>11</v>
      </c>
      <c r="I20" s="31">
        <v>8</v>
      </c>
      <c r="J20" s="32" t="s">
        <v>235</v>
      </c>
    </row>
    <row r="21" spans="1:10" s="8" customFormat="1" ht="31.5" customHeight="1" x14ac:dyDescent="0.25">
      <c r="A21" s="65">
        <f>IF(I21&lt;61,MAX($A$8:A20)+1,"")</f>
        <v>13</v>
      </c>
      <c r="B21" s="221"/>
      <c r="C21" s="66" t="s">
        <v>4</v>
      </c>
      <c r="D21" s="255"/>
      <c r="E21" s="223" t="s">
        <v>48</v>
      </c>
      <c r="F21" s="70" t="s">
        <v>48</v>
      </c>
      <c r="G21" s="239">
        <f>IF(SUM(I21:I27)=0,"",AVERAGE(I21:I27))</f>
        <v>8.5714285714285712</v>
      </c>
      <c r="H21" s="38" t="s">
        <v>12</v>
      </c>
      <c r="I21" s="31">
        <v>8</v>
      </c>
      <c r="J21" s="32" t="s">
        <v>236</v>
      </c>
    </row>
    <row r="22" spans="1:10" s="8" customFormat="1" ht="41.25" customHeight="1" x14ac:dyDescent="0.25">
      <c r="A22" s="65">
        <f>IF(I22&lt;61,MAX($A$8:A21)+1,"")</f>
        <v>14</v>
      </c>
      <c r="B22" s="221"/>
      <c r="C22" s="66" t="s">
        <v>4</v>
      </c>
      <c r="D22" s="255"/>
      <c r="E22" s="223"/>
      <c r="F22" s="70" t="s">
        <v>48</v>
      </c>
      <c r="G22" s="239"/>
      <c r="H22" s="38" t="s">
        <v>96</v>
      </c>
      <c r="I22" s="31">
        <v>8</v>
      </c>
      <c r="J22" s="32" t="s">
        <v>237</v>
      </c>
    </row>
    <row r="23" spans="1:10" s="8" customFormat="1" ht="59.25" customHeight="1" x14ac:dyDescent="0.25">
      <c r="A23" s="65">
        <f>IF(I23&lt;61,MAX($A$8:A22)+1,"")</f>
        <v>15</v>
      </c>
      <c r="B23" s="221"/>
      <c r="C23" s="66" t="s">
        <v>4</v>
      </c>
      <c r="D23" s="255"/>
      <c r="E23" s="223"/>
      <c r="F23" s="70" t="s">
        <v>48</v>
      </c>
      <c r="G23" s="239"/>
      <c r="H23" s="38" t="s">
        <v>14</v>
      </c>
      <c r="I23" s="31">
        <v>9</v>
      </c>
      <c r="J23" s="32" t="s">
        <v>238</v>
      </c>
    </row>
    <row r="24" spans="1:10" s="8" customFormat="1" ht="44.25" customHeight="1" x14ac:dyDescent="0.25">
      <c r="A24" s="65">
        <f>IF(I24&lt;61,MAX($A$8:A23)+1,"")</f>
        <v>16</v>
      </c>
      <c r="B24" s="221"/>
      <c r="C24" s="66" t="s">
        <v>4</v>
      </c>
      <c r="D24" s="255"/>
      <c r="E24" s="223"/>
      <c r="F24" s="70" t="s">
        <v>48</v>
      </c>
      <c r="G24" s="239"/>
      <c r="H24" s="38" t="s">
        <v>8</v>
      </c>
      <c r="I24" s="31">
        <v>9</v>
      </c>
      <c r="J24" s="32" t="s">
        <v>239</v>
      </c>
    </row>
    <row r="25" spans="1:10" s="8" customFormat="1" ht="33.75" customHeight="1" x14ac:dyDescent="0.25">
      <c r="A25" s="65">
        <f>IF(I25&lt;61,MAX($A$8:A24)+1,"")</f>
        <v>17</v>
      </c>
      <c r="B25" s="221"/>
      <c r="C25" s="66" t="s">
        <v>4</v>
      </c>
      <c r="D25" s="255"/>
      <c r="E25" s="223"/>
      <c r="F25" s="70" t="s">
        <v>48</v>
      </c>
      <c r="G25" s="239"/>
      <c r="H25" s="38" t="s">
        <v>13</v>
      </c>
      <c r="I25" s="31">
        <v>8</v>
      </c>
      <c r="J25" s="32" t="s">
        <v>240</v>
      </c>
    </row>
    <row r="26" spans="1:10" s="8" customFormat="1" ht="35.25" customHeight="1" x14ac:dyDescent="0.25">
      <c r="A26" s="65">
        <f>IF(I26&lt;61,MAX($A$8:A25)+1,"")</f>
        <v>18</v>
      </c>
      <c r="B26" s="221"/>
      <c r="C26" s="66" t="s">
        <v>4</v>
      </c>
      <c r="D26" s="255"/>
      <c r="E26" s="223"/>
      <c r="F26" s="70" t="s">
        <v>48</v>
      </c>
      <c r="G26" s="239"/>
      <c r="H26" s="38" t="s">
        <v>49</v>
      </c>
      <c r="I26" s="31">
        <v>9</v>
      </c>
      <c r="J26" s="32" t="s">
        <v>239</v>
      </c>
    </row>
    <row r="27" spans="1:10" s="8" customFormat="1" ht="75" customHeight="1" x14ac:dyDescent="0.25">
      <c r="A27" s="65">
        <f>IF(I27&lt;61,MAX($A$8:A26)+1,"")</f>
        <v>19</v>
      </c>
      <c r="B27" s="222"/>
      <c r="C27" s="66" t="s">
        <v>4</v>
      </c>
      <c r="D27" s="256"/>
      <c r="E27" s="223"/>
      <c r="F27" s="70" t="s">
        <v>48</v>
      </c>
      <c r="G27" s="239"/>
      <c r="H27" s="38" t="s">
        <v>15</v>
      </c>
      <c r="I27" s="31">
        <v>9</v>
      </c>
      <c r="J27" s="32" t="s">
        <v>241</v>
      </c>
    </row>
    <row r="28" spans="1:10" s="8" customFormat="1" ht="31.5" customHeight="1" x14ac:dyDescent="0.25">
      <c r="A28" s="65">
        <f>IF(I28&lt;61,MAX($A$8:A27)+1,"")</f>
        <v>20</v>
      </c>
      <c r="B28" s="224" t="s">
        <v>5</v>
      </c>
      <c r="C28" s="67" t="s">
        <v>5</v>
      </c>
      <c r="D28" s="260">
        <f>IF(SUM(I28:I54)=0,"",AVERAGE(I28:I55))</f>
        <v>8.2142857142857135</v>
      </c>
      <c r="E28" s="217" t="s">
        <v>50</v>
      </c>
      <c r="F28" s="71" t="s">
        <v>50</v>
      </c>
      <c r="G28" s="239">
        <f>IF(SUM(I28:I34)=0,"",AVERAGE(I28:I34))</f>
        <v>8.4285714285714288</v>
      </c>
      <c r="H28" s="38" t="s">
        <v>42</v>
      </c>
      <c r="I28" s="31">
        <v>9</v>
      </c>
      <c r="J28" s="32" t="s">
        <v>242</v>
      </c>
    </row>
    <row r="29" spans="1:10" s="8" customFormat="1" ht="33.75" customHeight="1" x14ac:dyDescent="0.25">
      <c r="A29" s="65">
        <f>IF(I29&lt;61,MAX($A$8:A28)+1,"")</f>
        <v>21</v>
      </c>
      <c r="B29" s="225"/>
      <c r="C29" s="67" t="s">
        <v>5</v>
      </c>
      <c r="D29" s="248"/>
      <c r="E29" s="218"/>
      <c r="F29" s="71" t="s">
        <v>50</v>
      </c>
      <c r="G29" s="239"/>
      <c r="H29" s="38" t="s">
        <v>16</v>
      </c>
      <c r="I29" s="31">
        <v>9</v>
      </c>
      <c r="J29" s="32" t="s">
        <v>243</v>
      </c>
    </row>
    <row r="30" spans="1:10" s="8" customFormat="1" ht="45.75" customHeight="1" x14ac:dyDescent="0.25">
      <c r="A30" s="65">
        <f>IF(I30&lt;61,MAX($A$8:A29)+1,"")</f>
        <v>22</v>
      </c>
      <c r="B30" s="225"/>
      <c r="C30" s="67" t="s">
        <v>5</v>
      </c>
      <c r="D30" s="248"/>
      <c r="E30" s="218"/>
      <c r="F30" s="71" t="s">
        <v>50</v>
      </c>
      <c r="G30" s="239"/>
      <c r="H30" s="38" t="s">
        <v>97</v>
      </c>
      <c r="I30" s="31">
        <v>8</v>
      </c>
      <c r="J30" s="32" t="s">
        <v>244</v>
      </c>
    </row>
    <row r="31" spans="1:10" s="8" customFormat="1" ht="39" customHeight="1" x14ac:dyDescent="0.25">
      <c r="A31" s="65">
        <f>IF(I31&lt;61,MAX($A$8:A30)+1,"")</f>
        <v>23</v>
      </c>
      <c r="B31" s="225"/>
      <c r="C31" s="67" t="s">
        <v>5</v>
      </c>
      <c r="D31" s="248"/>
      <c r="E31" s="218"/>
      <c r="F31" s="71" t="s">
        <v>50</v>
      </c>
      <c r="G31" s="239"/>
      <c r="H31" s="38" t="s">
        <v>17</v>
      </c>
      <c r="I31" s="31">
        <v>8</v>
      </c>
      <c r="J31" s="32" t="s">
        <v>245</v>
      </c>
    </row>
    <row r="32" spans="1:10" s="8" customFormat="1" ht="47.25" customHeight="1" x14ac:dyDescent="0.25">
      <c r="A32" s="65">
        <f>IF(I32&lt;61,MAX($A$8:A31)+1,"")</f>
        <v>24</v>
      </c>
      <c r="B32" s="225"/>
      <c r="C32" s="67" t="s">
        <v>5</v>
      </c>
      <c r="D32" s="248"/>
      <c r="E32" s="218"/>
      <c r="F32" s="71" t="s">
        <v>50</v>
      </c>
      <c r="G32" s="239"/>
      <c r="H32" s="38" t="s">
        <v>18</v>
      </c>
      <c r="I32" s="31">
        <v>9</v>
      </c>
      <c r="J32" s="32" t="s">
        <v>246</v>
      </c>
    </row>
    <row r="33" spans="1:10" s="8" customFormat="1" ht="50.25" customHeight="1" x14ac:dyDescent="0.25">
      <c r="A33" s="65">
        <f>IF(I33&lt;61,MAX($A$8:A32)+1,"")</f>
        <v>25</v>
      </c>
      <c r="B33" s="225"/>
      <c r="C33" s="67" t="s">
        <v>5</v>
      </c>
      <c r="D33" s="248"/>
      <c r="E33" s="218"/>
      <c r="F33" s="71" t="s">
        <v>50</v>
      </c>
      <c r="G33" s="239"/>
      <c r="H33" s="38" t="s">
        <v>52</v>
      </c>
      <c r="I33" s="31">
        <v>8</v>
      </c>
      <c r="J33" s="32" t="s">
        <v>247</v>
      </c>
    </row>
    <row r="34" spans="1:10" s="8" customFormat="1" ht="45" customHeight="1" x14ac:dyDescent="0.25">
      <c r="A34" s="65">
        <f>IF(I34&lt;61,MAX($A$8:A33)+1,"")</f>
        <v>26</v>
      </c>
      <c r="B34" s="225"/>
      <c r="C34" s="67" t="s">
        <v>5</v>
      </c>
      <c r="D34" s="248"/>
      <c r="E34" s="219"/>
      <c r="F34" s="71" t="s">
        <v>50</v>
      </c>
      <c r="G34" s="239"/>
      <c r="H34" s="38" t="s">
        <v>19</v>
      </c>
      <c r="I34" s="31">
        <v>8</v>
      </c>
      <c r="J34" s="32" t="s">
        <v>248</v>
      </c>
    </row>
    <row r="35" spans="1:10" s="8" customFormat="1" ht="25.5" customHeight="1" x14ac:dyDescent="0.25">
      <c r="A35" s="65">
        <f>IF(I35&lt;61,MAX($A$8:A34)+1,"")</f>
        <v>27</v>
      </c>
      <c r="B35" s="225"/>
      <c r="C35" s="67" t="s">
        <v>5</v>
      </c>
      <c r="D35" s="248"/>
      <c r="E35" s="217" t="s">
        <v>51</v>
      </c>
      <c r="F35" s="71" t="s">
        <v>51</v>
      </c>
      <c r="G35" s="239">
        <f>IF(SUM(I35,I37)=0,"",AVERAGE(I35:I37))</f>
        <v>8.6666666666666661</v>
      </c>
      <c r="H35" s="38" t="s">
        <v>20</v>
      </c>
      <c r="I35" s="31">
        <v>8</v>
      </c>
      <c r="J35" s="32" t="s">
        <v>249</v>
      </c>
    </row>
    <row r="36" spans="1:10" s="8" customFormat="1" ht="46.5" customHeight="1" x14ac:dyDescent="0.25">
      <c r="A36" s="65">
        <f>IF(I36&lt;61,MAX($A$8:A35)+1,"")</f>
        <v>28</v>
      </c>
      <c r="B36" s="225"/>
      <c r="C36" s="67" t="s">
        <v>5</v>
      </c>
      <c r="D36" s="248"/>
      <c r="E36" s="218"/>
      <c r="F36" s="71" t="s">
        <v>51</v>
      </c>
      <c r="G36" s="239"/>
      <c r="H36" s="38" t="s">
        <v>53</v>
      </c>
      <c r="I36" s="31">
        <v>9</v>
      </c>
      <c r="J36" s="32" t="s">
        <v>250</v>
      </c>
    </row>
    <row r="37" spans="1:10" s="8" customFormat="1" ht="40.5" customHeight="1" x14ac:dyDescent="0.25">
      <c r="A37" s="65">
        <f>IF(I37&lt;61,MAX($A$8:A36)+1,"")</f>
        <v>29</v>
      </c>
      <c r="B37" s="225"/>
      <c r="C37" s="67" t="s">
        <v>5</v>
      </c>
      <c r="D37" s="248"/>
      <c r="E37" s="219"/>
      <c r="F37" s="71" t="s">
        <v>51</v>
      </c>
      <c r="G37" s="239"/>
      <c r="H37" s="38" t="s">
        <v>98</v>
      </c>
      <c r="I37" s="31">
        <v>9</v>
      </c>
      <c r="J37" s="32" t="s">
        <v>251</v>
      </c>
    </row>
    <row r="38" spans="1:10" s="8" customFormat="1" ht="37.5" customHeight="1" x14ac:dyDescent="0.25">
      <c r="A38" s="65">
        <f>IF(I38&lt;61,MAX($A$8:A37)+1,"")</f>
        <v>30</v>
      </c>
      <c r="B38" s="225"/>
      <c r="C38" s="67" t="s">
        <v>5</v>
      </c>
      <c r="D38" s="248"/>
      <c r="E38" s="217" t="s">
        <v>54</v>
      </c>
      <c r="F38" s="71" t="s">
        <v>54</v>
      </c>
      <c r="G38" s="239">
        <f>IF(SUM(I38:I40)=0,"",AVERAGE(I38:I40))</f>
        <v>8</v>
      </c>
      <c r="H38" s="38" t="s">
        <v>21</v>
      </c>
      <c r="I38" s="31">
        <v>8</v>
      </c>
      <c r="J38" s="32" t="s">
        <v>252</v>
      </c>
    </row>
    <row r="39" spans="1:10" s="8" customFormat="1" ht="36" customHeight="1" x14ac:dyDescent="0.25">
      <c r="A39" s="65">
        <f>IF(I39&lt;61,MAX($A$8:A38)+1,"")</f>
        <v>31</v>
      </c>
      <c r="B39" s="225"/>
      <c r="C39" s="67" t="s">
        <v>5</v>
      </c>
      <c r="D39" s="248"/>
      <c r="E39" s="218"/>
      <c r="F39" s="71" t="s">
        <v>54</v>
      </c>
      <c r="G39" s="239"/>
      <c r="H39" s="38" t="s">
        <v>9</v>
      </c>
      <c r="I39" s="31">
        <v>8</v>
      </c>
      <c r="J39" s="32" t="s">
        <v>253</v>
      </c>
    </row>
    <row r="40" spans="1:10" s="8" customFormat="1" ht="51" customHeight="1" x14ac:dyDescent="0.25">
      <c r="A40" s="65">
        <f>IF(I40&lt;61,MAX($A$8:A39)+1,"")</f>
        <v>32</v>
      </c>
      <c r="B40" s="225"/>
      <c r="C40" s="67" t="s">
        <v>5</v>
      </c>
      <c r="D40" s="248"/>
      <c r="E40" s="219"/>
      <c r="F40" s="71" t="s">
        <v>54</v>
      </c>
      <c r="G40" s="239"/>
      <c r="H40" s="38" t="s">
        <v>22</v>
      </c>
      <c r="I40" s="31">
        <v>8</v>
      </c>
      <c r="J40" s="109" t="s">
        <v>254</v>
      </c>
    </row>
    <row r="41" spans="1:10" s="8" customFormat="1" ht="57.75" customHeight="1" x14ac:dyDescent="0.25">
      <c r="A41" s="65">
        <f>IF(I41&lt;61,MAX($A$8:A40)+1,"")</f>
        <v>33</v>
      </c>
      <c r="B41" s="225"/>
      <c r="C41" s="67" t="s">
        <v>5</v>
      </c>
      <c r="D41" s="248"/>
      <c r="E41" s="217" t="s">
        <v>55</v>
      </c>
      <c r="F41" s="71" t="s">
        <v>55</v>
      </c>
      <c r="G41" s="239">
        <f>IF(SUM(I41:I43)=0,"",AVERAGE(I41:I43))</f>
        <v>8</v>
      </c>
      <c r="H41" s="38" t="s">
        <v>99</v>
      </c>
      <c r="I41" s="31">
        <v>8</v>
      </c>
      <c r="J41" s="32" t="s">
        <v>257</v>
      </c>
    </row>
    <row r="42" spans="1:10" s="8" customFormat="1" ht="48.75" customHeight="1" x14ac:dyDescent="0.25">
      <c r="A42" s="65">
        <f>IF(I42&lt;61,MAX($A$8:A41)+1,"")</f>
        <v>34</v>
      </c>
      <c r="B42" s="225"/>
      <c r="C42" s="67" t="s">
        <v>5</v>
      </c>
      <c r="D42" s="248"/>
      <c r="E42" s="218"/>
      <c r="F42" s="71" t="s">
        <v>55</v>
      </c>
      <c r="G42" s="239"/>
      <c r="H42" s="38" t="s">
        <v>23</v>
      </c>
      <c r="I42" s="31">
        <v>8</v>
      </c>
      <c r="J42" s="32" t="s">
        <v>255</v>
      </c>
    </row>
    <row r="43" spans="1:10" s="8" customFormat="1" ht="50.25" customHeight="1" x14ac:dyDescent="0.25">
      <c r="A43" s="65">
        <f>IF(I43&lt;61,MAX($A$8:A42)+1,"")</f>
        <v>35</v>
      </c>
      <c r="B43" s="225"/>
      <c r="C43" s="67" t="s">
        <v>5</v>
      </c>
      <c r="D43" s="248"/>
      <c r="E43" s="219"/>
      <c r="F43" s="71" t="s">
        <v>55</v>
      </c>
      <c r="G43" s="239"/>
      <c r="H43" s="38" t="s">
        <v>24</v>
      </c>
      <c r="I43" s="31">
        <v>8</v>
      </c>
      <c r="J43" s="32" t="s">
        <v>256</v>
      </c>
    </row>
    <row r="44" spans="1:10" s="8" customFormat="1" ht="30.75" customHeight="1" x14ac:dyDescent="0.25">
      <c r="A44" s="65">
        <f>IF(I44&lt;61,MAX($A$8:A43)+1,"")</f>
        <v>36</v>
      </c>
      <c r="B44" s="225"/>
      <c r="C44" s="67" t="s">
        <v>5</v>
      </c>
      <c r="D44" s="248"/>
      <c r="E44" s="257" t="s">
        <v>56</v>
      </c>
      <c r="F44" s="72" t="s">
        <v>56</v>
      </c>
      <c r="G44" s="239">
        <f>IF(SUM(I44:I54)=0,"",AVERAGE(I44:I55))</f>
        <v>8.0833333333333339</v>
      </c>
      <c r="H44" s="38" t="s">
        <v>100</v>
      </c>
      <c r="I44" s="31">
        <v>9</v>
      </c>
      <c r="J44" s="32" t="s">
        <v>258</v>
      </c>
    </row>
    <row r="45" spans="1:10" s="8" customFormat="1" ht="60.75" customHeight="1" x14ac:dyDescent="0.25">
      <c r="A45" s="65">
        <f>IF(I45&lt;61,MAX($A$8:A44)+1,"")</f>
        <v>37</v>
      </c>
      <c r="B45" s="225"/>
      <c r="C45" s="67" t="s">
        <v>5</v>
      </c>
      <c r="D45" s="248"/>
      <c r="E45" s="258"/>
      <c r="F45" s="72" t="s">
        <v>56</v>
      </c>
      <c r="G45" s="239"/>
      <c r="H45" s="38" t="s">
        <v>27</v>
      </c>
      <c r="I45" s="31">
        <v>8</v>
      </c>
      <c r="J45" s="34" t="s">
        <v>259</v>
      </c>
    </row>
    <row r="46" spans="1:10" s="8" customFormat="1" ht="47.25" customHeight="1" x14ac:dyDescent="0.25">
      <c r="A46" s="65">
        <f>IF(I46&lt;61,MAX($A$8:A45)+1,"")</f>
        <v>38</v>
      </c>
      <c r="B46" s="225"/>
      <c r="C46" s="67" t="s">
        <v>5</v>
      </c>
      <c r="D46" s="248"/>
      <c r="E46" s="258"/>
      <c r="F46" s="72" t="s">
        <v>56</v>
      </c>
      <c r="G46" s="239"/>
      <c r="H46" s="38" t="s">
        <v>25</v>
      </c>
      <c r="I46" s="31">
        <v>8</v>
      </c>
      <c r="J46" s="34" t="s">
        <v>260</v>
      </c>
    </row>
    <row r="47" spans="1:10" s="8" customFormat="1" ht="57.75" customHeight="1" x14ac:dyDescent="0.25">
      <c r="A47" s="65">
        <f>IF(I47&lt;61,MAX($A$8:A46)+1,"")</f>
        <v>39</v>
      </c>
      <c r="B47" s="225"/>
      <c r="C47" s="67" t="s">
        <v>5</v>
      </c>
      <c r="D47" s="248"/>
      <c r="E47" s="258"/>
      <c r="F47" s="72" t="s">
        <v>56</v>
      </c>
      <c r="G47" s="239"/>
      <c r="H47" s="38" t="s">
        <v>28</v>
      </c>
      <c r="I47" s="31">
        <v>8</v>
      </c>
      <c r="J47" s="34" t="s">
        <v>261</v>
      </c>
    </row>
    <row r="48" spans="1:10" s="8" customFormat="1" ht="45.75" customHeight="1" x14ac:dyDescent="0.25">
      <c r="A48" s="65">
        <f>IF(I48&lt;61,MAX($A$8:A47)+1,"")</f>
        <v>40</v>
      </c>
      <c r="B48" s="225"/>
      <c r="C48" s="67" t="s">
        <v>5</v>
      </c>
      <c r="D48" s="248"/>
      <c r="E48" s="258"/>
      <c r="F48" s="72" t="s">
        <v>56</v>
      </c>
      <c r="G48" s="239"/>
      <c r="H48" s="38" t="s">
        <v>101</v>
      </c>
      <c r="I48" s="31">
        <v>7</v>
      </c>
      <c r="J48" s="32" t="s">
        <v>262</v>
      </c>
    </row>
    <row r="49" spans="1:10" s="8" customFormat="1" ht="34.5" customHeight="1" x14ac:dyDescent="0.25">
      <c r="A49" s="65">
        <f>IF(I49&lt;61,MAX($A$8:A48)+1,"")</f>
        <v>41</v>
      </c>
      <c r="B49" s="225"/>
      <c r="C49" s="67" t="s">
        <v>5</v>
      </c>
      <c r="D49" s="248"/>
      <c r="E49" s="258"/>
      <c r="F49" s="72" t="s">
        <v>56</v>
      </c>
      <c r="G49" s="239"/>
      <c r="H49" s="38" t="s">
        <v>102</v>
      </c>
      <c r="I49" s="31">
        <v>7</v>
      </c>
      <c r="J49" s="34" t="s">
        <v>263</v>
      </c>
    </row>
    <row r="50" spans="1:10" s="8" customFormat="1" ht="36" customHeight="1" x14ac:dyDescent="0.25">
      <c r="A50" s="65">
        <f>IF(I50&lt;61,MAX($A$8:A49)+1,"")</f>
        <v>42</v>
      </c>
      <c r="B50" s="225"/>
      <c r="C50" s="67" t="s">
        <v>5</v>
      </c>
      <c r="D50" s="248"/>
      <c r="E50" s="258"/>
      <c r="F50" s="72" t="s">
        <v>56</v>
      </c>
      <c r="G50" s="239"/>
      <c r="H50" s="38" t="s">
        <v>32</v>
      </c>
      <c r="I50" s="31">
        <v>8</v>
      </c>
      <c r="J50" s="34" t="s">
        <v>264</v>
      </c>
    </row>
    <row r="51" spans="1:10" s="8" customFormat="1" ht="55.5" customHeight="1" x14ac:dyDescent="0.25">
      <c r="A51" s="65">
        <f>IF(I51&lt;61,MAX($A$8:A50)+1,"")</f>
        <v>43</v>
      </c>
      <c r="B51" s="225"/>
      <c r="C51" s="67" t="s">
        <v>5</v>
      </c>
      <c r="D51" s="248"/>
      <c r="E51" s="258"/>
      <c r="F51" s="72" t="s">
        <v>56</v>
      </c>
      <c r="G51" s="239"/>
      <c r="H51" s="38" t="s">
        <v>29</v>
      </c>
      <c r="I51" s="31">
        <v>9</v>
      </c>
      <c r="J51" s="110" t="s">
        <v>265</v>
      </c>
    </row>
    <row r="52" spans="1:10" s="8" customFormat="1" ht="21" customHeight="1" x14ac:dyDescent="0.25">
      <c r="A52" s="65">
        <f>IF(I52&lt;61,MAX($A$8:A51)+1,"")</f>
        <v>44</v>
      </c>
      <c r="B52" s="225"/>
      <c r="C52" s="67" t="s">
        <v>5</v>
      </c>
      <c r="D52" s="248"/>
      <c r="E52" s="258"/>
      <c r="F52" s="72" t="s">
        <v>56</v>
      </c>
      <c r="G52" s="239"/>
      <c r="H52" s="38" t="s">
        <v>31</v>
      </c>
      <c r="I52" s="31">
        <v>9</v>
      </c>
      <c r="J52" s="34" t="s">
        <v>266</v>
      </c>
    </row>
    <row r="53" spans="1:10" s="8" customFormat="1" ht="31.5" customHeight="1" x14ac:dyDescent="0.25">
      <c r="A53" s="65">
        <f>IF(I53&lt;61,MAX($A$8:A52)+1,"")</f>
        <v>45</v>
      </c>
      <c r="B53" s="225"/>
      <c r="C53" s="67" t="s">
        <v>5</v>
      </c>
      <c r="D53" s="248"/>
      <c r="E53" s="258"/>
      <c r="F53" s="72" t="s">
        <v>56</v>
      </c>
      <c r="G53" s="239"/>
      <c r="H53" s="38" t="s">
        <v>103</v>
      </c>
      <c r="I53" s="31">
        <v>7</v>
      </c>
      <c r="J53" s="34" t="s">
        <v>267</v>
      </c>
    </row>
    <row r="54" spans="1:10" s="8" customFormat="1" ht="28.5" customHeight="1" x14ac:dyDescent="0.25">
      <c r="A54" s="65">
        <f>IF(I54&lt;61,MAX($A$8:A53)+1,"")</f>
        <v>46</v>
      </c>
      <c r="B54" s="225"/>
      <c r="C54" s="67" t="s">
        <v>5</v>
      </c>
      <c r="D54" s="248"/>
      <c r="E54" s="258"/>
      <c r="F54" s="72" t="s">
        <v>56</v>
      </c>
      <c r="G54" s="239"/>
      <c r="H54" s="38" t="s">
        <v>30</v>
      </c>
      <c r="I54" s="31">
        <v>9</v>
      </c>
      <c r="J54" s="34" t="s">
        <v>268</v>
      </c>
    </row>
    <row r="55" spans="1:10" s="8" customFormat="1" ht="58.5" customHeight="1" x14ac:dyDescent="0.25">
      <c r="A55" s="65">
        <f>IF(I55&lt;61,MAX($A$8:A54)+1,"")</f>
        <v>47</v>
      </c>
      <c r="B55" s="226"/>
      <c r="C55" s="67" t="s">
        <v>5</v>
      </c>
      <c r="D55" s="261"/>
      <c r="E55" s="259"/>
      <c r="F55" s="72" t="s">
        <v>56</v>
      </c>
      <c r="G55" s="239"/>
      <c r="H55" s="38" t="s">
        <v>59</v>
      </c>
      <c r="I55" s="31">
        <v>8</v>
      </c>
      <c r="J55" s="34" t="s">
        <v>269</v>
      </c>
    </row>
    <row r="56" spans="1:10" s="8" customFormat="1" ht="23.25" customHeight="1" x14ac:dyDescent="0.25">
      <c r="A56" s="65">
        <f>IF(I56&lt;61,MAX($A$8:A55)+1,"")</f>
        <v>48</v>
      </c>
      <c r="B56" s="227" t="s">
        <v>58</v>
      </c>
      <c r="C56" s="68" t="s">
        <v>58</v>
      </c>
      <c r="D56" s="262">
        <f>IF(SUM(I56:I61)=0,"",AVERAGE(I56:I64))</f>
        <v>7.2222222222222223</v>
      </c>
      <c r="E56" s="217" t="s">
        <v>60</v>
      </c>
      <c r="F56" s="71" t="s">
        <v>60</v>
      </c>
      <c r="G56" s="239">
        <f>IF(SUM(I56:I61)=0,"",AVERAGE(I56:I64))</f>
        <v>7.2222222222222223</v>
      </c>
      <c r="H56" s="38" t="s">
        <v>41</v>
      </c>
      <c r="I56" s="31">
        <v>7</v>
      </c>
      <c r="J56" s="32" t="s">
        <v>220</v>
      </c>
    </row>
    <row r="57" spans="1:10" s="8" customFormat="1" ht="34.5" customHeight="1" x14ac:dyDescent="0.25">
      <c r="A57" s="65">
        <f>IF(I57&lt;61,MAX($A$8:A56)+1,"")</f>
        <v>49</v>
      </c>
      <c r="B57" s="228"/>
      <c r="C57" s="68" t="s">
        <v>58</v>
      </c>
      <c r="D57" s="255"/>
      <c r="E57" s="218"/>
      <c r="F57" s="71" t="s">
        <v>60</v>
      </c>
      <c r="G57" s="239"/>
      <c r="H57" s="38" t="s">
        <v>26</v>
      </c>
      <c r="I57" s="31">
        <v>7</v>
      </c>
      <c r="J57" s="32" t="s">
        <v>269</v>
      </c>
    </row>
    <row r="58" spans="1:10" s="8" customFormat="1" ht="141" customHeight="1" x14ac:dyDescent="0.25">
      <c r="A58" s="65">
        <f>IF(I58&lt;61,MAX($A$8:A57)+1,"")</f>
        <v>50</v>
      </c>
      <c r="B58" s="228"/>
      <c r="C58" s="68" t="s">
        <v>58</v>
      </c>
      <c r="D58" s="255"/>
      <c r="E58" s="218"/>
      <c r="F58" s="71" t="s">
        <v>60</v>
      </c>
      <c r="G58" s="239"/>
      <c r="H58" s="38" t="s">
        <v>104</v>
      </c>
      <c r="I58" s="31">
        <v>7</v>
      </c>
      <c r="J58" s="32" t="s">
        <v>270</v>
      </c>
    </row>
    <row r="59" spans="1:10" s="8" customFormat="1" ht="42" customHeight="1" x14ac:dyDescent="0.25">
      <c r="A59" s="65">
        <f>IF(I59&lt;61,MAX($A$8:A58)+1,"")</f>
        <v>51</v>
      </c>
      <c r="B59" s="228"/>
      <c r="C59" s="68" t="s">
        <v>58</v>
      </c>
      <c r="D59" s="255"/>
      <c r="E59" s="218"/>
      <c r="F59" s="71" t="s">
        <v>60</v>
      </c>
      <c r="G59" s="239"/>
      <c r="H59" s="38" t="s">
        <v>33</v>
      </c>
      <c r="I59" s="31">
        <v>7</v>
      </c>
      <c r="J59" s="32" t="s">
        <v>271</v>
      </c>
    </row>
    <row r="60" spans="1:10" s="8" customFormat="1" ht="64.5" customHeight="1" x14ac:dyDescent="0.25">
      <c r="A60" s="65">
        <f>IF(I60&lt;61,MAX($A$8:A59)+1,"")</f>
        <v>52</v>
      </c>
      <c r="B60" s="228"/>
      <c r="C60" s="68" t="s">
        <v>58</v>
      </c>
      <c r="D60" s="255"/>
      <c r="E60" s="218"/>
      <c r="F60" s="71" t="s">
        <v>60</v>
      </c>
      <c r="G60" s="239"/>
      <c r="H60" s="38" t="s">
        <v>34</v>
      </c>
      <c r="I60" s="31">
        <v>8</v>
      </c>
      <c r="J60" s="32" t="s">
        <v>272</v>
      </c>
    </row>
    <row r="61" spans="1:10" s="8" customFormat="1" ht="40.5" customHeight="1" x14ac:dyDescent="0.25">
      <c r="A61" s="65">
        <f>IF(I61&lt;61,MAX($A$8:A60)+1,"")</f>
        <v>53</v>
      </c>
      <c r="B61" s="228"/>
      <c r="C61" s="68" t="s">
        <v>58</v>
      </c>
      <c r="D61" s="255"/>
      <c r="E61" s="218"/>
      <c r="F61" s="71" t="s">
        <v>60</v>
      </c>
      <c r="G61" s="239"/>
      <c r="H61" s="38" t="s">
        <v>35</v>
      </c>
      <c r="I61" s="31">
        <v>8</v>
      </c>
      <c r="J61" s="32" t="s">
        <v>273</v>
      </c>
    </row>
    <row r="62" spans="1:10" s="8" customFormat="1" ht="53.25" customHeight="1" x14ac:dyDescent="0.25">
      <c r="A62" s="65">
        <f>IF(I62&lt;61,MAX($A$8:A61)+1,"")</f>
        <v>54</v>
      </c>
      <c r="B62" s="228"/>
      <c r="C62" s="68" t="s">
        <v>58</v>
      </c>
      <c r="D62" s="255"/>
      <c r="E62" s="218"/>
      <c r="F62" s="71" t="s">
        <v>60</v>
      </c>
      <c r="G62" s="239"/>
      <c r="H62" s="39" t="s">
        <v>36</v>
      </c>
      <c r="I62" s="31">
        <v>7</v>
      </c>
      <c r="J62" s="32" t="s">
        <v>274</v>
      </c>
    </row>
    <row r="63" spans="1:10" s="8" customFormat="1" ht="40.5" customHeight="1" x14ac:dyDescent="0.25">
      <c r="A63" s="65">
        <f>IF(I63&lt;61,MAX($A$8:A62)+1,"")</f>
        <v>55</v>
      </c>
      <c r="B63" s="228"/>
      <c r="C63" s="68" t="s">
        <v>58</v>
      </c>
      <c r="D63" s="255"/>
      <c r="E63" s="218"/>
      <c r="F63" s="71" t="s">
        <v>60</v>
      </c>
      <c r="G63" s="239"/>
      <c r="H63" s="38" t="s">
        <v>38</v>
      </c>
      <c r="I63" s="31">
        <v>7</v>
      </c>
      <c r="J63" s="34" t="s">
        <v>275</v>
      </c>
    </row>
    <row r="64" spans="1:10" s="8" customFormat="1" ht="40.5" customHeight="1" x14ac:dyDescent="0.25">
      <c r="A64" s="65">
        <f>IF(I64&lt;61,MAX($A$8:A63)+1,"")</f>
        <v>56</v>
      </c>
      <c r="B64" s="229"/>
      <c r="C64" s="68" t="s">
        <v>58</v>
      </c>
      <c r="D64" s="256"/>
      <c r="E64" s="219"/>
      <c r="F64" s="71" t="s">
        <v>60</v>
      </c>
      <c r="G64" s="239"/>
      <c r="H64" s="38" t="s">
        <v>40</v>
      </c>
      <c r="I64" s="31">
        <v>7</v>
      </c>
      <c r="J64" s="32" t="s">
        <v>276</v>
      </c>
    </row>
    <row r="65" spans="1:10" s="8" customFormat="1" ht="54" customHeight="1" x14ac:dyDescent="0.25">
      <c r="A65" s="65">
        <f>IF(I65&lt;61,MAX($A$8:A64)+1,"")</f>
        <v>57</v>
      </c>
      <c r="B65" s="227" t="s">
        <v>57</v>
      </c>
      <c r="C65" s="68" t="s">
        <v>57</v>
      </c>
      <c r="D65" s="247">
        <f>IF(SUM(I65:I69)=0,"",AVERAGE(I65:I69))</f>
        <v>7.6</v>
      </c>
      <c r="E65" s="217" t="s">
        <v>76</v>
      </c>
      <c r="F65" s="71" t="s">
        <v>76</v>
      </c>
      <c r="G65" s="239">
        <f>IF(SUM(I65:I69)=0,"",AVERAGE(I65:I69))</f>
        <v>7.6</v>
      </c>
      <c r="H65" s="38" t="s">
        <v>37</v>
      </c>
      <c r="I65" s="31">
        <v>7</v>
      </c>
      <c r="J65" s="32" t="s">
        <v>277</v>
      </c>
    </row>
    <row r="66" spans="1:10" s="8" customFormat="1" ht="45" customHeight="1" x14ac:dyDescent="0.25">
      <c r="A66" s="65">
        <f>IF(I66&lt;61,MAX($A$8:A65)+1,"")</f>
        <v>58</v>
      </c>
      <c r="B66" s="228"/>
      <c r="C66" s="68" t="s">
        <v>57</v>
      </c>
      <c r="D66" s="248"/>
      <c r="E66" s="218"/>
      <c r="F66" s="71" t="s">
        <v>76</v>
      </c>
      <c r="G66" s="239"/>
      <c r="H66" s="39" t="s">
        <v>39</v>
      </c>
      <c r="I66" s="31">
        <v>7</v>
      </c>
      <c r="J66" s="34" t="s">
        <v>278</v>
      </c>
    </row>
    <row r="67" spans="1:10" s="8" customFormat="1" ht="41.25" customHeight="1" x14ac:dyDescent="0.25">
      <c r="A67" s="65">
        <f>IF(I67&lt;61,MAX($A$8:A66)+1,"")</f>
        <v>59</v>
      </c>
      <c r="B67" s="228"/>
      <c r="C67" s="68" t="s">
        <v>57</v>
      </c>
      <c r="D67" s="248"/>
      <c r="E67" s="218"/>
      <c r="F67" s="71" t="s">
        <v>76</v>
      </c>
      <c r="G67" s="239"/>
      <c r="H67" s="39" t="s">
        <v>79</v>
      </c>
      <c r="I67" s="31">
        <v>8</v>
      </c>
      <c r="J67" s="32" t="s">
        <v>279</v>
      </c>
    </row>
    <row r="68" spans="1:10" s="8" customFormat="1" ht="45.75" customHeight="1" x14ac:dyDescent="0.25">
      <c r="A68" s="65">
        <f>IF(I68&lt;61,MAX($A$8:A67)+1,"")</f>
        <v>60</v>
      </c>
      <c r="B68" s="228"/>
      <c r="C68" s="68" t="s">
        <v>57</v>
      </c>
      <c r="D68" s="248"/>
      <c r="E68" s="218"/>
      <c r="F68" s="71" t="s">
        <v>76</v>
      </c>
      <c r="G68" s="239"/>
      <c r="H68" s="39" t="s">
        <v>78</v>
      </c>
      <c r="I68" s="31">
        <v>8</v>
      </c>
      <c r="J68" s="32" t="s">
        <v>281</v>
      </c>
    </row>
    <row r="69" spans="1:10" s="8" customFormat="1" ht="57" customHeight="1" thickBot="1" x14ac:dyDescent="0.3">
      <c r="A69" s="65">
        <f>IF(I69&lt;61,MAX($A$8:A68)+1,"")</f>
        <v>61</v>
      </c>
      <c r="B69" s="229"/>
      <c r="C69" s="68" t="s">
        <v>57</v>
      </c>
      <c r="D69" s="249"/>
      <c r="E69" s="263"/>
      <c r="F69" s="71" t="s">
        <v>76</v>
      </c>
      <c r="G69" s="246"/>
      <c r="H69" s="40" t="s">
        <v>105</v>
      </c>
      <c r="I69" s="31">
        <v>8</v>
      </c>
      <c r="J69" s="34" t="s">
        <v>280</v>
      </c>
    </row>
    <row r="70" spans="1:10" s="8" customFormat="1" ht="16.5" customHeight="1" x14ac:dyDescent="0.25">
      <c r="A70" s="50"/>
      <c r="C70" s="50"/>
      <c r="G70" s="27"/>
      <c r="H70" s="36"/>
      <c r="I70" s="28"/>
    </row>
    <row r="71" spans="1:10" s="8" customFormat="1" ht="16.5" customHeight="1" x14ac:dyDescent="0.25">
      <c r="A71" s="50"/>
      <c r="C71" s="50"/>
      <c r="G71" s="27"/>
      <c r="H71" s="36"/>
      <c r="I71" s="28"/>
    </row>
    <row r="72" spans="1:10" s="8" customFormat="1" ht="16.5" customHeight="1" x14ac:dyDescent="0.25">
      <c r="A72" s="50"/>
      <c r="G72" s="27"/>
      <c r="H72" s="36"/>
      <c r="I72" s="28"/>
    </row>
    <row r="73" spans="1:10" s="8" customFormat="1" ht="16.5" customHeight="1" x14ac:dyDescent="0.25">
      <c r="A73" s="50"/>
      <c r="G73" s="27"/>
      <c r="H73" s="36"/>
      <c r="I73" s="28"/>
    </row>
    <row r="74" spans="1:10" s="8" customFormat="1" ht="16.5" customHeight="1" x14ac:dyDescent="0.25">
      <c r="A74" s="50"/>
      <c r="G74" s="27"/>
      <c r="H74" s="36"/>
      <c r="I74" s="28"/>
    </row>
    <row r="75" spans="1:10" s="8" customFormat="1" ht="16.5" customHeight="1" x14ac:dyDescent="0.25">
      <c r="A75" s="50"/>
      <c r="G75" s="27"/>
      <c r="H75" s="36"/>
      <c r="I75" s="28"/>
    </row>
    <row r="76" spans="1:10" s="8" customFormat="1" ht="16.5" customHeight="1" x14ac:dyDescent="0.25">
      <c r="A76" s="50"/>
      <c r="G76" s="27"/>
      <c r="H76" s="36"/>
      <c r="I76" s="28"/>
    </row>
    <row r="77" spans="1:10" s="8" customFormat="1" ht="16.5" customHeight="1" x14ac:dyDescent="0.25">
      <c r="A77" s="50"/>
      <c r="G77" s="27"/>
      <c r="H77" s="36"/>
      <c r="I77" s="28"/>
    </row>
    <row r="78" spans="1:10" s="8" customFormat="1" ht="16.5" customHeight="1" x14ac:dyDescent="0.25">
      <c r="A78" s="50"/>
      <c r="G78" s="27"/>
      <c r="H78" s="36"/>
      <c r="I78" s="28"/>
    </row>
    <row r="79" spans="1:10" s="8" customFormat="1" ht="16.5" customHeight="1" x14ac:dyDescent="0.25">
      <c r="A79" s="50"/>
      <c r="G79" s="27"/>
      <c r="H79" s="36"/>
      <c r="I79" s="28"/>
    </row>
    <row r="80" spans="1:10" s="8" customFormat="1" ht="16.5" customHeight="1" x14ac:dyDescent="0.25">
      <c r="A80" s="50"/>
      <c r="G80" s="27"/>
      <c r="H80" s="36"/>
      <c r="I80" s="28"/>
    </row>
    <row r="81" spans="1:9" s="8" customFormat="1" ht="16.5" customHeight="1" x14ac:dyDescent="0.25">
      <c r="A81" s="50"/>
      <c r="G81" s="27"/>
      <c r="H81" s="36"/>
      <c r="I81" s="28"/>
    </row>
    <row r="82" spans="1:9" s="8" customFormat="1" ht="16.5" customHeight="1" x14ac:dyDescent="0.25">
      <c r="A82" s="50"/>
      <c r="G82" s="27"/>
      <c r="H82" s="36"/>
      <c r="I82" s="28"/>
    </row>
    <row r="83" spans="1:9" s="8" customFormat="1" ht="16.5" customHeight="1" x14ac:dyDescent="0.25">
      <c r="A83" s="50"/>
      <c r="G83" s="27"/>
      <c r="H83" s="36"/>
      <c r="I83" s="28"/>
    </row>
    <row r="84" spans="1:9" s="8" customFormat="1" ht="16.5" customHeight="1" x14ac:dyDescent="0.25">
      <c r="A84" s="50"/>
      <c r="G84" s="27"/>
      <c r="H84" s="36"/>
      <c r="I84" s="28"/>
    </row>
    <row r="85" spans="1:9" s="8" customFormat="1" ht="16.5" customHeight="1" x14ac:dyDescent="0.25">
      <c r="A85" s="50"/>
      <c r="G85" s="27"/>
      <c r="H85" s="36"/>
      <c r="I85" s="28"/>
    </row>
    <row r="86" spans="1:9" s="8" customFormat="1" ht="16.5" customHeight="1" x14ac:dyDescent="0.25">
      <c r="A86" s="50"/>
      <c r="G86" s="27"/>
      <c r="H86" s="36"/>
      <c r="I86" s="28"/>
    </row>
    <row r="87" spans="1:9" s="8" customFormat="1" ht="16.5" customHeight="1" x14ac:dyDescent="0.25">
      <c r="A87" s="50"/>
      <c r="G87" s="27"/>
      <c r="H87" s="36"/>
      <c r="I87" s="28"/>
    </row>
    <row r="88" spans="1:9" s="8" customFormat="1" ht="16.5" customHeight="1" x14ac:dyDescent="0.25">
      <c r="A88" s="50"/>
      <c r="G88" s="27"/>
      <c r="H88" s="36"/>
      <c r="I88" s="28"/>
    </row>
    <row r="89" spans="1:9" s="8" customFormat="1" ht="16.5" customHeight="1" x14ac:dyDescent="0.25">
      <c r="A89" s="50"/>
      <c r="G89" s="27"/>
      <c r="H89" s="36"/>
      <c r="I89" s="28"/>
    </row>
    <row r="90" spans="1:9" s="8" customFormat="1" ht="16.5" customHeight="1" x14ac:dyDescent="0.25">
      <c r="A90" s="50"/>
      <c r="G90" s="27"/>
      <c r="H90" s="36"/>
      <c r="I90" s="28"/>
    </row>
    <row r="91" spans="1:9" s="8" customFormat="1" ht="16.5" customHeight="1" x14ac:dyDescent="0.25">
      <c r="A91" s="50"/>
      <c r="G91" s="27"/>
      <c r="H91" s="36"/>
      <c r="I91" s="28"/>
    </row>
    <row r="92" spans="1:9" s="8" customFormat="1" ht="16.5" customHeight="1" x14ac:dyDescent="0.25">
      <c r="A92" s="50"/>
      <c r="G92" s="27"/>
      <c r="H92" s="36"/>
      <c r="I92" s="28"/>
    </row>
    <row r="93" spans="1:9" s="8" customFormat="1" ht="16.5" customHeight="1" x14ac:dyDescent="0.25">
      <c r="A93" s="50"/>
      <c r="G93" s="27"/>
      <c r="H93" s="36"/>
      <c r="I93" s="28"/>
    </row>
    <row r="94" spans="1:9" s="8" customFormat="1" ht="16.5" customHeight="1" x14ac:dyDescent="0.25">
      <c r="A94" s="50"/>
      <c r="G94" s="27"/>
      <c r="H94" s="36"/>
      <c r="I94" s="28"/>
    </row>
    <row r="95" spans="1:9" s="8" customFormat="1" ht="16.5" customHeight="1" x14ac:dyDescent="0.25">
      <c r="A95" s="50"/>
      <c r="G95" s="27"/>
      <c r="H95" s="36"/>
      <c r="I95" s="28"/>
    </row>
    <row r="96" spans="1:9" s="8" customFormat="1" ht="16.5" customHeight="1" x14ac:dyDescent="0.25">
      <c r="A96" s="50"/>
      <c r="G96" s="27"/>
      <c r="H96" s="36"/>
      <c r="I96" s="28"/>
    </row>
    <row r="97" spans="1:9" s="8" customFormat="1" ht="16.5" customHeight="1" x14ac:dyDescent="0.25">
      <c r="A97" s="50"/>
      <c r="G97" s="27"/>
      <c r="H97" s="36"/>
      <c r="I97" s="28"/>
    </row>
    <row r="98" spans="1:9" s="8" customFormat="1" ht="16.5" customHeight="1" x14ac:dyDescent="0.25">
      <c r="A98" s="50"/>
      <c r="G98" s="27"/>
      <c r="H98" s="36"/>
      <c r="I98" s="28"/>
    </row>
    <row r="99" spans="1:9" s="8" customFormat="1" ht="16.5" customHeight="1" x14ac:dyDescent="0.25">
      <c r="A99" s="50"/>
      <c r="G99" s="27"/>
      <c r="H99" s="36"/>
      <c r="I99" s="28"/>
    </row>
    <row r="100" spans="1:9" s="8" customFormat="1" ht="16.5" customHeight="1" x14ac:dyDescent="0.25">
      <c r="A100" s="50"/>
      <c r="G100" s="27"/>
      <c r="H100" s="36"/>
      <c r="I100" s="28"/>
    </row>
    <row r="101" spans="1:9" s="8" customFormat="1" ht="16.5" customHeight="1" x14ac:dyDescent="0.25">
      <c r="A101" s="50"/>
      <c r="G101" s="27"/>
      <c r="H101" s="36"/>
      <c r="I101" s="28"/>
    </row>
    <row r="102" spans="1:9" s="8" customFormat="1" ht="16.5" customHeight="1" x14ac:dyDescent="0.25">
      <c r="A102" s="50"/>
      <c r="G102" s="27"/>
      <c r="H102" s="36"/>
      <c r="I102" s="28"/>
    </row>
    <row r="103" spans="1:9" s="8" customFormat="1" ht="16.5" customHeight="1" x14ac:dyDescent="0.25">
      <c r="A103" s="50"/>
      <c r="G103" s="27"/>
      <c r="H103" s="36"/>
      <c r="I103" s="28"/>
    </row>
    <row r="104" spans="1:9" s="8" customFormat="1" ht="16.5" customHeight="1" x14ac:dyDescent="0.25">
      <c r="A104" s="50"/>
      <c r="G104" s="27"/>
      <c r="H104" s="36"/>
      <c r="I104" s="28"/>
    </row>
    <row r="105" spans="1:9" s="8" customFormat="1" ht="16.5" customHeight="1" x14ac:dyDescent="0.25">
      <c r="A105" s="50"/>
      <c r="G105" s="27"/>
      <c r="H105" s="36"/>
      <c r="I105" s="28"/>
    </row>
    <row r="106" spans="1:9" s="8" customFormat="1" ht="16.5" customHeight="1" x14ac:dyDescent="0.25">
      <c r="A106" s="50"/>
      <c r="G106" s="27"/>
      <c r="H106" s="36"/>
      <c r="I106" s="28"/>
    </row>
    <row r="107" spans="1:9" s="8" customFormat="1" ht="16.5" customHeight="1" x14ac:dyDescent="0.25">
      <c r="A107" s="50"/>
      <c r="G107" s="27"/>
      <c r="H107" s="36"/>
      <c r="I107" s="28"/>
    </row>
    <row r="108" spans="1:9" s="8" customFormat="1" ht="16.5" customHeight="1" x14ac:dyDescent="0.25">
      <c r="A108" s="50"/>
      <c r="G108" s="27"/>
      <c r="H108" s="36"/>
      <c r="I108" s="28"/>
    </row>
    <row r="109" spans="1:9" s="8" customFormat="1" ht="16.5" customHeight="1" x14ac:dyDescent="0.25">
      <c r="A109" s="50"/>
      <c r="G109" s="27"/>
      <c r="H109" s="36"/>
      <c r="I109" s="28"/>
    </row>
    <row r="110" spans="1:9" s="8" customFormat="1" ht="16.5" customHeight="1" x14ac:dyDescent="0.25">
      <c r="A110" s="50"/>
      <c r="G110" s="27"/>
      <c r="H110" s="36"/>
      <c r="I110" s="28"/>
    </row>
    <row r="111" spans="1:9" s="8" customFormat="1" ht="16.5" customHeight="1" x14ac:dyDescent="0.25">
      <c r="A111" s="50"/>
      <c r="G111" s="27"/>
      <c r="H111" s="36"/>
      <c r="I111" s="28"/>
    </row>
    <row r="112" spans="1:9" s="8" customFormat="1" ht="16.5" customHeight="1" x14ac:dyDescent="0.25">
      <c r="A112" s="50"/>
      <c r="G112" s="27"/>
      <c r="H112" s="36"/>
      <c r="I112" s="28"/>
    </row>
    <row r="113" spans="1:9" s="8" customFormat="1" ht="16.5" customHeight="1" x14ac:dyDescent="0.25">
      <c r="A113" s="50"/>
      <c r="G113" s="27"/>
      <c r="H113" s="36"/>
      <c r="I113" s="28"/>
    </row>
    <row r="114" spans="1:9" s="8" customFormat="1" ht="16.5" customHeight="1" x14ac:dyDescent="0.25">
      <c r="A114" s="50"/>
      <c r="G114" s="27"/>
      <c r="H114" s="36"/>
      <c r="I114" s="28"/>
    </row>
    <row r="115" spans="1:9" s="8" customFormat="1" ht="16.5" customHeight="1" x14ac:dyDescent="0.25">
      <c r="A115" s="50"/>
      <c r="G115" s="27"/>
      <c r="H115" s="36"/>
      <c r="I115" s="28"/>
    </row>
    <row r="116" spans="1:9" s="8" customFormat="1" ht="16.5" customHeight="1" x14ac:dyDescent="0.25">
      <c r="A116" s="50"/>
      <c r="G116" s="27"/>
      <c r="H116" s="36"/>
      <c r="I116" s="28"/>
    </row>
    <row r="117" spans="1:9" s="8" customFormat="1" ht="16.5" customHeight="1" x14ac:dyDescent="0.25">
      <c r="A117" s="50"/>
      <c r="G117" s="27"/>
      <c r="H117" s="36"/>
      <c r="I117" s="28"/>
    </row>
    <row r="118" spans="1:9" s="8" customFormat="1" ht="16.5" customHeight="1" x14ac:dyDescent="0.25">
      <c r="A118" s="50"/>
      <c r="G118" s="27"/>
      <c r="H118" s="36"/>
      <c r="I118" s="28"/>
    </row>
    <row r="119" spans="1:9" s="8" customFormat="1" ht="16.5" customHeight="1" x14ac:dyDescent="0.25">
      <c r="A119" s="50"/>
      <c r="G119" s="27"/>
      <c r="H119" s="36"/>
      <c r="I119" s="28"/>
    </row>
    <row r="120" spans="1:9" s="8" customFormat="1" ht="16.5" customHeight="1" x14ac:dyDescent="0.25">
      <c r="A120" s="50"/>
      <c r="G120" s="27"/>
      <c r="H120" s="36"/>
      <c r="I120" s="28"/>
    </row>
    <row r="121" spans="1:9" s="8" customFormat="1" ht="16.5" customHeight="1" x14ac:dyDescent="0.25">
      <c r="A121" s="50"/>
      <c r="G121" s="27"/>
      <c r="H121" s="36"/>
      <c r="I121" s="28"/>
    </row>
    <row r="122" spans="1:9" s="8" customFormat="1" ht="16.5" customHeight="1" x14ac:dyDescent="0.25">
      <c r="A122" s="50"/>
      <c r="G122" s="27"/>
      <c r="H122" s="36"/>
      <c r="I122" s="28"/>
    </row>
    <row r="123" spans="1:9" s="8" customFormat="1" ht="16.5" customHeight="1" x14ac:dyDescent="0.25">
      <c r="A123" s="50"/>
      <c r="G123" s="27"/>
      <c r="H123" s="36"/>
      <c r="I123" s="28"/>
    </row>
    <row r="124" spans="1:9" s="8" customFormat="1" ht="16.5" customHeight="1" x14ac:dyDescent="0.25">
      <c r="A124" s="50"/>
      <c r="G124" s="27"/>
      <c r="H124" s="36"/>
      <c r="I124" s="28"/>
    </row>
    <row r="125" spans="1:9" s="8" customFormat="1" ht="16.5" customHeight="1" x14ac:dyDescent="0.25">
      <c r="A125" s="50"/>
      <c r="G125" s="27"/>
      <c r="H125" s="36"/>
      <c r="I125" s="28"/>
    </row>
    <row r="126" spans="1:9" s="8" customFormat="1" ht="16.5" customHeight="1" x14ac:dyDescent="0.25">
      <c r="A126" s="50"/>
      <c r="G126" s="27"/>
      <c r="H126" s="36"/>
      <c r="I126" s="28"/>
    </row>
    <row r="127" spans="1:9" s="8" customFormat="1" ht="16.5" customHeight="1" x14ac:dyDescent="0.25">
      <c r="A127" s="50"/>
      <c r="G127" s="27"/>
      <c r="H127" s="36"/>
      <c r="I127" s="28"/>
    </row>
    <row r="128" spans="1:9" s="8" customFormat="1" ht="16.5" customHeight="1" x14ac:dyDescent="0.25">
      <c r="A128" s="50"/>
      <c r="G128" s="27"/>
      <c r="H128" s="36"/>
      <c r="I128" s="28"/>
    </row>
    <row r="129" spans="1:9" s="8" customFormat="1" ht="16.5" customHeight="1" x14ac:dyDescent="0.25">
      <c r="A129" s="50"/>
      <c r="G129" s="27"/>
      <c r="H129" s="36"/>
      <c r="I129" s="28"/>
    </row>
    <row r="130" spans="1:9" s="8" customFormat="1" ht="16.5" customHeight="1" x14ac:dyDescent="0.25">
      <c r="A130" s="50"/>
      <c r="G130" s="27"/>
      <c r="H130" s="36"/>
      <c r="I130" s="28"/>
    </row>
    <row r="131" spans="1:9" s="8" customFormat="1" ht="16.5" customHeight="1" x14ac:dyDescent="0.25">
      <c r="A131" s="50"/>
      <c r="G131" s="27"/>
      <c r="H131" s="36"/>
      <c r="I131" s="28"/>
    </row>
    <row r="132" spans="1:9" s="8" customFormat="1" ht="16.5" customHeight="1" x14ac:dyDescent="0.25">
      <c r="A132" s="50"/>
      <c r="G132" s="27"/>
      <c r="H132" s="36"/>
      <c r="I132" s="28"/>
    </row>
    <row r="133" spans="1:9" s="8" customFormat="1" ht="16.5" customHeight="1" x14ac:dyDescent="0.25">
      <c r="A133" s="50"/>
      <c r="G133" s="27"/>
      <c r="H133" s="36"/>
      <c r="I133" s="28"/>
    </row>
    <row r="134" spans="1:9" s="8" customFormat="1" ht="16.5" customHeight="1" x14ac:dyDescent="0.25">
      <c r="A134" s="50"/>
      <c r="G134" s="27"/>
      <c r="H134" s="36"/>
      <c r="I134" s="28"/>
    </row>
    <row r="135" spans="1:9" s="8" customFormat="1" ht="16.5" customHeight="1" x14ac:dyDescent="0.25">
      <c r="A135" s="50"/>
      <c r="G135" s="27"/>
      <c r="H135" s="36"/>
      <c r="I135" s="28"/>
    </row>
    <row r="136" spans="1:9" s="8" customFormat="1" ht="16.5" customHeight="1" x14ac:dyDescent="0.25">
      <c r="A136" s="50"/>
      <c r="G136" s="27"/>
      <c r="H136" s="36"/>
      <c r="I136" s="28"/>
    </row>
    <row r="137" spans="1:9" s="8" customFormat="1" ht="16.5" customHeight="1" x14ac:dyDescent="0.25">
      <c r="A137" s="50"/>
      <c r="G137" s="27"/>
      <c r="H137" s="36"/>
      <c r="I137" s="28"/>
    </row>
    <row r="138" spans="1:9" s="8" customFormat="1" ht="16.5" customHeight="1" x14ac:dyDescent="0.25">
      <c r="A138" s="50"/>
      <c r="G138" s="27"/>
      <c r="H138" s="36"/>
      <c r="I138" s="28"/>
    </row>
    <row r="139" spans="1:9" s="8" customFormat="1" ht="16.5" customHeight="1" x14ac:dyDescent="0.25">
      <c r="A139" s="50"/>
      <c r="G139" s="27"/>
      <c r="H139" s="36"/>
      <c r="I139" s="28"/>
    </row>
    <row r="140" spans="1:9" s="8" customFormat="1" ht="16.5" customHeight="1" x14ac:dyDescent="0.25">
      <c r="A140" s="50"/>
      <c r="G140" s="27"/>
      <c r="H140" s="36"/>
      <c r="I140" s="28"/>
    </row>
    <row r="141" spans="1:9" s="8" customFormat="1" ht="16.5" customHeight="1" x14ac:dyDescent="0.25">
      <c r="A141" s="50"/>
      <c r="G141" s="27"/>
      <c r="H141" s="36"/>
      <c r="I141" s="28"/>
    </row>
    <row r="142" spans="1:9" s="8" customFormat="1" ht="16.5" customHeight="1" x14ac:dyDescent="0.25">
      <c r="A142" s="50"/>
      <c r="G142" s="27"/>
      <c r="H142" s="36"/>
      <c r="I142" s="28"/>
    </row>
    <row r="143" spans="1:9" s="8" customFormat="1" ht="16.5" customHeight="1" x14ac:dyDescent="0.25">
      <c r="A143" s="50"/>
      <c r="G143" s="27"/>
      <c r="H143" s="36"/>
      <c r="I143" s="28"/>
    </row>
    <row r="144" spans="1:9" s="8" customFormat="1" ht="16.5" customHeight="1" x14ac:dyDescent="0.25">
      <c r="A144" s="50"/>
      <c r="G144" s="27"/>
      <c r="H144" s="36"/>
      <c r="I144" s="28"/>
    </row>
    <row r="145" spans="1:9" s="8" customFormat="1" ht="16.5" customHeight="1" x14ac:dyDescent="0.25">
      <c r="A145" s="50"/>
      <c r="G145" s="27"/>
      <c r="H145" s="36"/>
      <c r="I145" s="28"/>
    </row>
    <row r="146" spans="1:9" s="8" customFormat="1" ht="16.5" customHeight="1" x14ac:dyDescent="0.25">
      <c r="A146" s="50"/>
      <c r="G146" s="27"/>
      <c r="H146" s="36"/>
      <c r="I146" s="28"/>
    </row>
    <row r="147" spans="1:9" s="8" customFormat="1" ht="16.5" customHeight="1" x14ac:dyDescent="0.25">
      <c r="A147" s="50"/>
      <c r="G147" s="27"/>
      <c r="H147" s="36"/>
      <c r="I147" s="28"/>
    </row>
    <row r="148" spans="1:9" s="8" customFormat="1" ht="16.5" customHeight="1" x14ac:dyDescent="0.25">
      <c r="A148" s="50"/>
      <c r="G148" s="27"/>
      <c r="H148" s="36"/>
      <c r="I148" s="28"/>
    </row>
    <row r="149" spans="1:9" s="8" customFormat="1" ht="16.5" customHeight="1" x14ac:dyDescent="0.25">
      <c r="A149" s="50"/>
      <c r="G149" s="27"/>
      <c r="H149" s="36"/>
      <c r="I149" s="28"/>
    </row>
    <row r="150" spans="1:9" s="8" customFormat="1" ht="16.5" customHeight="1" x14ac:dyDescent="0.25">
      <c r="A150" s="50"/>
      <c r="G150" s="27"/>
      <c r="H150" s="36"/>
      <c r="I150" s="28"/>
    </row>
    <row r="151" spans="1:9" s="8" customFormat="1" ht="16.5" customHeight="1" x14ac:dyDescent="0.25">
      <c r="A151" s="50"/>
      <c r="G151" s="27"/>
      <c r="H151" s="36"/>
      <c r="I151" s="28"/>
    </row>
    <row r="152" spans="1:9" s="8" customFormat="1" ht="16.5" customHeight="1" x14ac:dyDescent="0.25">
      <c r="A152" s="50"/>
      <c r="G152" s="27"/>
      <c r="H152" s="36"/>
      <c r="I152" s="28"/>
    </row>
    <row r="153" spans="1:9" s="8" customFormat="1" ht="16.5" customHeight="1" x14ac:dyDescent="0.25">
      <c r="A153" s="50"/>
      <c r="G153" s="27"/>
      <c r="H153" s="36"/>
      <c r="I153" s="28"/>
    </row>
    <row r="154" spans="1:9" s="8" customFormat="1" ht="16.5" customHeight="1" x14ac:dyDescent="0.25">
      <c r="A154" s="50"/>
      <c r="G154" s="27"/>
      <c r="H154" s="36"/>
      <c r="I154" s="28"/>
    </row>
    <row r="155" spans="1:9" s="8" customFormat="1" ht="16.5" customHeight="1" x14ac:dyDescent="0.25">
      <c r="A155" s="50"/>
      <c r="G155" s="27"/>
      <c r="H155" s="36"/>
      <c r="I155" s="28"/>
    </row>
    <row r="156" spans="1:9" s="8" customFormat="1" ht="16.5" customHeight="1" x14ac:dyDescent="0.25">
      <c r="A156" s="50"/>
      <c r="G156" s="27"/>
      <c r="H156" s="36"/>
      <c r="I156" s="28"/>
    </row>
    <row r="157" spans="1:9" s="8" customFormat="1" ht="16.5" customHeight="1" x14ac:dyDescent="0.25">
      <c r="A157" s="50"/>
      <c r="G157" s="27"/>
      <c r="H157" s="36"/>
      <c r="I157" s="28"/>
    </row>
    <row r="158" spans="1:9" s="8" customFormat="1" ht="16.5" customHeight="1" x14ac:dyDescent="0.25">
      <c r="A158" s="50"/>
      <c r="G158" s="27"/>
      <c r="H158" s="36"/>
      <c r="I158" s="28"/>
    </row>
    <row r="159" spans="1:9" s="8" customFormat="1" ht="16.5" customHeight="1" x14ac:dyDescent="0.25">
      <c r="A159" s="50"/>
      <c r="G159" s="27"/>
      <c r="H159" s="36"/>
      <c r="I159" s="28"/>
    </row>
    <row r="160" spans="1:9" s="8" customFormat="1" ht="16.5" customHeight="1" x14ac:dyDescent="0.25">
      <c r="A160" s="50"/>
      <c r="G160" s="27"/>
      <c r="H160" s="36"/>
      <c r="I160" s="28"/>
    </row>
    <row r="161" spans="1:9" s="8" customFormat="1" ht="16.5" customHeight="1" x14ac:dyDescent="0.25">
      <c r="A161" s="50"/>
      <c r="G161" s="27"/>
      <c r="H161" s="36"/>
      <c r="I161" s="28"/>
    </row>
    <row r="162" spans="1:9" s="8" customFormat="1" ht="16.5" customHeight="1" x14ac:dyDescent="0.25">
      <c r="A162" s="50"/>
      <c r="G162" s="27"/>
      <c r="H162" s="36"/>
      <c r="I162" s="28"/>
    </row>
    <row r="163" spans="1:9" s="8" customFormat="1" ht="16.5" customHeight="1" x14ac:dyDescent="0.25">
      <c r="A163" s="50"/>
      <c r="G163" s="27"/>
      <c r="H163" s="36"/>
      <c r="I163" s="28"/>
    </row>
    <row r="164" spans="1:9" s="8" customFormat="1" ht="16.5" customHeight="1" x14ac:dyDescent="0.25">
      <c r="A164" s="50"/>
      <c r="G164" s="27"/>
      <c r="H164" s="36"/>
      <c r="I164" s="28"/>
    </row>
    <row r="165" spans="1:9" s="8" customFormat="1" ht="16.5" customHeight="1" x14ac:dyDescent="0.25">
      <c r="A165" s="50"/>
      <c r="G165" s="27"/>
      <c r="H165" s="36"/>
      <c r="I165" s="28"/>
    </row>
    <row r="166" spans="1:9" s="8" customFormat="1" ht="16.5" customHeight="1" x14ac:dyDescent="0.25">
      <c r="A166" s="50"/>
      <c r="G166" s="27"/>
      <c r="H166" s="36"/>
      <c r="I166" s="28"/>
    </row>
    <row r="167" spans="1:9" s="8" customFormat="1" ht="16.5" customHeight="1" x14ac:dyDescent="0.25">
      <c r="A167" s="50"/>
      <c r="G167" s="27"/>
      <c r="H167" s="36"/>
      <c r="I167" s="28"/>
    </row>
    <row r="168" spans="1:9" s="8" customFormat="1" ht="16.5" customHeight="1" x14ac:dyDescent="0.25">
      <c r="A168" s="50"/>
      <c r="G168" s="27"/>
      <c r="H168" s="36"/>
      <c r="I168" s="28"/>
    </row>
    <row r="169" spans="1:9" s="8" customFormat="1" ht="16.5" customHeight="1" x14ac:dyDescent="0.25">
      <c r="A169" s="50"/>
      <c r="G169" s="27"/>
      <c r="H169" s="36"/>
      <c r="I169" s="28"/>
    </row>
    <row r="170" spans="1:9" s="8" customFormat="1" ht="16.5" customHeight="1" x14ac:dyDescent="0.25">
      <c r="A170" s="50"/>
      <c r="G170" s="27"/>
      <c r="H170" s="36"/>
      <c r="I170" s="28"/>
    </row>
    <row r="171" spans="1:9" s="8" customFormat="1" ht="16.5" customHeight="1" x14ac:dyDescent="0.25">
      <c r="A171" s="50"/>
      <c r="G171" s="27"/>
      <c r="H171" s="36"/>
      <c r="I171" s="28"/>
    </row>
    <row r="172" spans="1:9" s="8" customFormat="1" ht="16.5" customHeight="1" x14ac:dyDescent="0.25">
      <c r="A172" s="50"/>
      <c r="G172" s="27"/>
      <c r="H172" s="36"/>
      <c r="I172" s="28"/>
    </row>
    <row r="173" spans="1:9" s="8" customFormat="1" ht="16.5" customHeight="1" x14ac:dyDescent="0.25">
      <c r="A173" s="50"/>
      <c r="G173" s="27"/>
      <c r="H173" s="36"/>
      <c r="I173" s="28"/>
    </row>
    <row r="174" spans="1:9" s="8" customFormat="1" ht="16.5" customHeight="1" x14ac:dyDescent="0.25">
      <c r="A174" s="50"/>
      <c r="G174" s="27"/>
      <c r="H174" s="36"/>
      <c r="I174" s="28"/>
    </row>
    <row r="175" spans="1:9" s="8" customFormat="1" ht="16.5" customHeight="1" x14ac:dyDescent="0.25">
      <c r="A175" s="50"/>
      <c r="G175" s="27"/>
      <c r="H175" s="36"/>
      <c r="I175" s="28"/>
    </row>
    <row r="176" spans="1:9" s="8" customFormat="1" ht="16.5" customHeight="1" x14ac:dyDescent="0.25">
      <c r="A176" s="50"/>
      <c r="G176" s="27"/>
      <c r="H176" s="36"/>
      <c r="I176" s="28"/>
    </row>
    <row r="177" spans="1:9" s="8" customFormat="1" ht="16.5" customHeight="1" x14ac:dyDescent="0.25">
      <c r="A177" s="50"/>
      <c r="G177" s="27"/>
      <c r="H177" s="36"/>
      <c r="I177" s="28"/>
    </row>
    <row r="178" spans="1:9" s="8" customFormat="1" ht="16.5" customHeight="1" x14ac:dyDescent="0.25">
      <c r="A178" s="50"/>
      <c r="G178" s="27"/>
      <c r="H178" s="36"/>
      <c r="I178" s="28"/>
    </row>
    <row r="179" spans="1:9" s="8" customFormat="1" ht="16.5" customHeight="1" x14ac:dyDescent="0.25">
      <c r="A179" s="50"/>
      <c r="G179" s="27"/>
      <c r="H179" s="36"/>
      <c r="I179" s="28"/>
    </row>
    <row r="180" spans="1:9" s="8" customFormat="1" ht="16.5" customHeight="1" x14ac:dyDescent="0.25">
      <c r="A180" s="50"/>
      <c r="G180" s="27"/>
      <c r="H180" s="36"/>
      <c r="I180" s="28"/>
    </row>
    <row r="181" spans="1:9" s="8" customFormat="1" ht="16.5" customHeight="1" x14ac:dyDescent="0.25">
      <c r="A181" s="50"/>
      <c r="G181" s="27"/>
      <c r="H181" s="36"/>
      <c r="I181" s="28"/>
    </row>
    <row r="182" spans="1:9" s="8" customFormat="1" ht="16.5" customHeight="1" x14ac:dyDescent="0.25">
      <c r="A182" s="50"/>
      <c r="G182" s="27"/>
      <c r="H182" s="36"/>
      <c r="I182" s="28"/>
    </row>
    <row r="183" spans="1:9" s="8" customFormat="1" ht="16.5" customHeight="1" x14ac:dyDescent="0.25">
      <c r="A183" s="50"/>
      <c r="G183" s="27"/>
      <c r="H183" s="36"/>
      <c r="I183" s="28"/>
    </row>
    <row r="184" spans="1:9" s="8" customFormat="1" ht="16.5" customHeight="1" x14ac:dyDescent="0.25">
      <c r="A184" s="50"/>
      <c r="G184" s="27"/>
      <c r="H184" s="36"/>
      <c r="I184" s="28"/>
    </row>
    <row r="185" spans="1:9" s="8" customFormat="1" ht="16.5" customHeight="1" x14ac:dyDescent="0.25">
      <c r="A185" s="50"/>
      <c r="G185" s="27"/>
      <c r="H185" s="36"/>
      <c r="I185" s="28"/>
    </row>
    <row r="186" spans="1:9" s="8" customFormat="1" ht="16.5" customHeight="1" x14ac:dyDescent="0.25">
      <c r="A186" s="50"/>
      <c r="G186" s="27"/>
      <c r="H186" s="36"/>
      <c r="I186" s="28"/>
    </row>
    <row r="187" spans="1:9" s="8" customFormat="1" ht="16.5" customHeight="1" x14ac:dyDescent="0.25">
      <c r="A187" s="50"/>
      <c r="G187" s="27"/>
      <c r="H187" s="36"/>
      <c r="I187" s="28"/>
    </row>
    <row r="188" spans="1:9" s="8" customFormat="1" ht="16.5" customHeight="1" x14ac:dyDescent="0.25">
      <c r="A188" s="50"/>
      <c r="G188" s="27"/>
      <c r="H188" s="36"/>
      <c r="I188" s="28"/>
    </row>
    <row r="189" spans="1:9" s="8" customFormat="1" ht="16.5" customHeight="1" x14ac:dyDescent="0.25">
      <c r="A189" s="50"/>
      <c r="G189" s="27"/>
      <c r="H189" s="36"/>
      <c r="I189" s="28"/>
    </row>
    <row r="190" spans="1:9" s="8" customFormat="1" ht="16.5" customHeight="1" x14ac:dyDescent="0.25">
      <c r="A190" s="50"/>
      <c r="G190" s="27"/>
      <c r="H190" s="36"/>
      <c r="I190" s="28"/>
    </row>
    <row r="191" spans="1:9" s="8" customFormat="1" ht="16.5" customHeight="1" x14ac:dyDescent="0.25">
      <c r="A191" s="50"/>
      <c r="G191" s="27"/>
      <c r="H191" s="36"/>
      <c r="I191" s="28"/>
    </row>
    <row r="192" spans="1:9" s="8" customFormat="1" ht="16.5" customHeight="1" x14ac:dyDescent="0.25">
      <c r="A192" s="50"/>
      <c r="G192" s="27"/>
      <c r="H192" s="36"/>
      <c r="I192" s="28"/>
    </row>
    <row r="193" spans="1:9" s="8" customFormat="1" ht="16.5" customHeight="1" x14ac:dyDescent="0.25">
      <c r="A193" s="50"/>
      <c r="G193" s="27"/>
      <c r="H193" s="36"/>
      <c r="I193" s="28"/>
    </row>
    <row r="194" spans="1:9" s="8" customFormat="1" ht="16.5" customHeight="1" x14ac:dyDescent="0.25">
      <c r="A194" s="50"/>
      <c r="G194" s="27"/>
      <c r="H194" s="36"/>
      <c r="I194" s="28"/>
    </row>
    <row r="195" spans="1:9" s="8" customFormat="1" ht="16.5" customHeight="1" x14ac:dyDescent="0.25">
      <c r="A195" s="50"/>
      <c r="G195" s="27"/>
      <c r="H195" s="36"/>
      <c r="I195" s="28"/>
    </row>
    <row r="196" spans="1:9" s="8" customFormat="1" ht="16.5" customHeight="1" x14ac:dyDescent="0.25">
      <c r="A196" s="50"/>
      <c r="G196" s="27"/>
      <c r="H196" s="36"/>
      <c r="I196" s="28"/>
    </row>
    <row r="197" spans="1:9" s="8" customFormat="1" ht="16.5" customHeight="1" x14ac:dyDescent="0.25">
      <c r="A197" s="50"/>
      <c r="G197" s="27"/>
      <c r="H197" s="36"/>
      <c r="I197" s="28"/>
    </row>
    <row r="198" spans="1:9" s="8" customFormat="1" ht="16.5" customHeight="1" x14ac:dyDescent="0.25">
      <c r="A198" s="50"/>
      <c r="G198" s="27"/>
      <c r="H198" s="36"/>
      <c r="I198" s="28"/>
    </row>
    <row r="199" spans="1:9" s="8" customFormat="1" ht="16.5" customHeight="1" x14ac:dyDescent="0.25">
      <c r="A199" s="50"/>
      <c r="G199" s="27"/>
      <c r="H199" s="36"/>
      <c r="I199" s="28"/>
    </row>
    <row r="200" spans="1:9" s="8" customFormat="1" ht="16.5" customHeight="1" x14ac:dyDescent="0.25">
      <c r="A200" s="50"/>
      <c r="G200" s="27"/>
      <c r="H200" s="36"/>
      <c r="I200" s="28"/>
    </row>
    <row r="201" spans="1:9" s="8" customFormat="1" ht="16.5" customHeight="1" x14ac:dyDescent="0.25">
      <c r="A201" s="50"/>
      <c r="G201" s="27"/>
      <c r="H201" s="36"/>
      <c r="I201" s="28"/>
    </row>
    <row r="202" spans="1:9" s="8" customFormat="1" ht="16.5" customHeight="1" x14ac:dyDescent="0.25">
      <c r="A202" s="50"/>
      <c r="G202" s="27"/>
      <c r="H202" s="36"/>
      <c r="I202" s="28"/>
    </row>
    <row r="203" spans="1:9" s="8" customFormat="1" ht="16.5" customHeight="1" x14ac:dyDescent="0.25">
      <c r="A203" s="50"/>
      <c r="G203" s="27"/>
      <c r="H203" s="36"/>
      <c r="I203" s="28"/>
    </row>
    <row r="204" spans="1:9" s="8" customFormat="1" ht="16.5" customHeight="1" x14ac:dyDescent="0.25">
      <c r="A204" s="50"/>
      <c r="G204" s="27"/>
      <c r="H204" s="36"/>
      <c r="I204" s="28"/>
    </row>
    <row r="205" spans="1:9" s="8" customFormat="1" ht="16.5" customHeight="1" x14ac:dyDescent="0.25">
      <c r="A205" s="50"/>
      <c r="G205" s="27"/>
      <c r="H205" s="36"/>
      <c r="I205" s="28"/>
    </row>
    <row r="206" spans="1:9" s="8" customFormat="1" ht="16.5" customHeight="1" x14ac:dyDescent="0.25">
      <c r="A206" s="50"/>
      <c r="G206" s="27"/>
      <c r="H206" s="36"/>
      <c r="I206" s="28"/>
    </row>
    <row r="207" spans="1:9" s="8" customFormat="1" ht="16.5" customHeight="1" x14ac:dyDescent="0.25">
      <c r="A207" s="50"/>
      <c r="G207" s="27"/>
      <c r="H207" s="36"/>
      <c r="I207" s="28"/>
    </row>
    <row r="208" spans="1:9" s="8" customFormat="1" ht="16.5" customHeight="1" x14ac:dyDescent="0.25">
      <c r="A208" s="50"/>
      <c r="G208" s="27"/>
      <c r="H208" s="36"/>
      <c r="I208" s="28"/>
    </row>
    <row r="209" spans="1:9" s="8" customFormat="1" ht="16.5" customHeight="1" x14ac:dyDescent="0.25">
      <c r="A209" s="50"/>
      <c r="G209" s="27"/>
      <c r="H209" s="36"/>
      <c r="I209" s="28"/>
    </row>
    <row r="210" spans="1:9" s="8" customFormat="1" ht="16.5" customHeight="1" x14ac:dyDescent="0.25">
      <c r="A210" s="50"/>
      <c r="G210" s="27"/>
      <c r="H210" s="36"/>
      <c r="I210" s="28"/>
    </row>
    <row r="211" spans="1:9" s="8" customFormat="1" ht="16.5" customHeight="1" x14ac:dyDescent="0.25">
      <c r="A211" s="50"/>
      <c r="G211" s="27"/>
      <c r="H211" s="36"/>
      <c r="I211" s="28"/>
    </row>
    <row r="212" spans="1:9" s="8" customFormat="1" ht="16.5" customHeight="1" x14ac:dyDescent="0.25">
      <c r="A212" s="50"/>
      <c r="G212" s="27"/>
      <c r="H212" s="36"/>
      <c r="I212" s="28"/>
    </row>
    <row r="213" spans="1:9" s="8" customFormat="1" ht="16.5" customHeight="1" x14ac:dyDescent="0.25">
      <c r="A213" s="50"/>
      <c r="G213" s="27"/>
      <c r="H213" s="36"/>
      <c r="I213" s="28"/>
    </row>
    <row r="214" spans="1:9" s="8" customFormat="1" ht="16.5" customHeight="1" x14ac:dyDescent="0.25">
      <c r="A214" s="50"/>
      <c r="G214" s="27"/>
      <c r="H214" s="36"/>
      <c r="I214" s="28"/>
    </row>
    <row r="215" spans="1:9" s="8" customFormat="1" ht="16.5" customHeight="1" x14ac:dyDescent="0.25">
      <c r="A215" s="50"/>
      <c r="G215" s="27"/>
      <c r="H215" s="36"/>
      <c r="I215" s="28"/>
    </row>
    <row r="216" spans="1:9" s="8" customFormat="1" ht="16.5" customHeight="1" x14ac:dyDescent="0.25">
      <c r="A216" s="50"/>
      <c r="G216" s="27"/>
      <c r="H216" s="36"/>
      <c r="I216" s="28"/>
    </row>
    <row r="217" spans="1:9" s="8" customFormat="1" ht="16.5" customHeight="1" x14ac:dyDescent="0.25">
      <c r="A217" s="50"/>
      <c r="G217" s="27"/>
      <c r="H217" s="36"/>
      <c r="I217" s="28"/>
    </row>
    <row r="218" spans="1:9" s="8" customFormat="1" ht="16.5" customHeight="1" x14ac:dyDescent="0.25">
      <c r="A218" s="50"/>
      <c r="G218" s="27"/>
      <c r="H218" s="36"/>
      <c r="I218" s="28"/>
    </row>
    <row r="219" spans="1:9" s="8" customFormat="1" ht="16.5" customHeight="1" x14ac:dyDescent="0.25">
      <c r="A219" s="50"/>
      <c r="G219" s="27"/>
      <c r="H219" s="36"/>
      <c r="I219" s="28"/>
    </row>
    <row r="220" spans="1:9" s="8" customFormat="1" ht="16.5" customHeight="1" x14ac:dyDescent="0.25">
      <c r="A220" s="50"/>
      <c r="G220" s="27"/>
      <c r="H220" s="36"/>
      <c r="I220" s="28"/>
    </row>
    <row r="221" spans="1:9" s="8" customFormat="1" ht="16.5" customHeight="1" x14ac:dyDescent="0.25">
      <c r="A221" s="50"/>
      <c r="G221" s="27"/>
      <c r="H221" s="36"/>
      <c r="I221" s="28"/>
    </row>
    <row r="222" spans="1:9" s="8" customFormat="1" ht="16.5" customHeight="1" x14ac:dyDescent="0.25">
      <c r="A222" s="50"/>
      <c r="G222" s="27"/>
      <c r="H222" s="36"/>
      <c r="I222" s="28"/>
    </row>
    <row r="223" spans="1:9" s="8" customFormat="1" ht="16.5" customHeight="1" x14ac:dyDescent="0.25">
      <c r="A223" s="50"/>
      <c r="G223" s="27"/>
      <c r="H223" s="36"/>
      <c r="I223" s="28"/>
    </row>
    <row r="224" spans="1:9" s="8" customFormat="1" ht="16.5" customHeight="1" x14ac:dyDescent="0.25">
      <c r="A224" s="50"/>
      <c r="G224" s="27"/>
      <c r="H224" s="36"/>
      <c r="I224" s="28"/>
    </row>
    <row r="225" spans="1:9" s="8" customFormat="1" ht="16.5" customHeight="1" x14ac:dyDescent="0.25">
      <c r="A225" s="50"/>
      <c r="G225" s="27"/>
      <c r="H225" s="36"/>
      <c r="I225" s="28"/>
    </row>
    <row r="226" spans="1:9" s="8" customFormat="1" ht="16.5" customHeight="1" x14ac:dyDescent="0.25">
      <c r="A226" s="50"/>
      <c r="G226" s="27"/>
      <c r="H226" s="36"/>
      <c r="I226" s="28"/>
    </row>
    <row r="227" spans="1:9" s="8" customFormat="1" ht="16.5" customHeight="1" x14ac:dyDescent="0.25">
      <c r="A227" s="50"/>
      <c r="G227" s="27"/>
      <c r="H227" s="36"/>
      <c r="I227" s="28"/>
    </row>
    <row r="228" spans="1:9" s="8" customFormat="1" ht="16.5" customHeight="1" x14ac:dyDescent="0.25">
      <c r="A228" s="50"/>
      <c r="G228" s="27"/>
      <c r="H228" s="36"/>
      <c r="I228" s="28"/>
    </row>
    <row r="229" spans="1:9" s="8" customFormat="1" ht="16.5" customHeight="1" x14ac:dyDescent="0.25">
      <c r="A229" s="50"/>
      <c r="G229" s="27"/>
      <c r="H229" s="36"/>
      <c r="I229" s="28"/>
    </row>
    <row r="230" spans="1:9" s="8" customFormat="1" ht="16.5" customHeight="1" x14ac:dyDescent="0.25">
      <c r="A230" s="50"/>
      <c r="G230" s="27"/>
      <c r="H230" s="36"/>
      <c r="I230" s="28"/>
    </row>
    <row r="231" spans="1:9" s="8" customFormat="1" ht="16.5" customHeight="1" x14ac:dyDescent="0.25">
      <c r="A231" s="50"/>
      <c r="G231" s="27"/>
      <c r="H231" s="36"/>
      <c r="I231" s="28"/>
    </row>
    <row r="232" spans="1:9" s="8" customFormat="1" ht="16.5" customHeight="1" x14ac:dyDescent="0.25">
      <c r="A232" s="50"/>
      <c r="G232" s="27"/>
      <c r="H232" s="36"/>
      <c r="I232" s="28"/>
    </row>
    <row r="233" spans="1:9" s="8" customFormat="1" ht="16.5" customHeight="1" x14ac:dyDescent="0.25">
      <c r="A233" s="50"/>
      <c r="G233" s="27"/>
      <c r="H233" s="36"/>
      <c r="I233" s="28"/>
    </row>
    <row r="234" spans="1:9" s="8" customFormat="1" ht="16.5" customHeight="1" x14ac:dyDescent="0.25">
      <c r="A234" s="50"/>
      <c r="G234" s="27"/>
      <c r="H234" s="36"/>
      <c r="I234" s="28"/>
    </row>
    <row r="235" spans="1:9" s="8" customFormat="1" ht="16.5" customHeight="1" x14ac:dyDescent="0.25">
      <c r="A235" s="50"/>
      <c r="G235" s="27"/>
      <c r="H235" s="36"/>
      <c r="I235" s="28"/>
    </row>
    <row r="236" spans="1:9" s="8" customFormat="1" ht="16.5" customHeight="1" x14ac:dyDescent="0.25">
      <c r="A236" s="50"/>
      <c r="G236" s="27"/>
      <c r="H236" s="36"/>
      <c r="I236" s="28"/>
    </row>
    <row r="237" spans="1:9" s="8" customFormat="1" ht="16.5" customHeight="1" x14ac:dyDescent="0.25">
      <c r="A237" s="50"/>
      <c r="G237" s="27"/>
      <c r="H237" s="36"/>
      <c r="I237" s="28"/>
    </row>
    <row r="238" spans="1:9" s="8" customFormat="1" ht="16.5" customHeight="1" x14ac:dyDescent="0.25">
      <c r="A238" s="50"/>
      <c r="G238" s="27"/>
      <c r="H238" s="36"/>
      <c r="I238" s="28"/>
    </row>
    <row r="239" spans="1:9" s="8" customFormat="1" ht="16.5" customHeight="1" x14ac:dyDescent="0.25">
      <c r="A239" s="50"/>
      <c r="G239" s="27"/>
      <c r="H239" s="36"/>
      <c r="I239" s="28"/>
    </row>
    <row r="240" spans="1:9" s="8" customFormat="1" ht="16.5" customHeight="1" x14ac:dyDescent="0.25">
      <c r="A240" s="50"/>
      <c r="G240" s="27"/>
      <c r="H240" s="36"/>
      <c r="I240" s="28"/>
    </row>
    <row r="241" spans="1:9" s="8" customFormat="1" ht="16.5" customHeight="1" x14ac:dyDescent="0.25">
      <c r="A241" s="50"/>
      <c r="G241" s="27"/>
      <c r="H241" s="36"/>
      <c r="I241" s="28"/>
    </row>
    <row r="242" spans="1:9" s="8" customFormat="1" ht="16.5" customHeight="1" x14ac:dyDescent="0.25">
      <c r="A242" s="50"/>
      <c r="G242" s="27"/>
      <c r="H242" s="36"/>
      <c r="I242" s="28"/>
    </row>
    <row r="243" spans="1:9" s="8" customFormat="1" ht="16.5" customHeight="1" x14ac:dyDescent="0.25">
      <c r="A243" s="50"/>
      <c r="G243" s="27"/>
      <c r="H243" s="36"/>
      <c r="I243" s="28"/>
    </row>
    <row r="244" spans="1:9" s="8" customFormat="1" ht="16.5" customHeight="1" x14ac:dyDescent="0.25">
      <c r="A244" s="50"/>
      <c r="G244" s="27"/>
      <c r="H244" s="36"/>
      <c r="I244" s="28"/>
    </row>
    <row r="245" spans="1:9" s="8" customFormat="1" ht="16.5" customHeight="1" x14ac:dyDescent="0.25">
      <c r="A245" s="50"/>
      <c r="G245" s="27"/>
      <c r="H245" s="36"/>
      <c r="I245" s="28"/>
    </row>
    <row r="246" spans="1:9" s="8" customFormat="1" ht="16.5" customHeight="1" x14ac:dyDescent="0.25">
      <c r="A246" s="50"/>
      <c r="G246" s="27"/>
      <c r="H246" s="36"/>
      <c r="I246" s="28"/>
    </row>
    <row r="247" spans="1:9" s="8" customFormat="1" ht="16.5" customHeight="1" x14ac:dyDescent="0.25">
      <c r="A247" s="50"/>
      <c r="G247" s="27"/>
      <c r="H247" s="36"/>
      <c r="I247" s="28"/>
    </row>
    <row r="248" spans="1:9" s="8" customFormat="1" ht="16.5" customHeight="1" x14ac:dyDescent="0.25">
      <c r="A248" s="50"/>
      <c r="G248" s="27"/>
      <c r="H248" s="36"/>
      <c r="I248" s="28"/>
    </row>
    <row r="249" spans="1:9" s="8" customFormat="1" ht="16.5" customHeight="1" x14ac:dyDescent="0.25">
      <c r="A249" s="50"/>
      <c r="G249" s="27"/>
      <c r="H249" s="36"/>
      <c r="I249" s="28"/>
    </row>
    <row r="250" spans="1:9" s="8" customFormat="1" ht="16.5" customHeight="1" x14ac:dyDescent="0.25">
      <c r="A250" s="50"/>
      <c r="G250" s="27"/>
      <c r="H250" s="36"/>
      <c r="I250" s="28"/>
    </row>
    <row r="251" spans="1:9" s="8" customFormat="1" ht="16.5" customHeight="1" x14ac:dyDescent="0.25">
      <c r="A251" s="50"/>
      <c r="G251" s="27"/>
      <c r="H251" s="36"/>
      <c r="I251" s="28"/>
    </row>
    <row r="252" spans="1:9" s="8" customFormat="1" ht="16.5" customHeight="1" x14ac:dyDescent="0.25">
      <c r="A252" s="50"/>
      <c r="G252" s="27"/>
      <c r="H252" s="36"/>
      <c r="I252" s="28"/>
    </row>
    <row r="253" spans="1:9" s="8" customFormat="1" ht="16.5" customHeight="1" x14ac:dyDescent="0.25">
      <c r="A253" s="50"/>
      <c r="G253" s="27"/>
      <c r="H253" s="36"/>
      <c r="I253" s="28"/>
    </row>
    <row r="254" spans="1:9" s="8" customFormat="1" ht="16.5" customHeight="1" x14ac:dyDescent="0.25">
      <c r="A254" s="50"/>
      <c r="G254" s="27"/>
      <c r="H254" s="36"/>
      <c r="I254" s="28"/>
    </row>
    <row r="255" spans="1:9" s="8" customFormat="1" ht="16.5" customHeight="1" x14ac:dyDescent="0.25">
      <c r="A255" s="50"/>
      <c r="G255" s="27"/>
      <c r="H255" s="36"/>
      <c r="I255" s="28"/>
    </row>
    <row r="256" spans="1:9" s="8" customFormat="1" ht="16.5" customHeight="1" x14ac:dyDescent="0.25">
      <c r="A256" s="50"/>
      <c r="G256" s="27"/>
      <c r="H256" s="36"/>
      <c r="I256" s="28"/>
    </row>
    <row r="257" spans="1:9" s="8" customFormat="1" ht="16.5" customHeight="1" x14ac:dyDescent="0.25">
      <c r="A257" s="50"/>
      <c r="G257" s="27"/>
      <c r="H257" s="36"/>
      <c r="I257" s="28"/>
    </row>
    <row r="258" spans="1:9" s="8" customFormat="1" ht="16.5" customHeight="1" x14ac:dyDescent="0.25">
      <c r="A258" s="50"/>
      <c r="G258" s="27"/>
      <c r="H258" s="36"/>
      <c r="I258" s="28"/>
    </row>
    <row r="259" spans="1:9" s="8" customFormat="1" ht="16.5" customHeight="1" x14ac:dyDescent="0.25">
      <c r="A259" s="50"/>
      <c r="G259" s="27"/>
      <c r="H259" s="36"/>
      <c r="I259" s="28"/>
    </row>
    <row r="260" spans="1:9" s="8" customFormat="1" ht="16.5" customHeight="1" x14ac:dyDescent="0.25">
      <c r="A260" s="50"/>
      <c r="G260" s="27"/>
      <c r="H260" s="36"/>
      <c r="I260" s="28"/>
    </row>
    <row r="261" spans="1:9" s="8" customFormat="1" ht="16.5" customHeight="1" x14ac:dyDescent="0.25">
      <c r="A261" s="50"/>
      <c r="G261" s="27"/>
      <c r="H261" s="36"/>
      <c r="I261" s="28"/>
    </row>
    <row r="262" spans="1:9" s="8" customFormat="1" ht="16.5" customHeight="1" x14ac:dyDescent="0.25">
      <c r="A262" s="50"/>
      <c r="G262" s="27"/>
      <c r="H262" s="36"/>
      <c r="I262" s="28"/>
    </row>
    <row r="263" spans="1:9" s="8" customFormat="1" ht="16.5" customHeight="1" x14ac:dyDescent="0.25">
      <c r="A263" s="50"/>
      <c r="G263" s="27"/>
      <c r="H263" s="36"/>
      <c r="I263" s="28"/>
    </row>
    <row r="264" spans="1:9" s="8" customFormat="1" ht="16.5" customHeight="1" x14ac:dyDescent="0.25">
      <c r="A264" s="50"/>
      <c r="G264" s="27"/>
      <c r="H264" s="36"/>
      <c r="I264" s="28"/>
    </row>
    <row r="265" spans="1:9" s="8" customFormat="1" ht="16.5" customHeight="1" x14ac:dyDescent="0.25">
      <c r="A265" s="50"/>
      <c r="G265" s="27"/>
      <c r="H265" s="36"/>
      <c r="I265" s="28"/>
    </row>
    <row r="266" spans="1:9" s="8" customFormat="1" ht="16.5" customHeight="1" x14ac:dyDescent="0.25">
      <c r="A266" s="50"/>
      <c r="G266" s="27"/>
      <c r="H266" s="36"/>
      <c r="I266" s="28"/>
    </row>
    <row r="267" spans="1:9" s="8" customFormat="1" ht="16.5" customHeight="1" x14ac:dyDescent="0.25">
      <c r="A267" s="50"/>
      <c r="G267" s="27"/>
      <c r="H267" s="36"/>
      <c r="I267" s="28"/>
    </row>
    <row r="268" spans="1:9" s="8" customFormat="1" ht="16.5" customHeight="1" x14ac:dyDescent="0.25">
      <c r="A268" s="50"/>
      <c r="G268" s="27"/>
      <c r="H268" s="36"/>
      <c r="I268" s="28"/>
    </row>
    <row r="269" spans="1:9" s="8" customFormat="1" ht="16.5" customHeight="1" x14ac:dyDescent="0.25">
      <c r="A269" s="50"/>
      <c r="G269" s="27"/>
      <c r="H269" s="36"/>
      <c r="I269" s="28"/>
    </row>
    <row r="270" spans="1:9" s="8" customFormat="1" ht="16.5" customHeight="1" x14ac:dyDescent="0.25">
      <c r="A270" s="50"/>
      <c r="G270" s="27"/>
      <c r="H270" s="36"/>
      <c r="I270" s="28"/>
    </row>
    <row r="271" spans="1:9" s="8" customFormat="1" ht="16.5" customHeight="1" x14ac:dyDescent="0.25">
      <c r="A271" s="50"/>
      <c r="G271" s="27"/>
      <c r="H271" s="36"/>
      <c r="I271" s="28"/>
    </row>
  </sheetData>
  <sheetProtection algorithmName="SHA-512" hashValue="TmK5pn3f3rgusQJ1JCmA59xy9YRjZh4En21vLD/9vbRFCvKGVuiTo+N7p4pk54KbWtR6Aswg+lehHL8FJG4Uwg==" saltValue="M/IcMrJp/JtyR4EHbvAI9A==" spinCount="100000" sheet="1" objects="1" scenarios="1"/>
  <mergeCells count="40">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6:F6"/>
    <mergeCell ref="E28:E34"/>
    <mergeCell ref="E35:E37"/>
    <mergeCell ref="E38:E40"/>
    <mergeCell ref="B9:B27"/>
    <mergeCell ref="E10:E12"/>
    <mergeCell ref="E13:E14"/>
    <mergeCell ref="E15:E20"/>
    <mergeCell ref="E21:E27"/>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26"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5"/>
      <c r="D4" s="266"/>
      <c r="E4" s="271" t="s">
        <v>107</v>
      </c>
      <c r="F4" s="271"/>
      <c r="G4" s="271"/>
      <c r="H4" s="271"/>
      <c r="I4" s="271"/>
      <c r="J4" s="271"/>
      <c r="K4" s="271"/>
      <c r="L4" s="272"/>
      <c r="M4" s="55"/>
    </row>
    <row r="5" spans="1:13" s="8" customFormat="1" ht="24" thickBot="1" x14ac:dyDescent="0.4">
      <c r="A5" s="50"/>
      <c r="B5" s="54"/>
      <c r="C5" s="267"/>
      <c r="D5" s="268"/>
      <c r="E5" s="269" t="s">
        <v>77</v>
      </c>
      <c r="F5" s="269"/>
      <c r="G5" s="269"/>
      <c r="H5" s="269"/>
      <c r="I5" s="269"/>
      <c r="J5" s="269"/>
      <c r="K5" s="269"/>
      <c r="L5" s="270"/>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3" t="s">
        <v>65</v>
      </c>
      <c r="D7" s="273"/>
      <c r="E7" s="273"/>
      <c r="F7" s="273"/>
      <c r="G7" s="273"/>
      <c r="H7" s="273"/>
      <c r="I7" s="273"/>
      <c r="J7" s="273"/>
      <c r="K7" s="273"/>
      <c r="L7" s="273"/>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8.1311475409836067</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8.6809523809523803</v>
      </c>
      <c r="G35" s="56"/>
      <c r="H35" s="56"/>
      <c r="I35" s="56"/>
      <c r="J35" s="56"/>
      <c r="K35" s="56"/>
      <c r="L35" s="56"/>
      <c r="M35" s="55"/>
    </row>
    <row r="36" spans="1:13" s="8" customFormat="1" x14ac:dyDescent="0.25">
      <c r="A36" s="50"/>
      <c r="B36" s="54"/>
      <c r="C36" s="56"/>
      <c r="D36" s="56" t="str">
        <f>AUTODIAGNÓSTICO!B28</f>
        <v>EJECUTAR</v>
      </c>
      <c r="E36" s="56">
        <v>100</v>
      </c>
      <c r="F36" s="56">
        <f>AUTODIAGNÓSTICO!D28</f>
        <v>8.2142857142857135</v>
      </c>
      <c r="G36" s="56"/>
      <c r="H36" s="56"/>
      <c r="I36" s="56"/>
      <c r="J36" s="56"/>
      <c r="K36" s="56"/>
      <c r="L36" s="56"/>
      <c r="M36" s="55"/>
    </row>
    <row r="37" spans="1:13" s="8" customFormat="1" x14ac:dyDescent="0.25">
      <c r="A37" s="50"/>
      <c r="B37" s="54"/>
      <c r="C37" s="56"/>
      <c r="D37" s="56" t="str">
        <f>AUTODIAGNÓSTICO!B56</f>
        <v>VERIFICAR</v>
      </c>
      <c r="E37" s="56">
        <v>100</v>
      </c>
      <c r="F37" s="56">
        <f>AUTODIAGNÓSTICO!D56</f>
        <v>7.2222222222222223</v>
      </c>
      <c r="G37" s="56"/>
      <c r="H37" s="56"/>
      <c r="I37" s="56"/>
      <c r="J37" s="56"/>
      <c r="K37" s="56"/>
      <c r="L37" s="56"/>
      <c r="M37" s="55"/>
    </row>
    <row r="38" spans="1:13" s="8" customFormat="1" x14ac:dyDescent="0.25">
      <c r="A38" s="50"/>
      <c r="B38" s="54"/>
      <c r="C38" s="56"/>
      <c r="D38" s="56" t="str">
        <f>AUTODIAGNÓSTICO!B65</f>
        <v>ACTUAR</v>
      </c>
      <c r="E38" s="56">
        <v>100</v>
      </c>
      <c r="F38" s="56">
        <f>AUTODIAGNÓSTICO!D65</f>
        <v>7.6</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4" t="s">
        <v>70</v>
      </c>
      <c r="D56" s="264"/>
      <c r="E56" s="264"/>
      <c r="F56" s="264"/>
      <c r="G56" s="264"/>
      <c r="H56" s="264"/>
      <c r="I56" s="264"/>
      <c r="J56" s="264"/>
      <c r="K56" s="264"/>
      <c r="L56" s="264"/>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8.6666666666666661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8.1666666666666661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8.5714285714285712</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4" t="s">
        <v>71</v>
      </c>
      <c r="D78" s="264"/>
      <c r="E78" s="264"/>
      <c r="F78" s="264"/>
      <c r="G78" s="264"/>
      <c r="H78" s="264"/>
      <c r="I78" s="264"/>
      <c r="J78" s="264"/>
      <c r="K78" s="264"/>
      <c r="L78" s="264"/>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8.4285714285714288</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8.6666666666666661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8.0833333333333339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4" t="s">
        <v>72</v>
      </c>
      <c r="D102" s="264"/>
      <c r="E102" s="264"/>
      <c r="F102" s="264"/>
      <c r="G102" s="264"/>
      <c r="H102" s="264"/>
      <c r="I102" s="264"/>
      <c r="J102" s="264"/>
      <c r="K102" s="264"/>
      <c r="L102" s="264"/>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7.2222222222222223</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4" t="s">
        <v>73</v>
      </c>
      <c r="D128" s="264"/>
      <c r="E128" s="264"/>
      <c r="F128" s="264"/>
      <c r="G128" s="264"/>
      <c r="H128" s="264"/>
      <c r="I128" s="264"/>
      <c r="J128" s="264"/>
      <c r="K128" s="264"/>
      <c r="L128" s="264"/>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7.6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0"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4" t="s">
        <v>108</v>
      </c>
      <c r="D8" s="274"/>
      <c r="E8" s="274"/>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5">
        <f>AUTODIAGNÓSTICO!E6</f>
        <v>254398000724</v>
      </c>
      <c r="D11" s="276"/>
      <c r="E11" s="22">
        <f>AUTODIAGNÓSTICO!I6</f>
        <v>8.1311475409836067</v>
      </c>
      <c r="F11" s="23"/>
    </row>
    <row r="12" spans="2:6" s="8" customFormat="1" ht="45" customHeight="1" thickBot="1" x14ac:dyDescent="0.3">
      <c r="B12" s="12"/>
      <c r="C12" s="277"/>
      <c r="D12" s="278"/>
      <c r="E12" s="24" t="str">
        <f>IF(E11="","",IF(E11&lt;=50,"NIVEL INICIAL",IF(E11&lt;=80,"NIVEL CONSOLIDACIÓN","NIVEL PERFECCIONAMIENTO")))</f>
        <v>NIVEL INICIAL</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I13" sqref="I13:J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9" t="s">
        <v>121</v>
      </c>
      <c r="L7" s="280"/>
      <c r="N7">
        <v>2026</v>
      </c>
      <c r="O7">
        <v>2026</v>
      </c>
    </row>
    <row r="8" spans="1:15" ht="28.5" customHeight="1" thickBot="1" x14ac:dyDescent="0.3">
      <c r="A8" s="281" t="s">
        <v>145</v>
      </c>
      <c r="B8" s="309"/>
      <c r="C8" s="282"/>
      <c r="D8" s="281" t="s">
        <v>122</v>
      </c>
      <c r="E8" s="309"/>
      <c r="F8" s="310" t="s">
        <v>123</v>
      </c>
      <c r="G8" s="311"/>
      <c r="H8" s="79" t="s">
        <v>124</v>
      </c>
      <c r="I8" s="281" t="s">
        <v>125</v>
      </c>
      <c r="J8" s="282"/>
      <c r="K8" s="78" t="s">
        <v>126</v>
      </c>
      <c r="L8" s="78" t="s">
        <v>127</v>
      </c>
      <c r="N8">
        <v>2027</v>
      </c>
      <c r="O8">
        <v>2027</v>
      </c>
    </row>
    <row r="9" spans="1:15" ht="15" customHeight="1" x14ac:dyDescent="0.25">
      <c r="A9" s="283" t="s">
        <v>309</v>
      </c>
      <c r="B9" s="284"/>
      <c r="C9" s="285"/>
      <c r="D9" s="302" t="s">
        <v>310</v>
      </c>
      <c r="E9" s="302"/>
      <c r="F9" s="292" t="s">
        <v>311</v>
      </c>
      <c r="G9" s="293"/>
      <c r="H9" s="293" t="s">
        <v>312</v>
      </c>
      <c r="I9" s="298" t="s">
        <v>313</v>
      </c>
      <c r="J9" s="299"/>
      <c r="K9" s="306"/>
      <c r="L9" s="305"/>
      <c r="M9" s="80"/>
      <c r="N9">
        <v>2028</v>
      </c>
      <c r="O9">
        <v>2028</v>
      </c>
    </row>
    <row r="10" spans="1:15" x14ac:dyDescent="0.25">
      <c r="A10" s="286"/>
      <c r="B10" s="287"/>
      <c r="C10" s="288"/>
      <c r="D10" s="303"/>
      <c r="E10" s="303"/>
      <c r="F10" s="294"/>
      <c r="G10" s="295"/>
      <c r="H10" s="295"/>
      <c r="I10" s="300" t="s">
        <v>314</v>
      </c>
      <c r="J10" s="301"/>
      <c r="K10" s="306"/>
      <c r="L10" s="306"/>
      <c r="M10" s="80"/>
      <c r="N10">
        <v>2029</v>
      </c>
      <c r="O10">
        <v>2029</v>
      </c>
    </row>
    <row r="11" spans="1:15" x14ac:dyDescent="0.25">
      <c r="A11" s="286"/>
      <c r="B11" s="287"/>
      <c r="C11" s="288"/>
      <c r="D11" s="303"/>
      <c r="E11" s="303"/>
      <c r="F11" s="294"/>
      <c r="G11" s="295"/>
      <c r="H11" s="295"/>
      <c r="I11" s="300" t="s">
        <v>315</v>
      </c>
      <c r="J11" s="301"/>
      <c r="K11" s="306"/>
      <c r="L11" s="306"/>
      <c r="M11" s="80"/>
      <c r="N11">
        <v>2030</v>
      </c>
      <c r="O11">
        <v>2030</v>
      </c>
    </row>
    <row r="12" spans="1:15" x14ac:dyDescent="0.25">
      <c r="A12" s="286"/>
      <c r="B12" s="287"/>
      <c r="C12" s="288"/>
      <c r="D12" s="303"/>
      <c r="E12" s="303"/>
      <c r="F12" s="294"/>
      <c r="G12" s="295"/>
      <c r="H12" s="295"/>
      <c r="I12" s="300" t="s">
        <v>316</v>
      </c>
      <c r="J12" s="301"/>
      <c r="K12" s="306"/>
      <c r="L12" s="306"/>
      <c r="M12" s="80"/>
      <c r="N12">
        <v>2031</v>
      </c>
      <c r="O12">
        <v>2031</v>
      </c>
    </row>
    <row r="13" spans="1:15" ht="15.75" thickBot="1" x14ac:dyDescent="0.3">
      <c r="A13" s="289"/>
      <c r="B13" s="290"/>
      <c r="C13" s="291"/>
      <c r="D13" s="304"/>
      <c r="E13" s="304"/>
      <c r="F13" s="296"/>
      <c r="G13" s="297"/>
      <c r="H13" s="297"/>
      <c r="I13" s="300" t="s">
        <v>317</v>
      </c>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7">
        <f>VLOOKUP(A16,AUTODIAGNÓSTICO!$A$9:$J$69,9,0)</f>
        <v>8</v>
      </c>
      <c r="F16" s="46" t="s">
        <v>283</v>
      </c>
      <c r="G16" s="46" t="s">
        <v>284</v>
      </c>
      <c r="H16" s="46" t="s">
        <v>285</v>
      </c>
      <c r="I16" s="46" t="s">
        <v>287</v>
      </c>
      <c r="J16" s="46" t="s">
        <v>288</v>
      </c>
      <c r="K16" s="47">
        <v>45355</v>
      </c>
      <c r="L16" s="47">
        <v>45625</v>
      </c>
    </row>
    <row r="17" spans="1:12" ht="12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7">
        <f>VLOOKUP(A17,AUTODIAGNÓSTICO!$A$9:$J$69,9,0)</f>
        <v>8</v>
      </c>
      <c r="F17" s="46" t="s">
        <v>294</v>
      </c>
      <c r="G17" s="46" t="s">
        <v>304</v>
      </c>
      <c r="H17" s="46"/>
      <c r="I17" s="46" t="s">
        <v>295</v>
      </c>
      <c r="J17" s="46" t="s">
        <v>288</v>
      </c>
      <c r="K17" s="47">
        <v>45355</v>
      </c>
      <c r="L17" s="47">
        <v>45625</v>
      </c>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7">
        <f>VLOOKUP(A18,AUTODIAGNÓSTICO!$A$9:$J$69,9,0)</f>
        <v>9</v>
      </c>
      <c r="F18" s="46" t="s">
        <v>296</v>
      </c>
      <c r="G18" s="46" t="s">
        <v>297</v>
      </c>
      <c r="H18" s="46"/>
      <c r="I18" s="46" t="s">
        <v>298</v>
      </c>
      <c r="J18" s="46" t="s">
        <v>288</v>
      </c>
      <c r="K18" s="47">
        <v>45355</v>
      </c>
      <c r="L18" s="47">
        <v>45625</v>
      </c>
    </row>
    <row r="19" spans="1:12" ht="7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7">
        <f>VLOOKUP(A19,AUTODIAGNÓSTICO!$A$9:$J$69,9,0)</f>
        <v>9</v>
      </c>
      <c r="F19" s="46" t="s">
        <v>289</v>
      </c>
      <c r="G19" s="46" t="s">
        <v>290</v>
      </c>
      <c r="H19" s="46" t="s">
        <v>291</v>
      </c>
      <c r="I19" s="46" t="s">
        <v>292</v>
      </c>
      <c r="J19" s="46" t="s">
        <v>293</v>
      </c>
      <c r="K19" s="47">
        <v>45355</v>
      </c>
      <c r="L19" s="47">
        <v>45625</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7">
        <f>VLOOKUP(A20,AUTODIAGNÓSTICO!$A$9:$J$69,9,0)</f>
        <v>10</v>
      </c>
      <c r="F20" s="46" t="s">
        <v>299</v>
      </c>
      <c r="G20" s="46" t="s">
        <v>301</v>
      </c>
      <c r="H20" s="46" t="s">
        <v>300</v>
      </c>
      <c r="I20" s="46"/>
      <c r="J20" s="46" t="s">
        <v>293</v>
      </c>
      <c r="K20" s="47">
        <v>45355</v>
      </c>
      <c r="L20" s="47">
        <v>45625</v>
      </c>
    </row>
    <row r="21" spans="1:12" ht="90"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7">
        <f>VLOOKUP(A21,AUTODIAGNÓSTICO!$A$9:$J$69,9,0)</f>
        <v>10</v>
      </c>
      <c r="F21" s="46" t="s">
        <v>302</v>
      </c>
      <c r="G21" s="46"/>
      <c r="H21" s="46" t="s">
        <v>284</v>
      </c>
      <c r="I21" s="46" t="s">
        <v>286</v>
      </c>
      <c r="J21" s="46" t="s">
        <v>293</v>
      </c>
      <c r="K21" s="47">
        <v>45355</v>
      </c>
      <c r="L21" s="47">
        <v>45625</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7">
        <f>VLOOKUP(A22,AUTODIAGNÓSTICO!$A$9:$J$69,9,0)</f>
        <v>8</v>
      </c>
      <c r="F22" s="46" t="s">
        <v>303</v>
      </c>
      <c r="G22" s="46" t="s">
        <v>305</v>
      </c>
      <c r="H22" s="46" t="s">
        <v>306</v>
      </c>
      <c r="I22" s="46" t="s">
        <v>307</v>
      </c>
      <c r="J22" s="46" t="s">
        <v>293</v>
      </c>
      <c r="K22" s="47">
        <v>45355</v>
      </c>
      <c r="L22" s="47">
        <v>45625</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7">
        <f>VLOOKUP(A23,AUTODIAGNÓSTICO!$A$9:$J$69,9,0)</f>
        <v>8</v>
      </c>
      <c r="F23" s="46" t="s">
        <v>282</v>
      </c>
      <c r="G23" s="46" t="s">
        <v>284</v>
      </c>
      <c r="H23" s="46" t="s">
        <v>308</v>
      </c>
      <c r="I23" s="46" t="s">
        <v>286</v>
      </c>
      <c r="J23" s="46" t="s">
        <v>288</v>
      </c>
      <c r="K23" s="47">
        <v>45355</v>
      </c>
      <c r="L23" s="47">
        <v>45625</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7">
        <f>VLOOKUP(A24,AUTODIAGNÓSTICO!$A$9:$J$69,9,0)</f>
        <v>8</v>
      </c>
      <c r="F24" s="46"/>
      <c r="G24" s="46"/>
      <c r="H24" s="46"/>
      <c r="I24" s="46"/>
      <c r="J24" s="46"/>
      <c r="K24" s="47"/>
      <c r="L24" s="47"/>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7">
        <f>VLOOKUP(A25,AUTODIAGNÓSTICO!$A$9:$J$69,9,0)</f>
        <v>8</v>
      </c>
      <c r="F25" s="46"/>
      <c r="G25" s="46"/>
      <c r="H25" s="46"/>
      <c r="I25" s="46"/>
      <c r="J25" s="46"/>
      <c r="K25" s="47"/>
      <c r="L25" s="47"/>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7">
        <f>VLOOKUP(A26,AUTODIAGNÓSTICO!$A$9:$J$69,9,0)</f>
        <v>9</v>
      </c>
      <c r="F26" s="46"/>
      <c r="G26" s="46"/>
      <c r="H26" s="46"/>
      <c r="I26" s="46"/>
      <c r="J26" s="46"/>
      <c r="K26" s="47"/>
      <c r="L26" s="47"/>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7">
        <f>VLOOKUP(A27,AUTODIAGNÓSTICO!$A$9:$J$69,9,0)</f>
        <v>8</v>
      </c>
      <c r="F27" s="46"/>
      <c r="G27" s="46"/>
      <c r="H27" s="46"/>
      <c r="I27" s="46"/>
      <c r="J27" s="46"/>
      <c r="K27" s="47"/>
      <c r="L27" s="47"/>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7">
        <f>VLOOKUP(A28,AUTODIAGNÓSTICO!$A$9:$J$69,9,0)</f>
        <v>8</v>
      </c>
      <c r="F28" s="46"/>
      <c r="G28" s="46"/>
      <c r="H28" s="46"/>
      <c r="I28" s="46"/>
      <c r="J28" s="46"/>
      <c r="K28" s="47"/>
      <c r="L28" s="47"/>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7">
        <f>VLOOKUP(A29,AUTODIAGNÓSTICO!$A$9:$J$69,9,0)</f>
        <v>8</v>
      </c>
      <c r="F29" s="46"/>
      <c r="G29" s="46"/>
      <c r="H29" s="46"/>
      <c r="I29" s="46"/>
      <c r="J29" s="46"/>
      <c r="K29" s="47"/>
      <c r="L29" s="47"/>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7">
        <f>VLOOKUP(A30,AUTODIAGNÓSTICO!$A$9:$J$69,9,0)</f>
        <v>9</v>
      </c>
      <c r="F30" s="46"/>
      <c r="G30" s="46"/>
      <c r="H30" s="46"/>
      <c r="I30" s="46"/>
      <c r="J30" s="46"/>
      <c r="K30" s="47"/>
      <c r="L30" s="47"/>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7">
        <f>VLOOKUP(A31,AUTODIAGNÓSTICO!$A$9:$J$69,9,0)</f>
        <v>9</v>
      </c>
      <c r="F31" s="46"/>
      <c r="G31" s="46"/>
      <c r="H31" s="46"/>
      <c r="I31" s="46"/>
      <c r="J31" s="46"/>
      <c r="K31" s="47"/>
      <c r="L31" s="47"/>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7">
        <f>VLOOKUP(A32,AUTODIAGNÓSTICO!$A$9:$J$69,9,0)</f>
        <v>8</v>
      </c>
      <c r="F32" s="46"/>
      <c r="G32" s="46"/>
      <c r="H32" s="46"/>
      <c r="I32" s="46"/>
      <c r="J32" s="46"/>
      <c r="K32" s="47"/>
      <c r="L32" s="47"/>
    </row>
    <row r="33" spans="1:12" ht="16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7">
        <f>VLOOKUP(A33,AUTODIAGNÓSTICO!$A$9:$J$69,9,0)</f>
        <v>9</v>
      </c>
      <c r="F33" s="46"/>
      <c r="G33" s="46"/>
      <c r="H33" s="46"/>
      <c r="I33" s="46"/>
      <c r="J33" s="46"/>
      <c r="K33" s="47"/>
      <c r="L33" s="47"/>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7">
        <f>VLOOKUP(A34,AUTODIAGNÓSTICO!$A$9:$J$69,9,0)</f>
        <v>9</v>
      </c>
      <c r="F34" s="46"/>
      <c r="G34" s="46"/>
      <c r="H34" s="46"/>
      <c r="I34" s="46"/>
      <c r="J34" s="46"/>
      <c r="K34" s="47"/>
      <c r="L34" s="47"/>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7">
        <f>VLOOKUP(A35,AUTODIAGNÓSTICO!$A$9:$J$69,9,0)</f>
        <v>9</v>
      </c>
      <c r="F35" s="46"/>
      <c r="G35" s="46"/>
      <c r="H35" s="46"/>
      <c r="I35" s="46"/>
      <c r="J35" s="46"/>
      <c r="K35" s="47"/>
      <c r="L35" s="47"/>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7">
        <f>VLOOKUP(A36,AUTODIAGNÓSTICO!$A$9:$J$69,9,0)</f>
        <v>9</v>
      </c>
      <c r="F36" s="46"/>
      <c r="G36" s="46"/>
      <c r="H36" s="46"/>
      <c r="I36" s="46"/>
      <c r="J36" s="46"/>
      <c r="K36" s="47"/>
      <c r="L36" s="47"/>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7">
        <f>VLOOKUP(A37,AUTODIAGNÓSTICO!$A$9:$J$69,9,0)</f>
        <v>8</v>
      </c>
      <c r="F37" s="46"/>
      <c r="G37" s="46"/>
      <c r="H37" s="46"/>
      <c r="I37" s="46"/>
      <c r="J37" s="46"/>
      <c r="K37" s="47"/>
      <c r="L37" s="47"/>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7">
        <f>VLOOKUP(A38,AUTODIAGNÓSTICO!$A$9:$J$69,9,0)</f>
        <v>8</v>
      </c>
      <c r="F38" s="46"/>
      <c r="G38" s="46"/>
      <c r="H38" s="46"/>
      <c r="I38" s="46"/>
      <c r="J38" s="46"/>
      <c r="K38" s="47"/>
      <c r="L38" s="47"/>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7">
        <f>VLOOKUP(A39,AUTODIAGNÓSTICO!$A$9:$J$69,9,0)</f>
        <v>9</v>
      </c>
      <c r="F39" s="46"/>
      <c r="G39" s="46"/>
      <c r="H39" s="46"/>
      <c r="I39" s="46"/>
      <c r="J39" s="46"/>
      <c r="K39" s="47"/>
      <c r="L39" s="47"/>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7">
        <f>VLOOKUP(A40,AUTODIAGNÓSTICO!$A$9:$J$69,9,0)</f>
        <v>8</v>
      </c>
      <c r="F40" s="46"/>
      <c r="G40" s="46"/>
      <c r="H40" s="46"/>
      <c r="I40" s="46"/>
      <c r="J40" s="46"/>
      <c r="K40" s="47"/>
      <c r="L40" s="47"/>
    </row>
    <row r="41" spans="1:12" ht="105"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7">
        <f>VLOOKUP(A41,AUTODIAGNÓSTICO!$A$9:$J$69,9,0)</f>
        <v>8</v>
      </c>
      <c r="F41" s="46"/>
      <c r="G41" s="46"/>
      <c r="H41" s="46"/>
      <c r="I41" s="46"/>
      <c r="J41" s="46"/>
      <c r="K41" s="47"/>
      <c r="L41" s="47"/>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7">
        <f>VLOOKUP(A42,AUTODIAGNÓSTICO!$A$9:$J$69,9,0)</f>
        <v>8</v>
      </c>
      <c r="F42" s="46"/>
      <c r="G42" s="46"/>
      <c r="H42" s="46"/>
      <c r="I42" s="46"/>
      <c r="J42" s="46"/>
      <c r="K42" s="47"/>
      <c r="L42" s="47"/>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7">
        <f>VLOOKUP(A43,AUTODIAGNÓSTICO!$A$9:$J$69,9,0)</f>
        <v>9</v>
      </c>
      <c r="F43" s="46"/>
      <c r="G43" s="46"/>
      <c r="H43" s="46"/>
      <c r="I43" s="46"/>
      <c r="J43" s="46"/>
      <c r="K43" s="47"/>
      <c r="L43" s="47"/>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7">
        <f>VLOOKUP(A44,AUTODIAGNÓSTICO!$A$9:$J$69,9,0)</f>
        <v>9</v>
      </c>
      <c r="F44" s="46"/>
      <c r="G44" s="46"/>
      <c r="H44" s="46"/>
      <c r="I44" s="46"/>
      <c r="J44" s="46"/>
      <c r="K44" s="47"/>
      <c r="L44" s="47"/>
    </row>
    <row r="45" spans="1:12" ht="6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7">
        <f>VLOOKUP(A45,AUTODIAGNÓSTICO!$A$9:$J$69,9,0)</f>
        <v>8</v>
      </c>
      <c r="F45" s="46"/>
      <c r="G45" s="46"/>
      <c r="H45" s="46"/>
      <c r="I45" s="46"/>
      <c r="J45" s="46"/>
      <c r="K45" s="47"/>
      <c r="L45" s="47"/>
    </row>
    <row r="46" spans="1:12" ht="45"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7">
        <f>VLOOKUP(A46,AUTODIAGNÓSTICO!$A$9:$J$69,9,0)</f>
        <v>8</v>
      </c>
      <c r="F46" s="46"/>
      <c r="G46" s="46"/>
      <c r="H46" s="46"/>
      <c r="I46" s="46"/>
      <c r="J46" s="46"/>
      <c r="K46" s="47"/>
      <c r="L46" s="47"/>
    </row>
    <row r="47" spans="1:12" ht="9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7">
        <f>VLOOKUP(A47,AUTODIAGNÓSTICO!$A$9:$J$69,9,0)</f>
        <v>8</v>
      </c>
      <c r="F47" s="46"/>
      <c r="G47" s="46"/>
      <c r="H47" s="46"/>
      <c r="I47" s="46"/>
      <c r="J47" s="46"/>
      <c r="K47" s="47"/>
      <c r="L47" s="47"/>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7">
        <f>VLOOKUP(A48,AUTODIAGNÓSTICO!$A$9:$J$69,9,0)</f>
        <v>8</v>
      </c>
      <c r="F48" s="46"/>
      <c r="G48" s="46"/>
      <c r="H48" s="46"/>
      <c r="I48" s="46"/>
      <c r="J48" s="46"/>
      <c r="K48" s="47"/>
      <c r="L48" s="47"/>
    </row>
    <row r="49" spans="1:12" ht="135"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7">
        <f>VLOOKUP(A49,AUTODIAGNÓSTICO!$A$9:$J$69,9,0)</f>
        <v>8</v>
      </c>
      <c r="F49" s="46"/>
      <c r="G49" s="46"/>
      <c r="H49" s="46"/>
      <c r="I49" s="46"/>
      <c r="J49" s="46"/>
      <c r="K49" s="47"/>
      <c r="L49" s="47"/>
    </row>
    <row r="50" spans="1:12" ht="135"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7">
        <f>VLOOKUP(A50,AUTODIAGNÓSTICO!$A$9:$J$69,9,0)</f>
        <v>8</v>
      </c>
      <c r="F50" s="46"/>
      <c r="G50" s="46"/>
      <c r="H50" s="46"/>
      <c r="I50" s="46"/>
      <c r="J50" s="46"/>
      <c r="K50" s="47"/>
      <c r="L50" s="47"/>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7">
        <f>VLOOKUP(A51,AUTODIAGNÓSTICO!$A$9:$J$69,9,0)</f>
        <v>9</v>
      </c>
      <c r="F51" s="46"/>
      <c r="G51" s="46"/>
      <c r="H51" s="46"/>
      <c r="I51" s="46"/>
      <c r="J51" s="46"/>
      <c r="K51" s="47"/>
      <c r="L51" s="47"/>
    </row>
    <row r="52" spans="1:12" ht="10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7">
        <f>VLOOKUP(A52,AUTODIAGNÓSTICO!$A$9:$J$69,9,0)</f>
        <v>8</v>
      </c>
      <c r="F52" s="46"/>
      <c r="G52" s="46"/>
      <c r="H52" s="46"/>
      <c r="I52" s="46"/>
      <c r="J52" s="46"/>
      <c r="K52" s="47"/>
      <c r="L52" s="47"/>
    </row>
    <row r="53" spans="1:12" ht="90"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7">
        <f>VLOOKUP(A53,AUTODIAGNÓSTICO!$A$9:$J$69,9,0)</f>
        <v>8</v>
      </c>
      <c r="F53" s="46"/>
      <c r="G53" s="46"/>
      <c r="H53" s="46"/>
      <c r="I53" s="46"/>
      <c r="J53" s="46"/>
      <c r="K53" s="47"/>
      <c r="L53" s="47"/>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7">
        <f>VLOOKUP(A54,AUTODIAGNÓSTICO!$A$9:$J$69,9,0)</f>
        <v>8</v>
      </c>
      <c r="F54" s="46"/>
      <c r="G54" s="46"/>
      <c r="H54" s="46"/>
      <c r="I54" s="46"/>
      <c r="J54" s="46"/>
      <c r="K54" s="47"/>
      <c r="L54" s="47"/>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7">
        <f>VLOOKUP(A55,AUTODIAGNÓSTICO!$A$9:$J$69,9,0)</f>
        <v>7</v>
      </c>
      <c r="F55" s="46"/>
      <c r="G55" s="46"/>
      <c r="H55" s="46"/>
      <c r="I55" s="46"/>
      <c r="J55" s="46"/>
      <c r="K55" s="47"/>
      <c r="L55" s="47"/>
    </row>
    <row r="56" spans="1:12" ht="7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7">
        <f>VLOOKUP(A56,AUTODIAGNÓSTICO!$A$9:$J$69,9,0)</f>
        <v>7</v>
      </c>
      <c r="F56" s="46"/>
      <c r="G56" s="46"/>
      <c r="H56" s="46"/>
      <c r="I56" s="46"/>
      <c r="J56" s="46"/>
      <c r="K56" s="47"/>
      <c r="L56" s="47"/>
    </row>
    <row r="57" spans="1:12" ht="6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7">
        <f>VLOOKUP(A57,AUTODIAGNÓSTICO!$A$9:$J$69,9,0)</f>
        <v>8</v>
      </c>
      <c r="F57" s="46"/>
      <c r="G57" s="46"/>
      <c r="H57" s="46"/>
      <c r="I57" s="46"/>
      <c r="J57" s="46"/>
      <c r="K57" s="47"/>
      <c r="L57" s="47"/>
    </row>
    <row r="58" spans="1:12" ht="120"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7">
        <f>VLOOKUP(A58,AUTODIAGNÓSTICO!$A$9:$J$69,9,0)</f>
        <v>9</v>
      </c>
      <c r="F58" s="46"/>
      <c r="G58" s="46"/>
      <c r="H58" s="46"/>
      <c r="I58" s="46"/>
      <c r="J58" s="46"/>
      <c r="K58" s="47"/>
      <c r="L58" s="47"/>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7">
        <f>VLOOKUP(A59,AUTODIAGNÓSTICO!$A$9:$J$69,9,0)</f>
        <v>9</v>
      </c>
      <c r="F59" s="46"/>
      <c r="G59" s="46"/>
      <c r="H59" s="46"/>
      <c r="I59" s="46"/>
      <c r="J59" s="46"/>
      <c r="K59" s="47"/>
      <c r="L59" s="47"/>
    </row>
    <row r="60" spans="1:12" ht="60"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7">
        <f>VLOOKUP(A60,AUTODIAGNÓSTICO!$A$9:$J$69,9,0)</f>
        <v>7</v>
      </c>
      <c r="F60" s="46"/>
      <c r="G60" s="46"/>
      <c r="H60" s="46"/>
      <c r="I60" s="46"/>
      <c r="J60" s="46"/>
      <c r="K60" s="47"/>
      <c r="L60" s="47"/>
    </row>
    <row r="61" spans="1:12" ht="60" x14ac:dyDescent="0.2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7">
        <f>VLOOKUP(A61,AUTODIAGNÓSTICO!$A$9:$J$69,9,0)</f>
        <v>9</v>
      </c>
      <c r="F61" s="46"/>
      <c r="G61" s="46"/>
      <c r="H61" s="46"/>
      <c r="I61" s="46"/>
      <c r="J61" s="46"/>
      <c r="K61" s="47"/>
      <c r="L61" s="47"/>
    </row>
    <row r="62" spans="1:12" ht="120" x14ac:dyDescent="0.2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7">
        <f>VLOOKUP(A62,AUTODIAGNÓSTICO!$A$9:$J$69,9,0)</f>
        <v>8</v>
      </c>
      <c r="F62" s="46"/>
      <c r="G62" s="46"/>
      <c r="H62" s="46"/>
      <c r="I62" s="46"/>
      <c r="J62" s="46"/>
      <c r="K62" s="47"/>
      <c r="L62" s="47"/>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7">
        <f>VLOOKUP(A63,AUTODIAGNÓSTICO!$A$9:$J$69,9,0)</f>
        <v>7</v>
      </c>
      <c r="F63" s="46"/>
      <c r="G63" s="46"/>
      <c r="H63" s="46"/>
      <c r="I63" s="46"/>
      <c r="J63" s="46"/>
      <c r="K63" s="47"/>
      <c r="L63" s="47"/>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7">
        <f>VLOOKUP(A64,AUTODIAGNÓSTICO!$A$9:$J$69,9,0)</f>
        <v>7</v>
      </c>
      <c r="F64" s="46"/>
      <c r="G64" s="46"/>
      <c r="H64" s="46"/>
      <c r="I64" s="46"/>
      <c r="J64" s="46"/>
      <c r="K64" s="47"/>
      <c r="L64" s="47"/>
    </row>
    <row r="65" spans="1:12" ht="25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7">
        <f>VLOOKUP(A65,AUTODIAGNÓSTICO!$A$9:$J$69,9,0)</f>
        <v>7</v>
      </c>
      <c r="F65" s="46"/>
      <c r="G65" s="46"/>
      <c r="H65" s="46"/>
      <c r="I65" s="46"/>
      <c r="J65" s="46"/>
      <c r="K65" s="47"/>
      <c r="L65" s="47"/>
    </row>
    <row r="66" spans="1:12" ht="105"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7">
        <f>VLOOKUP(A66,AUTODIAGNÓSTICO!$A$9:$J$69,9,0)</f>
        <v>7</v>
      </c>
      <c r="F66" s="46"/>
      <c r="G66" s="46"/>
      <c r="H66" s="46"/>
      <c r="I66" s="46"/>
      <c r="J66" s="46"/>
      <c r="K66" s="47"/>
      <c r="L66" s="47"/>
    </row>
    <row r="67" spans="1:12" ht="150"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7">
        <f>VLOOKUP(A67,AUTODIAGNÓSTICO!$A$9:$J$69,9,0)</f>
        <v>8</v>
      </c>
      <c r="F67" s="46"/>
      <c r="G67" s="46"/>
      <c r="H67" s="46"/>
      <c r="I67" s="46"/>
      <c r="J67" s="46"/>
      <c r="K67" s="47"/>
      <c r="L67" s="47"/>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7">
        <f>VLOOKUP(A68,AUTODIAGNÓSTICO!$A$9:$J$69,9,0)</f>
        <v>8</v>
      </c>
      <c r="F68" s="46"/>
      <c r="G68" s="46"/>
      <c r="H68" s="46"/>
      <c r="I68" s="46"/>
      <c r="J68" s="46"/>
      <c r="K68" s="47"/>
      <c r="L68" s="47"/>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7">
        <f>VLOOKUP(A69,AUTODIAGNÓSTICO!$A$9:$J$69,9,0)</f>
        <v>7</v>
      </c>
      <c r="F69" s="46"/>
      <c r="G69" s="46"/>
      <c r="H69" s="46"/>
      <c r="I69" s="46"/>
      <c r="J69" s="46"/>
      <c r="K69" s="47"/>
      <c r="L69" s="47"/>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7">
        <f>VLOOKUP(A70,AUTODIAGNÓSTICO!$A$9:$J$69,9,0)</f>
        <v>7</v>
      </c>
      <c r="F70" s="46"/>
      <c r="G70" s="46"/>
      <c r="H70" s="46"/>
      <c r="I70" s="46"/>
      <c r="J70" s="46"/>
      <c r="K70" s="47"/>
      <c r="L70" s="47"/>
    </row>
    <row r="71" spans="1:12" ht="105" x14ac:dyDescent="0.2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7">
        <f>VLOOKUP(A71,AUTODIAGNÓSTICO!$A$9:$J$69,9,0)</f>
        <v>7</v>
      </c>
      <c r="F71" s="46"/>
      <c r="G71" s="46"/>
      <c r="H71" s="46"/>
      <c r="I71" s="46"/>
      <c r="J71" s="46"/>
      <c r="K71" s="47"/>
      <c r="L71" s="47"/>
    </row>
    <row r="72" spans="1:12" ht="90" x14ac:dyDescent="0.2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7">
        <f>VLOOKUP(A72,AUTODIAGNÓSTICO!$A$9:$J$69,9,0)</f>
        <v>7</v>
      </c>
      <c r="F72" s="46"/>
      <c r="G72" s="46"/>
      <c r="H72" s="46"/>
      <c r="I72" s="46"/>
      <c r="J72" s="46"/>
      <c r="K72" s="47"/>
      <c r="L72" s="47"/>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7">
        <f>VLOOKUP(A73,AUTODIAGNÓSTICO!$A$9:$J$69,9,0)</f>
        <v>7</v>
      </c>
      <c r="F73" s="46"/>
      <c r="G73" s="46"/>
      <c r="H73" s="46"/>
      <c r="I73" s="46"/>
      <c r="J73" s="46"/>
      <c r="K73" s="47"/>
      <c r="L73" s="47"/>
    </row>
    <row r="74" spans="1:12" ht="90" x14ac:dyDescent="0.2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7">
        <f>VLOOKUP(A74,AUTODIAGNÓSTICO!$A$9:$J$69,9,0)</f>
        <v>8</v>
      </c>
      <c r="F74" s="46"/>
      <c r="G74" s="46"/>
      <c r="H74" s="46"/>
      <c r="I74" s="46"/>
      <c r="J74" s="46"/>
      <c r="K74" s="47"/>
      <c r="L74" s="47"/>
    </row>
    <row r="75" spans="1:12" ht="90" x14ac:dyDescent="0.2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7">
        <f>VLOOKUP(A75,AUTODIAGNÓSTICO!$A$9:$J$69,9,0)</f>
        <v>8</v>
      </c>
      <c r="F75" s="46"/>
      <c r="G75" s="46"/>
      <c r="H75" s="46"/>
      <c r="I75" s="46"/>
      <c r="J75" s="46"/>
      <c r="K75" s="47"/>
      <c r="L75" s="47"/>
    </row>
    <row r="76" spans="1:12" ht="120" x14ac:dyDescent="0.2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7">
        <f>VLOOKUP(A76,AUTODIAGNÓSTICO!$A$9:$J$69,9,0)</f>
        <v>8</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Secretaria</cp:lastModifiedBy>
  <cp:lastPrinted>2021-12-27T19:55:26Z</cp:lastPrinted>
  <dcterms:created xsi:type="dcterms:W3CDTF">2021-11-16T13:51:36Z</dcterms:created>
  <dcterms:modified xsi:type="dcterms:W3CDTF">2024-03-18T01:12:15Z</dcterms:modified>
</cp:coreProperties>
</file>