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herme\Desktop\ENJAMBRE 2026\1. GESTION DE LA EVALUACION\"/>
    </mc:Choice>
  </mc:AlternateContent>
  <bookViews>
    <workbookView xWindow="0" yWindow="0" windowWidth="23040" windowHeight="9072"/>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00" i="1" l="1"/>
  <c r="U98" i="1"/>
  <c r="U99" i="1"/>
  <c r="U101" i="1"/>
  <c r="T6" i="6"/>
  <c r="U87" i="1"/>
  <c r="U92" i="1"/>
  <c r="U89" i="1"/>
  <c r="U90" i="1"/>
  <c r="U91" i="1"/>
  <c r="U5" i="6"/>
  <c r="R7" i="1"/>
  <c r="R8" i="1"/>
  <c r="R9" i="1"/>
  <c r="R10" i="1"/>
  <c r="S7" i="1"/>
  <c r="T7" i="1"/>
  <c r="T8" i="1"/>
  <c r="T9" i="1"/>
  <c r="T10" i="1"/>
  <c r="M4" i="2"/>
  <c r="U7" i="1"/>
  <c r="S8" i="1"/>
  <c r="U8" i="1"/>
  <c r="U9" i="1"/>
  <c r="U10" i="1"/>
  <c r="S4" i="2"/>
  <c r="S9" i="1"/>
  <c r="T4" i="2"/>
  <c r="S10" i="1"/>
  <c r="S98" i="1"/>
  <c r="S99" i="1"/>
  <c r="S100" i="1"/>
  <c r="S101" i="1"/>
  <c r="K6" i="6"/>
  <c r="U4" i="2"/>
  <c r="Q11" i="1"/>
  <c r="R11" i="1"/>
  <c r="S11" i="1"/>
  <c r="R13" i="1"/>
  <c r="S13" i="1"/>
  <c r="T13" i="1"/>
  <c r="U13" i="1"/>
  <c r="R14" i="1"/>
  <c r="S14" i="1"/>
  <c r="T14" i="1"/>
  <c r="T15" i="1"/>
  <c r="T16" i="1"/>
  <c r="U14" i="1"/>
  <c r="U15" i="1"/>
  <c r="U16" i="1"/>
  <c r="R5" i="2"/>
  <c r="R15" i="1"/>
  <c r="S15" i="1"/>
  <c r="S16" i="1"/>
  <c r="I5" i="2"/>
  <c r="S5" i="2"/>
  <c r="R16" i="1"/>
  <c r="U5" i="2"/>
  <c r="R20" i="1"/>
  <c r="S20" i="1"/>
  <c r="T20" i="1"/>
  <c r="U20" i="1"/>
  <c r="R21" i="1"/>
  <c r="S21" i="1"/>
  <c r="S22" i="1"/>
  <c r="S23" i="1"/>
  <c r="T21" i="1"/>
  <c r="T22" i="1"/>
  <c r="T23" i="1"/>
  <c r="U21" i="1"/>
  <c r="R22" i="1"/>
  <c r="R23" i="1"/>
  <c r="F6" i="2" s="1"/>
  <c r="U22" i="1"/>
  <c r="U23" i="1"/>
  <c r="T6" i="2"/>
  <c r="R30" i="1"/>
  <c r="R31" i="1"/>
  <c r="R32" i="1"/>
  <c r="R33" i="1"/>
  <c r="C7" i="2" s="1"/>
  <c r="S30" i="1"/>
  <c r="T30" i="1"/>
  <c r="T31" i="1"/>
  <c r="T32" i="1"/>
  <c r="T33" i="1"/>
  <c r="U30" i="1"/>
  <c r="U31" i="1"/>
  <c r="U32" i="1"/>
  <c r="U33" i="1"/>
  <c r="R7" i="2"/>
  <c r="S31" i="1"/>
  <c r="S32" i="1"/>
  <c r="S33" i="1"/>
  <c r="I7" i="2"/>
  <c r="S7" i="2"/>
  <c r="E7" i="2"/>
  <c r="U7" i="2"/>
  <c r="R36" i="1"/>
  <c r="R37" i="1"/>
  <c r="R38" i="1"/>
  <c r="R39" i="1"/>
  <c r="S36" i="1"/>
  <c r="T36" i="1"/>
  <c r="T37" i="1"/>
  <c r="T38" i="1"/>
  <c r="T39" i="1"/>
  <c r="U36" i="1"/>
  <c r="S37" i="1"/>
  <c r="U37" i="1"/>
  <c r="U38" i="1"/>
  <c r="U39" i="1"/>
  <c r="S8" i="2"/>
  <c r="S38" i="1"/>
  <c r="S39" i="1"/>
  <c r="K8" i="2" s="1"/>
  <c r="U8" i="2"/>
  <c r="R47" i="1"/>
  <c r="R48" i="1"/>
  <c r="R49" i="1"/>
  <c r="R50" i="1"/>
  <c r="S47" i="1"/>
  <c r="S48" i="1"/>
  <c r="S49" i="1"/>
  <c r="S50" i="1"/>
  <c r="H9" i="2"/>
  <c r="T47" i="1"/>
  <c r="T48" i="1"/>
  <c r="T49" i="1"/>
  <c r="T50" i="1"/>
  <c r="M9" i="2"/>
  <c r="U47" i="1"/>
  <c r="N9" i="2"/>
  <c r="U48" i="1"/>
  <c r="O9" i="2"/>
  <c r="U49" i="1"/>
  <c r="U50" i="1"/>
  <c r="T9" i="2"/>
  <c r="P9" i="2"/>
  <c r="U9" i="2"/>
  <c r="R55" i="1"/>
  <c r="R56" i="1"/>
  <c r="R57" i="1"/>
  <c r="R58" i="1"/>
  <c r="C4" i="4" s="1"/>
  <c r="S55" i="1"/>
  <c r="S56" i="1"/>
  <c r="S57" i="1"/>
  <c r="S58" i="1"/>
  <c r="T55" i="1"/>
  <c r="U55" i="1"/>
  <c r="U56" i="1"/>
  <c r="U57" i="1"/>
  <c r="U58" i="1"/>
  <c r="S4" i="4"/>
  <c r="S10" i="4"/>
  <c r="T56" i="1"/>
  <c r="T57" i="1"/>
  <c r="T58" i="1"/>
  <c r="T4" i="4"/>
  <c r="T10" i="4"/>
  <c r="R62" i="1"/>
  <c r="S62" i="1"/>
  <c r="S63" i="1"/>
  <c r="S64" i="1"/>
  <c r="S65" i="1"/>
  <c r="T62" i="1"/>
  <c r="T63" i="1"/>
  <c r="T64" i="1"/>
  <c r="T65" i="1"/>
  <c r="M5" i="4"/>
  <c r="U62" i="1"/>
  <c r="R63" i="1"/>
  <c r="R64" i="1"/>
  <c r="R65" i="1"/>
  <c r="U63" i="1"/>
  <c r="U64" i="1"/>
  <c r="U65" i="1"/>
  <c r="S5" i="4"/>
  <c r="F5" i="4"/>
  <c r="U5" i="4"/>
  <c r="R68" i="1"/>
  <c r="S68" i="1"/>
  <c r="S69" i="1"/>
  <c r="S70" i="1"/>
  <c r="S71" i="1"/>
  <c r="T68" i="1"/>
  <c r="T69" i="1"/>
  <c r="T70" i="1"/>
  <c r="T71" i="1"/>
  <c r="U68" i="1"/>
  <c r="U69" i="1"/>
  <c r="U70" i="1"/>
  <c r="U71" i="1"/>
  <c r="R6" i="4"/>
  <c r="R69" i="1"/>
  <c r="N6" i="4"/>
  <c r="R70" i="1"/>
  <c r="R71" i="1"/>
  <c r="D6" i="4"/>
  <c r="O6" i="4"/>
  <c r="F6" i="4"/>
  <c r="P6" i="4"/>
  <c r="R74" i="1"/>
  <c r="R76" i="1"/>
  <c r="R75" i="1"/>
  <c r="R77" i="1"/>
  <c r="S74" i="1"/>
  <c r="S75" i="1"/>
  <c r="S76" i="1"/>
  <c r="S77" i="1"/>
  <c r="T74" i="1"/>
  <c r="U74" i="1"/>
  <c r="U75" i="1"/>
  <c r="U76" i="1"/>
  <c r="U77" i="1"/>
  <c r="R7" i="4"/>
  <c r="T75" i="1"/>
  <c r="S7" i="4"/>
  <c r="T76" i="1"/>
  <c r="T77" i="1"/>
  <c r="R84" i="1"/>
  <c r="R85" i="1"/>
  <c r="R86" i="1"/>
  <c r="R87" i="1"/>
  <c r="S84" i="1"/>
  <c r="T84" i="1"/>
  <c r="T85" i="1"/>
  <c r="T86" i="1"/>
  <c r="T87" i="1"/>
  <c r="P4" i="6" s="1"/>
  <c r="U84" i="1"/>
  <c r="S85" i="1"/>
  <c r="S86" i="1"/>
  <c r="S87" i="1"/>
  <c r="K4" i="6" s="1"/>
  <c r="U85" i="1"/>
  <c r="U86" i="1"/>
  <c r="T4" i="6"/>
  <c r="T10" i="6"/>
  <c r="R89" i="1"/>
  <c r="S89" i="1"/>
  <c r="S90" i="1"/>
  <c r="S91" i="1"/>
  <c r="J5" i="6" s="1"/>
  <c r="S92" i="1"/>
  <c r="T89" i="1"/>
  <c r="T90" i="1"/>
  <c r="T91" i="1"/>
  <c r="T92" i="1"/>
  <c r="R90" i="1"/>
  <c r="R91" i="1"/>
  <c r="R92" i="1"/>
  <c r="R98" i="1"/>
  <c r="R99" i="1"/>
  <c r="R100" i="1"/>
  <c r="R101" i="1"/>
  <c r="T98" i="1"/>
  <c r="T101" i="1"/>
  <c r="T99" i="1"/>
  <c r="T100" i="1"/>
  <c r="N6" i="6" s="1"/>
  <c r="S6" i="6"/>
  <c r="R6" i="6"/>
  <c r="E6" i="6"/>
  <c r="U6" i="6"/>
  <c r="R102" i="1"/>
  <c r="R103" i="1"/>
  <c r="R104" i="1"/>
  <c r="R105" i="1"/>
  <c r="C7" i="6" s="1"/>
  <c r="S102" i="1"/>
  <c r="T102" i="1"/>
  <c r="T103" i="1"/>
  <c r="T104" i="1"/>
  <c r="T105" i="1"/>
  <c r="U102" i="1"/>
  <c r="S103" i="1"/>
  <c r="S104" i="1"/>
  <c r="S105" i="1"/>
  <c r="U103" i="1"/>
  <c r="U104" i="1"/>
  <c r="U105" i="1"/>
  <c r="R7" i="6"/>
  <c r="U7" i="6"/>
  <c r="R114" i="1"/>
  <c r="R115" i="1"/>
  <c r="R116" i="1"/>
  <c r="R117" i="1"/>
  <c r="F8" i="6" s="1"/>
  <c r="S114" i="1"/>
  <c r="S115" i="1"/>
  <c r="S116" i="1"/>
  <c r="S117" i="1"/>
  <c r="K8" i="6" s="1"/>
  <c r="T114" i="1"/>
  <c r="U114" i="1"/>
  <c r="T115" i="1"/>
  <c r="T116" i="1"/>
  <c r="T117" i="1"/>
  <c r="M8" i="6"/>
  <c r="U115" i="1"/>
  <c r="U116" i="1"/>
  <c r="U117" i="1"/>
  <c r="S8" i="6"/>
  <c r="T8" i="6"/>
  <c r="P8" i="6"/>
  <c r="U8" i="6"/>
  <c r="R122" i="1"/>
  <c r="S122" i="1"/>
  <c r="T122" i="1"/>
  <c r="T123" i="1"/>
  <c r="T124" i="1"/>
  <c r="T125" i="1"/>
  <c r="U122" i="1"/>
  <c r="U125" i="1"/>
  <c r="U123" i="1"/>
  <c r="U124" i="1"/>
  <c r="U4" i="5"/>
  <c r="U10" i="5"/>
  <c r="R123" i="1"/>
  <c r="S123" i="1"/>
  <c r="S124" i="1"/>
  <c r="S125" i="1"/>
  <c r="R124" i="1"/>
  <c r="J4" i="5"/>
  <c r="T4" i="5"/>
  <c r="T10" i="5"/>
  <c r="R125" i="1"/>
  <c r="K4" i="5"/>
  <c r="R128" i="1"/>
  <c r="R129" i="1"/>
  <c r="R130" i="1"/>
  <c r="R131" i="1"/>
  <c r="S128" i="1"/>
  <c r="S130" i="1"/>
  <c r="S129" i="1"/>
  <c r="S131" i="1"/>
  <c r="J5" i="5"/>
  <c r="T128" i="1"/>
  <c r="U128" i="1"/>
  <c r="K5" i="5"/>
  <c r="T129" i="1"/>
  <c r="T130" i="1"/>
  <c r="T131" i="1"/>
  <c r="N5" i="5"/>
  <c r="U129" i="1"/>
  <c r="U130" i="1"/>
  <c r="U131" i="1"/>
  <c r="T5" i="5"/>
  <c r="R134" i="1"/>
  <c r="S134" i="1"/>
  <c r="S135" i="1"/>
  <c r="S136" i="1"/>
  <c r="S137" i="1"/>
  <c r="H6" i="5"/>
  <c r="T134" i="1"/>
  <c r="T135" i="1"/>
  <c r="T136" i="1"/>
  <c r="T137" i="1"/>
  <c r="P6" i="5" s="1"/>
  <c r="U134" i="1"/>
  <c r="R135" i="1"/>
  <c r="R136" i="1"/>
  <c r="R137" i="1"/>
  <c r="C6" i="5" s="1"/>
  <c r="U135" i="1"/>
  <c r="J6" i="5"/>
  <c r="U136" i="1"/>
  <c r="U6" i="5"/>
  <c r="K6" i="5"/>
  <c r="R139" i="1"/>
  <c r="R140" i="1"/>
  <c r="R141" i="1"/>
  <c r="R142" i="1"/>
  <c r="C7" i="5" s="1"/>
  <c r="S139" i="1"/>
  <c r="S140" i="1"/>
  <c r="S141" i="1"/>
  <c r="S142" i="1"/>
  <c r="H7" i="5"/>
  <c r="T139" i="1"/>
  <c r="U139" i="1"/>
  <c r="T140" i="1"/>
  <c r="U140" i="1"/>
  <c r="T141" i="1"/>
  <c r="T142" i="1"/>
  <c r="N7" i="5" s="1"/>
  <c r="U141" i="1"/>
  <c r="T7" i="5"/>
  <c r="S5" i="6"/>
  <c r="R8" i="2"/>
  <c r="R8" i="6"/>
  <c r="R7" i="5"/>
  <c r="S4" i="5"/>
  <c r="S10" i="5"/>
  <c r="R4" i="5"/>
  <c r="R10" i="5"/>
  <c r="R5" i="6"/>
  <c r="T5" i="6"/>
  <c r="S6" i="4"/>
  <c r="T8" i="2"/>
  <c r="T5" i="2"/>
  <c r="T5" i="4"/>
  <c r="T7" i="2"/>
  <c r="U6" i="2"/>
  <c r="R6" i="5"/>
  <c r="R4" i="4"/>
  <c r="R10" i="4"/>
  <c r="S5" i="5"/>
  <c r="E4" i="5"/>
  <c r="C4" i="5"/>
  <c r="I5" i="5"/>
  <c r="I6" i="5"/>
  <c r="C6" i="4"/>
  <c r="S7" i="5"/>
  <c r="U7" i="5"/>
  <c r="T7" i="6"/>
  <c r="S7" i="6"/>
  <c r="D5" i="6"/>
  <c r="U4" i="4"/>
  <c r="U10" i="4"/>
  <c r="H4" i="5"/>
  <c r="O5" i="4"/>
  <c r="T6" i="4"/>
  <c r="E6" i="4"/>
  <c r="S6" i="2"/>
  <c r="R6" i="2"/>
  <c r="J7" i="5"/>
  <c r="O7" i="5"/>
  <c r="I8" i="6"/>
  <c r="M7" i="5"/>
  <c r="U4" i="6"/>
  <c r="U10" i="6"/>
  <c r="S4" i="6"/>
  <c r="S10" i="6"/>
  <c r="U6" i="4"/>
  <c r="U5" i="5"/>
  <c r="D9" i="2"/>
  <c r="N4" i="6"/>
  <c r="E9" i="2"/>
  <c r="U7" i="4"/>
  <c r="R4" i="6"/>
  <c r="R10" i="6"/>
  <c r="R5" i="4"/>
  <c r="T7" i="4"/>
  <c r="T6" i="5"/>
  <c r="H5" i="5"/>
  <c r="R5" i="5"/>
  <c r="R9" i="2"/>
  <c r="S6" i="5"/>
  <c r="S9" i="2"/>
  <c r="E5" i="2"/>
  <c r="U10" i="2"/>
  <c r="S10" i="2"/>
  <c r="T10" i="2"/>
  <c r="F5" i="2"/>
  <c r="C5" i="2"/>
  <c r="R4" i="2"/>
  <c r="R10" i="2"/>
  <c r="E6" i="5" l="1"/>
  <c r="D6" i="5"/>
  <c r="O5" i="5"/>
  <c r="F5" i="5"/>
  <c r="D4" i="5"/>
  <c r="N8" i="6"/>
  <c r="E8" i="6"/>
  <c r="H7" i="6"/>
  <c r="F6" i="6"/>
  <c r="F5" i="6"/>
  <c r="F4" i="6"/>
  <c r="C7" i="4"/>
  <c r="E5" i="4"/>
  <c r="C5" i="4"/>
  <c r="J9" i="2"/>
  <c r="F9" i="2"/>
  <c r="C9" i="2"/>
  <c r="D8" i="2"/>
  <c r="C8" i="2"/>
  <c r="J7" i="2"/>
  <c r="C6" i="2"/>
  <c r="J5" i="2"/>
  <c r="D5" i="2"/>
  <c r="J6" i="6"/>
  <c r="H6" i="6"/>
  <c r="I4" i="2"/>
  <c r="O4" i="2"/>
  <c r="E4" i="2"/>
  <c r="D4" i="2"/>
  <c r="N4" i="2"/>
  <c r="P4" i="2"/>
  <c r="M5" i="2"/>
  <c r="P5" i="2"/>
  <c r="N5" i="2"/>
  <c r="O5" i="2"/>
  <c r="P6" i="2"/>
  <c r="N6" i="2"/>
  <c r="M6" i="2"/>
  <c r="O6" i="2"/>
  <c r="M7" i="2"/>
  <c r="N7" i="2"/>
  <c r="O7" i="2"/>
  <c r="P7" i="2"/>
  <c r="P8" i="2"/>
  <c r="N8" i="2"/>
  <c r="O8" i="2"/>
  <c r="M8" i="2"/>
  <c r="N7" i="4"/>
  <c r="M7" i="4"/>
  <c r="O7" i="4"/>
  <c r="P7" i="4"/>
  <c r="M6" i="4"/>
  <c r="N5" i="4"/>
  <c r="P5" i="4"/>
  <c r="O4" i="4"/>
  <c r="M4" i="4"/>
  <c r="N4" i="4"/>
  <c r="N10" i="4" s="1"/>
  <c r="P4" i="4"/>
  <c r="O8" i="6"/>
  <c r="M7" i="6"/>
  <c r="O7" i="6"/>
  <c r="P7" i="6"/>
  <c r="N7" i="6"/>
  <c r="P6" i="6"/>
  <c r="M6" i="6"/>
  <c r="O6" i="6"/>
  <c r="P5" i="6"/>
  <c r="M5" i="6"/>
  <c r="O5" i="6"/>
  <c r="N5" i="6"/>
  <c r="M4" i="6"/>
  <c r="O4" i="6"/>
  <c r="P7" i="5"/>
  <c r="M6" i="5"/>
  <c r="N6" i="5"/>
  <c r="O6" i="5"/>
  <c r="M5" i="5"/>
  <c r="P5" i="5"/>
  <c r="M4" i="5"/>
  <c r="M10" i="5" s="1"/>
  <c r="P4" i="5"/>
  <c r="O4" i="5"/>
  <c r="O10" i="5" s="1"/>
  <c r="N4" i="5"/>
  <c r="I7" i="5"/>
  <c r="K7" i="5"/>
  <c r="K10" i="5"/>
  <c r="J10" i="5"/>
  <c r="H10" i="5"/>
  <c r="I4" i="5"/>
  <c r="K7" i="6"/>
  <c r="I7" i="6"/>
  <c r="J7" i="6"/>
  <c r="I6" i="6"/>
  <c r="I9" i="2"/>
  <c r="K9" i="2"/>
  <c r="H8" i="2"/>
  <c r="I8" i="2"/>
  <c r="J8" i="2"/>
  <c r="K7" i="2"/>
  <c r="H7" i="2"/>
  <c r="J6" i="2"/>
  <c r="I6" i="2"/>
  <c r="H6" i="2"/>
  <c r="K6" i="2"/>
  <c r="K5" i="2"/>
  <c r="H5" i="2"/>
  <c r="J4" i="2"/>
  <c r="H4" i="2"/>
  <c r="K4" i="2"/>
  <c r="H8" i="6"/>
  <c r="J8" i="6"/>
  <c r="I5" i="6"/>
  <c r="K5" i="6"/>
  <c r="H5" i="6"/>
  <c r="K10" i="6"/>
  <c r="I4" i="6"/>
  <c r="J4" i="6"/>
  <c r="J10" i="6" s="1"/>
  <c r="H4" i="6"/>
  <c r="H10" i="6" s="1"/>
  <c r="K7" i="4"/>
  <c r="H7" i="4"/>
  <c r="I7" i="4"/>
  <c r="J7" i="4"/>
  <c r="K6" i="4"/>
  <c r="I6" i="4"/>
  <c r="H6" i="4"/>
  <c r="J6" i="4"/>
  <c r="K5" i="4"/>
  <c r="I5" i="4"/>
  <c r="H5" i="4"/>
  <c r="J5" i="4"/>
  <c r="I4" i="4"/>
  <c r="K4" i="4"/>
  <c r="J4" i="4"/>
  <c r="H4" i="4"/>
  <c r="F7" i="5"/>
  <c r="E7" i="5"/>
  <c r="D7" i="5"/>
  <c r="F6" i="5"/>
  <c r="D5" i="5"/>
  <c r="C5" i="5"/>
  <c r="C10" i="5" s="1"/>
  <c r="E5" i="5"/>
  <c r="E10" i="5" s="1"/>
  <c r="F4" i="5"/>
  <c r="F10" i="5" s="1"/>
  <c r="D8" i="6"/>
  <c r="C8" i="6"/>
  <c r="F7" i="6"/>
  <c r="D7" i="6"/>
  <c r="E7" i="6"/>
  <c r="D6" i="6"/>
  <c r="C6" i="6"/>
  <c r="F10" i="6"/>
  <c r="E5" i="6"/>
  <c r="C5" i="6"/>
  <c r="C4" i="6"/>
  <c r="D4" i="6"/>
  <c r="D10" i="6" s="1"/>
  <c r="E4" i="6"/>
  <c r="D7" i="4"/>
  <c r="E7" i="4"/>
  <c r="F7" i="4"/>
  <c r="C10" i="4"/>
  <c r="D5" i="4"/>
  <c r="F4" i="4"/>
  <c r="F10" i="4" s="1"/>
  <c r="D4" i="4"/>
  <c r="D10" i="4" s="1"/>
  <c r="E4" i="4"/>
  <c r="E10" i="4" s="1"/>
  <c r="E8" i="2"/>
  <c r="F8" i="2"/>
  <c r="F7" i="2"/>
  <c r="D7" i="2"/>
  <c r="E6" i="2"/>
  <c r="D6" i="2"/>
  <c r="E10" i="2"/>
  <c r="D10" i="2"/>
  <c r="F4" i="2"/>
  <c r="F10" i="2" s="1"/>
  <c r="C4" i="2"/>
  <c r="C10" i="2" s="1"/>
  <c r="I10" i="2" l="1"/>
  <c r="N10" i="6"/>
  <c r="P10" i="6"/>
  <c r="M10" i="2"/>
  <c r="P10" i="2"/>
  <c r="N10" i="2"/>
  <c r="O10" i="2"/>
  <c r="O10" i="4"/>
  <c r="P10" i="4"/>
  <c r="M10" i="4"/>
  <c r="O10" i="6"/>
  <c r="M10" i="6"/>
  <c r="P10" i="5"/>
  <c r="N10" i="5"/>
  <c r="I10" i="5"/>
  <c r="I10" i="6"/>
  <c r="H10" i="2"/>
  <c r="J10" i="2"/>
  <c r="K10" i="2"/>
  <c r="K10" i="4"/>
  <c r="H10" i="4"/>
  <c r="I10" i="4"/>
  <c r="J10" i="4"/>
  <c r="D10" i="5"/>
  <c r="C10" i="6"/>
  <c r="E10" i="6"/>
</calcChain>
</file>

<file path=xl/sharedStrings.xml><?xml version="1.0" encoding="utf-8"?>
<sst xmlns="http://schemas.openxmlformats.org/spreadsheetml/2006/main" count="977" uniqueCount="440">
  <si>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</si>
  <si>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</si>
  <si>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</si>
  <si>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</si>
  <si>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</si>
  <si>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</si>
  <si>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</si>
  <si>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</si>
  <si>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</si>
  <si>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</si>
  <si>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</si>
  <si>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</si>
  <si>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</si>
  <si>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</si>
  <si>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</si>
  <si>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</si>
  <si>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</si>
  <si>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</si>
  <si>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</si>
  <si>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</si>
  <si>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</si>
  <si>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</si>
  <si>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</si>
  <si>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</si>
  <si>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</si>
  <si>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</si>
  <si>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</si>
  <si>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</si>
  <si>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</si>
  <si>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</si>
  <si>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</si>
  <si>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</si>
  <si>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</si>
  <si>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</si>
  <si>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</si>
  <si>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</si>
  <si>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</si>
  <si>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</si>
  <si>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</si>
  <si>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</si>
  <si>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</si>
  <si>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</si>
  <si>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</si>
  <si>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</si>
  <si>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</si>
  <si>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</si>
  <si>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</si>
  <si>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</si>
  <si>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</si>
  <si>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</si>
  <si>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</si>
  <si>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</si>
  <si>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</si>
  <si>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</si>
  <si>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</si>
  <si>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</si>
  <si>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</si>
  <si>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</si>
  <si>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</si>
  <si>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</si>
  <si>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</si>
  <si>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</si>
  <si>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</si>
  <si>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</si>
  <si>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</si>
  <si>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</si>
  <si>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</si>
  <si>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</si>
  <si>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</si>
  <si>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</si>
  <si>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</si>
  <si>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</si>
  <si>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</si>
  <si>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</si>
  <si>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</si>
  <si>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</si>
  <si>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</si>
  <si>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</si>
  <si>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</si>
  <si>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</si>
  <si>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</si>
  <si>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</si>
  <si>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</si>
  <si>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</si>
  <si>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</si>
  <si>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</si>
  <si>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</si>
  <si>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</si>
  <si>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</si>
  <si>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</si>
  <si>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</si>
  <si>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</si>
  <si>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</si>
  <si>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</si>
  <si>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</si>
  <si>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</si>
  <si>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</si>
  <si>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</si>
  <si>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</si>
  <si>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</si>
  <si>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</si>
  <si>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</si>
  <si>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</si>
  <si>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</si>
  <si>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</si>
  <si>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</si>
  <si>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</si>
  <si>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</si>
  <si>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</si>
  <si>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</si>
  <si>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</si>
  <si>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</si>
  <si>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</si>
  <si>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</si>
  <si>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</si>
  <si>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</si>
  <si>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</si>
  <si>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</si>
  <si>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</si>
  <si>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</si>
  <si>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</si>
  <si>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</si>
  <si>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</si>
  <si>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</si>
  <si>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</si>
  <si>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</si>
  <si>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</si>
  <si>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</si>
  <si>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</si>
  <si>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</si>
  <si>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</si>
  <si>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</si>
  <si>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</si>
  <si>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</si>
  <si>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</si>
  <si>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</si>
  <si>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</si>
  <si>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</si>
  <si>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</si>
  <si>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</si>
  <si>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</si>
  <si>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</si>
  <si>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</si>
  <si>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</si>
  <si>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</si>
  <si>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</si>
  <si>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</si>
  <si>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</si>
  <si>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</si>
  <si>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</si>
  <si>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</si>
  <si>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</si>
  <si>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</si>
  <si>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</si>
  <si>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</si>
  <si>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</si>
  <si>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</si>
  <si>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</si>
  <si>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</si>
  <si>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</si>
  <si>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</si>
  <si>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</si>
  <si>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</si>
  <si>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</si>
  <si>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</si>
  <si>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</si>
  <si>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</si>
  <si>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</si>
  <si>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</si>
  <si>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</si>
  <si>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</si>
  <si>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</si>
  <si>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</si>
  <si>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</si>
  <si>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</si>
  <si>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</si>
  <si>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</si>
  <si>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</si>
  <si>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</si>
  <si>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</si>
  <si>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CACOTA</t>
  </si>
  <si>
    <t>CARRERA 2 # 2-54 BARRIO EL CALVARIO</t>
  </si>
  <si>
    <t>ortunvelasco@gmail.com</t>
  </si>
  <si>
    <t>HERMES ELIAS CRISTANCHO LEAL</t>
  </si>
  <si>
    <t>NELLY ESPERANZA CUY</t>
  </si>
  <si>
    <t>Docente</t>
  </si>
  <si>
    <t>nellyesperanzacuy_0411@hotmail.com</t>
  </si>
  <si>
    <t>CLARA INES DUQUE MORENO</t>
  </si>
  <si>
    <t>hayita31@hotmail.com</t>
  </si>
  <si>
    <t>MARIA DEL CARMEN CARRILLO</t>
  </si>
  <si>
    <t>marca1667@yahoo.es</t>
  </si>
  <si>
    <t>JOSE NELSON CAÑAS GRANADOS</t>
  </si>
  <si>
    <t>jonelcagra@hotmail.com</t>
  </si>
  <si>
    <t>MARIA ELENA GRANADOS FLOREZ</t>
  </si>
  <si>
    <t>mariaelenagranadosf@gmail.com</t>
  </si>
  <si>
    <t>JACINTA VILLAMIZAR FERRER</t>
  </si>
  <si>
    <t>javife37@hotmail.com</t>
  </si>
  <si>
    <t>SONIA RICO PARADA</t>
  </si>
  <si>
    <t>srp_610@hotmail.com</t>
  </si>
  <si>
    <t>YOLANDA FLOREZ ACEVEDO</t>
  </si>
  <si>
    <t>yolita_1922@hotmail.com</t>
  </si>
  <si>
    <t>TRINIDAD ACEVEDO ACEVEDO</t>
  </si>
  <si>
    <t>triniti_K@hotmail.com</t>
  </si>
  <si>
    <t>Directiva</t>
  </si>
  <si>
    <t>LUZ DARY CONTRERAS</t>
  </si>
  <si>
    <t>Administrativa</t>
  </si>
  <si>
    <t>Comunitaria</t>
  </si>
  <si>
    <t>hay concordancia entre el PEI y las metas institucionales</t>
  </si>
  <si>
    <t>Documento PEI</t>
  </si>
  <si>
    <t>La comunidad conoce sobre el direccionamiento estratégico</t>
  </si>
  <si>
    <t>Asamblea de padres de familia, reuniónes por grados.</t>
  </si>
  <si>
    <t>Estrategia en proceso de diseño</t>
  </si>
  <si>
    <t>Se cuentan con criterios definidos de manera paticipativa que facilitan el trabajo en equipo pero sin evaluar.</t>
  </si>
  <si>
    <t>Actas de convocatoria, Actas de escrutinio y conformaciòn de gobierno escolar.</t>
  </si>
  <si>
    <t>Los planes, proyectos y acciones estan articulados al planteamiento estratégico.</t>
  </si>
  <si>
    <t>Actas de los diferentes órganos de dirección de la institución,documentos y proyectos.</t>
  </si>
  <si>
    <t>se realizaron los ajustes pertinentes de acuerdo a las necesidades educativas</t>
  </si>
  <si>
    <t>actas, 0rientaciones generales y modificaciones  al PEI y al SIEE</t>
  </si>
  <si>
    <t>Se utiliza sistematicamente la informacion interna y externa para realizar los ajustes con base en la realidad y el analisis del contexto.</t>
  </si>
  <si>
    <t>Diagnósticos de cada grado, actas, modificaciones transitorias al PEI, SIEE, grupos de whatsapp.</t>
  </si>
  <si>
    <t>Se implementa un proceso de autoevaluación con instrumentos claros integrando la comunidad.</t>
  </si>
  <si>
    <t>actas, formatos,  grupos de whatsapp, plataforma web colegios.</t>
  </si>
  <si>
    <t>El consejo directivo se reune periódicamente teniendo en cuenta el cronograma establecido para garantizar su cumplimiento.</t>
  </si>
  <si>
    <t>Actas del consejo directivo</t>
  </si>
  <si>
    <t>Hay reuniones  periódicas y se hace seguimiento continuo y se toman decisiones sobre los procesos pedagógicos</t>
  </si>
  <si>
    <t>Actas del consejo académico</t>
  </si>
  <si>
    <t>Se evalúan y autoevaluan los resultados para el fortalecimeinto del trabajo.</t>
  </si>
  <si>
    <t>Se reune periodicamenta y  es encargada de dar solución a los problemas de convivencia.</t>
  </si>
  <si>
    <t>Actas de conformación, actas de conciliaciones</t>
  </si>
  <si>
    <t>El consejo estudiantil se encuentra conformado mediante elección,   se reunen con frecuencia y son participativos.</t>
  </si>
  <si>
    <t>Actas de conformación.</t>
  </si>
  <si>
    <t>Es elegido democráticamente y  desarrolla proyectos y programas en beneficio del estamento estudiantil.</t>
  </si>
  <si>
    <t>Acta del proceso de elección.Utilizacion de la plataforma web para el proceso de elección.</t>
  </si>
  <si>
    <t>Esta conformada,  se reunen para organizar actividades esporádicamente.</t>
  </si>
  <si>
    <t>Acta de conformación.</t>
  </si>
  <si>
    <t>Se reunen periódicamente para asistir a comisión de evaluación.</t>
  </si>
  <si>
    <t>Acta, Asistencia</t>
  </si>
  <si>
    <t xml:space="preserve">Se  mejoro el uso de los diferentes medios y herramientas de comunicación con la comunidad educativa </t>
  </si>
  <si>
    <t>Plataforma institucional, grupos de whatsapp, emisora, celular, vídeollamadas con diferentes app, correo electrónico</t>
  </si>
  <si>
    <t>Existen los diferentes equipos de trabajo institucional y estos desarrollan los diversos proyectos, realizando una evaluación de las actividades ejecutadas.</t>
  </si>
  <si>
    <t>actas de reuniones, talleres , evidencias documentales, fotos</t>
  </si>
  <si>
    <t>Se cuenta con un sistema de estìmulo y reconocimiento sólo para estudiantes.</t>
  </si>
  <si>
    <t xml:space="preserve">Manual de convivencia y el SIEE  </t>
  </si>
  <si>
    <t>Cuenta con una política para implementar y desarrollar  buenas practicas pedagógicas.</t>
  </si>
  <si>
    <t>Fotografias, vídeos, talleres, guías y documentos, prácticas pedagógicas, académicas y administrativas.</t>
  </si>
  <si>
    <t>Los estudiantes se identifican con la institución  através de   actividades internas y externas, logrando la integración de la comunidad educativa</t>
  </si>
  <si>
    <t>Grupos de whatsapp, material audiovisual, videollamadas y convocatorias.</t>
  </si>
  <si>
    <t>las Instalaciones de las sedes,  poseen espacios comodos para realizar las actividades academicas, administrativas y recreativas, estas se mantienen limpias y ordenadas.</t>
  </si>
  <si>
    <t>Fotografías, diagnósticos, oficios.</t>
  </si>
  <si>
    <t>La institución organiza de forma estructurada el proceso de inducción apoyado con estrategias y profesionales que se vinculan a este evento</t>
  </si>
  <si>
    <t>Actas consejo de profesores, fotografias.</t>
  </si>
  <si>
    <t>La mayoria de los estudiantes de la institución, manifiestan entusiasmo y ganas de aprender.</t>
  </si>
  <si>
    <t>Elaboración de guías, videos y videoconferencias.</t>
  </si>
  <si>
    <t>El manual de convivencia se ajusta periódicamente de acuerdo a los requerimientos legales  e institucionales</t>
  </si>
  <si>
    <t>Manual de convivencia y charlas.</t>
  </si>
  <si>
    <t>La institución cuenta con una política y una programación completa de actividades extracurriculares
que propicia la participación, y estas se orientan a la formación  de todos los estudiantes.</t>
  </si>
  <si>
    <t>La institución establece acciones organizadas a fin de ofrecer bienestar a sus estudiantes.</t>
  </si>
  <si>
    <t>evidencias fotograficas y entrega del PAE a algunos estudiantes.</t>
  </si>
  <si>
    <t>La institución cuenta con el comité de convivencia, el cual se encarga de mediar y identificar los conflictos, se evidencia integración de la comunidad educativa.</t>
  </si>
  <si>
    <t>Actas de conformacion comité de convivencia y observador del estudiante.</t>
  </si>
  <si>
    <t>La comunidad educativa reconoce y utiliza el comité de convivencia para mediar los conflictos.</t>
  </si>
  <si>
    <t>la institucion realiza un intercambio ágil y fluido de informacion con las familias y acudientes, facilitando la solución de conflictos.</t>
  </si>
  <si>
    <t>grupos de whatsApp , llamadas, correo.</t>
  </si>
  <si>
    <t>La institución revisa y evalúa las politicas, procesos de comunicación, e intercambio con familias y acudientes.</t>
  </si>
  <si>
    <t>plataforma enjambre, correspondencia, correo electronico, grupos de whatsApp.</t>
  </si>
  <si>
    <t>hay acuerdos ocasionales con algunas entidades</t>
  </si>
  <si>
    <t>Existen relaciones esporádicas con el sector productivo</t>
  </si>
  <si>
    <t>Actas, listados de asistencia, fotografias.</t>
  </si>
  <si>
    <t>Se cuenta con plan de estudios según los lineamientos curriculares y los estandares básicos establecidos por el MEN.</t>
  </si>
  <si>
    <t>Plan de area de las diferentes asignaturas, y proyectos transversales.</t>
  </si>
  <si>
    <t xml:space="preserve">Se cuenta con un enfoque metodológico definido y flexible, que responde a las características de la diversidad de la poblaciòn.  </t>
  </si>
  <si>
    <t>documento PEI.</t>
  </si>
  <si>
    <t>Los recursos existentes permiten apoyar el trabajo academico de docente y estudiantes.</t>
  </si>
  <si>
    <t>aula de informatica, ayudas audiovisuales, biblioteca, material de apoyo del PTA, herramientas virtuales.</t>
  </si>
  <si>
    <t>Existen mecanismos claros y sisntematizados  para el seguimiento de las clases efectivas y jornada escolar</t>
  </si>
  <si>
    <t>Horario, resolucion de asignacion de carga académica.</t>
  </si>
  <si>
    <t>Se cuenta con politica de evaluación de los desempeños académicos  de los estudiantes integrando la legislación vigentes.</t>
  </si>
  <si>
    <t>Boletines, actas de comisiones de evaluacion, actas de compromiso academico plataforma webcolegios.</t>
  </si>
  <si>
    <t>Se cuenta con una serie de estrategias metodológicas que  son aplicadas según las particularidades de cada una de las areas.</t>
  </si>
  <si>
    <t>Proyectos transversales, laboratorios, talleres, actos culturales, actividades lùdico pedagógicas y evidencias fotograficas.</t>
  </si>
  <si>
    <t>se presentan acuerdos  basicos entre docente y estudiantes acerca de la intensionalidad de las tareas escolares para algunos grados, niveles o areas.</t>
  </si>
  <si>
    <t>cuadernos, guias , talleres y uso de tecnologias.</t>
  </si>
  <si>
    <t>Se cuenta con una política en el uso de recursos para el aprendizaje articulado con la propuesta pedagogica,.</t>
  </si>
  <si>
    <t>Dos aulas de informática, seis salones con video beam, biblioteca y textos del PTA.</t>
  </si>
  <si>
    <t>Existe una política de apropiación de los tiempos destinados para el  aprendizaje flexible de acuerdo con las caracteristicas y necesidades de los estudiantes.</t>
  </si>
  <si>
    <t>Asignacion de carga academica, horarios estipulados por grados y areas.</t>
  </si>
  <si>
    <t>Hay coordinación y seguimiento para apoyar el proceso enseñanza aprendizaje , reforzando las estrategias dentro y fuera del aula.</t>
  </si>
  <si>
    <t>Formatos de seguimiento y evaluacion academica, planes de area, recuperaciones periodo a periodo, formato diario de clase y actas de compromiso.</t>
  </si>
  <si>
    <t xml:space="preserve">Los planes de clase se articulan con el plan de estudios y esta institucionalizada. </t>
  </si>
  <si>
    <t xml:space="preserve">Formatos de seguimiento y planeadores de clase. </t>
  </si>
  <si>
    <t>Se presentan esfuerzos colectivos por trabajar con estrategias pedagógicas en el aula</t>
  </si>
  <si>
    <t>Planes de área, proyectos transversales y  formato diario de clase.</t>
  </si>
  <si>
    <t>Plataforma webcolegios, evaluaciones internas, actas de compromiso.</t>
  </si>
  <si>
    <t>El seguimiento de los resultados academicos presenta indicadores claros y una retroalimentacion con padres de familia, estudiantes y docente.</t>
  </si>
  <si>
    <t>POA gestión académica, Plataforma Webcolegios, actas de comision de evaluacion, actas de seguimiento y SIE.</t>
  </si>
  <si>
    <t>La política institucional de control, análisis y tratamiento del ausentismo es participativo por la comunidad educativa.</t>
  </si>
  <si>
    <t xml:space="preserve">Planillas de control  de asistencia. </t>
  </si>
  <si>
    <t>Se establecen actividades de recuperacion que tienen como finalidad ofrecer un apoyo en el fortalecimiento de las competencias basicas de los estudiantes, buscando el mejoramiento continuo.</t>
  </si>
  <si>
    <t>Planes de recuperacion, plataforma web colegios,formatos de evaluacion, acta de compromiso.</t>
  </si>
  <si>
    <t>las prácticas de los docentes incorporan actividades de recuperación, basadas en estrategias para ofrecer un apoyo real al desarrollo de las compentencias.</t>
  </si>
  <si>
    <t>Plataforma webcolegios, formatos de seguimiento, planes de apoyo elaborados por  docentes. Actas de comision.</t>
  </si>
  <si>
    <t>cuenta con mecanismos para abordar los casos de bajo rendiemiento pero no se hace seguimiento ni se cuenta con apoyo</t>
  </si>
  <si>
    <t>Controles de asistencia y listado de egresados.</t>
  </si>
  <si>
    <t>La institución tiene un plan para realizar el seguimiento a sus egresados pero no esta sistematizada para su seguimiento.</t>
  </si>
  <si>
    <t>Agenda y carpeta de archivo</t>
  </si>
  <si>
    <t>Se cumple en su totalidad con la reglamentación  del proceso de matrícula.</t>
  </si>
  <si>
    <t>SIMAT, Folio de Matricula y Contrato. Grupos de whatsaap</t>
  </si>
  <si>
    <t xml:space="preserve">Se mantiene actualizado </t>
  </si>
  <si>
    <t>Libro de Notas, página Web colegios,Documentos personales por titular.</t>
  </si>
  <si>
    <t>Se entregan boletines periodicamente y se hace seguimiento en la pagina web, implementando acciones para ajustarlo y mejorarlo</t>
  </si>
  <si>
    <t>Pagina Web y formato de notas.</t>
  </si>
  <si>
    <t>Se realizan las  adecuaciones en las dos sedes,  siguiendo las orientaciones del MEN . En coordinación de la Institución, Secretaría de Educación y Alcaldía Municipal.</t>
  </si>
  <si>
    <t>Oficios, derechos de peticion, actas y presupuesto</t>
  </si>
  <si>
    <t>La Institución cuenta con un programa de embellecimiento como eje transversal acompañado por toda la comunidad educativa.</t>
  </si>
  <si>
    <t>Fotografías y decoración con plantas ornamentales en las paredes y áreas verdes de la Institución</t>
  </si>
  <si>
    <t>La Institución cuando desarrolla sus actividades son coherentes con los espacios físicos exitentes</t>
  </si>
  <si>
    <t>Horarios en cartelera, turnos de aseo, Carteleras mensuales de actividades, salones asignados devidamente identificados</t>
  </si>
  <si>
    <t>Mediante dignóstico institucional se priorizan recursos para la adquisición de materiales para el aprendizaje teniendo en cuenta la disponibilidad presupuestal para ir en concordancia con el direccionamiento estratégico para el aprendizaje</t>
  </si>
  <si>
    <t>Plan de compras, libros, sillas, fotocopiadora</t>
  </si>
  <si>
    <t>Se realiza un diagnóstico para determinar las necesidades de adquisición de suministros, insumos y mantenimiento, se hace oportunamente teniendo en cuenta la participación de la comunidad educativa enfocada en la propuesta pedagógica institucional</t>
  </si>
  <si>
    <t>Plan deCompras y documentos contables.</t>
  </si>
  <si>
    <t>Periodicamente se evalua y se hace mantenimiento preventivo y correctivo de los equipos para el aprendizaje</t>
  </si>
  <si>
    <t>Fotografías, inventario de  equipos en buen estado</t>
  </si>
  <si>
    <t>Se tiene el panorama de riesgos que adopta medidas preventivas y son evidentes por la comunidad educativa</t>
  </si>
  <si>
    <t>Documento Plan de riesgos, Señalización de puntos estratégicos</t>
  </si>
  <si>
    <t>La institución cuenta con algunos  servicios complementarios.</t>
  </si>
  <si>
    <t>Planillas de beneficiarios  del PAE  y fotografías.</t>
  </si>
  <si>
    <t>La institución ofrece  apoyo puntuales a estudiantes con dificultades, pero no hay una estrategia articulada.</t>
  </si>
  <si>
    <t>SIEE, Evaluaciones, talleres y actas de compromiso.</t>
  </si>
  <si>
    <t>La Institución revisa y evalua los perfiles de acuerdo al area de formacion para la asignacion académica.</t>
  </si>
  <si>
    <t>Resolución de asignación académica, HOJAS VIDA</t>
  </si>
  <si>
    <t>La Institución tiene una estrategia para la iduccion de docentes nuevos y antiguos analizando documentos relacionados con los aspectos institucionales, pedagógicos y disciplinares</t>
  </si>
  <si>
    <t>Actas, fotografias, desarrollo Institucional.</t>
  </si>
  <si>
    <t>La capacitacion y formacion es asumida por el docente con el aval de la Institución, teniendo en cuenta el perfil, la coherencia con el PEI y las necesidades institucionales.</t>
  </si>
  <si>
    <t>Certificaciones de las capacitaciones</t>
  </si>
  <si>
    <t>Se cuenta con procesos y criterios para la asignación de carga académica teniendo en cuenta los perfiles de los docentes, realizando ajustes pertinentes</t>
  </si>
  <si>
    <t>Resoluciones de carga académica, hoja de vida del personal vinculado</t>
  </si>
  <si>
    <t>La Institución cuenta con el personal vinculado con sentido de pertencia por su labor y principios de la Institución, se participa en activades complementarias con toda la comunidad educativa</t>
  </si>
  <si>
    <t>P.E.I, Planes de área, documentos reglamentarios</t>
  </si>
  <si>
    <t>El proceso de evaluación de docentes, directivos y personal administrativo, permite la implementación de acciones de mejoramiento y desarrollo profesional a favor de la comunidad educativa</t>
  </si>
  <si>
    <t>Formatos evaluación anual de desempeño, Administrativos y  docentes 1278, fotografias  y documentos.</t>
  </si>
  <si>
    <t>Se realizan algunas actividades esporádicas de reconocimiento al personal de la Institución</t>
  </si>
  <si>
    <t>No se cuenta con evidencias</t>
  </si>
  <si>
    <t>Se establecen estrategias claras para la mediación de conlfictos y se da solución mediante el diálogo y negociación permanente</t>
  </si>
  <si>
    <t>Manual de convivencia.</t>
  </si>
  <si>
    <t>Se desarollan actividades esporádicas para el bienestar e integración del personal.</t>
  </si>
  <si>
    <t>Libros contables, estractos bancarios, contratos y actas de entrega</t>
  </si>
  <si>
    <t>la contabilidad tiene todos sus soportes, estados financieros y se presentan dentro de los plazos establecidos por las normas.</t>
  </si>
  <si>
    <t>libros contables de ingresos y gastos, programa</t>
  </si>
  <si>
    <t>Hay seguimiento y evaluacion de los procesos contables.</t>
  </si>
  <si>
    <t>libros contables del FOSE.</t>
  </si>
  <si>
    <t>Se hace seguimiento a los informes financieros para la toma de decisiones y evaluar resultados.</t>
  </si>
  <si>
    <t>archivos contables (TNS Y FOSE)</t>
  </si>
  <si>
    <t>La institución conoce los estudiantes en situación de vulnerabilidad con barreras de aprendizaje y la participación pero no cuenta con planes pedagógicos estipulados para su atención.</t>
  </si>
  <si>
    <t>Folios de matricula, diagnósticos de  los estudiantes.</t>
  </si>
  <si>
    <t>Hay claridad en la institucion sobre las politicas de atención a grupos étnicos pero se carece de informacion al respecto.</t>
  </si>
  <si>
    <t>No se registra  en el momento población de éste tipo.</t>
  </si>
  <si>
    <t>La institución conoce las características de su entorno y busca acciones que permiten acercar al estudiante la institución en concordancia con el P.E.I.</t>
  </si>
  <si>
    <t>Documento PEI, Tasas de deserción por grados y sedes.</t>
  </si>
  <si>
    <t>La institución se preocupa por programar actividades de proyección personal y del futurro de sus estudiantes.</t>
  </si>
  <si>
    <t>Proyectos de vida realizados por los estudiantes de transición a 11 grado de la institución. Capacitaciòn en orientaciòn vocacional y aplicaciòn de test`s grado 11.</t>
  </si>
  <si>
    <t>La institución ofrece algunas charlas a padres de familia de manera esporadica segùn las necesidades</t>
  </si>
  <si>
    <t>Charla en conjunto con el equipo interdisciplinario de la gobernaciòn, para padres de familia de los grados transicion y primero. Orientaciòn grupal por parte de la rectorìa y titulares.</t>
  </si>
  <si>
    <t>Existen estrategias de comunicación con la comunidad que ayudan a mejorar la  calidad de vida de los estudiantes.</t>
  </si>
  <si>
    <t>Convenios con escuela de formación en danzas y recreación del municipio,  Participación de los estudiantes en la biblio rueda.</t>
  </si>
  <si>
    <t>La instituciòn educativa realiza evaluaciòn y seguimiento a los servicios prestados , para darle un buen uso a los recursos fisicos y medios audiovisuales, de acuerdo a las necesidades.</t>
  </si>
  <si>
    <t>folios de matricula para la capacidad de aulas, manual de procedimientos.</t>
  </si>
  <si>
    <t>Los estudiantes desarrollan proyectos que responden a necesidades de la instituciòn</t>
  </si>
  <si>
    <t>Fotografías, proyecto</t>
  </si>
  <si>
    <t>Se diseñan mecanismos de participación y se  han elaborado en concordancia con el PEI .</t>
  </si>
  <si>
    <t>Fotografías y archivo</t>
  </si>
  <si>
    <t>La asamblea de padres de conforma y funciona de acuerdo a las normativas vigentes</t>
  </si>
  <si>
    <t>Actas de asamblea</t>
  </si>
  <si>
    <t>La Institución tiene mecanismos de integración de la familia y están en concordancia con el PEI</t>
  </si>
  <si>
    <t>Fotos y convocatorias a reuniones</t>
  </si>
  <si>
    <t>La institucion cuenta con programas para la prevencion de los riesgos fisicos, cuenta con un diagnostico y plan de riesgos.</t>
  </si>
  <si>
    <t>Documento de diagnóstico, elementos de seguridad,  taller sobre riesgos físicos, fotografías.</t>
  </si>
  <si>
    <t>La institución identifica algunos riesgos psicosociales, falta acompañamiento de las entidades territoriales.</t>
  </si>
  <si>
    <t>La institución cuenta con planes de evacuación  pero no se ha consolidado con el plan de gestión de riesgo municipal</t>
  </si>
  <si>
    <t>Diágnostico plan de riesgos.</t>
  </si>
  <si>
    <t>Trabajo en Equipo</t>
  </si>
  <si>
    <t>Oferta de servicios a la comunidad</t>
  </si>
  <si>
    <t>AÑO  2024</t>
  </si>
  <si>
    <t>AÑO 2027</t>
  </si>
  <si>
    <t>Se cuenta con un enfoque metodológico definido y flexible, que responde a las características de la diversidad de la poblaciòn.</t>
  </si>
  <si>
    <t>La institución cuenta con una política clara para la intensionalidad de las tareas escolares y es aplicada y conocida por todos los docentes.</t>
  </si>
  <si>
    <t>Se hace seguimiento continuo al sistema de evaluación donde se evidencia el avance de acuerdo al seguimiento que hace la institución.</t>
  </si>
  <si>
    <t>La Institución realiza la  evaluación continua y seguimiento</t>
  </si>
  <si>
    <t>Se hace control al ausentismos donde hay participación de la comunidad educativa</t>
  </si>
  <si>
    <t xml:space="preserve">La Institución realiza los ajustes pertinentes con el find de mejorar los resultados </t>
  </si>
  <si>
    <t>La Institución hace seguimiento a los egresados y promueve su participación, se cuenta con una base de datos</t>
  </si>
  <si>
    <t>La institución presenta un planemaiento incipiente para el mantenimiento de la planta física</t>
  </si>
  <si>
    <t>La Institución raliza actividades de embellecimiento y adecuación de la planta física con apoyo de la comunidad educativa</t>
  </si>
  <si>
    <t>La Institución cuando desarrolla sus actividades son coherentes con los espacios físicos exstentes</t>
  </si>
  <si>
    <t>La  institución cuenta con un plan para la adquisición de materiales para el aprendizaje teniendo en cuenta la disponibilidad presupuestal para ir en concordancia con el direccionamiento estratégico para el aprendizaje</t>
  </si>
  <si>
    <t xml:space="preserve">La Institución no cuienta con un plan de dotación según Las necesidades existentes </t>
  </si>
  <si>
    <t>La institución cuenta con algunos  servicios complementarios y son apoyados por Instituciones externas</t>
  </si>
  <si>
    <t>investigación es estado incipiente por carencia de apoyo gubernamental.</t>
  </si>
  <si>
    <t>El comité de convivencia está conformado pero este no se le ha dado funcionalidad</t>
  </si>
  <si>
    <t>La elaboración del presupuesto se hace de acuerdo cuenta las necesidades de las sedes, teniendo en el plan operativo, el PEI, y el plan de mejoramiento</t>
  </si>
  <si>
    <t>la contabilidad tiene todos sus soportes, estados financieros y se presentan dentro de los plazos establecidos por las normas, operando coherentemente.</t>
  </si>
  <si>
    <t>La elaboración del presupuesto se hace de acuerdo cuenta las necesidades de las sedes, teniendo en el plan operativo, el PEI, y el plan de mejoramiento, operando coherentemente</t>
  </si>
  <si>
    <t>Libros contables, estractos bancarios, contratos lista de necesidades y actas de entrega</t>
  </si>
  <si>
    <t>Hay claridad en la institucion sobre las politicas de atención a grupos étnicos pero se carece de informacion al respecto</t>
  </si>
  <si>
    <t>La escuela de padres es una  propuesta pedagógica orientado a fortalecer procesos pedagógicos y sociales</t>
  </si>
  <si>
    <t>Se diseñan mecanismos de participación y se  han elaborado en concordancia con el PEI.</t>
  </si>
  <si>
    <t>La institución cuenta con el apoyo de otras entidades para el apoyo psicosicial y los estudiantes y comunidad educativa participan de Ellos</t>
  </si>
  <si>
    <t>Programa articulado con comisaría de familia  del  municipio y otras entidades</t>
  </si>
  <si>
    <t>INSTITUCION EDUCATIVA  ORTUN VELASCO</t>
  </si>
  <si>
    <t>La institución conoce los estudiantes en situación de vulnerabilidad con barreras de aprendizaje y la participación pero no cuenta con personal capacitado.</t>
  </si>
  <si>
    <t>El servicio social es valorado por la comunidad y los estudiantes han desarrollado sus procesos a satisfacción.</t>
  </si>
  <si>
    <t>La institución cuenta con programas para la prevención de los riesgos físicos, cuenta con un diagnóstico y plan de riesgos.</t>
  </si>
  <si>
    <t>La institución cuenta con planes de evacuación articulado con el plan de gestión de riesgo municipal</t>
  </si>
  <si>
    <t>La institución revisa periodicamente el programa de mantenimiento y realiza sus ajustes pertinentes</t>
  </si>
  <si>
    <t>La Institución raliza actividades de embellecimiento y adecuación de la planta física con apoyo de la comunidad educativa periodicamente.</t>
  </si>
  <si>
    <t xml:space="preserve">La Institución  cuenta con un plan de dotación según Las necesidades existentes </t>
  </si>
  <si>
    <t>La institución cuenta con servicios complementarios y son apoyados por Instituciones externas</t>
  </si>
  <si>
    <t>La institución ofrece  apoyo puntuales a estudiantes con dificultades, pero no hay seguimiento a las tareas realizadas</t>
  </si>
  <si>
    <t>La capacitacion y formación es asumida por el docente con el aval de la Institución, teniendo en cuenta el perfil, la coherencia con el PEI y las necesidades institucionales.</t>
  </si>
  <si>
    <t>La Institución cuenta con una politica de apoyo a la investigación y a la producción de material con temas y áreas defunidos de acuerdo con las áreas de conocimiento</t>
  </si>
  <si>
    <t>La Institución cuenta con estrategias claras para mediar y solucionar conflictos (se cuenta con el comité de convivencia)</t>
  </si>
  <si>
    <t>La Institución ha definido un programa de bienestar de personal vinculado, pero este no se cumple totalmente</t>
  </si>
  <si>
    <t>Se cuenta con politica de evaluación de los desempeños académicos  de los estudiantes integrando la legislación vigentes, debidamente documentada</t>
  </si>
  <si>
    <t>Se cuenta con una política en el uso de recursos para el aprendizaje articulado con la propuesta pedagogica.</t>
  </si>
  <si>
    <t>Se presentan esfuerzos colectivos por trabajar con estrategias pedagógicas en el aula, adaptando contenidos con herramientas tecnológicas, investigativos.</t>
  </si>
  <si>
    <t>La institución tiene algunas estrategias para controlar el ausentismo, pero éstas se aplican esporádicamente en algunas sedes, y sin indagar sus causas</t>
  </si>
  <si>
    <t>La Institución realiza los ajustes pertinentes con el find de mejorar los resultados periódocamente</t>
  </si>
  <si>
    <t>Cuenta con mecanismos para abordar los casos de bajo rendiemiento pero no se hace seguimiento ni se cuenta con apoyo</t>
  </si>
  <si>
    <t>Cuenta con mecanismos para abordar los casos de bajo rendiemiento pero no se hace seguimiento ni se cuenta con apoyo profesional</t>
  </si>
  <si>
    <t>y acuerdos ocasionales con algunas entidades</t>
  </si>
  <si>
    <t>para revisar</t>
  </si>
  <si>
    <t>para analizar</t>
  </si>
  <si>
    <t>Documento borrador de Investigación</t>
  </si>
  <si>
    <t>faltan los acuerdos</t>
  </si>
  <si>
    <t xml:space="preserve">  </t>
  </si>
  <si>
    <t>Proyecto de vida</t>
  </si>
  <si>
    <t>Escuela de Padres</t>
  </si>
  <si>
    <t>Académica</t>
  </si>
  <si>
    <t>fernanda.lq@hotmail.com</t>
  </si>
  <si>
    <t xml:space="preserve"> ASTRID FERNANDA LEON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</si>
</sst>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9" fillId="0" borderId="2" xfId="0" applyFont="1" applyBorder="1" applyAlignment="1" applyProtection="1">
      <alignment horizontal="center" vertical="center"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2065070432"/>
        <c:axId val="2065059008"/>
        <c:axId val="0"/>
      </c:bar3DChart>
      <c:catAx>
        <c:axId val="2065070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065059008"/>
        <c:crosses val="autoZero"/>
        <c:auto val="1"/>
        <c:lblAlgn val="ctr"/>
        <c:lblOffset val="100"/>
        <c:noMultiLvlLbl val="0"/>
      </c:catAx>
      <c:valAx>
        <c:axId val="2065059008"/>
        <c:scaling>
          <c:orientation val="minMax"/>
        </c:scaling>
        <c:delete val="1"/>
        <c:axPos val="l"/>
        <c:numFmt formatCode="0%" sourceLinked="1"/>
        <c:majorTickMark val="out"/>
        <c:minorTickMark val="none"/>
        <c:tickLblPos val="nextTo"/>
        <c:crossAx val="2065070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2065057920"/>
        <c:axId val="2040906912"/>
      </c:lineChart>
      <c:catAx>
        <c:axId val="206505792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419"/>
          </a:p>
        </c:txPr>
        <c:crossAx val="2040906912"/>
        <c:crosses val="autoZero"/>
        <c:auto val="1"/>
        <c:lblAlgn val="ctr"/>
        <c:lblOffset val="100"/>
        <c:noMultiLvlLbl val="0"/>
      </c:catAx>
      <c:valAx>
        <c:axId val="2040906912"/>
        <c:scaling>
          <c:orientation val="minMax"/>
        </c:scaling>
        <c:delete val="1"/>
        <c:axPos val="l"/>
        <c:numFmt formatCode="0%" sourceLinked="1"/>
        <c:majorTickMark val="out"/>
        <c:minorTickMark val="none"/>
        <c:tickLblPos val="nextTo"/>
        <c:crossAx val="2065057920"/>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55B4-4E82-A64D-FBE4DC2E9360}"/>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55B4-4E82-A64D-FBE4DC2E93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55B4-4E82-A64D-FBE4DC2E9360}"/>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55B4-4E82-A64D-FBE4DC2E9360}"/>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55B4-4E82-A64D-FBE4DC2E9360}"/>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55B4-4E82-A64D-FBE4DC2E93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55B4-4E82-A64D-FBE4DC2E9360}"/>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55B4-4E82-A64D-FBE4DC2E9360}"/>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55B4-4E82-A64D-FBE4DC2E9360}"/>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55B4-4E82-A64D-FBE4DC2E93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2040907456"/>
        <c:axId val="184746272"/>
      </c:lineChart>
      <c:catAx>
        <c:axId val="2040907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4746272"/>
        <c:crosses val="autoZero"/>
        <c:auto val="1"/>
        <c:lblAlgn val="ctr"/>
        <c:lblOffset val="100"/>
        <c:noMultiLvlLbl val="0"/>
      </c:catAx>
      <c:valAx>
        <c:axId val="184746272"/>
        <c:scaling>
          <c:orientation val="minMax"/>
        </c:scaling>
        <c:delete val="1"/>
        <c:axPos val="l"/>
        <c:numFmt formatCode="0%" sourceLinked="1"/>
        <c:majorTickMark val="out"/>
        <c:minorTickMark val="none"/>
        <c:tickLblPos val="nextTo"/>
        <c:crossAx val="2040907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0.25</c:v>
                </c:pt>
                <c:pt idx="3">
                  <c:v>0.375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0.25</c:v>
                </c:pt>
                <c:pt idx="2">
                  <c:v>0.125</c:v>
                </c:pt>
                <c:pt idx="3">
                  <c:v>0.375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0.25</c:v>
                </c:pt>
                <c:pt idx="3">
                  <c:v>0.375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84747360"/>
        <c:axId val="184741376"/>
      </c:lineChart>
      <c:catAx>
        <c:axId val="184747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4741376"/>
        <c:crosses val="autoZero"/>
        <c:auto val="1"/>
        <c:lblAlgn val="ctr"/>
        <c:lblOffset val="100"/>
        <c:noMultiLvlLbl val="0"/>
      </c:catAx>
      <c:valAx>
        <c:axId val="184741376"/>
        <c:scaling>
          <c:orientation val="minMax"/>
        </c:scaling>
        <c:delete val="1"/>
        <c:axPos val="l"/>
        <c:numFmt formatCode="0%" sourceLinked="1"/>
        <c:majorTickMark val="out"/>
        <c:minorTickMark val="none"/>
        <c:tickLblPos val="nextTo"/>
        <c:crossAx val="1847473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c:v>
                </c:pt>
                <c:pt idx="3">
                  <c:v>0.5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84745728"/>
        <c:axId val="184735392"/>
        <c:axId val="0"/>
      </c:bar3DChart>
      <c:catAx>
        <c:axId val="184745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4735392"/>
        <c:crosses val="autoZero"/>
        <c:auto val="1"/>
        <c:lblAlgn val="ctr"/>
        <c:lblOffset val="100"/>
        <c:noMultiLvlLbl val="0"/>
      </c:catAx>
      <c:valAx>
        <c:axId val="184735392"/>
        <c:scaling>
          <c:orientation val="minMax"/>
        </c:scaling>
        <c:delete val="1"/>
        <c:axPos val="l"/>
        <c:numFmt formatCode="0%" sourceLinked="1"/>
        <c:majorTickMark val="out"/>
        <c:minorTickMark val="none"/>
        <c:tickLblPos val="nextTo"/>
        <c:crossAx val="184745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0.25</c:v>
                </c:pt>
                <c:pt idx="2">
                  <c:v>0</c:v>
                </c:pt>
                <c:pt idx="3">
                  <c:v>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84733216"/>
        <c:axId val="184742464"/>
        <c:axId val="0"/>
      </c:bar3DChart>
      <c:catAx>
        <c:axId val="184733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4742464"/>
        <c:crosses val="autoZero"/>
        <c:auto val="1"/>
        <c:lblAlgn val="ctr"/>
        <c:lblOffset val="100"/>
        <c:noMultiLvlLbl val="0"/>
      </c:catAx>
      <c:valAx>
        <c:axId val="184742464"/>
        <c:scaling>
          <c:orientation val="minMax"/>
        </c:scaling>
        <c:delete val="1"/>
        <c:axPos val="l"/>
        <c:numFmt formatCode="0%" sourceLinked="1"/>
        <c:majorTickMark val="out"/>
        <c:minorTickMark val="none"/>
        <c:tickLblPos val="nextTo"/>
        <c:crossAx val="184733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0.25</c:v>
                </c:pt>
                <c:pt idx="1">
                  <c:v>0.25</c:v>
                </c:pt>
                <c:pt idx="2">
                  <c:v>0</c:v>
                </c:pt>
                <c:pt idx="3">
                  <c:v>0.5</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84744096"/>
        <c:axId val="184737024"/>
        <c:axId val="0"/>
      </c:bar3DChart>
      <c:catAx>
        <c:axId val="18474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4737024"/>
        <c:crosses val="autoZero"/>
        <c:auto val="1"/>
        <c:lblAlgn val="ctr"/>
        <c:lblOffset val="100"/>
        <c:noMultiLvlLbl val="0"/>
      </c:catAx>
      <c:valAx>
        <c:axId val="184737024"/>
        <c:scaling>
          <c:orientation val="minMax"/>
        </c:scaling>
        <c:delete val="1"/>
        <c:axPos val="l"/>
        <c:numFmt formatCode="0%" sourceLinked="1"/>
        <c:majorTickMark val="out"/>
        <c:minorTickMark val="none"/>
        <c:tickLblPos val="nextTo"/>
        <c:crossAx val="184744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c:v>
                </c:pt>
                <c:pt idx="3">
                  <c:v>0.5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0.25</c:v>
                </c:pt>
                <c:pt idx="2">
                  <c:v>0</c:v>
                </c:pt>
                <c:pt idx="3">
                  <c:v>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0.25</c:v>
                </c:pt>
                <c:pt idx="1">
                  <c:v>0.25</c:v>
                </c:pt>
                <c:pt idx="2">
                  <c:v>0</c:v>
                </c:pt>
                <c:pt idx="3">
                  <c:v>0.5</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84746816"/>
        <c:axId val="184741920"/>
      </c:lineChart>
      <c:catAx>
        <c:axId val="184746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4741920"/>
        <c:crosses val="autoZero"/>
        <c:auto val="1"/>
        <c:lblAlgn val="ctr"/>
        <c:lblOffset val="100"/>
        <c:noMultiLvlLbl val="0"/>
      </c:catAx>
      <c:valAx>
        <c:axId val="184741920"/>
        <c:scaling>
          <c:orientation val="minMax"/>
        </c:scaling>
        <c:delete val="1"/>
        <c:axPos val="l"/>
        <c:numFmt formatCode="0%" sourceLinked="1"/>
        <c:majorTickMark val="out"/>
        <c:minorTickMark val="none"/>
        <c:tickLblPos val="nextTo"/>
        <c:crossAx val="1847468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84747904"/>
        <c:axId val="184733760"/>
        <c:axId val="0"/>
      </c:bar3DChart>
      <c:catAx>
        <c:axId val="18474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4733760"/>
        <c:crosses val="autoZero"/>
        <c:auto val="1"/>
        <c:lblAlgn val="ctr"/>
        <c:lblOffset val="100"/>
        <c:noMultiLvlLbl val="0"/>
      </c:catAx>
      <c:valAx>
        <c:axId val="184733760"/>
        <c:scaling>
          <c:orientation val="minMax"/>
        </c:scaling>
        <c:delete val="1"/>
        <c:axPos val="l"/>
        <c:numFmt formatCode="0%" sourceLinked="1"/>
        <c:majorTickMark val="out"/>
        <c:minorTickMark val="none"/>
        <c:tickLblPos val="nextTo"/>
        <c:crossAx val="1847479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84743008"/>
        <c:axId val="184744640"/>
        <c:axId val="0"/>
      </c:bar3DChart>
      <c:catAx>
        <c:axId val="184743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4744640"/>
        <c:crosses val="autoZero"/>
        <c:auto val="1"/>
        <c:lblAlgn val="ctr"/>
        <c:lblOffset val="100"/>
        <c:noMultiLvlLbl val="0"/>
      </c:catAx>
      <c:valAx>
        <c:axId val="184744640"/>
        <c:scaling>
          <c:orientation val="minMax"/>
        </c:scaling>
        <c:delete val="1"/>
        <c:axPos val="l"/>
        <c:numFmt formatCode="0%" sourceLinked="1"/>
        <c:majorTickMark val="out"/>
        <c:minorTickMark val="none"/>
        <c:tickLblPos val="nextTo"/>
        <c:crossAx val="184743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84743552"/>
        <c:axId val="184745184"/>
        <c:axId val="0"/>
      </c:bar3DChart>
      <c:catAx>
        <c:axId val="18474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4745184"/>
        <c:crosses val="autoZero"/>
        <c:auto val="1"/>
        <c:lblAlgn val="ctr"/>
        <c:lblOffset val="100"/>
        <c:noMultiLvlLbl val="0"/>
      </c:catAx>
      <c:valAx>
        <c:axId val="184745184"/>
        <c:scaling>
          <c:orientation val="minMax"/>
        </c:scaling>
        <c:delete val="1"/>
        <c:axPos val="l"/>
        <c:numFmt formatCode="0%" sourceLinked="1"/>
        <c:majorTickMark val="out"/>
        <c:minorTickMark val="none"/>
        <c:tickLblPos val="nextTo"/>
        <c:crossAx val="184743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2065066624"/>
        <c:axId val="2065065536"/>
        <c:axId val="0"/>
      </c:bar3DChart>
      <c:catAx>
        <c:axId val="206506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065065536"/>
        <c:crosses val="autoZero"/>
        <c:auto val="1"/>
        <c:lblAlgn val="ctr"/>
        <c:lblOffset val="100"/>
        <c:noMultiLvlLbl val="0"/>
      </c:catAx>
      <c:valAx>
        <c:axId val="2065065536"/>
        <c:scaling>
          <c:orientation val="minMax"/>
        </c:scaling>
        <c:delete val="1"/>
        <c:axPos val="l"/>
        <c:numFmt formatCode="0%" sourceLinked="1"/>
        <c:majorTickMark val="out"/>
        <c:minorTickMark val="none"/>
        <c:tickLblPos val="nextTo"/>
        <c:crossAx val="2065066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B3A5-4247-87C9-D65B243147A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B3A5-4247-87C9-D65B243147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B3A5-4247-87C9-D65B243147A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B3A5-4247-87C9-D65B243147A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B3A5-4247-87C9-D65B243147A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B3A5-4247-87C9-D65B243147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B3A5-4247-87C9-D65B243147A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B3A5-4247-87C9-D65B243147A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B3A5-4247-87C9-D65B243147A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B3A5-4247-87C9-D65B243147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84748448"/>
        <c:axId val="184734304"/>
      </c:lineChart>
      <c:catAx>
        <c:axId val="184748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4734304"/>
        <c:crosses val="autoZero"/>
        <c:auto val="1"/>
        <c:lblAlgn val="ctr"/>
        <c:lblOffset val="100"/>
        <c:noMultiLvlLbl val="0"/>
      </c:catAx>
      <c:valAx>
        <c:axId val="184734304"/>
        <c:scaling>
          <c:orientation val="minMax"/>
        </c:scaling>
        <c:delete val="1"/>
        <c:axPos val="l"/>
        <c:numFmt formatCode="0%" sourceLinked="1"/>
        <c:majorTickMark val="out"/>
        <c:minorTickMark val="none"/>
        <c:tickLblPos val="nextTo"/>
        <c:crossAx val="184748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c:v>
                </c:pt>
                <c:pt idx="2">
                  <c:v>0.25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84737568"/>
        <c:axId val="184734848"/>
        <c:axId val="0"/>
      </c:bar3DChart>
      <c:catAx>
        <c:axId val="184737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4734848"/>
        <c:crosses val="autoZero"/>
        <c:auto val="1"/>
        <c:lblAlgn val="ctr"/>
        <c:lblOffset val="100"/>
        <c:noMultiLvlLbl val="0"/>
      </c:catAx>
      <c:valAx>
        <c:axId val="184734848"/>
        <c:scaling>
          <c:orientation val="minMax"/>
        </c:scaling>
        <c:delete val="1"/>
        <c:axPos val="l"/>
        <c:numFmt formatCode="0%" sourceLinked="1"/>
        <c:majorTickMark val="out"/>
        <c:minorTickMark val="none"/>
        <c:tickLblPos val="nextTo"/>
        <c:crossAx val="184737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0.5</c:v>
                </c:pt>
                <c:pt idx="1">
                  <c:v>0</c:v>
                </c:pt>
                <c:pt idx="2">
                  <c:v>0.25</c:v>
                </c:pt>
                <c:pt idx="3">
                  <c:v>0.25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84735936"/>
        <c:axId val="184736480"/>
        <c:axId val="0"/>
      </c:bar3DChart>
      <c:catAx>
        <c:axId val="184735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4736480"/>
        <c:crosses val="autoZero"/>
        <c:auto val="1"/>
        <c:lblAlgn val="ctr"/>
        <c:lblOffset val="100"/>
        <c:noMultiLvlLbl val="0"/>
      </c:catAx>
      <c:valAx>
        <c:axId val="184736480"/>
        <c:scaling>
          <c:orientation val="minMax"/>
        </c:scaling>
        <c:delete val="1"/>
        <c:axPos val="l"/>
        <c:numFmt formatCode="0%" sourceLinked="1"/>
        <c:majorTickMark val="out"/>
        <c:minorTickMark val="none"/>
        <c:tickLblPos val="nextTo"/>
        <c:crossAx val="184735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0.5</c:v>
                </c:pt>
                <c:pt idx="1">
                  <c:v>0</c:v>
                </c:pt>
                <c:pt idx="2">
                  <c:v>0.25</c:v>
                </c:pt>
                <c:pt idx="3">
                  <c:v>0.25</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84738112"/>
        <c:axId val="184738656"/>
        <c:axId val="0"/>
      </c:bar3DChart>
      <c:catAx>
        <c:axId val="184738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4738656"/>
        <c:crosses val="autoZero"/>
        <c:auto val="1"/>
        <c:lblAlgn val="ctr"/>
        <c:lblOffset val="100"/>
        <c:noMultiLvlLbl val="0"/>
      </c:catAx>
      <c:valAx>
        <c:axId val="184738656"/>
        <c:scaling>
          <c:orientation val="minMax"/>
        </c:scaling>
        <c:delete val="1"/>
        <c:axPos val="l"/>
        <c:numFmt formatCode="0%" sourceLinked="1"/>
        <c:majorTickMark val="out"/>
        <c:minorTickMark val="none"/>
        <c:tickLblPos val="nextTo"/>
        <c:crossAx val="184738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50A3-450D-AA82-8486CC4DF81E}"/>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50A3-450D-AA82-8486CC4DF8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50A3-450D-AA82-8486CC4DF81E}"/>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50A3-450D-AA82-8486CC4DF81E}"/>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50A3-450D-AA82-8486CC4DF81E}"/>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50A3-450D-AA82-8486CC4DF8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50A3-450D-AA82-8486CC4DF81E}"/>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50A3-450D-AA82-8486CC4DF81E}"/>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50A3-450D-AA82-8486CC4DF81E}"/>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50A3-450D-AA82-8486CC4DF8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84739200"/>
        <c:axId val="184739744"/>
      </c:lineChart>
      <c:catAx>
        <c:axId val="184739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4739744"/>
        <c:crosses val="autoZero"/>
        <c:auto val="1"/>
        <c:lblAlgn val="ctr"/>
        <c:lblOffset val="100"/>
        <c:noMultiLvlLbl val="0"/>
      </c:catAx>
      <c:valAx>
        <c:axId val="184739744"/>
        <c:scaling>
          <c:orientation val="minMax"/>
        </c:scaling>
        <c:delete val="1"/>
        <c:axPos val="l"/>
        <c:numFmt formatCode="0%" sourceLinked="1"/>
        <c:majorTickMark val="out"/>
        <c:minorTickMark val="none"/>
        <c:tickLblPos val="nextTo"/>
        <c:crossAx val="1847392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84740288"/>
        <c:axId val="184740832"/>
        <c:axId val="0"/>
      </c:bar3DChart>
      <c:catAx>
        <c:axId val="1847402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4740832"/>
        <c:crosses val="autoZero"/>
        <c:auto val="1"/>
        <c:lblAlgn val="ctr"/>
        <c:lblOffset val="100"/>
        <c:noMultiLvlLbl val="0"/>
      </c:catAx>
      <c:valAx>
        <c:axId val="184740832"/>
        <c:scaling>
          <c:orientation val="minMax"/>
        </c:scaling>
        <c:delete val="1"/>
        <c:axPos val="l"/>
        <c:numFmt formatCode="0%" sourceLinked="1"/>
        <c:majorTickMark val="out"/>
        <c:minorTickMark val="none"/>
        <c:tickLblPos val="nextTo"/>
        <c:crossAx val="1847402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87105264"/>
        <c:axId val="187110160"/>
        <c:axId val="0"/>
      </c:bar3DChart>
      <c:catAx>
        <c:axId val="187105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7110160"/>
        <c:crosses val="autoZero"/>
        <c:auto val="1"/>
        <c:lblAlgn val="ctr"/>
        <c:lblOffset val="100"/>
        <c:noMultiLvlLbl val="0"/>
      </c:catAx>
      <c:valAx>
        <c:axId val="187110160"/>
        <c:scaling>
          <c:orientation val="minMax"/>
        </c:scaling>
        <c:delete val="1"/>
        <c:axPos val="l"/>
        <c:numFmt formatCode="0%" sourceLinked="1"/>
        <c:majorTickMark val="out"/>
        <c:minorTickMark val="none"/>
        <c:tickLblPos val="nextTo"/>
        <c:crossAx val="187105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87115056"/>
        <c:axId val="187102000"/>
        <c:axId val="0"/>
      </c:bar3DChart>
      <c:catAx>
        <c:axId val="187115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7102000"/>
        <c:crosses val="autoZero"/>
        <c:auto val="1"/>
        <c:lblAlgn val="ctr"/>
        <c:lblOffset val="100"/>
        <c:noMultiLvlLbl val="0"/>
      </c:catAx>
      <c:valAx>
        <c:axId val="187102000"/>
        <c:scaling>
          <c:orientation val="minMax"/>
        </c:scaling>
        <c:delete val="1"/>
        <c:axPos val="l"/>
        <c:numFmt formatCode="0%" sourceLinked="1"/>
        <c:majorTickMark val="out"/>
        <c:minorTickMark val="none"/>
        <c:tickLblPos val="nextTo"/>
        <c:crossAx val="187115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87103088"/>
        <c:axId val="187110704"/>
        <c:axId val="0"/>
      </c:bar3DChart>
      <c:catAx>
        <c:axId val="187103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7110704"/>
        <c:crosses val="autoZero"/>
        <c:auto val="1"/>
        <c:lblAlgn val="ctr"/>
        <c:lblOffset val="100"/>
        <c:noMultiLvlLbl val="0"/>
      </c:catAx>
      <c:valAx>
        <c:axId val="187110704"/>
        <c:scaling>
          <c:orientation val="minMax"/>
        </c:scaling>
        <c:delete val="1"/>
        <c:axPos val="l"/>
        <c:numFmt formatCode="0%" sourceLinked="1"/>
        <c:majorTickMark val="out"/>
        <c:minorTickMark val="none"/>
        <c:tickLblPos val="nextTo"/>
        <c:crossAx val="187103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87107440"/>
        <c:axId val="187101456"/>
        <c:axId val="0"/>
      </c:bar3DChart>
      <c:catAx>
        <c:axId val="1871074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7101456"/>
        <c:crosses val="autoZero"/>
        <c:auto val="1"/>
        <c:lblAlgn val="ctr"/>
        <c:lblOffset val="100"/>
        <c:noMultiLvlLbl val="0"/>
      </c:catAx>
      <c:valAx>
        <c:axId val="187101456"/>
        <c:scaling>
          <c:orientation val="minMax"/>
        </c:scaling>
        <c:delete val="1"/>
        <c:axPos val="l"/>
        <c:numFmt formatCode="0%" sourceLinked="1"/>
        <c:majorTickMark val="out"/>
        <c:minorTickMark val="none"/>
        <c:tickLblPos val="nextTo"/>
        <c:crossAx val="18710744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2065061728"/>
        <c:axId val="2065064448"/>
        <c:axId val="0"/>
      </c:bar3DChart>
      <c:catAx>
        <c:axId val="2065061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065064448"/>
        <c:crosses val="autoZero"/>
        <c:auto val="1"/>
        <c:lblAlgn val="ctr"/>
        <c:lblOffset val="100"/>
        <c:noMultiLvlLbl val="0"/>
      </c:catAx>
      <c:valAx>
        <c:axId val="2065064448"/>
        <c:scaling>
          <c:orientation val="minMax"/>
        </c:scaling>
        <c:delete val="1"/>
        <c:axPos val="l"/>
        <c:numFmt formatCode="0%" sourceLinked="1"/>
        <c:majorTickMark val="out"/>
        <c:minorTickMark val="none"/>
        <c:tickLblPos val="nextTo"/>
        <c:crossAx val="20650617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87113424"/>
        <c:axId val="187106896"/>
        <c:axId val="0"/>
      </c:bar3DChart>
      <c:catAx>
        <c:axId val="187113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7106896"/>
        <c:crosses val="autoZero"/>
        <c:auto val="1"/>
        <c:lblAlgn val="ctr"/>
        <c:lblOffset val="100"/>
        <c:noMultiLvlLbl val="0"/>
      </c:catAx>
      <c:valAx>
        <c:axId val="187106896"/>
        <c:scaling>
          <c:orientation val="minMax"/>
        </c:scaling>
        <c:delete val="1"/>
        <c:axPos val="l"/>
        <c:numFmt formatCode="0%" sourceLinked="1"/>
        <c:majorTickMark val="out"/>
        <c:minorTickMark val="none"/>
        <c:tickLblPos val="nextTo"/>
        <c:crossAx val="1871134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87104176"/>
        <c:axId val="187102544"/>
        <c:axId val="0"/>
      </c:bar3DChart>
      <c:catAx>
        <c:axId val="187104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7102544"/>
        <c:crosses val="autoZero"/>
        <c:auto val="1"/>
        <c:lblAlgn val="ctr"/>
        <c:lblOffset val="100"/>
        <c:noMultiLvlLbl val="0"/>
      </c:catAx>
      <c:valAx>
        <c:axId val="187102544"/>
        <c:scaling>
          <c:orientation val="minMax"/>
        </c:scaling>
        <c:delete val="1"/>
        <c:axPos val="l"/>
        <c:numFmt formatCode="0%" sourceLinked="1"/>
        <c:majorTickMark val="out"/>
        <c:minorTickMark val="none"/>
        <c:tickLblPos val="nextTo"/>
        <c:crossAx val="187104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87112336"/>
        <c:axId val="187104720"/>
        <c:axId val="0"/>
      </c:bar3DChart>
      <c:catAx>
        <c:axId val="187112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7104720"/>
        <c:crosses val="autoZero"/>
        <c:auto val="1"/>
        <c:lblAlgn val="ctr"/>
        <c:lblOffset val="100"/>
        <c:noMultiLvlLbl val="0"/>
      </c:catAx>
      <c:valAx>
        <c:axId val="187104720"/>
        <c:scaling>
          <c:orientation val="minMax"/>
        </c:scaling>
        <c:delete val="1"/>
        <c:axPos val="l"/>
        <c:numFmt formatCode="0%" sourceLinked="1"/>
        <c:majorTickMark val="out"/>
        <c:minorTickMark val="none"/>
        <c:tickLblPos val="nextTo"/>
        <c:crossAx val="187112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87112880"/>
        <c:axId val="187108528"/>
        <c:axId val="0"/>
      </c:bar3DChart>
      <c:catAx>
        <c:axId val="187112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7108528"/>
        <c:crosses val="autoZero"/>
        <c:auto val="1"/>
        <c:lblAlgn val="ctr"/>
        <c:lblOffset val="100"/>
        <c:noMultiLvlLbl val="0"/>
      </c:catAx>
      <c:valAx>
        <c:axId val="187108528"/>
        <c:scaling>
          <c:orientation val="minMax"/>
        </c:scaling>
        <c:delete val="1"/>
        <c:axPos val="l"/>
        <c:numFmt formatCode="0%" sourceLinked="1"/>
        <c:majorTickMark val="out"/>
        <c:minorTickMark val="none"/>
        <c:tickLblPos val="nextTo"/>
        <c:crossAx val="187112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87115600"/>
        <c:axId val="187116144"/>
        <c:axId val="0"/>
      </c:bar3DChart>
      <c:catAx>
        <c:axId val="18711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7116144"/>
        <c:crosses val="autoZero"/>
        <c:auto val="1"/>
        <c:lblAlgn val="ctr"/>
        <c:lblOffset val="100"/>
        <c:noMultiLvlLbl val="0"/>
      </c:catAx>
      <c:valAx>
        <c:axId val="187116144"/>
        <c:scaling>
          <c:orientation val="minMax"/>
        </c:scaling>
        <c:delete val="1"/>
        <c:axPos val="l"/>
        <c:numFmt formatCode="0%" sourceLinked="1"/>
        <c:majorTickMark val="out"/>
        <c:minorTickMark val="none"/>
        <c:tickLblPos val="nextTo"/>
        <c:crossAx val="187115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87106352"/>
        <c:axId val="187116688"/>
        <c:axId val="0"/>
      </c:bar3DChart>
      <c:catAx>
        <c:axId val="187106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7116688"/>
        <c:crosses val="autoZero"/>
        <c:auto val="1"/>
        <c:lblAlgn val="ctr"/>
        <c:lblOffset val="100"/>
        <c:noMultiLvlLbl val="0"/>
      </c:catAx>
      <c:valAx>
        <c:axId val="187116688"/>
        <c:scaling>
          <c:orientation val="minMax"/>
        </c:scaling>
        <c:delete val="1"/>
        <c:axPos val="l"/>
        <c:numFmt formatCode="0%" sourceLinked="1"/>
        <c:majorTickMark val="out"/>
        <c:minorTickMark val="none"/>
        <c:tickLblPos val="nextTo"/>
        <c:crossAx val="187106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87103632"/>
        <c:axId val="187105808"/>
        <c:axId val="0"/>
      </c:bar3DChart>
      <c:catAx>
        <c:axId val="187103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7105808"/>
        <c:crosses val="autoZero"/>
        <c:auto val="1"/>
        <c:lblAlgn val="ctr"/>
        <c:lblOffset val="100"/>
        <c:noMultiLvlLbl val="0"/>
      </c:catAx>
      <c:valAx>
        <c:axId val="187105808"/>
        <c:scaling>
          <c:orientation val="minMax"/>
        </c:scaling>
        <c:delete val="1"/>
        <c:axPos val="l"/>
        <c:numFmt formatCode="0%" sourceLinked="1"/>
        <c:majorTickMark val="out"/>
        <c:minorTickMark val="none"/>
        <c:tickLblPos val="nextTo"/>
        <c:crossAx val="187103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87107984"/>
        <c:axId val="187113968"/>
        <c:axId val="0"/>
      </c:bar3DChart>
      <c:catAx>
        <c:axId val="187107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7113968"/>
        <c:crosses val="autoZero"/>
        <c:auto val="1"/>
        <c:lblAlgn val="ctr"/>
        <c:lblOffset val="100"/>
        <c:noMultiLvlLbl val="0"/>
      </c:catAx>
      <c:valAx>
        <c:axId val="187113968"/>
        <c:scaling>
          <c:orientation val="minMax"/>
        </c:scaling>
        <c:delete val="1"/>
        <c:axPos val="l"/>
        <c:numFmt formatCode="0%" sourceLinked="1"/>
        <c:majorTickMark val="out"/>
        <c:minorTickMark val="none"/>
        <c:tickLblPos val="nextTo"/>
        <c:crossAx val="187107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87114512"/>
        <c:axId val="187109072"/>
        <c:axId val="0"/>
      </c:bar3DChart>
      <c:catAx>
        <c:axId val="18711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7109072"/>
        <c:crosses val="autoZero"/>
        <c:auto val="1"/>
        <c:lblAlgn val="ctr"/>
        <c:lblOffset val="100"/>
        <c:noMultiLvlLbl val="0"/>
      </c:catAx>
      <c:valAx>
        <c:axId val="187109072"/>
        <c:scaling>
          <c:orientation val="minMax"/>
        </c:scaling>
        <c:delete val="1"/>
        <c:axPos val="l"/>
        <c:numFmt formatCode="0%" sourceLinked="1"/>
        <c:majorTickMark val="out"/>
        <c:minorTickMark val="none"/>
        <c:tickLblPos val="nextTo"/>
        <c:crossAx val="187114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87109616"/>
        <c:axId val="187111248"/>
        <c:axId val="0"/>
      </c:bar3DChart>
      <c:catAx>
        <c:axId val="18710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7111248"/>
        <c:crosses val="autoZero"/>
        <c:auto val="1"/>
        <c:lblAlgn val="ctr"/>
        <c:lblOffset val="100"/>
        <c:noMultiLvlLbl val="0"/>
      </c:catAx>
      <c:valAx>
        <c:axId val="187111248"/>
        <c:scaling>
          <c:orientation val="minMax"/>
        </c:scaling>
        <c:delete val="1"/>
        <c:axPos val="l"/>
        <c:numFmt formatCode="0%" sourceLinked="1"/>
        <c:majorTickMark val="out"/>
        <c:minorTickMark val="none"/>
        <c:tickLblPos val="nextTo"/>
        <c:crossAx val="187109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2065062272"/>
        <c:axId val="2065062816"/>
        <c:axId val="0"/>
      </c:bar3DChart>
      <c:catAx>
        <c:axId val="2065062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065062816"/>
        <c:crosses val="autoZero"/>
        <c:auto val="1"/>
        <c:lblAlgn val="ctr"/>
        <c:lblOffset val="100"/>
        <c:noMultiLvlLbl val="0"/>
      </c:catAx>
      <c:valAx>
        <c:axId val="2065062816"/>
        <c:scaling>
          <c:orientation val="minMax"/>
        </c:scaling>
        <c:delete val="1"/>
        <c:axPos val="l"/>
        <c:numFmt formatCode="0%" sourceLinked="1"/>
        <c:majorTickMark val="out"/>
        <c:minorTickMark val="none"/>
        <c:tickLblPos val="nextTo"/>
        <c:crossAx val="2065062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CA5E-4452-80A0-6CC9901279E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CA5E-4452-80A0-6CC990127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CA5E-4452-80A0-6CC9901279E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CA5E-4452-80A0-6CC9901279E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CA5E-4452-80A0-6CC9901279E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CA5E-4452-80A0-6CC990127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CA5E-4452-80A0-6CC9901279E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CA5E-4452-80A0-6CC9901279E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CA5E-4452-80A0-6CC9901279E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CA5E-4452-80A0-6CC990127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87111792"/>
        <c:axId val="188408736"/>
      </c:lineChart>
      <c:catAx>
        <c:axId val="187111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8408736"/>
        <c:crosses val="autoZero"/>
        <c:auto val="1"/>
        <c:lblAlgn val="ctr"/>
        <c:lblOffset val="100"/>
        <c:noMultiLvlLbl val="0"/>
      </c:catAx>
      <c:valAx>
        <c:axId val="188408736"/>
        <c:scaling>
          <c:orientation val="minMax"/>
        </c:scaling>
        <c:delete val="1"/>
        <c:axPos val="l"/>
        <c:numFmt formatCode="0%" sourceLinked="1"/>
        <c:majorTickMark val="out"/>
        <c:minorTickMark val="none"/>
        <c:tickLblPos val="nextTo"/>
        <c:crossAx val="1871117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3E0B-4F40-8C7C-20580B56C95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3E0B-4F40-8C7C-20580B56C95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3E0B-4F40-8C7C-20580B56C95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3E0B-4F40-8C7C-20580B56C95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3E0B-4F40-8C7C-20580B56C95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3E0B-4F40-8C7C-20580B56C95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3E0B-4F40-8C7C-20580B56C95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3E0B-4F40-8C7C-20580B56C95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3E0B-4F40-8C7C-20580B56C95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3E0B-4F40-8C7C-20580B56C95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88411456"/>
        <c:axId val="188416896"/>
      </c:lineChart>
      <c:catAx>
        <c:axId val="188411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8416896"/>
        <c:crosses val="autoZero"/>
        <c:auto val="1"/>
        <c:lblAlgn val="ctr"/>
        <c:lblOffset val="100"/>
        <c:noMultiLvlLbl val="0"/>
      </c:catAx>
      <c:valAx>
        <c:axId val="188416896"/>
        <c:scaling>
          <c:orientation val="minMax"/>
        </c:scaling>
        <c:delete val="1"/>
        <c:axPos val="l"/>
        <c:numFmt formatCode="0%" sourceLinked="1"/>
        <c:majorTickMark val="out"/>
        <c:minorTickMark val="none"/>
        <c:tickLblPos val="nextTo"/>
        <c:crossAx val="188411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063E-47FA-8F34-7891961023A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063E-47FA-8F34-7891961023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063E-47FA-8F34-7891961023A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063E-47FA-8F34-7891961023A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063E-47FA-8F34-7891961023A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063E-47FA-8F34-7891961023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063E-47FA-8F34-7891961023A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063E-47FA-8F34-7891961023A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063E-47FA-8F34-7891961023A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063E-47FA-8F34-7891961023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88413088"/>
        <c:axId val="188418528"/>
      </c:lineChart>
      <c:catAx>
        <c:axId val="188413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8418528"/>
        <c:crosses val="autoZero"/>
        <c:auto val="1"/>
        <c:lblAlgn val="ctr"/>
        <c:lblOffset val="100"/>
        <c:noMultiLvlLbl val="0"/>
      </c:catAx>
      <c:valAx>
        <c:axId val="188418528"/>
        <c:scaling>
          <c:orientation val="minMax"/>
        </c:scaling>
        <c:delete val="1"/>
        <c:axPos val="l"/>
        <c:numFmt formatCode="0%" sourceLinked="1"/>
        <c:majorTickMark val="out"/>
        <c:minorTickMark val="none"/>
        <c:tickLblPos val="nextTo"/>
        <c:crossAx val="1884130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c:v>
                </c:pt>
                <c:pt idx="3">
                  <c:v>0.5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88412000"/>
        <c:axId val="188406560"/>
        <c:axId val="0"/>
      </c:bar3DChart>
      <c:catAx>
        <c:axId val="188412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8406560"/>
        <c:crosses val="autoZero"/>
        <c:auto val="1"/>
        <c:lblAlgn val="ctr"/>
        <c:lblOffset val="100"/>
        <c:noMultiLvlLbl val="0"/>
      </c:catAx>
      <c:valAx>
        <c:axId val="188406560"/>
        <c:scaling>
          <c:orientation val="minMax"/>
        </c:scaling>
        <c:delete val="1"/>
        <c:axPos val="l"/>
        <c:numFmt formatCode="0%" sourceLinked="1"/>
        <c:majorTickMark val="out"/>
        <c:minorTickMark val="none"/>
        <c:tickLblPos val="nextTo"/>
        <c:crossAx val="1884120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0.25</c:v>
                </c:pt>
                <c:pt idx="2">
                  <c:v>0</c:v>
                </c:pt>
                <c:pt idx="3">
                  <c:v>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88403296"/>
        <c:axId val="188417440"/>
        <c:axId val="0"/>
      </c:bar3DChart>
      <c:catAx>
        <c:axId val="188403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8417440"/>
        <c:crosses val="autoZero"/>
        <c:auto val="1"/>
        <c:lblAlgn val="ctr"/>
        <c:lblOffset val="100"/>
        <c:noMultiLvlLbl val="0"/>
      </c:catAx>
      <c:valAx>
        <c:axId val="188417440"/>
        <c:scaling>
          <c:orientation val="minMax"/>
        </c:scaling>
        <c:delete val="1"/>
        <c:axPos val="l"/>
        <c:numFmt formatCode="0%" sourceLinked="1"/>
        <c:majorTickMark val="out"/>
        <c:minorTickMark val="none"/>
        <c:tickLblPos val="nextTo"/>
        <c:crossAx val="188403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0.25</c:v>
                </c:pt>
                <c:pt idx="1">
                  <c:v>0.25</c:v>
                </c:pt>
                <c:pt idx="2">
                  <c:v>0</c:v>
                </c:pt>
                <c:pt idx="3">
                  <c:v>0.5</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88412544"/>
        <c:axId val="188406016"/>
        <c:axId val="0"/>
      </c:bar3DChart>
      <c:catAx>
        <c:axId val="18841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8406016"/>
        <c:crosses val="autoZero"/>
        <c:auto val="1"/>
        <c:lblAlgn val="ctr"/>
        <c:lblOffset val="100"/>
        <c:noMultiLvlLbl val="0"/>
      </c:catAx>
      <c:valAx>
        <c:axId val="188406016"/>
        <c:scaling>
          <c:orientation val="minMax"/>
        </c:scaling>
        <c:delete val="1"/>
        <c:axPos val="l"/>
        <c:numFmt formatCode="0%" sourceLinked="1"/>
        <c:majorTickMark val="out"/>
        <c:minorTickMark val="none"/>
        <c:tickLblPos val="nextTo"/>
        <c:crossAx val="188412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c:v>
                </c:pt>
                <c:pt idx="2">
                  <c:v>0.5</c:v>
                </c:pt>
                <c:pt idx="3">
                  <c:v>0.33333333333333331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0.33333333333333331</c:v>
                </c:pt>
                <c:pt idx="1">
                  <c:v>0</c:v>
                </c:pt>
                <c:pt idx="2">
                  <c:v>0.33333333333333331</c:v>
                </c:pt>
                <c:pt idx="3">
                  <c:v>0.33333333333333331</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88417984"/>
        <c:axId val="188413632"/>
      </c:lineChart>
      <c:catAx>
        <c:axId val="188417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8413632"/>
        <c:crosses val="autoZero"/>
        <c:auto val="1"/>
        <c:lblAlgn val="ctr"/>
        <c:lblOffset val="100"/>
        <c:noMultiLvlLbl val="0"/>
      </c:catAx>
      <c:valAx>
        <c:axId val="188413632"/>
        <c:scaling>
          <c:orientation val="minMax"/>
        </c:scaling>
        <c:delete val="1"/>
        <c:axPos val="l"/>
        <c:numFmt formatCode="0%" sourceLinked="1"/>
        <c:majorTickMark val="out"/>
        <c:minorTickMark val="none"/>
        <c:tickLblPos val="nextTo"/>
        <c:crossAx val="1884179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88414176"/>
        <c:axId val="188414720"/>
        <c:axId val="0"/>
      </c:bar3DChart>
      <c:catAx>
        <c:axId val="188414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8414720"/>
        <c:crosses val="autoZero"/>
        <c:auto val="1"/>
        <c:lblAlgn val="ctr"/>
        <c:lblOffset val="100"/>
        <c:noMultiLvlLbl val="0"/>
      </c:catAx>
      <c:valAx>
        <c:axId val="188414720"/>
        <c:scaling>
          <c:orientation val="minMax"/>
        </c:scaling>
        <c:delete val="1"/>
        <c:axPos val="l"/>
        <c:numFmt formatCode="0%" sourceLinked="1"/>
        <c:majorTickMark val="out"/>
        <c:minorTickMark val="none"/>
        <c:tickLblPos val="nextTo"/>
        <c:crossAx val="188414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88403840"/>
        <c:axId val="188415264"/>
        <c:axId val="0"/>
      </c:bar3DChart>
      <c:catAx>
        <c:axId val="188403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8415264"/>
        <c:crosses val="autoZero"/>
        <c:auto val="1"/>
        <c:lblAlgn val="ctr"/>
        <c:lblOffset val="100"/>
        <c:noMultiLvlLbl val="0"/>
      </c:catAx>
      <c:valAx>
        <c:axId val="188415264"/>
        <c:scaling>
          <c:orientation val="minMax"/>
        </c:scaling>
        <c:delete val="1"/>
        <c:axPos val="l"/>
        <c:numFmt formatCode="0%" sourceLinked="1"/>
        <c:majorTickMark val="out"/>
        <c:minorTickMark val="none"/>
        <c:tickLblPos val="nextTo"/>
        <c:crossAx val="188403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88416352"/>
        <c:axId val="188404384"/>
        <c:axId val="0"/>
      </c:bar3DChart>
      <c:catAx>
        <c:axId val="188416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8404384"/>
        <c:crosses val="autoZero"/>
        <c:auto val="1"/>
        <c:lblAlgn val="ctr"/>
        <c:lblOffset val="100"/>
        <c:noMultiLvlLbl val="0"/>
      </c:catAx>
      <c:valAx>
        <c:axId val="188404384"/>
        <c:scaling>
          <c:orientation val="minMax"/>
        </c:scaling>
        <c:delete val="1"/>
        <c:axPos val="l"/>
        <c:numFmt formatCode="0%" sourceLinked="1"/>
        <c:majorTickMark val="out"/>
        <c:minorTickMark val="none"/>
        <c:tickLblPos val="nextTo"/>
        <c:crossAx val="188416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2065063360"/>
        <c:axId val="2065063904"/>
        <c:axId val="0"/>
      </c:bar3DChart>
      <c:catAx>
        <c:axId val="2065063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065063904"/>
        <c:crosses val="autoZero"/>
        <c:auto val="1"/>
        <c:lblAlgn val="ctr"/>
        <c:lblOffset val="100"/>
        <c:noMultiLvlLbl val="0"/>
      </c:catAx>
      <c:valAx>
        <c:axId val="2065063904"/>
        <c:scaling>
          <c:orientation val="minMax"/>
        </c:scaling>
        <c:delete val="1"/>
        <c:axPos val="l"/>
        <c:numFmt formatCode="0%" sourceLinked="1"/>
        <c:majorTickMark val="out"/>
        <c:minorTickMark val="none"/>
        <c:tickLblPos val="nextTo"/>
        <c:crossAx val="2065063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88407104"/>
        <c:axId val="188409280"/>
        <c:axId val="0"/>
      </c:bar3DChart>
      <c:catAx>
        <c:axId val="188407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88409280"/>
        <c:crosses val="autoZero"/>
        <c:auto val="1"/>
        <c:lblAlgn val="ctr"/>
        <c:lblOffset val="100"/>
        <c:noMultiLvlLbl val="0"/>
      </c:catAx>
      <c:valAx>
        <c:axId val="188409280"/>
        <c:scaling>
          <c:orientation val="minMax"/>
        </c:scaling>
        <c:delete val="1"/>
        <c:axPos val="l"/>
        <c:numFmt formatCode="0%" sourceLinked="1"/>
        <c:majorTickMark val="out"/>
        <c:minorTickMark val="none"/>
        <c:tickLblPos val="nextTo"/>
        <c:crossAx val="188407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88415808"/>
        <c:axId val="188404928"/>
        <c:axId val="0"/>
      </c:bar3DChart>
      <c:catAx>
        <c:axId val="188415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8404928"/>
        <c:crosses val="autoZero"/>
        <c:auto val="1"/>
        <c:lblAlgn val="ctr"/>
        <c:lblOffset val="100"/>
        <c:noMultiLvlLbl val="0"/>
      </c:catAx>
      <c:valAx>
        <c:axId val="188404928"/>
        <c:scaling>
          <c:orientation val="minMax"/>
        </c:scaling>
        <c:delete val="1"/>
        <c:axPos val="l"/>
        <c:numFmt formatCode="0%" sourceLinked="1"/>
        <c:majorTickMark val="out"/>
        <c:minorTickMark val="none"/>
        <c:tickLblPos val="nextTo"/>
        <c:crossAx val="188415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88409824"/>
        <c:axId val="188405472"/>
        <c:axId val="0"/>
      </c:bar3DChart>
      <c:catAx>
        <c:axId val="188409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8405472"/>
        <c:crosses val="autoZero"/>
        <c:auto val="1"/>
        <c:lblAlgn val="ctr"/>
        <c:lblOffset val="100"/>
        <c:noMultiLvlLbl val="0"/>
      </c:catAx>
      <c:valAx>
        <c:axId val="188405472"/>
        <c:scaling>
          <c:orientation val="minMax"/>
        </c:scaling>
        <c:delete val="1"/>
        <c:axPos val="l"/>
        <c:numFmt formatCode="0%" sourceLinked="1"/>
        <c:majorTickMark val="out"/>
        <c:minorTickMark val="none"/>
        <c:tickLblPos val="nextTo"/>
        <c:crossAx val="188409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88407648"/>
        <c:axId val="188410368"/>
        <c:axId val="0"/>
      </c:bar3DChart>
      <c:catAx>
        <c:axId val="188407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8410368"/>
        <c:crosses val="autoZero"/>
        <c:auto val="1"/>
        <c:lblAlgn val="ctr"/>
        <c:lblOffset val="100"/>
        <c:noMultiLvlLbl val="0"/>
      </c:catAx>
      <c:valAx>
        <c:axId val="188410368"/>
        <c:scaling>
          <c:orientation val="minMax"/>
        </c:scaling>
        <c:delete val="1"/>
        <c:axPos val="l"/>
        <c:numFmt formatCode="0%" sourceLinked="1"/>
        <c:majorTickMark val="out"/>
        <c:minorTickMark val="none"/>
        <c:tickLblPos val="nextTo"/>
        <c:crossAx val="188407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0.5714285714285714</c:v>
                </c:pt>
                <c:pt idx="3">
                  <c:v>0.42857142857142855</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88408192"/>
        <c:axId val="188410912"/>
        <c:axId val="0"/>
      </c:bar3DChart>
      <c:catAx>
        <c:axId val="18840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8410912"/>
        <c:crosses val="autoZero"/>
        <c:auto val="1"/>
        <c:lblAlgn val="ctr"/>
        <c:lblOffset val="100"/>
        <c:noMultiLvlLbl val="0"/>
      </c:catAx>
      <c:valAx>
        <c:axId val="188410912"/>
        <c:scaling>
          <c:orientation val="minMax"/>
        </c:scaling>
        <c:delete val="1"/>
        <c:axPos val="l"/>
        <c:numFmt formatCode="0%" sourceLinked="1"/>
        <c:majorTickMark val="out"/>
        <c:minorTickMark val="none"/>
        <c:tickLblPos val="nextTo"/>
        <c:crossAx val="188408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0.2857142857142857</c:v>
                </c:pt>
                <c:pt idx="2">
                  <c:v>0</c:v>
                </c:pt>
                <c:pt idx="3">
                  <c:v>0.14285714285714285</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89928160"/>
        <c:axId val="189936864"/>
        <c:axId val="0"/>
      </c:bar3DChart>
      <c:catAx>
        <c:axId val="189928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36864"/>
        <c:crosses val="autoZero"/>
        <c:auto val="1"/>
        <c:lblAlgn val="ctr"/>
        <c:lblOffset val="100"/>
        <c:noMultiLvlLbl val="0"/>
      </c:catAx>
      <c:valAx>
        <c:axId val="189936864"/>
        <c:scaling>
          <c:orientation val="minMax"/>
        </c:scaling>
        <c:delete val="1"/>
        <c:axPos val="l"/>
        <c:numFmt formatCode="0%" sourceLinked="1"/>
        <c:majorTickMark val="out"/>
        <c:minorTickMark val="none"/>
        <c:tickLblPos val="nextTo"/>
        <c:crossAx val="189928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0.7142857142857143</c:v>
                </c:pt>
                <c:pt idx="3">
                  <c:v>0.2857142857142857</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89929248"/>
        <c:axId val="189937408"/>
        <c:axId val="0"/>
      </c:bar3DChart>
      <c:catAx>
        <c:axId val="189929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37408"/>
        <c:crosses val="autoZero"/>
        <c:auto val="1"/>
        <c:lblAlgn val="ctr"/>
        <c:lblOffset val="100"/>
        <c:noMultiLvlLbl val="0"/>
      </c:catAx>
      <c:valAx>
        <c:axId val="189937408"/>
        <c:scaling>
          <c:orientation val="minMax"/>
        </c:scaling>
        <c:delete val="1"/>
        <c:axPos val="l"/>
        <c:numFmt formatCode="0%" sourceLinked="1"/>
        <c:majorTickMark val="out"/>
        <c:minorTickMark val="none"/>
        <c:tickLblPos val="nextTo"/>
        <c:crossAx val="189929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89934144"/>
        <c:axId val="189929792"/>
        <c:axId val="0"/>
      </c:bar3DChart>
      <c:catAx>
        <c:axId val="189934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29792"/>
        <c:crosses val="autoZero"/>
        <c:auto val="1"/>
        <c:lblAlgn val="ctr"/>
        <c:lblOffset val="100"/>
        <c:noMultiLvlLbl val="0"/>
      </c:catAx>
      <c:valAx>
        <c:axId val="189929792"/>
        <c:scaling>
          <c:orientation val="minMax"/>
        </c:scaling>
        <c:delete val="1"/>
        <c:axPos val="l"/>
        <c:numFmt formatCode="0%" sourceLinked="1"/>
        <c:majorTickMark val="out"/>
        <c:minorTickMark val="none"/>
        <c:tickLblPos val="nextTo"/>
        <c:crossAx val="189934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89939584"/>
        <c:axId val="189937952"/>
        <c:axId val="0"/>
      </c:bar3DChart>
      <c:catAx>
        <c:axId val="189939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37952"/>
        <c:crosses val="autoZero"/>
        <c:auto val="1"/>
        <c:lblAlgn val="ctr"/>
        <c:lblOffset val="100"/>
        <c:noMultiLvlLbl val="0"/>
      </c:catAx>
      <c:valAx>
        <c:axId val="189937952"/>
        <c:scaling>
          <c:orientation val="minMax"/>
        </c:scaling>
        <c:delete val="1"/>
        <c:axPos val="l"/>
        <c:numFmt formatCode="0%" sourceLinked="1"/>
        <c:majorTickMark val="out"/>
        <c:minorTickMark val="none"/>
        <c:tickLblPos val="nextTo"/>
        <c:crossAx val="189939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89930880"/>
        <c:axId val="189928704"/>
        <c:axId val="0"/>
      </c:bar3DChart>
      <c:catAx>
        <c:axId val="189930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28704"/>
        <c:crosses val="autoZero"/>
        <c:auto val="1"/>
        <c:lblAlgn val="ctr"/>
        <c:lblOffset val="100"/>
        <c:noMultiLvlLbl val="0"/>
      </c:catAx>
      <c:valAx>
        <c:axId val="189928704"/>
        <c:scaling>
          <c:orientation val="minMax"/>
        </c:scaling>
        <c:delete val="1"/>
        <c:axPos val="l"/>
        <c:numFmt formatCode="0%" sourceLinked="1"/>
        <c:majorTickMark val="out"/>
        <c:minorTickMark val="none"/>
        <c:tickLblPos val="nextTo"/>
        <c:crossAx val="189930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2065067168"/>
        <c:axId val="2065064992"/>
        <c:axId val="0"/>
      </c:bar3DChart>
      <c:catAx>
        <c:axId val="2065067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065064992"/>
        <c:crosses val="autoZero"/>
        <c:auto val="1"/>
        <c:lblAlgn val="ctr"/>
        <c:lblOffset val="100"/>
        <c:noMultiLvlLbl val="0"/>
      </c:catAx>
      <c:valAx>
        <c:axId val="2065064992"/>
        <c:scaling>
          <c:orientation val="minMax"/>
        </c:scaling>
        <c:delete val="1"/>
        <c:axPos val="l"/>
        <c:numFmt formatCode="0%" sourceLinked="1"/>
        <c:majorTickMark val="out"/>
        <c:minorTickMark val="none"/>
        <c:tickLblPos val="nextTo"/>
        <c:crossAx val="2065067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3F64-4FEC-81D4-6E37C5A2BB3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3F64-4FEC-81D4-6E37C5A2BB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3F64-4FEC-81D4-6E37C5A2BB3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3F64-4FEC-81D4-6E37C5A2BB3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3F64-4FEC-81D4-6E37C5A2BB3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3F64-4FEC-81D4-6E37C5A2BB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3F64-4FEC-81D4-6E37C5A2BB3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3F64-4FEC-81D4-6E37C5A2BB3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3F64-4FEC-81D4-6E37C5A2BB3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3F64-4FEC-81D4-6E37C5A2BB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89940672"/>
        <c:axId val="189930336"/>
      </c:lineChart>
      <c:catAx>
        <c:axId val="1899406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9930336"/>
        <c:crosses val="autoZero"/>
        <c:auto val="1"/>
        <c:lblAlgn val="ctr"/>
        <c:lblOffset val="100"/>
        <c:noMultiLvlLbl val="0"/>
      </c:catAx>
      <c:valAx>
        <c:axId val="189930336"/>
        <c:scaling>
          <c:orientation val="minMax"/>
        </c:scaling>
        <c:delete val="1"/>
        <c:axPos val="l"/>
        <c:numFmt formatCode="0%" sourceLinked="1"/>
        <c:majorTickMark val="out"/>
        <c:minorTickMark val="none"/>
        <c:tickLblPos val="nextTo"/>
        <c:crossAx val="1899406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0.5714285714285714</c:v>
                </c:pt>
                <c:pt idx="3">
                  <c:v>0.42857142857142855</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0.2857142857142857</c:v>
                </c:pt>
                <c:pt idx="2">
                  <c:v>0</c:v>
                </c:pt>
                <c:pt idx="3">
                  <c:v>0.14285714285714285</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89938496"/>
        <c:axId val="189933056"/>
      </c:lineChart>
      <c:catAx>
        <c:axId val="1899384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9933056"/>
        <c:crosses val="autoZero"/>
        <c:auto val="1"/>
        <c:lblAlgn val="ctr"/>
        <c:lblOffset val="100"/>
        <c:noMultiLvlLbl val="0"/>
      </c:catAx>
      <c:valAx>
        <c:axId val="189933056"/>
        <c:scaling>
          <c:orientation val="minMax"/>
        </c:scaling>
        <c:delete val="1"/>
        <c:axPos val="l"/>
        <c:numFmt formatCode="0%" sourceLinked="1"/>
        <c:majorTickMark val="out"/>
        <c:minorTickMark val="none"/>
        <c:tickLblPos val="nextTo"/>
        <c:crossAx val="1899384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C546-4C55-9110-FCC874E545D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C546-4C55-9110-FCC874E545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C546-4C55-9110-FCC874E545D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C546-4C55-9110-FCC874E545D9}"/>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C546-4C55-9110-FCC874E545D9}"/>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C546-4C55-9110-FCC874E545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C546-4C55-9110-FCC874E545D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C546-4C55-9110-FCC874E545D9}"/>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C546-4C55-9110-FCC874E545D9}"/>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C546-4C55-9110-FCC874E545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89931424"/>
        <c:axId val="189931968"/>
      </c:lineChart>
      <c:catAx>
        <c:axId val="189931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9931968"/>
        <c:crosses val="autoZero"/>
        <c:auto val="1"/>
        <c:lblAlgn val="ctr"/>
        <c:lblOffset val="100"/>
        <c:noMultiLvlLbl val="0"/>
      </c:catAx>
      <c:valAx>
        <c:axId val="189931968"/>
        <c:scaling>
          <c:orientation val="minMax"/>
        </c:scaling>
        <c:delete val="1"/>
        <c:axPos val="l"/>
        <c:numFmt formatCode="0%" sourceLinked="1"/>
        <c:majorTickMark val="out"/>
        <c:minorTickMark val="none"/>
        <c:tickLblPos val="nextTo"/>
        <c:crossAx val="1899314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c:v>
                </c:pt>
                <c:pt idx="1">
                  <c:v>0.1</c:v>
                </c:pt>
                <c:pt idx="2">
                  <c:v>0.4</c:v>
                </c:pt>
                <c:pt idx="3">
                  <c:v>0.2</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89940128"/>
        <c:axId val="189939040"/>
        <c:axId val="0"/>
      </c:bar3DChart>
      <c:catAx>
        <c:axId val="18994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39040"/>
        <c:crosses val="autoZero"/>
        <c:auto val="1"/>
        <c:lblAlgn val="ctr"/>
        <c:lblOffset val="100"/>
        <c:noMultiLvlLbl val="0"/>
      </c:catAx>
      <c:valAx>
        <c:axId val="189939040"/>
        <c:scaling>
          <c:orientation val="minMax"/>
        </c:scaling>
        <c:delete val="1"/>
        <c:axPos val="l"/>
        <c:numFmt formatCode="0%" sourceLinked="1"/>
        <c:majorTickMark val="out"/>
        <c:minorTickMark val="none"/>
        <c:tickLblPos val="nextTo"/>
        <c:crossAx val="189940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0.3</c:v>
                </c:pt>
                <c:pt idx="3">
                  <c:v>0.2</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89941216"/>
        <c:axId val="189935232"/>
        <c:axId val="0"/>
      </c:bar3DChart>
      <c:catAx>
        <c:axId val="189941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35232"/>
        <c:crosses val="autoZero"/>
        <c:auto val="1"/>
        <c:lblAlgn val="ctr"/>
        <c:lblOffset val="100"/>
        <c:noMultiLvlLbl val="0"/>
      </c:catAx>
      <c:valAx>
        <c:axId val="189935232"/>
        <c:scaling>
          <c:orientation val="minMax"/>
        </c:scaling>
        <c:delete val="1"/>
        <c:axPos val="l"/>
        <c:numFmt formatCode="0%" sourceLinked="1"/>
        <c:majorTickMark val="out"/>
        <c:minorTickMark val="none"/>
        <c:tickLblPos val="nextTo"/>
        <c:crossAx val="189941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0.3</c:v>
                </c:pt>
                <c:pt idx="3">
                  <c:v>0.2</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89934688"/>
        <c:axId val="189932512"/>
        <c:axId val="0"/>
      </c:bar3DChart>
      <c:catAx>
        <c:axId val="189934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32512"/>
        <c:crosses val="autoZero"/>
        <c:auto val="1"/>
        <c:lblAlgn val="ctr"/>
        <c:lblOffset val="100"/>
        <c:noMultiLvlLbl val="0"/>
      </c:catAx>
      <c:valAx>
        <c:axId val="189932512"/>
        <c:scaling>
          <c:orientation val="minMax"/>
        </c:scaling>
        <c:delete val="1"/>
        <c:axPos val="l"/>
        <c:numFmt formatCode="0%" sourceLinked="1"/>
        <c:majorTickMark val="out"/>
        <c:minorTickMark val="none"/>
        <c:tickLblPos val="nextTo"/>
        <c:crossAx val="189934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EE99-45C1-91EE-659482FBFB8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EE99-45C1-91EE-659482FBFB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EE99-45C1-91EE-659482FBFB8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EE99-45C1-91EE-659482FBFB8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EE99-45C1-91EE-659482FBFB8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EE99-45C1-91EE-659482FBFB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0.3</c:v>
                </c:pt>
                <c:pt idx="3">
                  <c:v>0.2</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EE99-45C1-91EE-659482FBFB8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EE99-45C1-91EE-659482FBFB8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EE99-45C1-91EE-659482FBFB8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EE99-45C1-91EE-659482FBFB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0.5</c:v>
                </c:pt>
                <c:pt idx="2">
                  <c:v>0.3</c:v>
                </c:pt>
                <c:pt idx="3">
                  <c:v>0.2</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89933600"/>
        <c:axId val="189935776"/>
      </c:lineChart>
      <c:catAx>
        <c:axId val="1899336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89935776"/>
        <c:crosses val="autoZero"/>
        <c:auto val="1"/>
        <c:lblAlgn val="ctr"/>
        <c:lblOffset val="100"/>
        <c:noMultiLvlLbl val="0"/>
      </c:catAx>
      <c:valAx>
        <c:axId val="189935776"/>
        <c:scaling>
          <c:orientation val="minMax"/>
        </c:scaling>
        <c:delete val="1"/>
        <c:axPos val="l"/>
        <c:numFmt formatCode="0%" sourceLinked="1"/>
        <c:majorTickMark val="out"/>
        <c:minorTickMark val="none"/>
        <c:tickLblPos val="nextTo"/>
        <c:crossAx val="1899336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89936320"/>
        <c:axId val="189941760"/>
        <c:axId val="0"/>
      </c:bar3DChart>
      <c:catAx>
        <c:axId val="18993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41760"/>
        <c:crosses val="autoZero"/>
        <c:auto val="1"/>
        <c:lblAlgn val="ctr"/>
        <c:lblOffset val="100"/>
        <c:noMultiLvlLbl val="0"/>
      </c:catAx>
      <c:valAx>
        <c:axId val="189941760"/>
        <c:scaling>
          <c:orientation val="minMax"/>
        </c:scaling>
        <c:delete val="1"/>
        <c:axPos val="l"/>
        <c:numFmt formatCode="0%" sourceLinked="1"/>
        <c:majorTickMark val="out"/>
        <c:minorTickMark val="none"/>
        <c:tickLblPos val="nextTo"/>
        <c:crossAx val="189936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89942304"/>
        <c:axId val="189942848"/>
        <c:axId val="0"/>
      </c:bar3DChart>
      <c:catAx>
        <c:axId val="189942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89942848"/>
        <c:crosses val="autoZero"/>
        <c:auto val="1"/>
        <c:lblAlgn val="ctr"/>
        <c:lblOffset val="100"/>
        <c:noMultiLvlLbl val="0"/>
      </c:catAx>
      <c:valAx>
        <c:axId val="189942848"/>
        <c:scaling>
          <c:orientation val="minMax"/>
        </c:scaling>
        <c:delete val="1"/>
        <c:axPos val="l"/>
        <c:numFmt formatCode="0%" sourceLinked="1"/>
        <c:majorTickMark val="out"/>
        <c:minorTickMark val="none"/>
        <c:tickLblPos val="nextTo"/>
        <c:crossAx val="189942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89943392"/>
        <c:axId val="196520928"/>
        <c:axId val="0"/>
      </c:bar3DChart>
      <c:catAx>
        <c:axId val="189943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6520928"/>
        <c:crosses val="autoZero"/>
        <c:auto val="1"/>
        <c:lblAlgn val="ctr"/>
        <c:lblOffset val="100"/>
        <c:noMultiLvlLbl val="0"/>
      </c:catAx>
      <c:valAx>
        <c:axId val="196520928"/>
        <c:scaling>
          <c:orientation val="minMax"/>
        </c:scaling>
        <c:delete val="1"/>
        <c:axPos val="l"/>
        <c:numFmt formatCode="0%" sourceLinked="1"/>
        <c:majorTickMark val="out"/>
        <c:minorTickMark val="none"/>
        <c:tickLblPos val="nextTo"/>
        <c:crossAx val="189943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0.25</c:v>
                </c:pt>
                <c:pt idx="3">
                  <c:v>0.375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2065068800"/>
        <c:axId val="2065069344"/>
        <c:axId val="0"/>
      </c:bar3DChart>
      <c:catAx>
        <c:axId val="206506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065069344"/>
        <c:crosses val="autoZero"/>
        <c:auto val="1"/>
        <c:lblAlgn val="ctr"/>
        <c:lblOffset val="100"/>
        <c:noMultiLvlLbl val="0"/>
      </c:catAx>
      <c:valAx>
        <c:axId val="2065069344"/>
        <c:scaling>
          <c:orientation val="minMax"/>
        </c:scaling>
        <c:delete val="1"/>
        <c:axPos val="l"/>
        <c:numFmt formatCode="0%" sourceLinked="1"/>
        <c:majorTickMark val="out"/>
        <c:minorTickMark val="none"/>
        <c:tickLblPos val="nextTo"/>
        <c:crossAx val="2065068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B519-41C0-B46C-B0AB5A63A33F}"/>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B519-41C0-B46C-B0AB5A63A3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B519-41C0-B46C-B0AB5A63A33F}"/>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B519-41C0-B46C-B0AB5A63A33F}"/>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B519-41C0-B46C-B0AB5A63A33F}"/>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B519-41C0-B46C-B0AB5A63A3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B519-41C0-B46C-B0AB5A63A33F}"/>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B519-41C0-B46C-B0AB5A63A33F}"/>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B519-41C0-B46C-B0AB5A63A33F}"/>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B519-41C0-B46C-B0AB5A63A3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96511680"/>
        <c:axId val="196524736"/>
      </c:lineChart>
      <c:catAx>
        <c:axId val="196511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96524736"/>
        <c:crosses val="autoZero"/>
        <c:auto val="1"/>
        <c:lblAlgn val="ctr"/>
        <c:lblOffset val="100"/>
        <c:noMultiLvlLbl val="0"/>
      </c:catAx>
      <c:valAx>
        <c:axId val="196524736"/>
        <c:scaling>
          <c:orientation val="minMax"/>
        </c:scaling>
        <c:delete val="1"/>
        <c:axPos val="l"/>
        <c:numFmt formatCode="0%" sourceLinked="1"/>
        <c:majorTickMark val="out"/>
        <c:minorTickMark val="none"/>
        <c:tickLblPos val="nextTo"/>
        <c:crossAx val="1965116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96520384"/>
        <c:axId val="196510592"/>
        <c:axId val="0"/>
      </c:bar3DChart>
      <c:catAx>
        <c:axId val="196520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96510592"/>
        <c:crosses val="autoZero"/>
        <c:auto val="1"/>
        <c:lblAlgn val="ctr"/>
        <c:lblOffset val="100"/>
        <c:noMultiLvlLbl val="0"/>
      </c:catAx>
      <c:valAx>
        <c:axId val="196510592"/>
        <c:scaling>
          <c:orientation val="minMax"/>
        </c:scaling>
        <c:delete val="1"/>
        <c:axPos val="l"/>
        <c:numFmt formatCode="0%" sourceLinked="1"/>
        <c:majorTickMark val="out"/>
        <c:minorTickMark val="none"/>
        <c:tickLblPos val="nextTo"/>
        <c:crossAx val="1965203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96516032"/>
        <c:axId val="196517664"/>
        <c:axId val="0"/>
      </c:bar3DChart>
      <c:catAx>
        <c:axId val="196516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96517664"/>
        <c:crosses val="autoZero"/>
        <c:auto val="1"/>
        <c:lblAlgn val="ctr"/>
        <c:lblOffset val="100"/>
        <c:noMultiLvlLbl val="0"/>
      </c:catAx>
      <c:valAx>
        <c:axId val="196517664"/>
        <c:scaling>
          <c:orientation val="minMax"/>
        </c:scaling>
        <c:delete val="1"/>
        <c:axPos val="l"/>
        <c:numFmt formatCode="0%" sourceLinked="1"/>
        <c:majorTickMark val="out"/>
        <c:minorTickMark val="none"/>
        <c:tickLblPos val="nextTo"/>
        <c:crossAx val="196516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96518752"/>
        <c:axId val="196511136"/>
        <c:axId val="0"/>
      </c:bar3DChart>
      <c:catAx>
        <c:axId val="196518752"/>
        <c:scaling>
          <c:orientation val="minMax"/>
        </c:scaling>
        <c:delete val="1"/>
        <c:axPos val="b"/>
        <c:majorTickMark val="out"/>
        <c:minorTickMark val="none"/>
        <c:tickLblPos val="nextTo"/>
        <c:crossAx val="196511136"/>
        <c:crosses val="autoZero"/>
        <c:auto val="1"/>
        <c:lblAlgn val="ctr"/>
        <c:lblOffset val="100"/>
        <c:noMultiLvlLbl val="0"/>
      </c:catAx>
      <c:valAx>
        <c:axId val="196511136"/>
        <c:scaling>
          <c:orientation val="minMax"/>
        </c:scaling>
        <c:delete val="1"/>
        <c:axPos val="l"/>
        <c:numFmt formatCode="0%" sourceLinked="1"/>
        <c:majorTickMark val="out"/>
        <c:minorTickMark val="none"/>
        <c:tickLblPos val="nextTo"/>
        <c:crossAx val="1965187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96518208"/>
        <c:axId val="196519296"/>
        <c:axId val="0"/>
      </c:bar3DChart>
      <c:catAx>
        <c:axId val="196518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96519296"/>
        <c:crosses val="autoZero"/>
        <c:auto val="1"/>
        <c:lblAlgn val="ctr"/>
        <c:lblOffset val="100"/>
        <c:noMultiLvlLbl val="0"/>
      </c:catAx>
      <c:valAx>
        <c:axId val="196519296"/>
        <c:scaling>
          <c:orientation val="minMax"/>
        </c:scaling>
        <c:delete val="1"/>
        <c:axPos val="l"/>
        <c:numFmt formatCode="0%" sourceLinked="1"/>
        <c:majorTickMark val="out"/>
        <c:minorTickMark val="none"/>
        <c:tickLblPos val="nextTo"/>
        <c:crossAx val="196518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96514944"/>
        <c:axId val="196519840"/>
        <c:axId val="0"/>
      </c:bar3DChart>
      <c:catAx>
        <c:axId val="196514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96519840"/>
        <c:crosses val="autoZero"/>
        <c:auto val="1"/>
        <c:lblAlgn val="ctr"/>
        <c:lblOffset val="100"/>
        <c:noMultiLvlLbl val="0"/>
      </c:catAx>
      <c:valAx>
        <c:axId val="196519840"/>
        <c:scaling>
          <c:orientation val="minMax"/>
        </c:scaling>
        <c:delete val="1"/>
        <c:axPos val="l"/>
        <c:numFmt formatCode="0%" sourceLinked="1"/>
        <c:majorTickMark val="out"/>
        <c:minorTickMark val="none"/>
        <c:tickLblPos val="nextTo"/>
        <c:crossAx val="196514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96512768"/>
        <c:axId val="196515488"/>
        <c:axId val="0"/>
      </c:bar3DChart>
      <c:catAx>
        <c:axId val="196512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6515488"/>
        <c:crosses val="autoZero"/>
        <c:auto val="1"/>
        <c:lblAlgn val="ctr"/>
        <c:lblOffset val="100"/>
        <c:noMultiLvlLbl val="0"/>
      </c:catAx>
      <c:valAx>
        <c:axId val="196515488"/>
        <c:scaling>
          <c:orientation val="minMax"/>
        </c:scaling>
        <c:delete val="1"/>
        <c:axPos val="l"/>
        <c:numFmt formatCode="0%" sourceLinked="1"/>
        <c:majorTickMark val="out"/>
        <c:minorTickMark val="none"/>
        <c:tickLblPos val="nextTo"/>
        <c:crossAx val="196512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96522016"/>
        <c:axId val="196525280"/>
        <c:axId val="0"/>
      </c:bar3DChart>
      <c:catAx>
        <c:axId val="196522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6525280"/>
        <c:crosses val="autoZero"/>
        <c:auto val="1"/>
        <c:lblAlgn val="ctr"/>
        <c:lblOffset val="100"/>
        <c:noMultiLvlLbl val="0"/>
      </c:catAx>
      <c:valAx>
        <c:axId val="196525280"/>
        <c:scaling>
          <c:orientation val="minMax"/>
        </c:scaling>
        <c:delete val="1"/>
        <c:axPos val="l"/>
        <c:numFmt formatCode="0%" sourceLinked="1"/>
        <c:majorTickMark val="out"/>
        <c:minorTickMark val="none"/>
        <c:tickLblPos val="nextTo"/>
        <c:crossAx val="1965220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96514400"/>
        <c:axId val="196523648"/>
        <c:axId val="0"/>
      </c:bar3DChart>
      <c:catAx>
        <c:axId val="196514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6523648"/>
        <c:crosses val="autoZero"/>
        <c:auto val="1"/>
        <c:lblAlgn val="ctr"/>
        <c:lblOffset val="100"/>
        <c:noMultiLvlLbl val="0"/>
      </c:catAx>
      <c:valAx>
        <c:axId val="196523648"/>
        <c:scaling>
          <c:orientation val="minMax"/>
        </c:scaling>
        <c:delete val="1"/>
        <c:axPos val="l"/>
        <c:numFmt formatCode="0%" sourceLinked="1"/>
        <c:majorTickMark val="out"/>
        <c:minorTickMark val="none"/>
        <c:tickLblPos val="nextTo"/>
        <c:crossAx val="196514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96521472"/>
        <c:axId val="196524192"/>
        <c:axId val="0"/>
      </c:bar3DChart>
      <c:catAx>
        <c:axId val="196521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6524192"/>
        <c:crosses val="autoZero"/>
        <c:auto val="1"/>
        <c:lblAlgn val="ctr"/>
        <c:lblOffset val="100"/>
        <c:noMultiLvlLbl val="0"/>
      </c:catAx>
      <c:valAx>
        <c:axId val="196524192"/>
        <c:scaling>
          <c:orientation val="minMax"/>
        </c:scaling>
        <c:delete val="1"/>
        <c:axPos val="l"/>
        <c:numFmt formatCode="0%" sourceLinked="1"/>
        <c:majorTickMark val="out"/>
        <c:minorTickMark val="none"/>
        <c:tickLblPos val="nextTo"/>
        <c:crossAx val="1965214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0.25</c:v>
                </c:pt>
                <c:pt idx="2">
                  <c:v>0.125</c:v>
                </c:pt>
                <c:pt idx="3">
                  <c:v>0.375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2065066080"/>
        <c:axId val="2065067712"/>
        <c:axId val="0"/>
      </c:bar3DChart>
      <c:catAx>
        <c:axId val="2065066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065067712"/>
        <c:crosses val="autoZero"/>
        <c:auto val="1"/>
        <c:lblAlgn val="ctr"/>
        <c:lblOffset val="100"/>
        <c:noMultiLvlLbl val="0"/>
      </c:catAx>
      <c:valAx>
        <c:axId val="2065067712"/>
        <c:scaling>
          <c:orientation val="minMax"/>
        </c:scaling>
        <c:delete val="1"/>
        <c:axPos val="l"/>
        <c:numFmt formatCode="0%" sourceLinked="1"/>
        <c:majorTickMark val="out"/>
        <c:minorTickMark val="none"/>
        <c:tickLblPos val="nextTo"/>
        <c:crossAx val="2065066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96523104"/>
        <c:axId val="196510048"/>
        <c:axId val="0"/>
      </c:bar3DChart>
      <c:catAx>
        <c:axId val="196523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6510048"/>
        <c:crosses val="autoZero"/>
        <c:auto val="1"/>
        <c:lblAlgn val="ctr"/>
        <c:lblOffset val="100"/>
        <c:noMultiLvlLbl val="0"/>
      </c:catAx>
      <c:valAx>
        <c:axId val="196510048"/>
        <c:scaling>
          <c:orientation val="minMax"/>
        </c:scaling>
        <c:delete val="1"/>
        <c:axPos val="l"/>
        <c:numFmt formatCode="0%" sourceLinked="1"/>
        <c:majorTickMark val="out"/>
        <c:minorTickMark val="none"/>
        <c:tickLblPos val="nextTo"/>
        <c:crossAx val="196523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96516576"/>
        <c:axId val="196512224"/>
        <c:axId val="0"/>
      </c:bar3DChart>
      <c:catAx>
        <c:axId val="196516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6512224"/>
        <c:crosses val="autoZero"/>
        <c:auto val="1"/>
        <c:lblAlgn val="ctr"/>
        <c:lblOffset val="100"/>
        <c:noMultiLvlLbl val="0"/>
      </c:catAx>
      <c:valAx>
        <c:axId val="196512224"/>
        <c:scaling>
          <c:orientation val="minMax"/>
        </c:scaling>
        <c:delete val="1"/>
        <c:axPos val="l"/>
        <c:numFmt formatCode="0%" sourceLinked="1"/>
        <c:majorTickMark val="out"/>
        <c:minorTickMark val="none"/>
        <c:tickLblPos val="nextTo"/>
        <c:crossAx val="196516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96517120"/>
        <c:axId val="196513312"/>
        <c:axId val="0"/>
      </c:bar3DChart>
      <c:catAx>
        <c:axId val="196517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6513312"/>
        <c:crosses val="autoZero"/>
        <c:auto val="1"/>
        <c:lblAlgn val="ctr"/>
        <c:lblOffset val="100"/>
        <c:noMultiLvlLbl val="0"/>
      </c:catAx>
      <c:valAx>
        <c:axId val="196513312"/>
        <c:scaling>
          <c:orientation val="minMax"/>
        </c:scaling>
        <c:delete val="1"/>
        <c:axPos val="l"/>
        <c:numFmt formatCode="0%" sourceLinked="1"/>
        <c:majorTickMark val="out"/>
        <c:minorTickMark val="none"/>
        <c:tickLblPos val="nextTo"/>
        <c:crossAx val="1965171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96522560"/>
        <c:axId val="196513856"/>
        <c:axId val="0"/>
      </c:bar3DChart>
      <c:catAx>
        <c:axId val="19652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6513856"/>
        <c:crosses val="autoZero"/>
        <c:auto val="1"/>
        <c:lblAlgn val="ctr"/>
        <c:lblOffset val="100"/>
        <c:noMultiLvlLbl val="0"/>
      </c:catAx>
      <c:valAx>
        <c:axId val="196513856"/>
        <c:scaling>
          <c:orientation val="minMax"/>
        </c:scaling>
        <c:delete val="1"/>
        <c:axPos val="l"/>
        <c:numFmt formatCode="0%" sourceLinked="1"/>
        <c:majorTickMark val="out"/>
        <c:minorTickMark val="none"/>
        <c:tickLblPos val="nextTo"/>
        <c:crossAx val="1965225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97400512"/>
        <c:axId val="197396160"/>
        <c:axId val="0"/>
      </c:bar3DChart>
      <c:catAx>
        <c:axId val="197400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7396160"/>
        <c:crosses val="autoZero"/>
        <c:auto val="1"/>
        <c:lblAlgn val="ctr"/>
        <c:lblOffset val="100"/>
        <c:noMultiLvlLbl val="0"/>
      </c:catAx>
      <c:valAx>
        <c:axId val="197396160"/>
        <c:scaling>
          <c:orientation val="minMax"/>
        </c:scaling>
        <c:delete val="1"/>
        <c:axPos val="l"/>
        <c:numFmt formatCode="0%" sourceLinked="1"/>
        <c:majorTickMark val="out"/>
        <c:minorTickMark val="none"/>
        <c:tickLblPos val="nextTo"/>
        <c:crossAx val="197400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ADA6-4C93-9ECE-AF4AC4FC09F7}"/>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ADA6-4C93-9ECE-AF4AC4FC09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ADA6-4C93-9ECE-AF4AC4FC09F7}"/>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ADA6-4C93-9ECE-AF4AC4FC09F7}"/>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ADA6-4C93-9ECE-AF4AC4FC09F7}"/>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ADA6-4C93-9ECE-AF4AC4FC09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ADA6-4C93-9ECE-AF4AC4FC09F7}"/>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ADA6-4C93-9ECE-AF4AC4FC09F7}"/>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ADA6-4C93-9ECE-AF4AC4FC09F7}"/>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ADA6-4C93-9ECE-AF4AC4FC09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97394528"/>
        <c:axId val="197395616"/>
      </c:lineChart>
      <c:catAx>
        <c:axId val="197394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97395616"/>
        <c:crosses val="autoZero"/>
        <c:auto val="1"/>
        <c:lblAlgn val="ctr"/>
        <c:lblOffset val="100"/>
        <c:noMultiLvlLbl val="0"/>
      </c:catAx>
      <c:valAx>
        <c:axId val="197395616"/>
        <c:scaling>
          <c:orientation val="minMax"/>
        </c:scaling>
        <c:delete val="1"/>
        <c:axPos val="l"/>
        <c:numFmt formatCode="0%" sourceLinked="1"/>
        <c:majorTickMark val="out"/>
        <c:minorTickMark val="none"/>
        <c:tickLblPos val="nextTo"/>
        <c:crossAx val="197394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C09C-4A7C-A5F5-F47AB4D103A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C09C-4A7C-A5F5-F47AB4D103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C09C-4A7C-A5F5-F47AB4D103A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C09C-4A7C-A5F5-F47AB4D103A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C09C-4A7C-A5F5-F47AB4D103A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C09C-4A7C-A5F5-F47AB4D103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C09C-4A7C-A5F5-F47AB4D103A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C09C-4A7C-A5F5-F47AB4D103A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C09C-4A7C-A5F5-F47AB4D103A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C09C-4A7C-A5F5-F47AB4D103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97401056"/>
        <c:axId val="197399424"/>
      </c:lineChart>
      <c:catAx>
        <c:axId val="197401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97399424"/>
        <c:crosses val="autoZero"/>
        <c:auto val="1"/>
        <c:lblAlgn val="ctr"/>
        <c:lblOffset val="100"/>
        <c:noMultiLvlLbl val="0"/>
      </c:catAx>
      <c:valAx>
        <c:axId val="197399424"/>
        <c:scaling>
          <c:orientation val="minMax"/>
        </c:scaling>
        <c:delete val="1"/>
        <c:axPos val="l"/>
        <c:numFmt formatCode="0%" sourceLinked="1"/>
        <c:majorTickMark val="out"/>
        <c:minorTickMark val="none"/>
        <c:tickLblPos val="nextTo"/>
        <c:crossAx val="197401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9F5C-487E-82FF-35A707CC522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9F5C-487E-82FF-35A707CC52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9F5C-487E-82FF-35A707CC522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9F5C-487E-82FF-35A707CC522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9F5C-487E-82FF-35A707CC522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9F5C-487E-82FF-35A707CC52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9F5C-487E-82FF-35A707CC522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9F5C-487E-82FF-35A707CC522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9F5C-487E-82FF-35A707CC522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9F5C-487E-82FF-35A707CC52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97395072"/>
        <c:axId val="197397792"/>
      </c:lineChart>
      <c:catAx>
        <c:axId val="197395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97397792"/>
        <c:crosses val="autoZero"/>
        <c:auto val="1"/>
        <c:lblAlgn val="ctr"/>
        <c:lblOffset val="100"/>
        <c:noMultiLvlLbl val="0"/>
      </c:catAx>
      <c:valAx>
        <c:axId val="197397792"/>
        <c:scaling>
          <c:orientation val="minMax"/>
        </c:scaling>
        <c:delete val="1"/>
        <c:axPos val="l"/>
        <c:numFmt formatCode="0%" sourceLinked="1"/>
        <c:majorTickMark val="out"/>
        <c:minorTickMark val="none"/>
        <c:tickLblPos val="nextTo"/>
        <c:crossAx val="1973950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97396704"/>
        <c:axId val="197398336"/>
        <c:axId val="0"/>
      </c:bar3DChart>
      <c:catAx>
        <c:axId val="197396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7398336"/>
        <c:crosses val="autoZero"/>
        <c:auto val="1"/>
        <c:lblAlgn val="ctr"/>
        <c:lblOffset val="100"/>
        <c:noMultiLvlLbl val="0"/>
      </c:catAx>
      <c:valAx>
        <c:axId val="197398336"/>
        <c:scaling>
          <c:orientation val="minMax"/>
        </c:scaling>
        <c:delete val="1"/>
        <c:axPos val="l"/>
        <c:numFmt formatCode="0%" sourceLinked="1"/>
        <c:majorTickMark val="out"/>
        <c:minorTickMark val="none"/>
        <c:tickLblPos val="nextTo"/>
        <c:crossAx val="197396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97401600"/>
        <c:axId val="197397248"/>
        <c:axId val="0"/>
      </c:bar3DChart>
      <c:catAx>
        <c:axId val="197401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7397248"/>
        <c:crosses val="autoZero"/>
        <c:auto val="1"/>
        <c:lblAlgn val="ctr"/>
        <c:lblOffset val="100"/>
        <c:noMultiLvlLbl val="0"/>
      </c:catAx>
      <c:valAx>
        <c:axId val="197397248"/>
        <c:scaling>
          <c:orientation val="minMax"/>
        </c:scaling>
        <c:delete val="1"/>
        <c:axPos val="l"/>
        <c:numFmt formatCode="0%" sourceLinked="1"/>
        <c:majorTickMark val="out"/>
        <c:minorTickMark val="none"/>
        <c:tickLblPos val="nextTo"/>
        <c:crossAx val="197401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0.25</c:v>
                </c:pt>
                <c:pt idx="3">
                  <c:v>0.375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2065069888"/>
        <c:axId val="2065057376"/>
        <c:axId val="0"/>
      </c:bar3DChart>
      <c:catAx>
        <c:axId val="206506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065057376"/>
        <c:crosses val="autoZero"/>
        <c:auto val="1"/>
        <c:lblAlgn val="ctr"/>
        <c:lblOffset val="100"/>
        <c:noMultiLvlLbl val="0"/>
      </c:catAx>
      <c:valAx>
        <c:axId val="2065057376"/>
        <c:scaling>
          <c:orientation val="minMax"/>
        </c:scaling>
        <c:delete val="1"/>
        <c:axPos val="l"/>
        <c:numFmt formatCode="0%" sourceLinked="1"/>
        <c:majorTickMark val="out"/>
        <c:minorTickMark val="none"/>
        <c:tickLblPos val="nextTo"/>
        <c:crossAx val="2065069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97398880"/>
        <c:axId val="197399968"/>
        <c:axId val="0"/>
      </c:bar3DChart>
      <c:catAx>
        <c:axId val="197398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197399968"/>
        <c:crosses val="autoZero"/>
        <c:auto val="1"/>
        <c:lblAlgn val="ctr"/>
        <c:lblOffset val="100"/>
        <c:noMultiLvlLbl val="0"/>
      </c:catAx>
      <c:valAx>
        <c:axId val="197399968"/>
        <c:scaling>
          <c:orientation val="minMax"/>
        </c:scaling>
        <c:delete val="1"/>
        <c:axPos val="l"/>
        <c:numFmt formatCode="0%" sourceLinked="1"/>
        <c:majorTickMark val="out"/>
        <c:minorTickMark val="none"/>
        <c:tickLblPos val="nextTo"/>
        <c:crossAx val="197398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7B35-4E00-8270-E8AA79EFC5B7}"/>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7B35-4E00-8270-E8AA79EFC5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7B35-4E00-8270-E8AA79EFC5B7}"/>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7B35-4E00-8270-E8AA79EFC5B7}"/>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7B35-4E00-8270-E8AA79EFC5B7}"/>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7B35-4E00-8270-E8AA79EFC5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7B35-4E00-8270-E8AA79EFC5B7}"/>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7B35-4E00-8270-E8AA79EFC5B7}"/>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7B35-4E00-8270-E8AA79EFC5B7}"/>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7B35-4E00-8270-E8AA79EFC5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99003504"/>
        <c:axId val="199004048"/>
      </c:lineChart>
      <c:catAx>
        <c:axId val="199003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199004048"/>
        <c:crosses val="autoZero"/>
        <c:auto val="1"/>
        <c:lblAlgn val="ctr"/>
        <c:lblOffset val="100"/>
        <c:noMultiLvlLbl val="0"/>
      </c:catAx>
      <c:valAx>
        <c:axId val="199004048"/>
        <c:scaling>
          <c:orientation val="minMax"/>
        </c:scaling>
        <c:delete val="1"/>
        <c:axPos val="l"/>
        <c:numFmt formatCode="0%" sourceLinked="1"/>
        <c:majorTickMark val="out"/>
        <c:minorTickMark val="none"/>
        <c:tickLblPos val="nextTo"/>
        <c:crossAx val="199003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99006224"/>
        <c:axId val="199000784"/>
        <c:axId val="0"/>
      </c:bar3DChart>
      <c:catAx>
        <c:axId val="199006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99000784"/>
        <c:crosses val="autoZero"/>
        <c:auto val="1"/>
        <c:lblAlgn val="ctr"/>
        <c:lblOffset val="100"/>
        <c:noMultiLvlLbl val="0"/>
      </c:catAx>
      <c:valAx>
        <c:axId val="199000784"/>
        <c:scaling>
          <c:orientation val="minMax"/>
        </c:scaling>
        <c:delete val="1"/>
        <c:axPos val="l"/>
        <c:numFmt formatCode="0%" sourceLinked="1"/>
        <c:majorTickMark val="out"/>
        <c:minorTickMark val="none"/>
        <c:tickLblPos val="nextTo"/>
        <c:crossAx val="199006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99002416"/>
        <c:axId val="199001328"/>
        <c:axId val="0"/>
      </c:bar3DChart>
      <c:catAx>
        <c:axId val="199002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99001328"/>
        <c:crosses val="autoZero"/>
        <c:auto val="1"/>
        <c:lblAlgn val="ctr"/>
        <c:lblOffset val="100"/>
        <c:noMultiLvlLbl val="0"/>
      </c:catAx>
      <c:valAx>
        <c:axId val="199001328"/>
        <c:scaling>
          <c:orientation val="minMax"/>
        </c:scaling>
        <c:delete val="1"/>
        <c:axPos val="l"/>
        <c:numFmt formatCode="0%" sourceLinked="1"/>
        <c:majorTickMark val="out"/>
        <c:minorTickMark val="none"/>
        <c:tickLblPos val="nextTo"/>
        <c:crossAx val="199002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99006768"/>
        <c:axId val="199001872"/>
        <c:axId val="0"/>
      </c:bar3DChart>
      <c:catAx>
        <c:axId val="199006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99001872"/>
        <c:crosses val="autoZero"/>
        <c:auto val="1"/>
        <c:lblAlgn val="ctr"/>
        <c:lblOffset val="100"/>
        <c:noMultiLvlLbl val="0"/>
      </c:catAx>
      <c:valAx>
        <c:axId val="199001872"/>
        <c:scaling>
          <c:orientation val="minMax"/>
        </c:scaling>
        <c:delete val="1"/>
        <c:axPos val="l"/>
        <c:numFmt formatCode="0%" sourceLinked="1"/>
        <c:majorTickMark val="out"/>
        <c:minorTickMark val="none"/>
        <c:tickLblPos val="nextTo"/>
        <c:crossAx val="199006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99002960"/>
        <c:axId val="199004592"/>
        <c:axId val="0"/>
      </c:bar3DChart>
      <c:catAx>
        <c:axId val="1990029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199004592"/>
        <c:crosses val="autoZero"/>
        <c:auto val="1"/>
        <c:lblAlgn val="ctr"/>
        <c:lblOffset val="100"/>
        <c:noMultiLvlLbl val="0"/>
      </c:catAx>
      <c:valAx>
        <c:axId val="199004592"/>
        <c:scaling>
          <c:orientation val="minMax"/>
        </c:scaling>
        <c:delete val="1"/>
        <c:axPos val="l"/>
        <c:numFmt formatCode="0%" sourceLinked="1"/>
        <c:majorTickMark val="out"/>
        <c:minorTickMark val="none"/>
        <c:tickLblPos val="nextTo"/>
        <c:crossAx val="1990029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5.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6.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38100</xdr:colOff>
      <xdr:row>12</xdr:row>
      <xdr:rowOff>19050</xdr:rowOff>
    </xdr:to>
    <xdr:pic>
      <xdr:nvPicPr>
        <xdr:cNvPr id="2" name="3 Imagen">
          <a:hlinkClick xmlns:r="http://schemas.openxmlformats.org/officeDocument/2006/relationships" r:id="rId3" tooltip="IR A RESUMEN"/>
          <a:extLst>
            <a:ext uri="{FF2B5EF4-FFF2-40B4-BE49-F238E27FC236}">
              <a16:creationId xmlns:a16="http://schemas.microsoft.com/office/drawing/2014/main" id="{3ABF77AA-B795-43B3-B6CC-E41535E8966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382000" y="3552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38100</xdr:colOff>
      <xdr:row>19</xdr:row>
      <xdr:rowOff>19050</xdr:rowOff>
    </xdr:to>
    <xdr:pic>
      <xdr:nvPicPr>
        <xdr:cNvPr id="3" name="4 Imagen">
          <a:hlinkClick xmlns:r="http://schemas.openxmlformats.org/officeDocument/2006/relationships" r:id="rId5" tooltip="IR A RESUMEN"/>
          <a:extLst>
            <a:ext uri="{FF2B5EF4-FFF2-40B4-BE49-F238E27FC236}">
              <a16:creationId xmlns:a16="http://schemas.microsoft.com/office/drawing/2014/main" id="{2D0BB6BA-6737-4048-B502-A1D7B572F68B}"/>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8382000" y="6410325"/>
          <a:ext cx="266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57150</xdr:colOff>
      <xdr:row>29</xdr:row>
      <xdr:rowOff>19050</xdr:rowOff>
    </xdr:to>
    <xdr:pic>
      <xdr:nvPicPr>
        <xdr:cNvPr id="4" name="5 Imagen">
          <a:hlinkClick xmlns:r="http://schemas.openxmlformats.org/officeDocument/2006/relationships" r:id="rId7" tooltip="IR A RESUMEN"/>
          <a:extLst>
            <a:ext uri="{FF2B5EF4-FFF2-40B4-BE49-F238E27FC236}">
              <a16:creationId xmlns:a16="http://schemas.microsoft.com/office/drawing/2014/main" id="{DBB020D3-A8F4-417C-B880-74BDA58FECD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382000" y="110204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19050</xdr:colOff>
      <xdr:row>35</xdr:row>
      <xdr:rowOff>28575</xdr:rowOff>
    </xdr:to>
    <xdr:pic>
      <xdr:nvPicPr>
        <xdr:cNvPr id="5" name="7 Imagen">
          <a:hlinkClick xmlns:r="http://schemas.openxmlformats.org/officeDocument/2006/relationships" r:id="rId8" tooltip="IR A RESUMEN"/>
          <a:extLst>
            <a:ext uri="{FF2B5EF4-FFF2-40B4-BE49-F238E27FC236}">
              <a16:creationId xmlns:a16="http://schemas.microsoft.com/office/drawing/2014/main" id="{E3E456C5-66C6-41F7-A797-6229880DD9B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382000" y="13458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28575</xdr:colOff>
      <xdr:row>46</xdr:row>
      <xdr:rowOff>28575</xdr:rowOff>
    </xdr:to>
    <xdr:pic>
      <xdr:nvPicPr>
        <xdr:cNvPr id="6" name="8 Imagen">
          <a:hlinkClick xmlns:r="http://schemas.openxmlformats.org/officeDocument/2006/relationships" r:id="rId9" tooltip="IR A RESUMEN"/>
          <a:extLst>
            <a:ext uri="{FF2B5EF4-FFF2-40B4-BE49-F238E27FC236}">
              <a16:creationId xmlns:a16="http://schemas.microsoft.com/office/drawing/2014/main" id="{B1FD5C63-6744-4131-AAD5-1BF6AB43643A}"/>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382000" y="186785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47625</xdr:colOff>
      <xdr:row>54</xdr:row>
      <xdr:rowOff>19050</xdr:rowOff>
    </xdr:to>
    <xdr:pic>
      <xdr:nvPicPr>
        <xdr:cNvPr id="7" name="9 Imagen">
          <a:hlinkClick xmlns:r="http://schemas.openxmlformats.org/officeDocument/2006/relationships" r:id="rId10" tooltip="IR A RESUMEN"/>
          <a:extLst>
            <a:ext uri="{FF2B5EF4-FFF2-40B4-BE49-F238E27FC236}">
              <a16:creationId xmlns:a16="http://schemas.microsoft.com/office/drawing/2014/main" id="{54300C8B-2353-4701-9BD4-85917C29AE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382000" y="217646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28575</xdr:colOff>
      <xdr:row>67</xdr:row>
      <xdr:rowOff>28575</xdr:rowOff>
    </xdr:to>
    <xdr:pic>
      <xdr:nvPicPr>
        <xdr:cNvPr id="8" name="11 Imagen">
          <a:hlinkClick xmlns:r="http://schemas.openxmlformats.org/officeDocument/2006/relationships" r:id="rId13" tooltip="IR A RESUMEN"/>
          <a:extLst>
            <a:ext uri="{FF2B5EF4-FFF2-40B4-BE49-F238E27FC236}">
              <a16:creationId xmlns:a16="http://schemas.microsoft.com/office/drawing/2014/main" id="{C637D027-6FA2-4019-A04B-C3F88791AF2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382000" y="268700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57150</xdr:colOff>
      <xdr:row>73</xdr:row>
      <xdr:rowOff>19050</xdr:rowOff>
    </xdr:to>
    <xdr:pic>
      <xdr:nvPicPr>
        <xdr:cNvPr id="9" name="12 Imagen">
          <a:hlinkClick xmlns:r="http://schemas.openxmlformats.org/officeDocument/2006/relationships" r:id="rId14" tooltip="IR A RESUMEN"/>
          <a:extLst>
            <a:ext uri="{FF2B5EF4-FFF2-40B4-BE49-F238E27FC236}">
              <a16:creationId xmlns:a16="http://schemas.microsoft.com/office/drawing/2014/main" id="{086AD250-6D89-4C31-B80A-9879E2D3A6E3}"/>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8382000" y="29632275"/>
          <a:ext cx="2667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38100</xdr:colOff>
      <xdr:row>83</xdr:row>
      <xdr:rowOff>28575</xdr:rowOff>
    </xdr:to>
    <xdr:pic>
      <xdr:nvPicPr>
        <xdr:cNvPr id="10" name="13 Imagen">
          <a:hlinkClick xmlns:r="http://schemas.openxmlformats.org/officeDocument/2006/relationships" r:id="rId16" tooltip="IR A RESUMEN"/>
          <a:extLst>
            <a:ext uri="{FF2B5EF4-FFF2-40B4-BE49-F238E27FC236}">
              <a16:creationId xmlns:a16="http://schemas.microsoft.com/office/drawing/2014/main" id="{0FABEFC3-0D79-4110-B356-67EDFEF5E6E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382000" y="3448050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11" name="15 Imagen">
          <a:hlinkClick xmlns:r="http://schemas.openxmlformats.org/officeDocument/2006/relationships" r:id="rId19" tooltip="IR A RESUMEN"/>
          <a:extLst>
            <a:ext uri="{FF2B5EF4-FFF2-40B4-BE49-F238E27FC236}">
              <a16:creationId xmlns:a16="http://schemas.microsoft.com/office/drawing/2014/main" id="{D8615F7B-E8C5-428A-B96F-BA2729A6388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801225" y="40776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12" name="15 Imagen">
          <a:hlinkClick xmlns:r="http://schemas.openxmlformats.org/officeDocument/2006/relationships" r:id="rId19" tooltip="IR A RESUMEN"/>
          <a:extLst>
            <a:ext uri="{FF2B5EF4-FFF2-40B4-BE49-F238E27FC236}">
              <a16:creationId xmlns:a16="http://schemas.microsoft.com/office/drawing/2014/main" id="{3AD03021-0529-4EF3-9EE0-B7436E6B6152}"/>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801225" y="40776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38100</xdr:colOff>
      <xdr:row>113</xdr:row>
      <xdr:rowOff>28575</xdr:rowOff>
    </xdr:to>
    <xdr:pic>
      <xdr:nvPicPr>
        <xdr:cNvPr id="13" name="17 Imagen">
          <a:hlinkClick xmlns:r="http://schemas.openxmlformats.org/officeDocument/2006/relationships" r:id="rId22" tooltip="IR A RESUMEN"/>
          <a:extLst>
            <a:ext uri="{FF2B5EF4-FFF2-40B4-BE49-F238E27FC236}">
              <a16:creationId xmlns:a16="http://schemas.microsoft.com/office/drawing/2014/main" id="{6C777D97-F20D-4939-AC35-AF9203C535E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382000" y="474059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38100</xdr:colOff>
      <xdr:row>121</xdr:row>
      <xdr:rowOff>19050</xdr:rowOff>
    </xdr:to>
    <xdr:pic>
      <xdr:nvPicPr>
        <xdr:cNvPr id="14" name="18 Imagen">
          <a:hlinkClick xmlns:r="http://schemas.openxmlformats.org/officeDocument/2006/relationships" r:id="rId23" tooltip="IR A RESUMEN"/>
          <a:extLst>
            <a:ext uri="{FF2B5EF4-FFF2-40B4-BE49-F238E27FC236}">
              <a16:creationId xmlns:a16="http://schemas.microsoft.com/office/drawing/2014/main" id="{E4E6CD41-3BAF-4942-90C1-9BCD2DBCD00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382000" y="499586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38100</xdr:colOff>
      <xdr:row>138</xdr:row>
      <xdr:rowOff>28575</xdr:rowOff>
    </xdr:to>
    <xdr:pic>
      <xdr:nvPicPr>
        <xdr:cNvPr id="15" name="21 Imagen">
          <a:hlinkClick xmlns:r="http://schemas.openxmlformats.org/officeDocument/2006/relationships" r:id="rId26" tooltip="IR A RESUMEN"/>
          <a:extLst>
            <a:ext uri="{FF2B5EF4-FFF2-40B4-BE49-F238E27FC236}">
              <a16:creationId xmlns:a16="http://schemas.microsoft.com/office/drawing/2014/main" id="{AF5468AB-A939-43C9-95FE-C5BEC4C43E7E}"/>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8382000" y="567690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57150</xdr:colOff>
      <xdr:row>138</xdr:row>
      <xdr:rowOff>28575</xdr:rowOff>
    </xdr:to>
    <xdr:pic>
      <xdr:nvPicPr>
        <xdr:cNvPr id="16" name="21 Imagen">
          <a:hlinkClick xmlns:r="http://schemas.openxmlformats.org/officeDocument/2006/relationships" r:id="rId26" tooltip="IR A RESUMEN"/>
          <a:extLst>
            <a:ext uri="{FF2B5EF4-FFF2-40B4-BE49-F238E27FC236}">
              <a16:creationId xmlns:a16="http://schemas.microsoft.com/office/drawing/2014/main" id="{35EFAD4E-FD85-44EC-9E46-CA2DCD472F7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382000" y="567690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topLeftCell="A6" zoomScale="80" zoomScaleNormal="80" workbookViewId="0">
      <selection activeCell="A19" sqref="A19:C19"/>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60"/>
      <c r="B1" s="161"/>
      <c r="C1" s="168" t="s">
        <v>169</v>
      </c>
      <c r="D1" s="169"/>
      <c r="E1" s="169"/>
      <c r="F1" s="169"/>
      <c r="G1" s="169"/>
      <c r="H1" s="166" t="s">
        <v>170</v>
      </c>
      <c r="I1" s="167"/>
    </row>
    <row r="2" spans="1:13" ht="18.75" customHeight="1" x14ac:dyDescent="0.3">
      <c r="A2" s="162"/>
      <c r="B2" s="163"/>
      <c r="C2" s="168" t="s">
        <v>171</v>
      </c>
      <c r="D2" s="169"/>
      <c r="E2" s="169"/>
      <c r="F2" s="169"/>
      <c r="G2" s="169"/>
      <c r="H2" s="44">
        <v>41241</v>
      </c>
      <c r="I2" s="45" t="s">
        <v>175</v>
      </c>
    </row>
    <row r="3" spans="1:13" ht="21" customHeight="1" x14ac:dyDescent="0.3">
      <c r="A3" s="164"/>
      <c r="B3" s="165"/>
      <c r="C3" s="168" t="s">
        <v>172</v>
      </c>
      <c r="D3" s="169"/>
      <c r="E3" s="169"/>
      <c r="F3" s="169"/>
      <c r="G3" s="169"/>
      <c r="H3" s="166" t="s">
        <v>173</v>
      </c>
      <c r="I3" s="167"/>
    </row>
    <row r="4" spans="1:13" ht="5.25" customHeight="1" x14ac:dyDescent="0.25"/>
    <row r="5" spans="1:13" ht="34.5" customHeight="1" x14ac:dyDescent="0.25">
      <c r="A5" s="195" t="s">
        <v>164</v>
      </c>
      <c r="B5" s="195"/>
      <c r="C5" s="195"/>
      <c r="D5" s="195"/>
      <c r="E5" s="195"/>
      <c r="F5" s="195"/>
      <c r="G5" s="195"/>
      <c r="H5" s="195"/>
      <c r="I5" s="195"/>
      <c r="K5" s="196" t="s">
        <v>140</v>
      </c>
      <c r="L5" s="196"/>
      <c r="M5" s="196"/>
    </row>
    <row r="6" spans="1:13" ht="23.25" customHeight="1" x14ac:dyDescent="0.25">
      <c r="A6" s="197" t="s">
        <v>162</v>
      </c>
      <c r="B6" s="198"/>
      <c r="C6" s="198"/>
      <c r="D6" s="198"/>
      <c r="E6" s="198"/>
      <c r="F6" s="173" t="s">
        <v>141</v>
      </c>
      <c r="G6" s="174"/>
      <c r="H6" s="174"/>
      <c r="I6" s="174"/>
      <c r="K6" s="47" t="s">
        <v>142</v>
      </c>
      <c r="L6" s="48" t="s">
        <v>143</v>
      </c>
      <c r="M6" s="49" t="s">
        <v>144</v>
      </c>
    </row>
    <row r="7" spans="1:13" ht="20.100000000000001" customHeight="1" x14ac:dyDescent="0.25">
      <c r="A7" s="199" t="s">
        <v>408</v>
      </c>
      <c r="B7" s="200"/>
      <c r="C7" s="200"/>
      <c r="D7" s="200"/>
      <c r="E7" s="200"/>
      <c r="F7" s="175">
        <v>45670</v>
      </c>
      <c r="G7" s="175"/>
      <c r="H7" s="175"/>
      <c r="I7" s="175"/>
      <c r="K7" s="201" t="s">
        <v>166</v>
      </c>
      <c r="L7" s="57" t="s">
        <v>145</v>
      </c>
      <c r="M7" s="202" t="s">
        <v>146</v>
      </c>
    </row>
    <row r="8" spans="1:13" ht="33.75" customHeight="1" x14ac:dyDescent="0.25">
      <c r="A8" s="199"/>
      <c r="B8" s="200"/>
      <c r="C8" s="200"/>
      <c r="D8" s="200"/>
      <c r="E8" s="200"/>
      <c r="F8" s="203" t="s">
        <v>160</v>
      </c>
      <c r="G8" s="204"/>
      <c r="H8" s="205">
        <v>154125000166</v>
      </c>
      <c r="I8" s="206"/>
      <c r="K8" s="202"/>
      <c r="L8" s="57" t="s">
        <v>159</v>
      </c>
      <c r="M8" s="202"/>
    </row>
    <row r="9" spans="1:13" ht="20.100000000000001" customHeight="1" x14ac:dyDescent="0.25">
      <c r="A9" s="42" t="s">
        <v>147</v>
      </c>
      <c r="B9" s="43"/>
      <c r="C9" s="179" t="s">
        <v>181</v>
      </c>
      <c r="D9" s="179"/>
      <c r="E9" s="180"/>
      <c r="F9" s="181" t="s">
        <v>163</v>
      </c>
      <c r="G9" s="182"/>
      <c r="H9" s="209" t="s">
        <v>180</v>
      </c>
      <c r="I9" s="210"/>
      <c r="K9" s="202"/>
      <c r="L9" s="57" t="s">
        <v>148</v>
      </c>
      <c r="M9" s="202" t="s">
        <v>149</v>
      </c>
    </row>
    <row r="10" spans="1:13" ht="20.100000000000001" customHeight="1" x14ac:dyDescent="0.25">
      <c r="A10" s="177" t="s">
        <v>168</v>
      </c>
      <c r="B10" s="178"/>
      <c r="C10" s="179" t="s">
        <v>182</v>
      </c>
      <c r="D10" s="179"/>
      <c r="E10" s="179"/>
      <c r="F10" s="180"/>
      <c r="G10" s="46" t="s">
        <v>150</v>
      </c>
      <c r="H10" s="207">
        <v>3114995934</v>
      </c>
      <c r="I10" s="208"/>
      <c r="K10" s="202"/>
      <c r="L10" s="57" t="s">
        <v>151</v>
      </c>
      <c r="M10" s="202"/>
    </row>
    <row r="11" spans="1:13" ht="20.100000000000001" customHeight="1" x14ac:dyDescent="0.25">
      <c r="A11" s="177" t="s">
        <v>165</v>
      </c>
      <c r="B11" s="178"/>
      <c r="C11" s="179" t="s">
        <v>183</v>
      </c>
      <c r="D11" s="179"/>
      <c r="E11" s="179"/>
      <c r="F11" s="180"/>
      <c r="G11" s="46" t="s">
        <v>174</v>
      </c>
      <c r="H11" s="189">
        <v>2026</v>
      </c>
      <c r="I11" s="190"/>
      <c r="K11" s="191"/>
      <c r="L11" s="58"/>
      <c r="M11" s="58"/>
    </row>
    <row r="12" spans="1:13" ht="19.5" customHeight="1" x14ac:dyDescent="0.25">
      <c r="A12" s="192" t="s">
        <v>152</v>
      </c>
      <c r="B12" s="193"/>
      <c r="C12" s="193"/>
      <c r="D12" s="193"/>
      <c r="E12" s="193"/>
      <c r="F12" s="193"/>
      <c r="G12" s="193"/>
      <c r="H12" s="193"/>
      <c r="I12" s="194"/>
      <c r="K12" s="188"/>
      <c r="L12" s="58"/>
      <c r="M12" s="188"/>
    </row>
    <row r="13" spans="1:13" ht="20.100000000000001" customHeight="1" x14ac:dyDescent="0.25">
      <c r="A13" s="185" t="s">
        <v>153</v>
      </c>
      <c r="B13" s="185"/>
      <c r="C13" s="185"/>
      <c r="D13" s="185" t="s">
        <v>154</v>
      </c>
      <c r="E13" s="185"/>
      <c r="F13" s="185"/>
      <c r="G13" s="185" t="s">
        <v>161</v>
      </c>
      <c r="H13" s="185"/>
      <c r="I13" s="185"/>
      <c r="K13" s="188"/>
      <c r="L13" s="58"/>
      <c r="M13" s="188"/>
    </row>
    <row r="14" spans="1:13" ht="20.100000000000001" customHeight="1" x14ac:dyDescent="0.25">
      <c r="A14" s="176" t="s">
        <v>184</v>
      </c>
      <c r="B14" s="176"/>
      <c r="C14" s="176"/>
      <c r="D14" s="176" t="s">
        <v>185</v>
      </c>
      <c r="E14" s="176"/>
      <c r="F14" s="176"/>
      <c r="G14" s="176" t="s">
        <v>186</v>
      </c>
      <c r="H14" s="176"/>
      <c r="I14" s="176"/>
      <c r="K14" s="188"/>
      <c r="L14" s="58"/>
      <c r="M14" s="188"/>
    </row>
    <row r="15" spans="1:13" ht="20.100000000000001" customHeight="1" x14ac:dyDescent="0.25">
      <c r="A15" s="176" t="s">
        <v>187</v>
      </c>
      <c r="B15" s="176"/>
      <c r="C15" s="176"/>
      <c r="D15" s="176" t="s">
        <v>185</v>
      </c>
      <c r="E15" s="176"/>
      <c r="F15" s="176"/>
      <c r="G15" s="176" t="s">
        <v>188</v>
      </c>
      <c r="H15" s="176"/>
      <c r="I15" s="176"/>
      <c r="K15" s="188"/>
      <c r="L15" s="58"/>
      <c r="M15" s="58"/>
    </row>
    <row r="16" spans="1:13" ht="20.100000000000001" customHeight="1" x14ac:dyDescent="0.25">
      <c r="A16" s="176" t="s">
        <v>189</v>
      </c>
      <c r="B16" s="176"/>
      <c r="C16" s="176"/>
      <c r="D16" s="176" t="s">
        <v>185</v>
      </c>
      <c r="E16" s="176"/>
      <c r="F16" s="176"/>
      <c r="G16" s="176" t="s">
        <v>190</v>
      </c>
      <c r="H16" s="176"/>
      <c r="I16" s="176"/>
      <c r="K16" s="188"/>
      <c r="L16" s="58"/>
      <c r="M16" s="58"/>
    </row>
    <row r="17" spans="1:13" ht="20.100000000000001" customHeight="1" x14ac:dyDescent="0.25">
      <c r="A17" s="176" t="s">
        <v>191</v>
      </c>
      <c r="B17" s="176"/>
      <c r="C17" s="176"/>
      <c r="D17" s="176" t="s">
        <v>185</v>
      </c>
      <c r="E17" s="176"/>
      <c r="F17" s="176"/>
      <c r="G17" s="176" t="s">
        <v>192</v>
      </c>
      <c r="H17" s="176"/>
      <c r="I17" s="176"/>
      <c r="K17" s="188"/>
      <c r="L17" s="58"/>
      <c r="M17" s="58"/>
    </row>
    <row r="18" spans="1:13" ht="20.100000000000001" customHeight="1" x14ac:dyDescent="0.25">
      <c r="A18" s="176" t="s">
        <v>193</v>
      </c>
      <c r="B18" s="176"/>
      <c r="C18" s="176"/>
      <c r="D18" s="176" t="s">
        <v>185</v>
      </c>
      <c r="E18" s="176"/>
      <c r="F18" s="176"/>
      <c r="G18" s="176" t="s">
        <v>194</v>
      </c>
      <c r="H18" s="176"/>
      <c r="I18" s="176"/>
      <c r="K18" s="187"/>
      <c r="L18" s="58"/>
      <c r="M18" s="58"/>
    </row>
    <row r="19" spans="1:13" ht="20.100000000000001" customHeight="1" x14ac:dyDescent="0.25">
      <c r="A19" s="176" t="s">
        <v>439</v>
      </c>
      <c r="B19" s="176"/>
      <c r="C19" s="176"/>
      <c r="D19" s="176" t="s">
        <v>185</v>
      </c>
      <c r="E19" s="176"/>
      <c r="F19" s="176"/>
      <c r="G19" s="176" t="s">
        <v>438</v>
      </c>
      <c r="H19" s="176"/>
      <c r="I19" s="176"/>
      <c r="K19" s="188"/>
      <c r="L19" s="58"/>
      <c r="M19" s="58"/>
    </row>
    <row r="20" spans="1:13" ht="20.100000000000001" customHeight="1" x14ac:dyDescent="0.25">
      <c r="A20" s="176" t="s">
        <v>195</v>
      </c>
      <c r="B20" s="176"/>
      <c r="C20" s="176"/>
      <c r="D20" s="176" t="s">
        <v>185</v>
      </c>
      <c r="E20" s="176"/>
      <c r="F20" s="176"/>
      <c r="G20" s="176" t="s">
        <v>196</v>
      </c>
      <c r="H20" s="176"/>
      <c r="I20" s="176"/>
      <c r="K20" s="188"/>
      <c r="L20" s="58"/>
      <c r="M20" s="58"/>
    </row>
    <row r="21" spans="1:13" ht="20.100000000000001" customHeight="1" x14ac:dyDescent="0.25">
      <c r="A21" s="176" t="s">
        <v>197</v>
      </c>
      <c r="B21" s="176"/>
      <c r="C21" s="176"/>
      <c r="D21" s="176" t="s">
        <v>185</v>
      </c>
      <c r="E21" s="176"/>
      <c r="F21" s="176"/>
      <c r="G21" s="176" t="s">
        <v>198</v>
      </c>
      <c r="H21" s="176"/>
      <c r="I21" s="176"/>
      <c r="K21" s="188"/>
      <c r="L21" s="58"/>
      <c r="M21" s="59"/>
    </row>
    <row r="22" spans="1:13" ht="20.100000000000001" customHeight="1" x14ac:dyDescent="0.25">
      <c r="A22" s="176" t="s">
        <v>199</v>
      </c>
      <c r="B22" s="176"/>
      <c r="C22" s="176"/>
      <c r="D22" s="176" t="s">
        <v>185</v>
      </c>
      <c r="E22" s="176"/>
      <c r="F22" s="176"/>
      <c r="G22" s="176" t="s">
        <v>200</v>
      </c>
      <c r="H22" s="176"/>
      <c r="I22" s="176"/>
    </row>
    <row r="23" spans="1:13" s="19" customFormat="1" ht="21" x14ac:dyDescent="0.4">
      <c r="A23" s="186" t="s">
        <v>201</v>
      </c>
      <c r="B23" s="186"/>
      <c r="C23" s="186"/>
      <c r="D23" s="186" t="s">
        <v>185</v>
      </c>
      <c r="E23" s="186"/>
      <c r="F23" s="186"/>
      <c r="G23" s="186" t="s">
        <v>202</v>
      </c>
      <c r="H23" s="186"/>
      <c r="I23" s="186"/>
      <c r="K23" s="183"/>
      <c r="L23" s="183"/>
    </row>
    <row r="24" spans="1:13" ht="30" customHeight="1" x14ac:dyDescent="0.25">
      <c r="A24" s="184" t="s">
        <v>155</v>
      </c>
      <c r="B24" s="184"/>
      <c r="C24" s="184"/>
      <c r="D24" s="184"/>
      <c r="E24" s="184"/>
      <c r="F24" s="184"/>
      <c r="G24" s="184"/>
      <c r="H24" s="184"/>
      <c r="I24" s="184"/>
      <c r="K24" s="20"/>
      <c r="L24" s="20"/>
    </row>
    <row r="25" spans="1:13" ht="33.75" customHeight="1" x14ac:dyDescent="0.25">
      <c r="A25" s="185" t="s">
        <v>153</v>
      </c>
      <c r="B25" s="185"/>
      <c r="C25" s="185"/>
      <c r="D25" s="185" t="s">
        <v>154</v>
      </c>
      <c r="E25" s="185"/>
      <c r="F25" s="185"/>
      <c r="G25" s="185" t="s">
        <v>23</v>
      </c>
      <c r="H25" s="185"/>
      <c r="I25" s="185"/>
      <c r="K25" s="21"/>
      <c r="L25" s="22"/>
      <c r="M25" s="18" t="s">
        <v>156</v>
      </c>
    </row>
    <row r="26" spans="1:13" ht="20.100000000000001" customHeight="1" x14ac:dyDescent="0.25">
      <c r="A26" s="176" t="s">
        <v>199</v>
      </c>
      <c r="B26" s="176"/>
      <c r="C26" s="176"/>
      <c r="D26" s="176" t="s">
        <v>185</v>
      </c>
      <c r="E26" s="176"/>
      <c r="F26" s="176"/>
      <c r="G26" s="176" t="s">
        <v>203</v>
      </c>
      <c r="H26" s="176"/>
      <c r="I26" s="176"/>
      <c r="K26" s="21"/>
      <c r="L26" s="22"/>
    </row>
    <row r="27" spans="1:13" ht="20.100000000000001" customHeight="1" x14ac:dyDescent="0.25">
      <c r="A27" s="176" t="s">
        <v>197</v>
      </c>
      <c r="B27" s="176"/>
      <c r="C27" s="176"/>
      <c r="D27" s="176" t="s">
        <v>185</v>
      </c>
      <c r="E27" s="176"/>
      <c r="F27" s="176"/>
      <c r="G27" s="176" t="s">
        <v>437</v>
      </c>
      <c r="H27" s="176"/>
      <c r="I27" s="176"/>
      <c r="K27" s="21"/>
      <c r="L27" s="23"/>
    </row>
    <row r="28" spans="1:13" ht="20.100000000000001" customHeight="1" x14ac:dyDescent="0.25">
      <c r="A28" s="176" t="s">
        <v>204</v>
      </c>
      <c r="B28" s="176"/>
      <c r="C28" s="176"/>
      <c r="D28" s="176" t="s">
        <v>185</v>
      </c>
      <c r="E28" s="176"/>
      <c r="F28" s="176"/>
      <c r="G28" s="176" t="s">
        <v>205</v>
      </c>
      <c r="H28" s="176"/>
      <c r="I28" s="176"/>
      <c r="K28" s="21"/>
      <c r="L28" s="23"/>
    </row>
    <row r="29" spans="1:13" ht="20.100000000000001" customHeight="1" x14ac:dyDescent="0.25">
      <c r="A29" s="176" t="s">
        <v>193</v>
      </c>
      <c r="B29" s="176"/>
      <c r="C29" s="176"/>
      <c r="D29" s="176" t="s">
        <v>185</v>
      </c>
      <c r="E29" s="176"/>
      <c r="F29" s="176"/>
      <c r="G29" s="176" t="s">
        <v>206</v>
      </c>
      <c r="H29" s="176"/>
      <c r="I29" s="176"/>
      <c r="K29" s="21"/>
      <c r="L29" s="22"/>
    </row>
    <row r="30" spans="1:13" ht="20.100000000000001" customHeight="1" x14ac:dyDescent="0.25">
      <c r="A30" s="176"/>
      <c r="B30" s="176"/>
      <c r="C30" s="176"/>
      <c r="D30" s="176"/>
      <c r="E30" s="176"/>
      <c r="F30" s="176"/>
      <c r="G30" s="176"/>
      <c r="H30" s="176"/>
      <c r="I30" s="176"/>
      <c r="K30" s="21"/>
      <c r="L30" s="23"/>
    </row>
    <row r="31" spans="1:13" ht="20.100000000000001" customHeight="1" x14ac:dyDescent="0.25">
      <c r="A31" s="176"/>
      <c r="B31" s="176"/>
      <c r="C31" s="176"/>
      <c r="D31" s="176"/>
      <c r="E31" s="176"/>
      <c r="F31" s="176"/>
      <c r="G31" s="176"/>
      <c r="H31" s="176"/>
      <c r="I31" s="176"/>
      <c r="K31" s="21"/>
      <c r="L31" s="24"/>
    </row>
    <row r="32" spans="1:13" ht="20.100000000000001" customHeight="1" x14ac:dyDescent="0.25">
      <c r="A32" s="176"/>
      <c r="B32" s="176"/>
      <c r="C32" s="176"/>
      <c r="D32" s="176"/>
      <c r="E32" s="176"/>
      <c r="F32" s="176"/>
      <c r="G32" s="176"/>
      <c r="H32" s="176"/>
      <c r="I32" s="176"/>
      <c r="K32" s="170"/>
      <c r="L32" s="22"/>
    </row>
    <row r="33" spans="11:12" ht="15" x14ac:dyDescent="0.25">
      <c r="K33" s="170"/>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71" t="s">
        <v>29</v>
      </c>
      <c r="B65526" s="171"/>
      <c r="C65526" s="171"/>
      <c r="D65526" s="171"/>
      <c r="E65526" s="171"/>
    </row>
    <row r="65527" spans="1:5" x14ac:dyDescent="0.25">
      <c r="A65527" s="172" t="s">
        <v>30</v>
      </c>
      <c r="B65527" s="172"/>
      <c r="C65527" s="172"/>
      <c r="D65527" s="172"/>
      <c r="E65527" s="172"/>
    </row>
    <row r="65528" spans="1:5" x14ac:dyDescent="0.25">
      <c r="A65528" s="172" t="s">
        <v>31</v>
      </c>
      <c r="B65528" s="172"/>
      <c r="C65528" s="172"/>
      <c r="D65528" s="172"/>
      <c r="E65528" s="172"/>
    </row>
    <row r="65529" spans="1:5" x14ac:dyDescent="0.2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zoomScale="110" zoomScaleNormal="110" workbookViewId="0">
      <pane xSplit="3" ySplit="6" topLeftCell="I7" activePane="bottomRight" state="frozen"/>
      <selection pane="topRight" activeCell="D1" sqref="D1"/>
      <selection pane="bottomLeft" activeCell="A7" sqref="A7"/>
      <selection pane="bottomRight" activeCell="K7" sqref="K7"/>
    </sheetView>
  </sheetViews>
  <sheetFormatPr baseColWidth="10" defaultColWidth="11.44140625" defaultRowHeight="13.8" x14ac:dyDescent="0.25"/>
  <cols>
    <col min="1" max="1" width="0.44140625" style="85" customWidth="1"/>
    <col min="2" max="2" width="1.44140625" style="85" customWidth="1"/>
    <col min="3" max="3" width="44.6640625" style="85" customWidth="1"/>
    <col min="4" max="4" width="11.6640625" style="138" customWidth="1"/>
    <col min="5" max="6" width="33.6640625" style="120" customWidth="1"/>
    <col min="7" max="7" width="11.6640625" style="138" customWidth="1"/>
    <col min="8" max="9" width="33.6640625" style="120" customWidth="1"/>
    <col min="10" max="10" width="11.6640625" style="138" customWidth="1"/>
    <col min="11" max="12" width="33.6640625" style="120" customWidth="1"/>
    <col min="13" max="13" width="11.6640625" style="138" customWidth="1"/>
    <col min="14" max="15" width="33.6640625" style="120" customWidth="1"/>
    <col min="16" max="16" width="3.109375" style="85" customWidth="1"/>
    <col min="17" max="17" width="2.44140625" style="85" customWidth="1"/>
    <col min="18" max="18" width="7.44140625" style="85" hidden="1" customWidth="1"/>
    <col min="19" max="20" width="7.109375" style="85" hidden="1" customWidth="1"/>
    <col min="21" max="21" width="7" style="85" hidden="1" customWidth="1"/>
    <col min="22" max="22" width="11.44140625" style="85"/>
    <col min="23" max="23" width="13" style="85" customWidth="1"/>
    <col min="24" max="24" width="15.88671875" style="85" customWidth="1"/>
    <col min="25" max="25" width="13" style="85" customWidth="1"/>
    <col min="26" max="27" width="11.44140625" style="85" customWidth="1"/>
    <col min="28" max="16384" width="11.44140625" style="85"/>
  </cols>
  <sheetData>
    <row r="1" spans="1:21" ht="33" customHeight="1" x14ac:dyDescent="0.25">
      <c r="B1" s="235" t="s">
        <v>124</v>
      </c>
      <c r="C1" s="235"/>
      <c r="D1" s="235"/>
      <c r="E1" s="235"/>
      <c r="F1" s="235"/>
      <c r="G1" s="235"/>
      <c r="H1" s="235"/>
      <c r="I1" s="235"/>
      <c r="J1" s="236"/>
      <c r="K1" s="236"/>
      <c r="L1" s="86"/>
      <c r="M1" s="86"/>
      <c r="N1" s="86"/>
      <c r="O1" s="86"/>
    </row>
    <row r="2" spans="1:21" ht="15.6" x14ac:dyDescent="0.25">
      <c r="B2" s="237" t="s">
        <v>27</v>
      </c>
      <c r="C2" s="237"/>
      <c r="D2" s="274" t="s">
        <v>176</v>
      </c>
      <c r="E2" s="274"/>
      <c r="F2" s="274"/>
      <c r="G2" s="275" t="s">
        <v>177</v>
      </c>
      <c r="H2" s="275"/>
      <c r="I2" s="275"/>
      <c r="J2" s="276" t="s">
        <v>178</v>
      </c>
      <c r="K2" s="276"/>
      <c r="L2" s="276"/>
      <c r="M2" s="218" t="s">
        <v>179</v>
      </c>
      <c r="N2" s="218"/>
      <c r="O2" s="218"/>
      <c r="Q2" s="85">
        <v>1</v>
      </c>
    </row>
    <row r="3" spans="1:21" ht="15" customHeight="1" x14ac:dyDescent="0.25">
      <c r="B3" s="237"/>
      <c r="C3" s="237"/>
      <c r="D3" s="277" t="s">
        <v>34</v>
      </c>
      <c r="E3" s="273" t="s">
        <v>122</v>
      </c>
      <c r="F3" s="273" t="s">
        <v>125</v>
      </c>
      <c r="G3" s="229" t="s">
        <v>34</v>
      </c>
      <c r="H3" s="273" t="s">
        <v>122</v>
      </c>
      <c r="I3" s="273" t="s">
        <v>125</v>
      </c>
      <c r="J3" s="229" t="s">
        <v>34</v>
      </c>
      <c r="K3" s="231" t="s">
        <v>122</v>
      </c>
      <c r="L3" s="233" t="s">
        <v>125</v>
      </c>
      <c r="M3" s="229" t="s">
        <v>34</v>
      </c>
      <c r="N3" s="231" t="s">
        <v>122</v>
      </c>
      <c r="O3" s="233" t="s">
        <v>125</v>
      </c>
      <c r="Q3" s="85">
        <v>2</v>
      </c>
    </row>
    <row r="4" spans="1:21" ht="15.75" customHeight="1" x14ac:dyDescent="0.25">
      <c r="B4" s="237"/>
      <c r="C4" s="237"/>
      <c r="D4" s="278"/>
      <c r="E4" s="233"/>
      <c r="F4" s="233"/>
      <c r="G4" s="230"/>
      <c r="H4" s="233"/>
      <c r="I4" s="233"/>
      <c r="J4" s="230"/>
      <c r="K4" s="232"/>
      <c r="L4" s="234"/>
      <c r="M4" s="230"/>
      <c r="N4" s="232"/>
      <c r="O4" s="234"/>
      <c r="Q4" s="85">
        <v>3</v>
      </c>
    </row>
    <row r="5" spans="1:21" ht="15.6" x14ac:dyDescent="0.25">
      <c r="B5" s="237"/>
      <c r="C5" s="237"/>
      <c r="D5" s="87"/>
      <c r="E5" s="88"/>
      <c r="F5" s="88"/>
      <c r="G5" s="89"/>
      <c r="H5" s="90"/>
      <c r="I5" s="90"/>
      <c r="J5" s="89"/>
      <c r="K5" s="91"/>
      <c r="L5" s="90"/>
      <c r="M5" s="89"/>
      <c r="N5" s="91"/>
      <c r="O5" s="90"/>
      <c r="Q5" s="85">
        <v>4</v>
      </c>
    </row>
    <row r="6" spans="1:21" ht="17.399999999999999" x14ac:dyDescent="0.25">
      <c r="A6" s="279"/>
      <c r="B6" s="258"/>
      <c r="C6" s="92" t="s">
        <v>73</v>
      </c>
      <c r="D6" s="93"/>
      <c r="E6" s="93"/>
      <c r="F6" s="93"/>
      <c r="G6" s="93"/>
      <c r="H6" s="93"/>
      <c r="I6" s="93"/>
      <c r="J6" s="93"/>
      <c r="K6" s="93"/>
      <c r="L6" s="94"/>
      <c r="M6" s="93"/>
      <c r="N6" s="93"/>
      <c r="O6" s="94"/>
    </row>
    <row r="7" spans="1:21" ht="39.9" customHeight="1" x14ac:dyDescent="0.25">
      <c r="A7" s="279"/>
      <c r="B7" s="259"/>
      <c r="C7" s="95" t="s">
        <v>33</v>
      </c>
      <c r="D7" s="26">
        <v>3</v>
      </c>
      <c r="E7" s="60" t="s">
        <v>207</v>
      </c>
      <c r="F7" s="60" t="s">
        <v>208</v>
      </c>
      <c r="G7" s="78">
        <v>3</v>
      </c>
      <c r="H7" s="61" t="s">
        <v>207</v>
      </c>
      <c r="I7" s="61" t="s">
        <v>208</v>
      </c>
      <c r="J7" s="81">
        <v>3</v>
      </c>
      <c r="K7" s="62" t="s">
        <v>207</v>
      </c>
      <c r="L7" s="61" t="s">
        <v>208</v>
      </c>
      <c r="M7" s="83"/>
      <c r="N7" s="63"/>
      <c r="O7" s="64"/>
      <c r="R7" s="85">
        <f>COUNTIF(D7:D10,"1")</f>
        <v>0</v>
      </c>
      <c r="S7" s="85">
        <f>COUNTIF(G7:G10,"1")</f>
        <v>0</v>
      </c>
      <c r="T7" s="85">
        <f>COUNTIF(J7:J10,"1")</f>
        <v>0</v>
      </c>
      <c r="U7" s="85">
        <f>COUNTIF(M7:M10,"1")</f>
        <v>0</v>
      </c>
    </row>
    <row r="8" spans="1:21" ht="39.9" customHeight="1" x14ac:dyDescent="0.25">
      <c r="A8" s="279"/>
      <c r="B8" s="259"/>
      <c r="C8" s="96" t="s">
        <v>35</v>
      </c>
      <c r="D8" s="26">
        <v>3</v>
      </c>
      <c r="E8" s="60" t="s">
        <v>209</v>
      </c>
      <c r="F8" s="60" t="s">
        <v>210</v>
      </c>
      <c r="G8" s="78">
        <v>3</v>
      </c>
      <c r="H8" s="65" t="s">
        <v>209</v>
      </c>
      <c r="I8" s="61" t="s">
        <v>210</v>
      </c>
      <c r="J8" s="81">
        <v>3</v>
      </c>
      <c r="K8" s="66" t="s">
        <v>209</v>
      </c>
      <c r="L8" s="61" t="s">
        <v>210</v>
      </c>
      <c r="M8" s="83"/>
      <c r="N8" s="67"/>
      <c r="O8" s="64"/>
      <c r="R8" s="85">
        <f>COUNTIF(D7:D10,"2")</f>
        <v>2</v>
      </c>
      <c r="S8" s="85">
        <f>COUNTIF(G7:G10,"2")</f>
        <v>2</v>
      </c>
      <c r="T8" s="85">
        <f>COUNTIF(J7:J10,"2")</f>
        <v>2</v>
      </c>
      <c r="U8" s="85">
        <f>COUNTIF(M7:M10,"2")</f>
        <v>0</v>
      </c>
    </row>
    <row r="9" spans="1:21" ht="39.9" customHeight="1" x14ac:dyDescent="0.25">
      <c r="A9" s="279"/>
      <c r="B9" s="259"/>
      <c r="C9" s="97" t="s">
        <v>36</v>
      </c>
      <c r="D9" s="26">
        <v>2</v>
      </c>
      <c r="E9" s="60" t="s">
        <v>211</v>
      </c>
      <c r="F9" s="60" t="s">
        <v>208</v>
      </c>
      <c r="G9" s="78">
        <v>2</v>
      </c>
      <c r="H9" s="65" t="s">
        <v>211</v>
      </c>
      <c r="I9" s="61" t="s">
        <v>208</v>
      </c>
      <c r="J9" s="81">
        <v>2</v>
      </c>
      <c r="K9" s="66" t="s">
        <v>211</v>
      </c>
      <c r="L9" s="61" t="s">
        <v>208</v>
      </c>
      <c r="M9" s="83"/>
      <c r="N9" s="67"/>
      <c r="O9" s="64"/>
      <c r="R9" s="85">
        <f>COUNTIF(D7:D10,"3")</f>
        <v>2</v>
      </c>
      <c r="S9" s="85">
        <f>COUNTIF(G7:G10,"3")</f>
        <v>2</v>
      </c>
      <c r="T9" s="85">
        <f>COUNTIF(J7:J10,"3")</f>
        <v>2</v>
      </c>
      <c r="U9" s="85">
        <f>COUNTIF(M7:M10,"3")</f>
        <v>0</v>
      </c>
    </row>
    <row r="10" spans="1:21" ht="39.9" customHeight="1" x14ac:dyDescent="0.25">
      <c r="A10" s="279"/>
      <c r="B10" s="260"/>
      <c r="C10" s="97" t="s">
        <v>37</v>
      </c>
      <c r="D10" s="26">
        <v>2</v>
      </c>
      <c r="E10" s="60" t="s">
        <v>211</v>
      </c>
      <c r="F10" s="60" t="s">
        <v>208</v>
      </c>
      <c r="G10" s="78">
        <v>2</v>
      </c>
      <c r="H10" s="65" t="s">
        <v>211</v>
      </c>
      <c r="I10" s="61" t="s">
        <v>208</v>
      </c>
      <c r="J10" s="81">
        <v>2</v>
      </c>
      <c r="K10" s="66" t="s">
        <v>211</v>
      </c>
      <c r="L10" s="61" t="s">
        <v>208</v>
      </c>
      <c r="M10" s="83"/>
      <c r="N10" s="67"/>
      <c r="O10" s="64"/>
      <c r="R10" s="85">
        <f>COUNTIF(D7:D10,"4")</f>
        <v>0</v>
      </c>
      <c r="S10" s="85">
        <f>COUNTIF(G7:G10,"4")</f>
        <v>0</v>
      </c>
      <c r="T10" s="85">
        <f>COUNTIF(J7:J10,"4")</f>
        <v>0</v>
      </c>
      <c r="U10" s="85">
        <f>COUNTIF(M7:M10,"4")</f>
        <v>0</v>
      </c>
    </row>
    <row r="11" spans="1:21" ht="6" customHeight="1" x14ac:dyDescent="0.25">
      <c r="B11" s="249"/>
      <c r="C11" s="250"/>
      <c r="D11" s="250"/>
      <c r="E11" s="250"/>
      <c r="F11" s="250"/>
      <c r="G11" s="250"/>
      <c r="H11" s="250"/>
      <c r="I11" s="250"/>
      <c r="J11" s="250"/>
      <c r="K11" s="251"/>
      <c r="L11" s="98"/>
      <c r="M11" s="99"/>
      <c r="N11" s="98"/>
      <c r="O11" s="98"/>
      <c r="Q11" s="85">
        <f>COUNTIF(D7:D10,"1")</f>
        <v>0</v>
      </c>
      <c r="R11" s="85">
        <f>COUNTIF(D7:D10,"1")</f>
        <v>0</v>
      </c>
      <c r="S11" s="85">
        <f>COUNTIF(D7:D10,"3")</f>
        <v>2</v>
      </c>
    </row>
    <row r="12" spans="1:21" ht="17.399999999999999" x14ac:dyDescent="0.25">
      <c r="A12" s="279"/>
      <c r="B12" s="246"/>
      <c r="C12" s="100" t="s">
        <v>72</v>
      </c>
      <c r="D12" s="101"/>
      <c r="E12" s="101"/>
      <c r="F12" s="101"/>
      <c r="G12" s="101"/>
      <c r="H12" s="101"/>
      <c r="I12" s="101"/>
      <c r="J12" s="101"/>
      <c r="K12" s="102"/>
      <c r="L12" s="103"/>
      <c r="M12" s="101"/>
      <c r="N12" s="102"/>
      <c r="O12" s="103"/>
    </row>
    <row r="13" spans="1:21" ht="39.9" customHeight="1" x14ac:dyDescent="0.25">
      <c r="A13" s="279"/>
      <c r="B13" s="247"/>
      <c r="C13" s="104" t="s">
        <v>38</v>
      </c>
      <c r="D13" s="27">
        <v>3</v>
      </c>
      <c r="E13" s="60" t="s">
        <v>212</v>
      </c>
      <c r="F13" s="68" t="s">
        <v>213</v>
      </c>
      <c r="G13" s="79">
        <v>3</v>
      </c>
      <c r="H13" s="61" t="s">
        <v>212</v>
      </c>
      <c r="I13" s="61" t="s">
        <v>213</v>
      </c>
      <c r="J13" s="82">
        <v>3</v>
      </c>
      <c r="K13" s="69" t="s">
        <v>212</v>
      </c>
      <c r="L13" s="61" t="s">
        <v>213</v>
      </c>
      <c r="M13" s="84"/>
      <c r="N13" s="71"/>
      <c r="O13" s="72"/>
      <c r="R13" s="85">
        <f>COUNTIF(D13:D17,"1")</f>
        <v>0</v>
      </c>
      <c r="S13" s="85">
        <f>COUNTIF(G13:G17,"1")</f>
        <v>0</v>
      </c>
      <c r="T13" s="85">
        <f>COUNTIF(J13:J17,"1")</f>
        <v>0</v>
      </c>
      <c r="U13" s="85">
        <f>COUNTIF(M13:M17,"1")</f>
        <v>0</v>
      </c>
    </row>
    <row r="14" spans="1:21" ht="39.9" customHeight="1" x14ac:dyDescent="0.25">
      <c r="A14" s="279"/>
      <c r="B14" s="247"/>
      <c r="C14" s="96" t="s">
        <v>39</v>
      </c>
      <c r="D14" s="27">
        <v>3</v>
      </c>
      <c r="E14" s="73" t="s">
        <v>214</v>
      </c>
      <c r="F14" s="68" t="s">
        <v>215</v>
      </c>
      <c r="G14" s="79">
        <v>3</v>
      </c>
      <c r="H14" s="65" t="s">
        <v>214</v>
      </c>
      <c r="I14" s="61" t="s">
        <v>215</v>
      </c>
      <c r="J14" s="82">
        <v>3</v>
      </c>
      <c r="K14" s="70" t="s">
        <v>214</v>
      </c>
      <c r="L14" s="61" t="s">
        <v>215</v>
      </c>
      <c r="M14" s="84"/>
      <c r="N14" s="72"/>
      <c r="O14" s="72"/>
      <c r="R14" s="85">
        <f>COUNTIF(D13:D17,"2")</f>
        <v>0</v>
      </c>
      <c r="S14" s="85">
        <f>COUNTIF(G13:G17,"2")</f>
        <v>0</v>
      </c>
      <c r="T14" s="85">
        <f>COUNTIF(J13:J17,"2")</f>
        <v>0</v>
      </c>
      <c r="U14" s="85">
        <f>COUNTIF(M13:M17,"2")</f>
        <v>0</v>
      </c>
    </row>
    <row r="15" spans="1:21" ht="39.9" customHeight="1" x14ac:dyDescent="0.25">
      <c r="A15" s="279"/>
      <c r="B15" s="247"/>
      <c r="C15" s="96" t="s">
        <v>40</v>
      </c>
      <c r="D15" s="27">
        <v>3</v>
      </c>
      <c r="E15" s="73" t="s">
        <v>216</v>
      </c>
      <c r="F15" s="68" t="s">
        <v>217</v>
      </c>
      <c r="G15" s="79">
        <v>3</v>
      </c>
      <c r="H15" s="65" t="s">
        <v>216</v>
      </c>
      <c r="I15" s="61" t="s">
        <v>217</v>
      </c>
      <c r="J15" s="82">
        <v>3</v>
      </c>
      <c r="K15" s="70" t="s">
        <v>216</v>
      </c>
      <c r="L15" s="61" t="s">
        <v>217</v>
      </c>
      <c r="M15" s="84"/>
      <c r="N15" s="72"/>
      <c r="O15" s="72"/>
      <c r="R15" s="85">
        <f>COUNTIF(D13:D17,"3")</f>
        <v>4</v>
      </c>
      <c r="S15" s="85">
        <f>COUNTIF(G13:G17,"3")</f>
        <v>4</v>
      </c>
      <c r="T15" s="85">
        <f>COUNTIF(J13:J17,"3")</f>
        <v>4</v>
      </c>
      <c r="U15" s="85">
        <f>COUNTIF(M13:M17,"3")</f>
        <v>0</v>
      </c>
    </row>
    <row r="16" spans="1:21" ht="39.9" customHeight="1" x14ac:dyDescent="0.25">
      <c r="A16" s="279"/>
      <c r="B16" s="247"/>
      <c r="C16" s="97" t="s">
        <v>41</v>
      </c>
      <c r="D16" s="27">
        <v>4</v>
      </c>
      <c r="E16" s="73" t="s">
        <v>218</v>
      </c>
      <c r="F16" s="68" t="s">
        <v>219</v>
      </c>
      <c r="G16" s="79">
        <v>4</v>
      </c>
      <c r="H16" s="65" t="s">
        <v>218</v>
      </c>
      <c r="I16" s="61" t="s">
        <v>219</v>
      </c>
      <c r="J16" s="82">
        <v>4</v>
      </c>
      <c r="K16" s="70" t="s">
        <v>218</v>
      </c>
      <c r="L16" s="61" t="s">
        <v>219</v>
      </c>
      <c r="M16" s="84"/>
      <c r="N16" s="72"/>
      <c r="O16" s="72"/>
      <c r="R16" s="85">
        <f>COUNTIF(D13:D17,"4")</f>
        <v>1</v>
      </c>
      <c r="S16" s="85">
        <f>COUNTIF(G13:G17,"4")</f>
        <v>1</v>
      </c>
      <c r="T16" s="85">
        <f>COUNTIF(J13:J17,"4")</f>
        <v>1</v>
      </c>
      <c r="U16" s="85">
        <f>COUNTIF(M13:M17,"4")</f>
        <v>0</v>
      </c>
    </row>
    <row r="17" spans="1:21" ht="39.9" customHeight="1" x14ac:dyDescent="0.25">
      <c r="A17" s="279"/>
      <c r="B17" s="248"/>
      <c r="C17" s="96" t="s">
        <v>42</v>
      </c>
      <c r="D17" s="27">
        <v>3</v>
      </c>
      <c r="E17" s="73" t="s">
        <v>220</v>
      </c>
      <c r="F17" s="68" t="s">
        <v>221</v>
      </c>
      <c r="G17" s="79">
        <v>3</v>
      </c>
      <c r="H17" s="65" t="s">
        <v>220</v>
      </c>
      <c r="I17" s="61" t="s">
        <v>221</v>
      </c>
      <c r="J17" s="82">
        <v>3</v>
      </c>
      <c r="K17" s="70" t="s">
        <v>220</v>
      </c>
      <c r="L17" s="61" t="s">
        <v>221</v>
      </c>
      <c r="M17" s="84"/>
      <c r="N17" s="72"/>
      <c r="O17" s="72"/>
    </row>
    <row r="18" spans="1:21" ht="7.5" customHeight="1" x14ac:dyDescent="0.25">
      <c r="B18" s="261"/>
      <c r="C18" s="262"/>
      <c r="D18" s="262"/>
      <c r="E18" s="262"/>
      <c r="F18" s="262"/>
      <c r="G18" s="262"/>
      <c r="H18" s="262"/>
      <c r="I18" s="262"/>
      <c r="J18" s="262"/>
      <c r="K18" s="263"/>
      <c r="L18" s="98"/>
      <c r="M18" s="99"/>
      <c r="N18" s="98"/>
      <c r="O18" s="98"/>
    </row>
    <row r="19" spans="1:21" ht="17.399999999999999" x14ac:dyDescent="0.25">
      <c r="A19" s="279"/>
      <c r="B19" s="246"/>
      <c r="C19" s="100" t="s">
        <v>43</v>
      </c>
      <c r="D19" s="101"/>
      <c r="E19" s="101"/>
      <c r="F19" s="101"/>
      <c r="G19" s="101"/>
      <c r="H19" s="101"/>
      <c r="I19" s="101"/>
      <c r="J19" s="101"/>
      <c r="K19" s="102"/>
      <c r="L19" s="103"/>
      <c r="M19" s="101"/>
      <c r="N19" s="102"/>
      <c r="O19" s="103"/>
    </row>
    <row r="20" spans="1:21" ht="39.9" customHeight="1" x14ac:dyDescent="0.25">
      <c r="A20" s="279"/>
      <c r="B20" s="264"/>
      <c r="C20" s="105" t="s">
        <v>44</v>
      </c>
      <c r="D20" s="27">
        <v>4</v>
      </c>
      <c r="E20" s="60" t="s">
        <v>222</v>
      </c>
      <c r="F20" s="60" t="s">
        <v>223</v>
      </c>
      <c r="G20" s="79">
        <v>4</v>
      </c>
      <c r="H20" s="61" t="s">
        <v>222</v>
      </c>
      <c r="I20" s="61" t="s">
        <v>223</v>
      </c>
      <c r="J20" s="82">
        <v>4</v>
      </c>
      <c r="K20" s="74" t="s">
        <v>222</v>
      </c>
      <c r="L20" s="61" t="s">
        <v>223</v>
      </c>
      <c r="M20" s="84"/>
      <c r="N20" s="76"/>
      <c r="O20" s="77"/>
      <c r="R20" s="85">
        <f>COUNTIF(D20:D27,"1")</f>
        <v>1</v>
      </c>
      <c r="S20" s="85">
        <f>COUNTIF(G20:G27,"1")</f>
        <v>1</v>
      </c>
      <c r="T20" s="85">
        <f>COUNTIF(J20:J27,"1")</f>
        <v>0</v>
      </c>
      <c r="U20" s="85">
        <f>COUNTIF(M20:M27,"1")</f>
        <v>0</v>
      </c>
    </row>
    <row r="21" spans="1:21" ht="39.9" customHeight="1" x14ac:dyDescent="0.25">
      <c r="A21" s="279"/>
      <c r="B21" s="264"/>
      <c r="C21" s="106" t="s">
        <v>45</v>
      </c>
      <c r="D21" s="27">
        <v>4</v>
      </c>
      <c r="E21" s="73" t="s">
        <v>224</v>
      </c>
      <c r="F21" s="60" t="s">
        <v>225</v>
      </c>
      <c r="G21" s="79">
        <v>4</v>
      </c>
      <c r="H21" s="65" t="s">
        <v>224</v>
      </c>
      <c r="I21" s="61" t="s">
        <v>225</v>
      </c>
      <c r="J21" s="82">
        <v>4</v>
      </c>
      <c r="K21" s="75" t="s">
        <v>224</v>
      </c>
      <c r="L21" s="61" t="s">
        <v>225</v>
      </c>
      <c r="M21" s="84"/>
      <c r="N21" s="77"/>
      <c r="O21" s="77"/>
      <c r="R21" s="85">
        <f>COUNTIF(D20:D27,"2")</f>
        <v>2</v>
      </c>
      <c r="S21" s="85">
        <f>COUNTIF(G20:G27,"2")</f>
        <v>2</v>
      </c>
      <c r="T21" s="85">
        <f>COUNTIF(J20:J27,"2")</f>
        <v>3</v>
      </c>
      <c r="U21" s="85">
        <f>COUNTIF(M20:M27,"2")</f>
        <v>0</v>
      </c>
    </row>
    <row r="22" spans="1:21" ht="39.9" customHeight="1" x14ac:dyDescent="0.25">
      <c r="A22" s="279"/>
      <c r="B22" s="264"/>
      <c r="C22" s="106" t="s">
        <v>46</v>
      </c>
      <c r="D22" s="27">
        <v>4</v>
      </c>
      <c r="E22" s="73" t="s">
        <v>226</v>
      </c>
      <c r="F22" s="60" t="s">
        <v>225</v>
      </c>
      <c r="G22" s="79">
        <v>4</v>
      </c>
      <c r="H22" s="65" t="s">
        <v>226</v>
      </c>
      <c r="I22" s="61" t="s">
        <v>225</v>
      </c>
      <c r="J22" s="82">
        <v>4</v>
      </c>
      <c r="K22" s="75" t="s">
        <v>226</v>
      </c>
      <c r="L22" s="61" t="s">
        <v>225</v>
      </c>
      <c r="M22" s="84"/>
      <c r="N22" s="77"/>
      <c r="O22" s="77"/>
      <c r="R22" s="85">
        <f>COUNTIF(D20:D27,"3")</f>
        <v>2</v>
      </c>
      <c r="S22" s="85">
        <f>COUNTIF(G20:G27,"3")</f>
        <v>2</v>
      </c>
      <c r="T22" s="85">
        <f>COUNTIF(J20:J27,"3")</f>
        <v>2</v>
      </c>
      <c r="U22" s="85">
        <f>COUNTIF(M20:M27,"3")</f>
        <v>0</v>
      </c>
    </row>
    <row r="23" spans="1:21" ht="39.9" customHeight="1" x14ac:dyDescent="0.25">
      <c r="A23" s="279"/>
      <c r="B23" s="264"/>
      <c r="C23" s="106" t="s">
        <v>47</v>
      </c>
      <c r="D23" s="27">
        <v>3</v>
      </c>
      <c r="E23" s="73" t="s">
        <v>227</v>
      </c>
      <c r="F23" s="60" t="s">
        <v>228</v>
      </c>
      <c r="G23" s="79">
        <v>3</v>
      </c>
      <c r="H23" s="65" t="s">
        <v>227</v>
      </c>
      <c r="I23" s="61" t="s">
        <v>228</v>
      </c>
      <c r="J23" s="82">
        <v>3</v>
      </c>
      <c r="K23" s="75" t="s">
        <v>227</v>
      </c>
      <c r="L23" s="61" t="s">
        <v>228</v>
      </c>
      <c r="M23" s="84"/>
      <c r="N23" s="77"/>
      <c r="O23" s="77"/>
      <c r="R23" s="85">
        <f>COUNTIF(D20:D27,"4")</f>
        <v>3</v>
      </c>
      <c r="S23" s="85">
        <f>COUNTIF(G20:G27,"4")</f>
        <v>3</v>
      </c>
      <c r="T23" s="85">
        <f>COUNTIF(J20:J27,"4")</f>
        <v>3</v>
      </c>
      <c r="U23" s="85">
        <f>COUNTIF(M20:M27,"4")</f>
        <v>0</v>
      </c>
    </row>
    <row r="24" spans="1:21" ht="39.9" customHeight="1" x14ac:dyDescent="0.25">
      <c r="A24" s="279"/>
      <c r="B24" s="264"/>
      <c r="C24" s="106" t="s">
        <v>48</v>
      </c>
      <c r="D24" s="27">
        <v>2</v>
      </c>
      <c r="E24" s="73" t="s">
        <v>229</v>
      </c>
      <c r="F24" s="60" t="s">
        <v>230</v>
      </c>
      <c r="G24" s="79">
        <v>2</v>
      </c>
      <c r="H24" s="65" t="s">
        <v>229</v>
      </c>
      <c r="I24" s="61" t="s">
        <v>230</v>
      </c>
      <c r="J24" s="82">
        <v>2</v>
      </c>
      <c r="K24" s="75" t="s">
        <v>229</v>
      </c>
      <c r="L24" s="61" t="s">
        <v>230</v>
      </c>
      <c r="M24" s="84"/>
      <c r="N24" s="77"/>
      <c r="O24" s="77"/>
    </row>
    <row r="25" spans="1:21" ht="39.9" customHeight="1" x14ac:dyDescent="0.25">
      <c r="A25" s="279"/>
      <c r="B25" s="264"/>
      <c r="C25" s="106" t="s">
        <v>49</v>
      </c>
      <c r="D25" s="27">
        <v>3</v>
      </c>
      <c r="E25" s="73" t="s">
        <v>231</v>
      </c>
      <c r="F25" s="60" t="s">
        <v>232</v>
      </c>
      <c r="G25" s="79">
        <v>3</v>
      </c>
      <c r="H25" s="65" t="s">
        <v>231</v>
      </c>
      <c r="I25" s="61" t="s">
        <v>232</v>
      </c>
      <c r="J25" s="82">
        <v>3</v>
      </c>
      <c r="K25" s="75" t="s">
        <v>231</v>
      </c>
      <c r="L25" s="61" t="s">
        <v>232</v>
      </c>
      <c r="M25" s="84"/>
      <c r="N25" s="77"/>
      <c r="O25" s="77"/>
    </row>
    <row r="26" spans="1:21" ht="39.9" customHeight="1" x14ac:dyDescent="0.25">
      <c r="A26" s="279"/>
      <c r="B26" s="264"/>
      <c r="C26" s="106" t="s">
        <v>50</v>
      </c>
      <c r="D26" s="27">
        <v>1</v>
      </c>
      <c r="E26" s="73" t="s">
        <v>233</v>
      </c>
      <c r="F26" s="60" t="s">
        <v>234</v>
      </c>
      <c r="G26" s="79">
        <v>1</v>
      </c>
      <c r="H26" s="65" t="s">
        <v>233</v>
      </c>
      <c r="I26" s="61" t="s">
        <v>234</v>
      </c>
      <c r="J26" s="82">
        <v>2</v>
      </c>
      <c r="K26" s="75" t="s">
        <v>233</v>
      </c>
      <c r="L26" s="61" t="s">
        <v>234</v>
      </c>
      <c r="M26" s="84"/>
      <c r="N26" s="77"/>
      <c r="O26" s="77"/>
    </row>
    <row r="27" spans="1:21" ht="39.9" customHeight="1" x14ac:dyDescent="0.25">
      <c r="A27" s="279"/>
      <c r="B27" s="265"/>
      <c r="C27" s="106" t="s">
        <v>51</v>
      </c>
      <c r="D27" s="27">
        <v>2</v>
      </c>
      <c r="E27" s="73" t="s">
        <v>235</v>
      </c>
      <c r="F27" s="60" t="s">
        <v>236</v>
      </c>
      <c r="G27" s="79">
        <v>2</v>
      </c>
      <c r="H27" s="65" t="s">
        <v>235</v>
      </c>
      <c r="I27" s="61" t="s">
        <v>236</v>
      </c>
      <c r="J27" s="82">
        <v>2</v>
      </c>
      <c r="K27" s="75" t="s">
        <v>235</v>
      </c>
      <c r="L27" s="61" t="s">
        <v>236</v>
      </c>
      <c r="M27" s="84"/>
      <c r="N27" s="77"/>
      <c r="O27" s="77"/>
    </row>
    <row r="28" spans="1:21" ht="7.5" customHeight="1" x14ac:dyDescent="0.25">
      <c r="B28" s="226"/>
      <c r="C28" s="227"/>
      <c r="D28" s="227"/>
      <c r="E28" s="227"/>
      <c r="F28" s="227"/>
      <c r="G28" s="227"/>
      <c r="H28" s="227"/>
      <c r="I28" s="227"/>
      <c r="J28" s="227"/>
      <c r="K28" s="266"/>
      <c r="L28" s="98"/>
      <c r="M28" s="99"/>
      <c r="N28" s="98"/>
      <c r="O28" s="98"/>
    </row>
    <row r="29" spans="1:21" ht="17.399999999999999" x14ac:dyDescent="0.25">
      <c r="A29" s="279"/>
      <c r="B29" s="246"/>
      <c r="C29" s="100" t="s">
        <v>52</v>
      </c>
      <c r="D29" s="101"/>
      <c r="E29" s="101"/>
      <c r="F29" s="101"/>
      <c r="G29" s="101"/>
      <c r="H29" s="101"/>
      <c r="I29" s="101"/>
      <c r="J29" s="101"/>
      <c r="K29" s="102"/>
      <c r="L29" s="103"/>
      <c r="M29" s="101"/>
      <c r="N29" s="102"/>
      <c r="O29" s="103"/>
    </row>
    <row r="30" spans="1:21" ht="39.9" customHeight="1" x14ac:dyDescent="0.25">
      <c r="A30" s="279"/>
      <c r="B30" s="247"/>
      <c r="C30" s="104" t="s">
        <v>53</v>
      </c>
      <c r="D30" s="27">
        <v>4</v>
      </c>
      <c r="E30" s="60" t="s">
        <v>237</v>
      </c>
      <c r="F30" s="60" t="s">
        <v>238</v>
      </c>
      <c r="G30" s="79">
        <v>4</v>
      </c>
      <c r="H30" s="61" t="s">
        <v>237</v>
      </c>
      <c r="I30" s="61" t="s">
        <v>238</v>
      </c>
      <c r="J30" s="82">
        <v>4</v>
      </c>
      <c r="K30" s="74" t="s">
        <v>237</v>
      </c>
      <c r="L30" s="61" t="s">
        <v>238</v>
      </c>
      <c r="M30" s="84"/>
      <c r="N30" s="76"/>
      <c r="O30" s="77"/>
      <c r="R30" s="85">
        <f>COUNTIF(D30:D33,"1")</f>
        <v>1</v>
      </c>
      <c r="S30" s="85">
        <f>COUNTIF(G30:G33,"1")</f>
        <v>1</v>
      </c>
      <c r="T30" s="85">
        <f>COUNTIF(J30:J33,"1")</f>
        <v>1</v>
      </c>
      <c r="U30" s="85">
        <f>COUNTIF(M30:M33,"1")</f>
        <v>0</v>
      </c>
    </row>
    <row r="31" spans="1:21" ht="39.9" customHeight="1" x14ac:dyDescent="0.25">
      <c r="A31" s="279"/>
      <c r="B31" s="247"/>
      <c r="C31" s="96" t="s">
        <v>54</v>
      </c>
      <c r="D31" s="27">
        <v>4</v>
      </c>
      <c r="E31" s="73" t="s">
        <v>239</v>
      </c>
      <c r="F31" s="60" t="s">
        <v>240</v>
      </c>
      <c r="G31" s="79">
        <v>4</v>
      </c>
      <c r="H31" s="65" t="s">
        <v>239</v>
      </c>
      <c r="I31" s="61" t="s">
        <v>239</v>
      </c>
      <c r="J31" s="82">
        <v>4</v>
      </c>
      <c r="K31" s="75" t="s">
        <v>239</v>
      </c>
      <c r="L31" s="61" t="s">
        <v>239</v>
      </c>
      <c r="M31" s="84"/>
      <c r="N31" s="77"/>
      <c r="O31" s="77"/>
      <c r="R31" s="85">
        <f>COUNTIF(D30:D33,"2")</f>
        <v>1</v>
      </c>
      <c r="S31" s="85">
        <f>COUNTIF(G30:G33,"2")</f>
        <v>1</v>
      </c>
      <c r="T31" s="85">
        <f>COUNTIF(J30:J33,"2")</f>
        <v>1</v>
      </c>
      <c r="U31" s="85">
        <f>COUNTIF(M30:M33,"2")</f>
        <v>0</v>
      </c>
    </row>
    <row r="32" spans="1:21" ht="39.9" customHeight="1" x14ac:dyDescent="0.25">
      <c r="A32" s="279"/>
      <c r="B32" s="247"/>
      <c r="C32" s="96" t="s">
        <v>55</v>
      </c>
      <c r="D32" s="27">
        <v>1</v>
      </c>
      <c r="E32" s="73" t="s">
        <v>241</v>
      </c>
      <c r="F32" s="60" t="s">
        <v>242</v>
      </c>
      <c r="G32" s="79">
        <v>1</v>
      </c>
      <c r="H32" s="65" t="s">
        <v>241</v>
      </c>
      <c r="I32" s="61" t="s">
        <v>242</v>
      </c>
      <c r="J32" s="82">
        <v>1</v>
      </c>
      <c r="K32" s="75" t="s">
        <v>241</v>
      </c>
      <c r="L32" s="61" t="s">
        <v>430</v>
      </c>
      <c r="M32" s="84"/>
      <c r="N32" s="77" t="s">
        <v>434</v>
      </c>
      <c r="O32" s="77"/>
      <c r="R32" s="85">
        <f>COUNTIF(D30:D33,"3")</f>
        <v>0</v>
      </c>
      <c r="S32" s="85">
        <f>COUNTIF(G30:G33,"3")</f>
        <v>0</v>
      </c>
      <c r="T32" s="85">
        <f>COUNTIF(J30:J33,"31")</f>
        <v>0</v>
      </c>
      <c r="U32" s="85">
        <f>COUNTIF(M30:M33,"3")</f>
        <v>0</v>
      </c>
    </row>
    <row r="33" spans="1:21" ht="39.9" customHeight="1" x14ac:dyDescent="0.25">
      <c r="A33" s="279"/>
      <c r="B33" s="248"/>
      <c r="C33" s="96" t="s">
        <v>56</v>
      </c>
      <c r="D33" s="27">
        <v>2</v>
      </c>
      <c r="E33" s="73" t="s">
        <v>243</v>
      </c>
      <c r="F33" s="60" t="s">
        <v>244</v>
      </c>
      <c r="G33" s="79">
        <v>2</v>
      </c>
      <c r="H33" s="65" t="s">
        <v>243</v>
      </c>
      <c r="I33" s="61" t="s">
        <v>244</v>
      </c>
      <c r="J33" s="82">
        <v>2</v>
      </c>
      <c r="K33" s="75" t="s">
        <v>243</v>
      </c>
      <c r="L33" s="61" t="s">
        <v>244</v>
      </c>
      <c r="M33" s="84"/>
      <c r="N33" s="77"/>
      <c r="O33" s="77"/>
      <c r="R33" s="85">
        <f>COUNTIF(D30:D33,"4")</f>
        <v>2</v>
      </c>
      <c r="S33" s="85">
        <f>COUNTIF(G30:G33,"4")</f>
        <v>2</v>
      </c>
      <c r="T33" s="85">
        <f>COUNTIF(J30:J33,"4")</f>
        <v>2</v>
      </c>
      <c r="U33" s="85">
        <f>COUNTIF(M30:M33,"4")</f>
        <v>0</v>
      </c>
    </row>
    <row r="34" spans="1:21" ht="9" customHeight="1" x14ac:dyDescent="0.25">
      <c r="B34" s="261"/>
      <c r="C34" s="262"/>
      <c r="D34" s="262"/>
      <c r="E34" s="262"/>
      <c r="F34" s="262"/>
      <c r="G34" s="262"/>
      <c r="H34" s="262"/>
      <c r="I34" s="262"/>
      <c r="J34" s="262"/>
      <c r="K34" s="263"/>
      <c r="L34" s="98"/>
      <c r="M34" s="99"/>
      <c r="N34" s="98"/>
      <c r="O34" s="98"/>
    </row>
    <row r="35" spans="1:21" ht="17.399999999999999" x14ac:dyDescent="0.25">
      <c r="A35" s="279"/>
      <c r="B35" s="246"/>
      <c r="C35" s="107" t="s">
        <v>57</v>
      </c>
      <c r="D35" s="267"/>
      <c r="E35" s="267"/>
      <c r="F35" s="267"/>
      <c r="G35" s="267"/>
      <c r="H35" s="267"/>
      <c r="I35" s="267"/>
      <c r="J35" s="267"/>
      <c r="K35" s="267"/>
      <c r="L35" s="108"/>
      <c r="M35" s="109"/>
      <c r="N35" s="109"/>
      <c r="O35" s="108"/>
    </row>
    <row r="36" spans="1:21" ht="39.9" customHeight="1" x14ac:dyDescent="0.25">
      <c r="A36" s="279"/>
      <c r="B36" s="247"/>
      <c r="C36" s="104" t="s">
        <v>58</v>
      </c>
      <c r="D36" s="27">
        <v>3</v>
      </c>
      <c r="E36" s="60" t="s">
        <v>245</v>
      </c>
      <c r="F36" s="60" t="s">
        <v>246</v>
      </c>
      <c r="G36" s="79">
        <v>3</v>
      </c>
      <c r="H36" s="61" t="s">
        <v>245</v>
      </c>
      <c r="I36" s="61" t="s">
        <v>246</v>
      </c>
      <c r="J36" s="82">
        <v>3</v>
      </c>
      <c r="K36" s="74" t="s">
        <v>245</v>
      </c>
      <c r="L36" s="61" t="s">
        <v>246</v>
      </c>
      <c r="M36" s="84"/>
      <c r="N36" s="76"/>
      <c r="O36" s="77"/>
      <c r="R36" s="85">
        <f>COUNTIF(D36:D44,"1")</f>
        <v>0</v>
      </c>
      <c r="S36" s="85">
        <f>COUNTIF(G36:G44,"1")</f>
        <v>0</v>
      </c>
      <c r="T36" s="85">
        <f>COUNTIF(J36:J44,"1")</f>
        <v>0</v>
      </c>
      <c r="U36" s="85">
        <f>COUNTIF(M36:M44,"1")</f>
        <v>0</v>
      </c>
    </row>
    <row r="37" spans="1:21" ht="39.9" customHeight="1" x14ac:dyDescent="0.25">
      <c r="A37" s="279"/>
      <c r="B37" s="247"/>
      <c r="C37" s="96" t="s">
        <v>59</v>
      </c>
      <c r="D37" s="27">
        <v>3</v>
      </c>
      <c r="E37" s="73" t="s">
        <v>247</v>
      </c>
      <c r="F37" s="60" t="s">
        <v>248</v>
      </c>
      <c r="G37" s="79">
        <v>3</v>
      </c>
      <c r="H37" s="65" t="s">
        <v>247</v>
      </c>
      <c r="I37" s="61" t="s">
        <v>248</v>
      </c>
      <c r="J37" s="82">
        <v>3</v>
      </c>
      <c r="K37" s="75" t="s">
        <v>247</v>
      </c>
      <c r="L37" s="61" t="s">
        <v>248</v>
      </c>
      <c r="M37" s="84"/>
      <c r="N37" s="77"/>
      <c r="O37" s="77"/>
      <c r="R37" s="85">
        <f>COUNTIF(D36:D44,"2")</f>
        <v>2</v>
      </c>
      <c r="S37" s="85">
        <f>COUNTIF(G36:G44,"2")</f>
        <v>2</v>
      </c>
      <c r="T37" s="85">
        <f>COUNTIF(J36:J44,"2")</f>
        <v>2</v>
      </c>
      <c r="U37" s="85">
        <f>COUNTIF(M36:M44,"2")</f>
        <v>0</v>
      </c>
    </row>
    <row r="38" spans="1:21" ht="39.9" customHeight="1" x14ac:dyDescent="0.25">
      <c r="A38" s="279"/>
      <c r="B38" s="247"/>
      <c r="C38" s="96" t="s">
        <v>60</v>
      </c>
      <c r="D38" s="27">
        <v>3</v>
      </c>
      <c r="E38" s="73" t="s">
        <v>249</v>
      </c>
      <c r="F38" s="60" t="s">
        <v>250</v>
      </c>
      <c r="G38" s="79">
        <v>3</v>
      </c>
      <c r="H38" s="65" t="s">
        <v>249</v>
      </c>
      <c r="I38" s="61" t="s">
        <v>250</v>
      </c>
      <c r="J38" s="82">
        <v>3</v>
      </c>
      <c r="K38" s="75" t="s">
        <v>249</v>
      </c>
      <c r="L38" s="61" t="s">
        <v>250</v>
      </c>
      <c r="M38" s="84"/>
      <c r="N38" s="77"/>
      <c r="O38" s="77"/>
      <c r="R38" s="85">
        <f>COUNTIF(D36:D44,"3")</f>
        <v>6</v>
      </c>
      <c r="S38" s="85">
        <f>COUNTIF(G36:G44,"3")</f>
        <v>6</v>
      </c>
      <c r="T38" s="85">
        <f>COUNTIF(J36:J44,"3")</f>
        <v>6</v>
      </c>
      <c r="U38" s="85">
        <f>COUNTIF(M36:M44,"3")</f>
        <v>0</v>
      </c>
    </row>
    <row r="39" spans="1:21" ht="39.9" customHeight="1" x14ac:dyDescent="0.25">
      <c r="A39" s="279"/>
      <c r="B39" s="247"/>
      <c r="C39" s="96" t="s">
        <v>61</v>
      </c>
      <c r="D39" s="27">
        <v>2</v>
      </c>
      <c r="E39" s="73" t="s">
        <v>251</v>
      </c>
      <c r="F39" s="60" t="s">
        <v>252</v>
      </c>
      <c r="G39" s="79">
        <v>2</v>
      </c>
      <c r="H39" s="65" t="s">
        <v>251</v>
      </c>
      <c r="I39" s="61" t="s">
        <v>252</v>
      </c>
      <c r="J39" s="82">
        <v>2</v>
      </c>
      <c r="K39" s="75" t="s">
        <v>251</v>
      </c>
      <c r="L39" s="61" t="s">
        <v>252</v>
      </c>
      <c r="M39" s="84"/>
      <c r="N39" s="77"/>
      <c r="O39" s="77"/>
      <c r="R39" s="85">
        <f>COUNTIF(D36:D44,"4")</f>
        <v>1</v>
      </c>
      <c r="S39" s="85">
        <f>COUNTIF(G36:G44,"4")</f>
        <v>1</v>
      </c>
      <c r="T39" s="85">
        <f>COUNTIF(J36:J44,"4")</f>
        <v>1</v>
      </c>
      <c r="U39" s="85">
        <f>COUNTIF(M36:M44,"4")</f>
        <v>0</v>
      </c>
    </row>
    <row r="40" spans="1:21" ht="39.9" customHeight="1" x14ac:dyDescent="0.25">
      <c r="A40" s="279"/>
      <c r="B40" s="247"/>
      <c r="C40" s="96" t="s">
        <v>62</v>
      </c>
      <c r="D40" s="27">
        <v>4</v>
      </c>
      <c r="E40" s="73" t="s">
        <v>253</v>
      </c>
      <c r="F40" s="60" t="s">
        <v>254</v>
      </c>
      <c r="G40" s="79">
        <v>4</v>
      </c>
      <c r="H40" s="65" t="s">
        <v>253</v>
      </c>
      <c r="I40" s="61" t="s">
        <v>254</v>
      </c>
      <c r="J40" s="82">
        <v>4</v>
      </c>
      <c r="K40" s="75" t="s">
        <v>253</v>
      </c>
      <c r="L40" s="61" t="s">
        <v>254</v>
      </c>
      <c r="M40" s="84"/>
      <c r="N40" s="77"/>
      <c r="O40" s="77"/>
    </row>
    <row r="41" spans="1:21" ht="39.9" customHeight="1" x14ac:dyDescent="0.25">
      <c r="A41" s="279"/>
      <c r="B41" s="247"/>
      <c r="C41" s="96" t="s">
        <v>63</v>
      </c>
      <c r="D41" s="27">
        <v>3</v>
      </c>
      <c r="E41" s="73" t="s">
        <v>255</v>
      </c>
      <c r="F41" s="60" t="s">
        <v>63</v>
      </c>
      <c r="G41" s="79">
        <v>3</v>
      </c>
      <c r="H41" s="65" t="s">
        <v>255</v>
      </c>
      <c r="I41" s="61" t="s">
        <v>63</v>
      </c>
      <c r="J41" s="82">
        <v>3</v>
      </c>
      <c r="K41" s="75" t="s">
        <v>255</v>
      </c>
      <c r="L41" s="61" t="s">
        <v>63</v>
      </c>
      <c r="M41" s="84"/>
      <c r="N41" s="77"/>
      <c r="O41" s="77"/>
    </row>
    <row r="42" spans="1:21" ht="39.9" customHeight="1" x14ac:dyDescent="0.25">
      <c r="A42" s="279"/>
      <c r="B42" s="247"/>
      <c r="C42" s="96" t="s">
        <v>64</v>
      </c>
      <c r="D42" s="27">
        <v>2</v>
      </c>
      <c r="E42" s="73" t="s">
        <v>256</v>
      </c>
      <c r="F42" s="60" t="s">
        <v>257</v>
      </c>
      <c r="G42" s="79">
        <v>2</v>
      </c>
      <c r="H42" s="65" t="s">
        <v>256</v>
      </c>
      <c r="I42" s="61" t="s">
        <v>257</v>
      </c>
      <c r="J42" s="82">
        <v>2</v>
      </c>
      <c r="K42" s="75" t="s">
        <v>256</v>
      </c>
      <c r="L42" s="61" t="s">
        <v>257</v>
      </c>
      <c r="M42" s="84"/>
      <c r="N42" s="77"/>
      <c r="O42" s="77"/>
    </row>
    <row r="43" spans="1:21" ht="39.9" customHeight="1" x14ac:dyDescent="0.25">
      <c r="A43" s="279"/>
      <c r="B43" s="247"/>
      <c r="C43" s="96" t="s">
        <v>65</v>
      </c>
      <c r="D43" s="27">
        <v>3</v>
      </c>
      <c r="E43" s="73" t="s">
        <v>258</v>
      </c>
      <c r="F43" s="60" t="s">
        <v>259</v>
      </c>
      <c r="G43" s="79">
        <v>3</v>
      </c>
      <c r="H43" s="65" t="s">
        <v>258</v>
      </c>
      <c r="I43" s="61" t="s">
        <v>259</v>
      </c>
      <c r="J43" s="82">
        <v>3</v>
      </c>
      <c r="K43" s="75" t="s">
        <v>258</v>
      </c>
      <c r="L43" s="61" t="s">
        <v>259</v>
      </c>
      <c r="M43" s="84"/>
      <c r="N43" s="77"/>
      <c r="O43" s="77"/>
    </row>
    <row r="44" spans="1:21" ht="39.9" customHeight="1" x14ac:dyDescent="0.25">
      <c r="A44" s="279"/>
      <c r="B44" s="248"/>
      <c r="C44" s="96" t="s">
        <v>66</v>
      </c>
      <c r="D44" s="27">
        <v>3</v>
      </c>
      <c r="E44" s="73" t="s">
        <v>260</v>
      </c>
      <c r="F44" s="60" t="s">
        <v>259</v>
      </c>
      <c r="G44" s="79">
        <v>3</v>
      </c>
      <c r="H44" s="65" t="s">
        <v>260</v>
      </c>
      <c r="I44" s="61" t="s">
        <v>259</v>
      </c>
      <c r="J44" s="82">
        <v>3</v>
      </c>
      <c r="K44" s="75" t="s">
        <v>260</v>
      </c>
      <c r="L44" s="61" t="s">
        <v>259</v>
      </c>
      <c r="M44" s="84"/>
      <c r="N44" s="77"/>
      <c r="O44" s="77"/>
    </row>
    <row r="45" spans="1:21" ht="6.75" customHeight="1" x14ac:dyDescent="0.25">
      <c r="B45" s="261"/>
      <c r="C45" s="262"/>
      <c r="D45" s="262"/>
      <c r="E45" s="262"/>
      <c r="F45" s="262"/>
      <c r="G45" s="262"/>
      <c r="H45" s="262"/>
      <c r="I45" s="262"/>
      <c r="J45" s="262"/>
      <c r="K45" s="263"/>
      <c r="L45" s="98"/>
      <c r="M45" s="99"/>
      <c r="N45" s="98"/>
      <c r="O45" s="98"/>
    </row>
    <row r="46" spans="1:21" ht="17.399999999999999" x14ac:dyDescent="0.25">
      <c r="A46" s="279"/>
      <c r="B46" s="246"/>
      <c r="C46" s="100" t="s">
        <v>67</v>
      </c>
      <c r="D46" s="101"/>
      <c r="E46" s="101"/>
      <c r="F46" s="101"/>
      <c r="G46" s="101"/>
      <c r="H46" s="101"/>
      <c r="I46" s="101"/>
      <c r="J46" s="101"/>
      <c r="K46" s="102"/>
      <c r="L46" s="103"/>
      <c r="M46" s="101"/>
      <c r="N46" s="102"/>
      <c r="O46" s="103"/>
    </row>
    <row r="47" spans="1:21" ht="39.9" customHeight="1" x14ac:dyDescent="0.25">
      <c r="A47" s="279"/>
      <c r="B47" s="247"/>
      <c r="C47" s="104" t="s">
        <v>68</v>
      </c>
      <c r="D47" s="27">
        <v>3</v>
      </c>
      <c r="E47" s="30" t="s">
        <v>261</v>
      </c>
      <c r="F47" s="30" t="s">
        <v>262</v>
      </c>
      <c r="G47" s="28">
        <v>3</v>
      </c>
      <c r="H47" s="32" t="s">
        <v>261</v>
      </c>
      <c r="I47" s="32" t="s">
        <v>262</v>
      </c>
      <c r="J47" s="29">
        <v>3</v>
      </c>
      <c r="K47" s="34" t="s">
        <v>261</v>
      </c>
      <c r="L47" s="32" t="s">
        <v>262</v>
      </c>
      <c r="M47" s="52"/>
      <c r="N47" s="50"/>
      <c r="O47" s="51"/>
      <c r="R47" s="85">
        <f>COUNTIF(D47:D50,"1")</f>
        <v>2</v>
      </c>
      <c r="S47" s="85">
        <f>COUNTIF(G47:G50,"1")</f>
        <v>2</v>
      </c>
      <c r="T47" s="85">
        <f>COUNTIF(J47:J50,"1")</f>
        <v>2</v>
      </c>
      <c r="U47" s="85">
        <f>COUNTIF(M47:M50,"1")</f>
        <v>0</v>
      </c>
    </row>
    <row r="48" spans="1:21" ht="39.9" customHeight="1" x14ac:dyDescent="0.25">
      <c r="A48" s="279"/>
      <c r="B48" s="247"/>
      <c r="C48" s="96" t="s">
        <v>69</v>
      </c>
      <c r="D48" s="27">
        <v>4</v>
      </c>
      <c r="E48" s="31" t="s">
        <v>263</v>
      </c>
      <c r="F48" s="30" t="s">
        <v>264</v>
      </c>
      <c r="G48" s="28">
        <v>4</v>
      </c>
      <c r="H48" s="33" t="s">
        <v>263</v>
      </c>
      <c r="I48" s="32" t="s">
        <v>264</v>
      </c>
      <c r="J48" s="29">
        <v>4</v>
      </c>
      <c r="K48" s="35" t="s">
        <v>263</v>
      </c>
      <c r="L48" s="32" t="s">
        <v>264</v>
      </c>
      <c r="M48" s="52"/>
      <c r="N48" s="51"/>
      <c r="O48" s="51"/>
      <c r="R48" s="85">
        <f>COUNTIF(D47:D50,"2")</f>
        <v>0</v>
      </c>
      <c r="S48" s="85">
        <f>COUNTIF(G47:G50,"2")</f>
        <v>0</v>
      </c>
      <c r="T48" s="85">
        <f>COUNTIF(J47:J50,"2")</f>
        <v>0</v>
      </c>
      <c r="U48" s="85">
        <f>COUNTIF(M47:M50,"2")</f>
        <v>0</v>
      </c>
    </row>
    <row r="49" spans="1:21" ht="39.9" customHeight="1" x14ac:dyDescent="0.25">
      <c r="A49" s="279"/>
      <c r="B49" s="247"/>
      <c r="C49" s="96" t="s">
        <v>70</v>
      </c>
      <c r="D49" s="27">
        <v>1</v>
      </c>
      <c r="E49" s="31" t="s">
        <v>265</v>
      </c>
      <c r="F49" s="30"/>
      <c r="G49" s="28">
        <v>1</v>
      </c>
      <c r="H49" s="33" t="s">
        <v>265</v>
      </c>
      <c r="I49" s="32"/>
      <c r="J49" s="29">
        <v>1</v>
      </c>
      <c r="K49" s="35" t="s">
        <v>429</v>
      </c>
      <c r="L49" s="32"/>
      <c r="M49" s="52"/>
      <c r="N49" s="51" t="s">
        <v>433</v>
      </c>
      <c r="O49" s="51"/>
      <c r="R49" s="85">
        <f>COUNTIF(D47:D50,"3")</f>
        <v>1</v>
      </c>
      <c r="S49" s="85">
        <f>COUNTIF(G47:G50,"3")</f>
        <v>1</v>
      </c>
      <c r="T49" s="85">
        <f>COUNTIF(J47:J50,"3")</f>
        <v>1</v>
      </c>
      <c r="U49" s="85">
        <f>COUNTIF(M47:M50,"3")</f>
        <v>0</v>
      </c>
    </row>
    <row r="50" spans="1:21" ht="39.9" customHeight="1" x14ac:dyDescent="0.25">
      <c r="A50" s="279"/>
      <c r="B50" s="248"/>
      <c r="C50" s="96" t="s">
        <v>71</v>
      </c>
      <c r="D50" s="27">
        <v>1</v>
      </c>
      <c r="E50" s="31" t="s">
        <v>266</v>
      </c>
      <c r="F50" s="30" t="s">
        <v>267</v>
      </c>
      <c r="G50" s="28">
        <v>1</v>
      </c>
      <c r="H50" s="33" t="s">
        <v>266</v>
      </c>
      <c r="I50" s="32" t="s">
        <v>267</v>
      </c>
      <c r="J50" s="29">
        <v>1</v>
      </c>
      <c r="K50" s="35" t="s">
        <v>266</v>
      </c>
      <c r="L50" s="32" t="s">
        <v>267</v>
      </c>
      <c r="M50" s="52"/>
      <c r="N50" s="51" t="s">
        <v>430</v>
      </c>
      <c r="O50" s="51"/>
      <c r="R50" s="85">
        <f>COUNTIF(D47:D50,"4")</f>
        <v>1</v>
      </c>
      <c r="S50" s="85">
        <f>COUNTIF(G47:G50,"4")</f>
        <v>1</v>
      </c>
      <c r="T50" s="85">
        <f>COUNTIF(J47:J50,"4")</f>
        <v>1</v>
      </c>
      <c r="U50" s="85">
        <f>COUNTIF(M47:M50,"4")</f>
        <v>0</v>
      </c>
    </row>
    <row r="51" spans="1:21" ht="8.25" customHeight="1" x14ac:dyDescent="0.25">
      <c r="B51" s="261"/>
      <c r="C51" s="262"/>
      <c r="D51" s="262"/>
      <c r="E51" s="262"/>
      <c r="F51" s="262"/>
      <c r="G51" s="262"/>
      <c r="H51" s="262"/>
      <c r="I51" s="262"/>
      <c r="J51" s="262"/>
      <c r="K51" s="263"/>
      <c r="L51" s="98"/>
      <c r="M51" s="99"/>
      <c r="N51" s="98"/>
      <c r="O51" s="98"/>
    </row>
    <row r="52" spans="1:21" ht="24" customHeight="1" x14ac:dyDescent="0.25">
      <c r="B52" s="238" t="s">
        <v>26</v>
      </c>
      <c r="C52" s="239"/>
      <c r="D52" s="215">
        <v>2023</v>
      </c>
      <c r="E52" s="216"/>
      <c r="F52" s="217"/>
      <c r="G52" s="252">
        <v>2024</v>
      </c>
      <c r="H52" s="253"/>
      <c r="I52" s="254"/>
      <c r="J52" s="255">
        <v>2025</v>
      </c>
      <c r="K52" s="256"/>
      <c r="L52" s="257"/>
      <c r="M52" s="219">
        <v>2026</v>
      </c>
      <c r="N52" s="220"/>
      <c r="O52" s="221"/>
    </row>
    <row r="53" spans="1:21" ht="33" customHeight="1" x14ac:dyDescent="0.25">
      <c r="B53" s="240"/>
      <c r="C53" s="241"/>
      <c r="D53" s="110" t="s">
        <v>34</v>
      </c>
      <c r="E53" s="111" t="s">
        <v>122</v>
      </c>
      <c r="F53" s="111" t="s">
        <v>125</v>
      </c>
      <c r="G53" s="110" t="s">
        <v>34</v>
      </c>
      <c r="H53" s="111" t="s">
        <v>122</v>
      </c>
      <c r="I53" s="111" t="s">
        <v>125</v>
      </c>
      <c r="J53" s="110" t="s">
        <v>34</v>
      </c>
      <c r="K53" s="111" t="s">
        <v>122</v>
      </c>
      <c r="L53" s="112" t="s">
        <v>125</v>
      </c>
      <c r="M53" s="110"/>
      <c r="N53" s="111"/>
      <c r="O53" s="112"/>
    </row>
    <row r="54" spans="1:21" ht="17.399999999999999" x14ac:dyDescent="0.25">
      <c r="A54" s="279"/>
      <c r="B54" s="113"/>
      <c r="C54" s="214" t="s">
        <v>74</v>
      </c>
      <c r="D54" s="213"/>
      <c r="E54" s="213"/>
      <c r="F54" s="213"/>
      <c r="G54" s="213"/>
      <c r="H54" s="213"/>
      <c r="I54" s="213"/>
      <c r="J54" s="213"/>
      <c r="K54" s="213"/>
      <c r="L54" s="114"/>
      <c r="M54" s="115"/>
      <c r="N54" s="115"/>
      <c r="O54" s="114"/>
    </row>
    <row r="55" spans="1:21" ht="30" customHeight="1" x14ac:dyDescent="0.25">
      <c r="A55" s="279"/>
      <c r="B55" s="116"/>
      <c r="C55" s="104" t="s">
        <v>75</v>
      </c>
      <c r="D55" s="27">
        <v>2</v>
      </c>
      <c r="E55" s="60" t="s">
        <v>268</v>
      </c>
      <c r="F55" s="60" t="s">
        <v>269</v>
      </c>
      <c r="G55" s="79">
        <v>2</v>
      </c>
      <c r="H55" s="61" t="s">
        <v>268</v>
      </c>
      <c r="I55" s="61" t="s">
        <v>269</v>
      </c>
      <c r="J55" s="82">
        <v>2</v>
      </c>
      <c r="K55" s="74" t="s">
        <v>268</v>
      </c>
      <c r="L55" s="61" t="s">
        <v>269</v>
      </c>
      <c r="M55" s="84"/>
      <c r="N55" s="76"/>
      <c r="O55" s="77"/>
      <c r="R55" s="85">
        <f>COUNTIF(D55:D59,"1")</f>
        <v>0</v>
      </c>
      <c r="S55" s="85">
        <f>COUNTIF(G55:G59,"1")</f>
        <v>0</v>
      </c>
      <c r="T55" s="85">
        <f>COUNTIF(J55:J59,"1")</f>
        <v>0</v>
      </c>
      <c r="U55" s="85">
        <f>COUNTIF(M55:M59,"1")</f>
        <v>0</v>
      </c>
    </row>
    <row r="56" spans="1:21" ht="30" customHeight="1" x14ac:dyDescent="0.25">
      <c r="A56" s="279"/>
      <c r="B56" s="116"/>
      <c r="C56" s="96" t="s">
        <v>76</v>
      </c>
      <c r="D56" s="27">
        <v>3</v>
      </c>
      <c r="E56" s="73" t="s">
        <v>270</v>
      </c>
      <c r="F56" s="60" t="s">
        <v>271</v>
      </c>
      <c r="G56" s="79">
        <v>3</v>
      </c>
      <c r="H56" s="65" t="s">
        <v>384</v>
      </c>
      <c r="I56" s="61" t="s">
        <v>271</v>
      </c>
      <c r="J56" s="82">
        <v>3</v>
      </c>
      <c r="K56" s="75" t="s">
        <v>384</v>
      </c>
      <c r="L56" s="61" t="s">
        <v>271</v>
      </c>
      <c r="M56" s="84"/>
      <c r="N56" s="77"/>
      <c r="O56" s="77"/>
      <c r="R56" s="85">
        <f>COUNTIF(D55:D59,"2")</f>
        <v>2</v>
      </c>
      <c r="S56" s="85">
        <f>COUNTIF(G55:G59,"2")</f>
        <v>2</v>
      </c>
      <c r="T56" s="85">
        <f>COUNTIF(J55:J59,"2")</f>
        <v>1</v>
      </c>
      <c r="U56" s="85">
        <f>COUNTIF(M55:M59,"2")</f>
        <v>0</v>
      </c>
    </row>
    <row r="57" spans="1:21" ht="30" customHeight="1" x14ac:dyDescent="0.25">
      <c r="A57" s="279"/>
      <c r="B57" s="116"/>
      <c r="C57" s="96" t="s">
        <v>77</v>
      </c>
      <c r="D57" s="27">
        <v>3</v>
      </c>
      <c r="E57" s="73" t="s">
        <v>272</v>
      </c>
      <c r="F57" s="60" t="s">
        <v>273</v>
      </c>
      <c r="G57" s="79">
        <v>3</v>
      </c>
      <c r="H57" s="65" t="s">
        <v>272</v>
      </c>
      <c r="I57" s="61" t="s">
        <v>273</v>
      </c>
      <c r="J57" s="82">
        <v>3</v>
      </c>
      <c r="K57" s="75" t="s">
        <v>272</v>
      </c>
      <c r="L57" s="61" t="s">
        <v>273</v>
      </c>
      <c r="M57" s="84"/>
      <c r="N57" s="77"/>
      <c r="O57" s="77"/>
      <c r="R57" s="85">
        <f>COUNTIF(D55:D59,"3")</f>
        <v>3</v>
      </c>
      <c r="S57" s="85">
        <f>COUNTIF(G55:G59,"3")</f>
        <v>3</v>
      </c>
      <c r="T57" s="85">
        <f>COUNTIF(J55:J59,"3")</f>
        <v>4</v>
      </c>
      <c r="U57" s="85">
        <f>COUNTIF(M55:M59,"3")</f>
        <v>0</v>
      </c>
    </row>
    <row r="58" spans="1:21" ht="30" customHeight="1" x14ac:dyDescent="0.25">
      <c r="A58" s="279"/>
      <c r="B58" s="116"/>
      <c r="C58" s="96" t="s">
        <v>78</v>
      </c>
      <c r="D58" s="27">
        <v>3</v>
      </c>
      <c r="E58" s="73" t="s">
        <v>274</v>
      </c>
      <c r="F58" s="60" t="s">
        <v>275</v>
      </c>
      <c r="G58" s="79">
        <v>3</v>
      </c>
      <c r="H58" s="65" t="s">
        <v>274</v>
      </c>
      <c r="I58" s="61" t="s">
        <v>275</v>
      </c>
      <c r="J58" s="82">
        <v>3</v>
      </c>
      <c r="K58" s="75" t="s">
        <v>274</v>
      </c>
      <c r="L58" s="61" t="s">
        <v>275</v>
      </c>
      <c r="M58" s="84"/>
      <c r="N58" s="77"/>
      <c r="O58" s="77"/>
      <c r="R58" s="85">
        <f>COUNTIF(D55:D59,"4")</f>
        <v>0</v>
      </c>
      <c r="S58" s="85">
        <f>COUNTIF(G55:G59,"4")</f>
        <v>0</v>
      </c>
      <c r="T58" s="85">
        <f>COUNTIF(J55:J59,"4")</f>
        <v>0</v>
      </c>
      <c r="U58" s="85">
        <f>COUNTIF(M55:M59,"4")</f>
        <v>0</v>
      </c>
    </row>
    <row r="59" spans="1:21" ht="30" customHeight="1" x14ac:dyDescent="0.25">
      <c r="A59" s="279"/>
      <c r="B59" s="117"/>
      <c r="C59" s="96" t="s">
        <v>79</v>
      </c>
      <c r="D59" s="27">
        <v>2</v>
      </c>
      <c r="E59" s="73" t="s">
        <v>276</v>
      </c>
      <c r="F59" s="60" t="s">
        <v>277</v>
      </c>
      <c r="G59" s="79">
        <v>2</v>
      </c>
      <c r="H59" s="65" t="s">
        <v>276</v>
      </c>
      <c r="I59" s="61" t="s">
        <v>277</v>
      </c>
      <c r="J59" s="82">
        <v>3</v>
      </c>
      <c r="K59" s="75" t="s">
        <v>422</v>
      </c>
      <c r="L59" s="61" t="s">
        <v>277</v>
      </c>
      <c r="M59" s="84"/>
      <c r="N59" s="77"/>
      <c r="O59" s="77"/>
    </row>
    <row r="60" spans="1:21" ht="6.75" customHeight="1" x14ac:dyDescent="0.25">
      <c r="B60" s="211"/>
      <c r="C60" s="212"/>
      <c r="D60" s="118"/>
      <c r="E60" s="119"/>
      <c r="F60" s="119"/>
      <c r="G60" s="118"/>
      <c r="H60" s="119"/>
      <c r="I60" s="119"/>
      <c r="J60" s="118"/>
      <c r="K60" s="119"/>
      <c r="M60" s="118"/>
      <c r="N60" s="119"/>
    </row>
    <row r="61" spans="1:21" ht="17.399999999999999" x14ac:dyDescent="0.25">
      <c r="A61" s="279"/>
      <c r="B61" s="113"/>
      <c r="C61" s="214" t="s">
        <v>80</v>
      </c>
      <c r="D61" s="213"/>
      <c r="E61" s="213"/>
      <c r="F61" s="213"/>
      <c r="G61" s="213"/>
      <c r="H61" s="213"/>
      <c r="I61" s="213"/>
      <c r="J61" s="213"/>
      <c r="K61" s="222"/>
      <c r="L61" s="115"/>
      <c r="M61" s="115"/>
      <c r="N61" s="115"/>
      <c r="O61" s="115"/>
    </row>
    <row r="62" spans="1:21" ht="30" customHeight="1" x14ac:dyDescent="0.25">
      <c r="A62" s="279"/>
      <c r="B62" s="121"/>
      <c r="C62" s="95" t="s">
        <v>81</v>
      </c>
      <c r="D62" s="27">
        <v>2</v>
      </c>
      <c r="E62" s="60" t="s">
        <v>278</v>
      </c>
      <c r="F62" s="60" t="s">
        <v>279</v>
      </c>
      <c r="G62" s="79">
        <v>2</v>
      </c>
      <c r="H62" s="61" t="s">
        <v>278</v>
      </c>
      <c r="I62" s="61" t="s">
        <v>279</v>
      </c>
      <c r="J62" s="82">
        <v>2</v>
      </c>
      <c r="K62" s="75" t="s">
        <v>278</v>
      </c>
      <c r="L62" s="61" t="s">
        <v>279</v>
      </c>
      <c r="M62" s="84"/>
      <c r="N62" s="77"/>
      <c r="O62" s="77"/>
      <c r="R62" s="85">
        <f>COUNTIF(D62:D65,"1")</f>
        <v>0</v>
      </c>
      <c r="S62" s="85">
        <f>COUNTIF(G62:G65,"1")</f>
        <v>0</v>
      </c>
      <c r="T62" s="85">
        <f>COUNTIF(J62:J65,"1")</f>
        <v>0</v>
      </c>
      <c r="U62" s="85">
        <f>COUNTIF(M62:M65,"1")</f>
        <v>0</v>
      </c>
    </row>
    <row r="63" spans="1:21" ht="30" customHeight="1" x14ac:dyDescent="0.25">
      <c r="A63" s="279"/>
      <c r="B63" s="116"/>
      <c r="C63" s="96" t="s">
        <v>82</v>
      </c>
      <c r="D63" s="27">
        <v>2</v>
      </c>
      <c r="E63" s="73" t="s">
        <v>280</v>
      </c>
      <c r="F63" s="60" t="s">
        <v>281</v>
      </c>
      <c r="G63" s="79">
        <v>3</v>
      </c>
      <c r="H63" s="65" t="s">
        <v>385</v>
      </c>
      <c r="I63" s="61" t="s">
        <v>281</v>
      </c>
      <c r="J63" s="82">
        <v>3</v>
      </c>
      <c r="K63" s="75" t="s">
        <v>385</v>
      </c>
      <c r="L63" s="61" t="s">
        <v>281</v>
      </c>
      <c r="M63" s="84"/>
      <c r="N63" s="77"/>
      <c r="O63" s="77"/>
      <c r="R63" s="85">
        <f>COUNTIF(D62:D65,"2")</f>
        <v>2</v>
      </c>
      <c r="S63" s="85">
        <f>COUNTIF(G62:G65,"2")</f>
        <v>1</v>
      </c>
      <c r="T63" s="85">
        <f>COUNTIF(J62:J65,"2")</f>
        <v>1</v>
      </c>
      <c r="U63" s="85">
        <f>COUNTIF(M62:M65,"2")</f>
        <v>0</v>
      </c>
    </row>
    <row r="64" spans="1:21" ht="30" customHeight="1" x14ac:dyDescent="0.25">
      <c r="A64" s="279"/>
      <c r="B64" s="116"/>
      <c r="C64" s="96" t="s">
        <v>83</v>
      </c>
      <c r="D64" s="27">
        <v>3</v>
      </c>
      <c r="E64" s="73" t="s">
        <v>282</v>
      </c>
      <c r="F64" s="60" t="s">
        <v>283</v>
      </c>
      <c r="G64" s="79">
        <v>3</v>
      </c>
      <c r="H64" s="65" t="s">
        <v>423</v>
      </c>
      <c r="I64" s="61" t="s">
        <v>283</v>
      </c>
      <c r="J64" s="82">
        <v>3</v>
      </c>
      <c r="K64" s="75" t="s">
        <v>423</v>
      </c>
      <c r="L64" s="61" t="s">
        <v>283</v>
      </c>
      <c r="M64" s="84"/>
      <c r="N64" s="77"/>
      <c r="O64" s="77"/>
      <c r="R64" s="85">
        <f>COUNTIF(D62:D65,"3")</f>
        <v>2</v>
      </c>
      <c r="S64" s="85">
        <f>COUNTIF(G62:G65,"3")</f>
        <v>3</v>
      </c>
      <c r="T64" s="85">
        <f>COUNTIF(J62:J65,"3")</f>
        <v>3</v>
      </c>
      <c r="U64" s="85">
        <f>COUNTIF(M62:M65,"3")</f>
        <v>0</v>
      </c>
    </row>
    <row r="65" spans="1:21" ht="30" customHeight="1" x14ac:dyDescent="0.25">
      <c r="A65" s="279"/>
      <c r="B65" s="117"/>
      <c r="C65" s="96" t="s">
        <v>84</v>
      </c>
      <c r="D65" s="27">
        <v>3</v>
      </c>
      <c r="E65" s="73" t="s">
        <v>284</v>
      </c>
      <c r="F65" s="60" t="s">
        <v>285</v>
      </c>
      <c r="G65" s="79">
        <v>3</v>
      </c>
      <c r="H65" s="65" t="s">
        <v>284</v>
      </c>
      <c r="I65" s="61" t="s">
        <v>285</v>
      </c>
      <c r="J65" s="82">
        <v>3</v>
      </c>
      <c r="K65" s="75" t="s">
        <v>284</v>
      </c>
      <c r="L65" s="61" t="s">
        <v>285</v>
      </c>
      <c r="M65" s="84"/>
      <c r="N65" s="77"/>
      <c r="O65" s="77"/>
      <c r="R65" s="85">
        <f>COUNTIF(D62:D65,"4")</f>
        <v>0</v>
      </c>
      <c r="S65" s="85">
        <f>COUNTIF(G62:G65,"4")</f>
        <v>0</v>
      </c>
      <c r="T65" s="85">
        <f>COUNTIF(J62:J65,"4")</f>
        <v>0</v>
      </c>
      <c r="U65" s="85">
        <f>COUNTIF(M62:M65,"4")</f>
        <v>0</v>
      </c>
    </row>
    <row r="66" spans="1:21" ht="9" customHeight="1" x14ac:dyDescent="0.25">
      <c r="B66" s="226"/>
      <c r="C66" s="227"/>
      <c r="D66" s="227"/>
      <c r="E66" s="227"/>
      <c r="F66" s="227"/>
      <c r="G66" s="227"/>
      <c r="H66" s="227"/>
      <c r="I66" s="227"/>
      <c r="J66" s="227"/>
      <c r="K66" s="228"/>
      <c r="L66" s="98"/>
      <c r="M66" s="99"/>
      <c r="N66" s="98"/>
      <c r="O66" s="98"/>
    </row>
    <row r="67" spans="1:21" ht="17.399999999999999" x14ac:dyDescent="0.25">
      <c r="A67" s="279"/>
      <c r="B67" s="113"/>
      <c r="C67" s="214" t="s">
        <v>167</v>
      </c>
      <c r="D67" s="213"/>
      <c r="E67" s="213"/>
      <c r="F67" s="213"/>
      <c r="G67" s="213"/>
      <c r="H67" s="213"/>
      <c r="I67" s="213"/>
      <c r="J67" s="213"/>
      <c r="K67" s="222"/>
      <c r="L67" s="122"/>
      <c r="M67" s="122"/>
      <c r="N67" s="122"/>
      <c r="O67" s="122"/>
    </row>
    <row r="68" spans="1:21" ht="30" customHeight="1" x14ac:dyDescent="0.25">
      <c r="A68" s="279"/>
      <c r="B68" s="116"/>
      <c r="C68" s="104" t="s">
        <v>85</v>
      </c>
      <c r="D68" s="27">
        <v>3</v>
      </c>
      <c r="E68" s="68" t="s">
        <v>286</v>
      </c>
      <c r="F68" s="60" t="s">
        <v>287</v>
      </c>
      <c r="G68" s="79">
        <v>3</v>
      </c>
      <c r="H68" s="61" t="s">
        <v>286</v>
      </c>
      <c r="I68" s="61" t="s">
        <v>287</v>
      </c>
      <c r="J68" s="82">
        <v>3</v>
      </c>
      <c r="K68" s="75" t="s">
        <v>424</v>
      </c>
      <c r="L68" s="61" t="s">
        <v>287</v>
      </c>
      <c r="M68" s="84"/>
      <c r="N68" s="77"/>
      <c r="O68" s="77"/>
      <c r="R68" s="85">
        <f>COUNTIF(D68:D71,"1")</f>
        <v>0</v>
      </c>
      <c r="S68" s="85">
        <f>COUNTIF(G68:G71,"1")</f>
        <v>0</v>
      </c>
      <c r="T68" s="85">
        <f>COUNTIF(J68:J71,"1")</f>
        <v>0</v>
      </c>
      <c r="U68" s="85">
        <f>COUNTIF(M68:M71,"1")</f>
        <v>0</v>
      </c>
    </row>
    <row r="69" spans="1:21" ht="30" customHeight="1" x14ac:dyDescent="0.25">
      <c r="A69" s="279"/>
      <c r="B69" s="116"/>
      <c r="C69" s="96" t="s">
        <v>86</v>
      </c>
      <c r="D69" s="27">
        <v>3</v>
      </c>
      <c r="E69" s="80" t="s">
        <v>288</v>
      </c>
      <c r="F69" s="60" t="s">
        <v>289</v>
      </c>
      <c r="G69" s="79">
        <v>3</v>
      </c>
      <c r="H69" s="65" t="s">
        <v>288</v>
      </c>
      <c r="I69" s="61" t="s">
        <v>289</v>
      </c>
      <c r="J69" s="82">
        <v>3</v>
      </c>
      <c r="K69" s="75" t="s">
        <v>288</v>
      </c>
      <c r="L69" s="61" t="s">
        <v>289</v>
      </c>
      <c r="M69" s="84"/>
      <c r="N69" s="77"/>
      <c r="O69" s="77"/>
      <c r="R69" s="85">
        <f>COUNTIF(D68:D71,"2")</f>
        <v>1</v>
      </c>
      <c r="S69" s="85">
        <f>COUNTIF(G68:G71,"2")</f>
        <v>1</v>
      </c>
      <c r="T69" s="85">
        <f>COUNTIF(J68:J71,"2")</f>
        <v>0</v>
      </c>
      <c r="U69" s="85">
        <f>COUNTIF(M68:M71,"2")</f>
        <v>0</v>
      </c>
    </row>
    <row r="70" spans="1:21" ht="30" customHeight="1" x14ac:dyDescent="0.25">
      <c r="A70" s="279"/>
      <c r="B70" s="116"/>
      <c r="C70" s="96" t="s">
        <v>87</v>
      </c>
      <c r="D70" s="27">
        <v>2</v>
      </c>
      <c r="E70" s="80" t="s">
        <v>290</v>
      </c>
      <c r="F70" s="60" t="s">
        <v>291</v>
      </c>
      <c r="G70" s="79">
        <v>2</v>
      </c>
      <c r="H70" s="65" t="s">
        <v>290</v>
      </c>
      <c r="I70" s="61" t="s">
        <v>291</v>
      </c>
      <c r="J70" s="82">
        <v>3</v>
      </c>
      <c r="K70" s="75" t="s">
        <v>290</v>
      </c>
      <c r="L70" s="61" t="s">
        <v>291</v>
      </c>
      <c r="M70" s="84"/>
      <c r="N70" s="77"/>
      <c r="O70" s="77"/>
      <c r="R70" s="85">
        <f>COUNTIF(D68:D71,"3")</f>
        <v>2</v>
      </c>
      <c r="S70" s="85">
        <f>COUNTIF(G68:G71,"3")</f>
        <v>2</v>
      </c>
      <c r="T70" s="85">
        <f>COUNTIF(J68:J71,"3")</f>
        <v>3</v>
      </c>
      <c r="U70" s="85">
        <f>COUNTIF(M68:M71,"3")</f>
        <v>0</v>
      </c>
    </row>
    <row r="71" spans="1:21" ht="30" customHeight="1" x14ac:dyDescent="0.25">
      <c r="A71" s="279"/>
      <c r="B71" s="117"/>
      <c r="C71" s="96" t="s">
        <v>88</v>
      </c>
      <c r="D71" s="27">
        <v>4</v>
      </c>
      <c r="E71" s="80" t="s">
        <v>386</v>
      </c>
      <c r="F71" s="60" t="s">
        <v>292</v>
      </c>
      <c r="G71" s="79">
        <v>4</v>
      </c>
      <c r="H71" s="65" t="s">
        <v>386</v>
      </c>
      <c r="I71" s="61" t="s">
        <v>292</v>
      </c>
      <c r="J71" s="82">
        <v>4</v>
      </c>
      <c r="K71" s="75" t="s">
        <v>386</v>
      </c>
      <c r="L71" s="61" t="s">
        <v>292</v>
      </c>
      <c r="M71" s="84"/>
      <c r="N71" s="77"/>
      <c r="O71" s="77"/>
      <c r="R71" s="85">
        <f>COUNTIF(D68:D71,"4")</f>
        <v>1</v>
      </c>
      <c r="S71" s="85">
        <f>COUNTIF(G68:G71,"4")</f>
        <v>1</v>
      </c>
      <c r="T71" s="85">
        <f>COUNTIF(J68:J71,"4")</f>
        <v>1</v>
      </c>
      <c r="U71" s="85">
        <f>COUNTIF(M68:M71,"4")</f>
        <v>0</v>
      </c>
    </row>
    <row r="72" spans="1:21" ht="8.25" customHeight="1" x14ac:dyDescent="0.25">
      <c r="B72" s="226"/>
      <c r="C72" s="227"/>
      <c r="D72" s="227"/>
      <c r="E72" s="227"/>
      <c r="F72" s="227"/>
      <c r="G72" s="227"/>
      <c r="H72" s="227"/>
      <c r="I72" s="227"/>
      <c r="J72" s="227"/>
      <c r="K72" s="228"/>
      <c r="L72" s="98"/>
      <c r="M72" s="99"/>
      <c r="N72" s="98"/>
      <c r="O72" s="98"/>
    </row>
    <row r="73" spans="1:21" ht="17.399999999999999" x14ac:dyDescent="0.25">
      <c r="A73" s="279"/>
      <c r="B73" s="113"/>
      <c r="C73" s="214" t="s">
        <v>89</v>
      </c>
      <c r="D73" s="213"/>
      <c r="E73" s="213"/>
      <c r="F73" s="213"/>
      <c r="G73" s="213"/>
      <c r="H73" s="213"/>
      <c r="I73" s="213"/>
      <c r="J73" s="213"/>
      <c r="K73" s="222"/>
      <c r="L73" s="115"/>
      <c r="M73" s="115"/>
      <c r="N73" s="115"/>
      <c r="O73" s="115"/>
    </row>
    <row r="74" spans="1:21" ht="30" customHeight="1" x14ac:dyDescent="0.25">
      <c r="A74" s="279"/>
      <c r="B74" s="116"/>
      <c r="C74" s="104" t="s">
        <v>90</v>
      </c>
      <c r="D74" s="27">
        <v>3</v>
      </c>
      <c r="E74" s="60" t="s">
        <v>293</v>
      </c>
      <c r="F74" s="60" t="s">
        <v>294</v>
      </c>
      <c r="G74" s="79">
        <v>4</v>
      </c>
      <c r="H74" s="61" t="s">
        <v>387</v>
      </c>
      <c r="I74" s="61" t="s">
        <v>294</v>
      </c>
      <c r="J74" s="82">
        <v>4</v>
      </c>
      <c r="K74" s="75" t="s">
        <v>387</v>
      </c>
      <c r="L74" s="61" t="s">
        <v>294</v>
      </c>
      <c r="M74" s="84"/>
      <c r="N74" s="77"/>
      <c r="O74" s="77"/>
      <c r="R74" s="85">
        <f>COUNTIF(D74:D79,"1")</f>
        <v>0</v>
      </c>
      <c r="S74" s="85">
        <f>COUNTIF(G74:G79,"1")</f>
        <v>1</v>
      </c>
      <c r="T74" s="85">
        <f>COUNTIF(J74:J79,"1")</f>
        <v>2</v>
      </c>
      <c r="U74" s="85">
        <f>COUNTIF(M74:M79,"1")</f>
        <v>0</v>
      </c>
    </row>
    <row r="75" spans="1:21" ht="30" customHeight="1" x14ac:dyDescent="0.25">
      <c r="A75" s="279"/>
      <c r="B75" s="116"/>
      <c r="C75" s="96" t="s">
        <v>91</v>
      </c>
      <c r="D75" s="27">
        <v>3</v>
      </c>
      <c r="E75" s="73" t="s">
        <v>295</v>
      </c>
      <c r="F75" s="60" t="s">
        <v>296</v>
      </c>
      <c r="G75" s="79">
        <v>3</v>
      </c>
      <c r="H75" s="65" t="s">
        <v>295</v>
      </c>
      <c r="I75" s="61" t="s">
        <v>296</v>
      </c>
      <c r="J75" s="82">
        <v>3</v>
      </c>
      <c r="K75" s="75" t="s">
        <v>295</v>
      </c>
      <c r="L75" s="61" t="s">
        <v>296</v>
      </c>
      <c r="M75" s="84"/>
      <c r="N75" s="77"/>
      <c r="O75" s="77"/>
      <c r="R75" s="85">
        <f>COUNTIF(D74:D79,"2")</f>
        <v>2</v>
      </c>
      <c r="S75" s="85">
        <f>COUNTIF(G74:G79,"2")</f>
        <v>0</v>
      </c>
      <c r="T75" s="85">
        <f>COUNTIF(J74:J79,"2")</f>
        <v>0</v>
      </c>
      <c r="U75" s="85">
        <f>COUNTIF(M74:M79,"2")</f>
        <v>0</v>
      </c>
    </row>
    <row r="76" spans="1:21" ht="30" customHeight="1" x14ac:dyDescent="0.25">
      <c r="A76" s="279"/>
      <c r="B76" s="116"/>
      <c r="C76" s="96" t="s">
        <v>92</v>
      </c>
      <c r="D76" s="27">
        <v>3</v>
      </c>
      <c r="E76" s="73" t="s">
        <v>297</v>
      </c>
      <c r="F76" s="60" t="s">
        <v>298</v>
      </c>
      <c r="G76" s="79">
        <v>3</v>
      </c>
      <c r="H76" s="65" t="s">
        <v>388</v>
      </c>
      <c r="I76" s="61" t="s">
        <v>298</v>
      </c>
      <c r="J76" s="82">
        <v>1</v>
      </c>
      <c r="K76" s="75" t="s">
        <v>425</v>
      </c>
      <c r="L76" s="61" t="s">
        <v>298</v>
      </c>
      <c r="M76" s="84"/>
      <c r="N76" s="77"/>
      <c r="O76" s="77"/>
      <c r="R76" s="85">
        <f>COUNTIF(D74:D79,"2")</f>
        <v>2</v>
      </c>
      <c r="S76" s="85">
        <f>COUNTIF(G74:G79,"3")</f>
        <v>3</v>
      </c>
      <c r="T76" s="85">
        <f>COUNTIF(J74:J79,"3")</f>
        <v>2</v>
      </c>
      <c r="U76" s="85">
        <f>COUNTIF(M74:M79,"3")</f>
        <v>0</v>
      </c>
    </row>
    <row r="77" spans="1:21" ht="30" customHeight="1" x14ac:dyDescent="0.25">
      <c r="A77" s="279"/>
      <c r="B77" s="116"/>
      <c r="C77" s="96" t="s">
        <v>93</v>
      </c>
      <c r="D77" s="27">
        <v>3</v>
      </c>
      <c r="E77" s="73" t="s">
        <v>299</v>
      </c>
      <c r="F77" s="60" t="s">
        <v>300</v>
      </c>
      <c r="G77" s="79">
        <v>4</v>
      </c>
      <c r="H77" s="65" t="s">
        <v>389</v>
      </c>
      <c r="I77" s="61" t="s">
        <v>300</v>
      </c>
      <c r="J77" s="82">
        <v>4</v>
      </c>
      <c r="K77" s="75" t="s">
        <v>426</v>
      </c>
      <c r="L77" s="61" t="s">
        <v>300</v>
      </c>
      <c r="M77" s="84"/>
      <c r="N77" s="77" t="s">
        <v>430</v>
      </c>
      <c r="O77" s="77"/>
      <c r="R77" s="85">
        <f>COUNTIF(D74:D79,"4")</f>
        <v>0</v>
      </c>
      <c r="S77" s="85">
        <f>COUNTIF(G74:G79,"4")</f>
        <v>2</v>
      </c>
      <c r="T77" s="85">
        <f>COUNTIF(J74:J79,"4")</f>
        <v>2</v>
      </c>
      <c r="U77" s="85">
        <f>COUNTIF(M74:M79,"4")</f>
        <v>0</v>
      </c>
    </row>
    <row r="78" spans="1:21" ht="30" customHeight="1" x14ac:dyDescent="0.25">
      <c r="A78" s="279"/>
      <c r="B78" s="121"/>
      <c r="C78" s="97" t="s">
        <v>94</v>
      </c>
      <c r="D78" s="27">
        <v>2</v>
      </c>
      <c r="E78" s="73" t="s">
        <v>301</v>
      </c>
      <c r="F78" s="60" t="s">
        <v>302</v>
      </c>
      <c r="G78" s="79">
        <v>1</v>
      </c>
      <c r="H78" s="65" t="s">
        <v>427</v>
      </c>
      <c r="I78" s="61" t="s">
        <v>302</v>
      </c>
      <c r="J78" s="82">
        <v>1</v>
      </c>
      <c r="K78" s="75" t="s">
        <v>428</v>
      </c>
      <c r="L78" s="61" t="s">
        <v>302</v>
      </c>
      <c r="M78" s="84"/>
      <c r="N78" s="77"/>
      <c r="O78" s="77"/>
    </row>
    <row r="79" spans="1:21" ht="30" customHeight="1" x14ac:dyDescent="0.25">
      <c r="A79" s="279"/>
      <c r="B79" s="117"/>
      <c r="C79" s="96" t="s">
        <v>95</v>
      </c>
      <c r="D79" s="27">
        <v>2</v>
      </c>
      <c r="E79" s="73" t="s">
        <v>303</v>
      </c>
      <c r="F79" s="60" t="s">
        <v>304</v>
      </c>
      <c r="G79" s="79">
        <v>3</v>
      </c>
      <c r="H79" s="65" t="s">
        <v>390</v>
      </c>
      <c r="I79" s="61" t="s">
        <v>304</v>
      </c>
      <c r="J79" s="82">
        <v>3</v>
      </c>
      <c r="K79" s="75" t="s">
        <v>390</v>
      </c>
      <c r="L79" s="61" t="s">
        <v>304</v>
      </c>
      <c r="M79" s="84"/>
      <c r="N79" s="77"/>
      <c r="O79" s="77"/>
    </row>
    <row r="80" spans="1:21" ht="9" customHeight="1" x14ac:dyDescent="0.25">
      <c r="B80" s="211"/>
      <c r="C80" s="212"/>
      <c r="D80" s="118"/>
      <c r="E80" s="119"/>
      <c r="F80" s="119"/>
      <c r="G80" s="118"/>
      <c r="H80" s="119"/>
      <c r="I80" s="119"/>
      <c r="J80" s="118"/>
      <c r="K80" s="123"/>
      <c r="M80" s="118"/>
      <c r="N80" s="123"/>
    </row>
    <row r="81" spans="1:21" ht="18.75" customHeight="1" x14ac:dyDescent="0.25">
      <c r="B81" s="242" t="s">
        <v>96</v>
      </c>
      <c r="C81" s="243"/>
      <c r="D81" s="215" t="s">
        <v>382</v>
      </c>
      <c r="E81" s="216"/>
      <c r="F81" s="217"/>
      <c r="G81" s="252">
        <v>2025</v>
      </c>
      <c r="H81" s="253"/>
      <c r="I81" s="254"/>
      <c r="J81" s="255">
        <v>2026</v>
      </c>
      <c r="K81" s="256"/>
      <c r="L81" s="257"/>
      <c r="M81" s="219">
        <v>2027</v>
      </c>
      <c r="N81" s="220"/>
      <c r="O81" s="221"/>
    </row>
    <row r="82" spans="1:21" ht="34.5" customHeight="1" x14ac:dyDescent="0.25">
      <c r="B82" s="244"/>
      <c r="C82" s="245"/>
      <c r="D82" s="110" t="s">
        <v>34</v>
      </c>
      <c r="E82" s="111" t="s">
        <v>122</v>
      </c>
      <c r="F82" s="111"/>
      <c r="G82" s="110" t="s">
        <v>34</v>
      </c>
      <c r="H82" s="111" t="s">
        <v>122</v>
      </c>
      <c r="I82" s="111" t="s">
        <v>125</v>
      </c>
      <c r="J82" s="110" t="s">
        <v>34</v>
      </c>
      <c r="K82" s="111" t="s">
        <v>122</v>
      </c>
      <c r="L82" s="112" t="s">
        <v>125</v>
      </c>
      <c r="M82" s="110" t="s">
        <v>34</v>
      </c>
      <c r="N82" s="111" t="s">
        <v>122</v>
      </c>
      <c r="O82" s="112" t="s">
        <v>125</v>
      </c>
    </row>
    <row r="83" spans="1:21" ht="17.399999999999999" x14ac:dyDescent="0.25">
      <c r="A83" s="279"/>
      <c r="B83" s="124"/>
      <c r="C83" s="213" t="s">
        <v>97</v>
      </c>
      <c r="D83" s="213"/>
      <c r="E83" s="213"/>
      <c r="F83" s="213"/>
      <c r="G83" s="213"/>
      <c r="H83" s="213"/>
      <c r="I83" s="213"/>
      <c r="J83" s="213"/>
      <c r="K83" s="213"/>
      <c r="L83" s="125"/>
      <c r="M83" s="126"/>
      <c r="N83" s="126"/>
      <c r="O83" s="125"/>
    </row>
    <row r="84" spans="1:21" ht="30" customHeight="1" x14ac:dyDescent="0.25">
      <c r="A84" s="279"/>
      <c r="B84" s="117"/>
      <c r="C84" s="104" t="s">
        <v>98</v>
      </c>
      <c r="D84" s="27">
        <v>4</v>
      </c>
      <c r="E84" s="73" t="s">
        <v>305</v>
      </c>
      <c r="F84" s="60" t="s">
        <v>306</v>
      </c>
      <c r="G84" s="79">
        <v>4</v>
      </c>
      <c r="H84" s="65" t="s">
        <v>305</v>
      </c>
      <c r="I84" s="61" t="s">
        <v>306</v>
      </c>
      <c r="J84" s="82">
        <v>4</v>
      </c>
      <c r="K84" s="75" t="s">
        <v>305</v>
      </c>
      <c r="L84" s="61" t="s">
        <v>306</v>
      </c>
      <c r="M84" s="84"/>
      <c r="N84" s="77"/>
      <c r="O84" s="77"/>
      <c r="R84" s="85">
        <f>COUNTIF(D84:D86,"1")</f>
        <v>0</v>
      </c>
      <c r="S84" s="85">
        <f>COUNTIF(G84:G86,"1")</f>
        <v>0</v>
      </c>
      <c r="T84" s="85">
        <f>COUNTIF(J84:J86,"1")</f>
        <v>0</v>
      </c>
      <c r="U84" s="85">
        <f>COUNTIF(M84:M86,"1")</f>
        <v>0</v>
      </c>
    </row>
    <row r="85" spans="1:21" ht="30" customHeight="1" x14ac:dyDescent="0.25">
      <c r="A85" s="279"/>
      <c r="B85" s="124"/>
      <c r="C85" s="96" t="s">
        <v>99</v>
      </c>
      <c r="D85" s="27">
        <v>4</v>
      </c>
      <c r="E85" s="73" t="s">
        <v>307</v>
      </c>
      <c r="F85" s="60" t="s">
        <v>308</v>
      </c>
      <c r="G85" s="79">
        <v>4</v>
      </c>
      <c r="H85" s="65" t="s">
        <v>307</v>
      </c>
      <c r="I85" s="61" t="s">
        <v>308</v>
      </c>
      <c r="J85" s="82">
        <v>4</v>
      </c>
      <c r="K85" s="75" t="s">
        <v>307</v>
      </c>
      <c r="L85" s="61" t="s">
        <v>308</v>
      </c>
      <c r="M85" s="84"/>
      <c r="N85" s="77"/>
      <c r="O85" s="77"/>
      <c r="R85" s="85">
        <f>COUNTIF(D84:D86,"2")</f>
        <v>0</v>
      </c>
      <c r="S85" s="85">
        <f>COUNTIF(G84:G86,"2")</f>
        <v>0</v>
      </c>
      <c r="T85" s="85">
        <f>COUNTIF(J84:J86,"2")</f>
        <v>0</v>
      </c>
      <c r="U85" s="85">
        <f>COUNTIF(M84:M86,"2")</f>
        <v>0</v>
      </c>
    </row>
    <row r="86" spans="1:21" ht="30" customHeight="1" x14ac:dyDescent="0.25">
      <c r="A86" s="279"/>
      <c r="B86" s="124"/>
      <c r="C86" s="96" t="s">
        <v>100</v>
      </c>
      <c r="D86" s="27">
        <v>4</v>
      </c>
      <c r="E86" s="73" t="s">
        <v>309</v>
      </c>
      <c r="F86" s="60" t="s">
        <v>310</v>
      </c>
      <c r="G86" s="79">
        <v>4</v>
      </c>
      <c r="H86" s="65" t="s">
        <v>309</v>
      </c>
      <c r="I86" s="61" t="s">
        <v>310</v>
      </c>
      <c r="J86" s="82">
        <v>4</v>
      </c>
      <c r="K86" s="75" t="s">
        <v>309</v>
      </c>
      <c r="L86" s="61" t="s">
        <v>310</v>
      </c>
      <c r="M86" s="84"/>
      <c r="N86" s="77"/>
      <c r="O86" s="77"/>
      <c r="R86" s="85">
        <f>COUNTIF(D84:D86,"3")</f>
        <v>0</v>
      </c>
      <c r="S86" s="85">
        <f>COUNTIF(G84:G86,"3")</f>
        <v>0</v>
      </c>
      <c r="T86" s="85">
        <f>COUNTIF(J84:J86,"3")</f>
        <v>0</v>
      </c>
      <c r="U86" s="85">
        <f>COUNTIF(M84:M86,"3")</f>
        <v>0</v>
      </c>
    </row>
    <row r="87" spans="1:21" ht="21" customHeight="1" x14ac:dyDescent="0.25">
      <c r="B87" s="211"/>
      <c r="C87" s="212"/>
      <c r="D87" s="118"/>
      <c r="E87" s="119"/>
      <c r="F87" s="119"/>
      <c r="G87" s="118"/>
      <c r="H87" s="119"/>
      <c r="I87" s="119"/>
      <c r="J87" s="118"/>
      <c r="K87" s="119"/>
      <c r="M87" s="118"/>
      <c r="N87" s="119"/>
      <c r="R87" s="85">
        <f>COUNTIF(D84:D86,"4")</f>
        <v>3</v>
      </c>
      <c r="S87" s="85">
        <f>COUNTIF(G84:G86,"4")</f>
        <v>3</v>
      </c>
      <c r="T87" s="85">
        <f>COUNTIF(J84:J86,"4")</f>
        <v>3</v>
      </c>
      <c r="U87" s="85">
        <f>COUNTIF(M84:M86,"4")</f>
        <v>0</v>
      </c>
    </row>
    <row r="88" spans="1:21" ht="17.399999999999999" x14ac:dyDescent="0.3">
      <c r="A88" s="279"/>
      <c r="B88" s="127"/>
      <c r="C88" s="223" t="s">
        <v>101</v>
      </c>
      <c r="D88" s="224"/>
      <c r="E88" s="224"/>
      <c r="F88" s="224"/>
      <c r="G88" s="224"/>
      <c r="H88" s="224"/>
      <c r="I88" s="224"/>
      <c r="J88" s="224"/>
      <c r="K88" s="225"/>
      <c r="L88" s="115"/>
      <c r="M88" s="115"/>
      <c r="N88" s="115"/>
      <c r="O88" s="115"/>
    </row>
    <row r="89" spans="1:21" ht="30" customHeight="1" x14ac:dyDescent="0.25">
      <c r="A89" s="279"/>
      <c r="B89" s="117"/>
      <c r="C89" s="95" t="s">
        <v>102</v>
      </c>
      <c r="D89" s="27">
        <v>4</v>
      </c>
      <c r="E89" s="60" t="s">
        <v>311</v>
      </c>
      <c r="F89" s="60" t="s">
        <v>312</v>
      </c>
      <c r="G89" s="79">
        <v>1</v>
      </c>
      <c r="H89" s="61" t="s">
        <v>391</v>
      </c>
      <c r="I89" s="61" t="s">
        <v>312</v>
      </c>
      <c r="J89" s="82">
        <v>4</v>
      </c>
      <c r="K89" s="75" t="s">
        <v>413</v>
      </c>
      <c r="L89" s="61" t="s">
        <v>312</v>
      </c>
      <c r="M89" s="84"/>
      <c r="N89" s="77"/>
      <c r="O89" s="77"/>
      <c r="R89" s="85">
        <f>COUNTIF(D89:D95,"1")</f>
        <v>0</v>
      </c>
      <c r="S89" s="85">
        <f>COUNTIF(G89:G95,"1")</f>
        <v>2</v>
      </c>
      <c r="T89" s="85">
        <f>COUNTIF(J89:J95,"1")</f>
        <v>0</v>
      </c>
      <c r="U89" s="85">
        <f>COUNTIF(M89:M95,"1")</f>
        <v>0</v>
      </c>
    </row>
    <row r="90" spans="1:21" ht="30" customHeight="1" x14ac:dyDescent="0.25">
      <c r="A90" s="279"/>
      <c r="B90" s="128"/>
      <c r="C90" s="97" t="s">
        <v>103</v>
      </c>
      <c r="D90" s="27">
        <v>3</v>
      </c>
      <c r="E90" s="73" t="s">
        <v>313</v>
      </c>
      <c r="F90" s="60" t="s">
        <v>314</v>
      </c>
      <c r="G90" s="79">
        <v>1</v>
      </c>
      <c r="H90" s="65" t="s">
        <v>392</v>
      </c>
      <c r="I90" s="61" t="s">
        <v>314</v>
      </c>
      <c r="J90" s="82">
        <v>3</v>
      </c>
      <c r="K90" s="75" t="s">
        <v>414</v>
      </c>
      <c r="L90" s="61" t="s">
        <v>314</v>
      </c>
      <c r="M90" s="84"/>
      <c r="N90" s="77"/>
      <c r="O90" s="77"/>
      <c r="R90" s="85">
        <f>COUNTIF(D89:D95,"2")</f>
        <v>0</v>
      </c>
      <c r="S90" s="85">
        <f>COUNTIF(G89:G95,"2")</f>
        <v>2</v>
      </c>
      <c r="T90" s="85">
        <f>COUNTIF(J89:J95,"2")</f>
        <v>0</v>
      </c>
      <c r="U90" s="85">
        <f>COUNTIF(M89:M95,"2")</f>
        <v>0</v>
      </c>
    </row>
    <row r="91" spans="1:21" ht="30" customHeight="1" x14ac:dyDescent="0.25">
      <c r="A91" s="279"/>
      <c r="B91" s="124"/>
      <c r="C91" s="96" t="s">
        <v>104</v>
      </c>
      <c r="D91" s="27">
        <v>4</v>
      </c>
      <c r="E91" s="73" t="s">
        <v>315</v>
      </c>
      <c r="F91" s="60" t="s">
        <v>316</v>
      </c>
      <c r="G91" s="79">
        <v>3</v>
      </c>
      <c r="H91" s="65" t="s">
        <v>393</v>
      </c>
      <c r="I91" s="61" t="s">
        <v>316</v>
      </c>
      <c r="J91" s="82">
        <v>3</v>
      </c>
      <c r="K91" s="75" t="s">
        <v>393</v>
      </c>
      <c r="L91" s="61" t="s">
        <v>316</v>
      </c>
      <c r="M91" s="84"/>
      <c r="N91" s="77"/>
      <c r="O91" s="77"/>
      <c r="R91" s="85">
        <f>COUNTIF(D89:D95,"3")</f>
        <v>4</v>
      </c>
      <c r="S91" s="85">
        <f>COUNTIF(G89:G95,"3")</f>
        <v>2</v>
      </c>
      <c r="T91" s="85">
        <f>COUNTIF(J89:J95,"3")</f>
        <v>5</v>
      </c>
      <c r="U91" s="85">
        <f>COUNTIF(M89:M95,"3")</f>
        <v>0</v>
      </c>
    </row>
    <row r="92" spans="1:21" ht="30" customHeight="1" x14ac:dyDescent="0.25">
      <c r="A92" s="279"/>
      <c r="B92" s="124"/>
      <c r="C92" s="97" t="s">
        <v>105</v>
      </c>
      <c r="D92" s="27">
        <v>3</v>
      </c>
      <c r="E92" s="73" t="s">
        <v>317</v>
      </c>
      <c r="F92" s="60" t="s">
        <v>318</v>
      </c>
      <c r="G92" s="79">
        <v>2</v>
      </c>
      <c r="H92" s="65" t="s">
        <v>394</v>
      </c>
      <c r="I92" s="61" t="s">
        <v>318</v>
      </c>
      <c r="J92" s="82">
        <v>3</v>
      </c>
      <c r="K92" s="75" t="s">
        <v>394</v>
      </c>
      <c r="L92" s="61" t="s">
        <v>318</v>
      </c>
      <c r="M92" s="84"/>
      <c r="N92" s="77"/>
      <c r="O92" s="77"/>
      <c r="R92" s="85">
        <f>COUNTIF(D89:D95,"4")</f>
        <v>3</v>
      </c>
      <c r="S92" s="85">
        <f>COUNTIF(G89:G95,"4")</f>
        <v>1</v>
      </c>
      <c r="T92" s="85">
        <f>COUNTIF(J89:J95,"4")</f>
        <v>2</v>
      </c>
      <c r="U92" s="85">
        <f>COUNTIF(M89:M95,"4")</f>
        <v>0</v>
      </c>
    </row>
    <row r="93" spans="1:21" ht="30" customHeight="1" x14ac:dyDescent="0.25">
      <c r="A93" s="279"/>
      <c r="B93" s="124"/>
      <c r="C93" s="96" t="s">
        <v>106</v>
      </c>
      <c r="D93" s="27">
        <v>3</v>
      </c>
      <c r="E93" s="73" t="s">
        <v>319</v>
      </c>
      <c r="F93" s="60" t="s">
        <v>320</v>
      </c>
      <c r="G93" s="79">
        <v>2</v>
      </c>
      <c r="H93" s="65" t="s">
        <v>395</v>
      </c>
      <c r="I93" s="61" t="s">
        <v>320</v>
      </c>
      <c r="J93" s="82">
        <v>3</v>
      </c>
      <c r="K93" s="75" t="s">
        <v>415</v>
      </c>
      <c r="L93" s="61" t="s">
        <v>320</v>
      </c>
      <c r="M93" s="84"/>
      <c r="N93" s="77"/>
      <c r="O93" s="77"/>
    </row>
    <row r="94" spans="1:21" ht="30" customHeight="1" x14ac:dyDescent="0.25">
      <c r="A94" s="279"/>
      <c r="B94" s="128"/>
      <c r="C94" s="97" t="s">
        <v>107</v>
      </c>
      <c r="D94" s="27">
        <v>4</v>
      </c>
      <c r="E94" s="73" t="s">
        <v>321</v>
      </c>
      <c r="F94" s="60" t="s">
        <v>322</v>
      </c>
      <c r="G94" s="79">
        <v>4</v>
      </c>
      <c r="H94" s="65" t="s">
        <v>321</v>
      </c>
      <c r="I94" s="61" t="s">
        <v>322</v>
      </c>
      <c r="J94" s="82">
        <v>4</v>
      </c>
      <c r="K94" s="75" t="s">
        <v>321</v>
      </c>
      <c r="L94" s="61" t="s">
        <v>322</v>
      </c>
      <c r="M94" s="84"/>
      <c r="N94" s="77"/>
      <c r="O94" s="77"/>
    </row>
    <row r="95" spans="1:21" ht="30" customHeight="1" x14ac:dyDescent="0.25">
      <c r="A95" s="279"/>
      <c r="B95" s="124"/>
      <c r="C95" s="96" t="s">
        <v>108</v>
      </c>
      <c r="D95" s="27">
        <v>3</v>
      </c>
      <c r="E95" s="73" t="s">
        <v>323</v>
      </c>
      <c r="F95" s="60" t="s">
        <v>324</v>
      </c>
      <c r="G95" s="79">
        <v>3</v>
      </c>
      <c r="H95" s="65" t="s">
        <v>323</v>
      </c>
      <c r="I95" s="61" t="s">
        <v>324</v>
      </c>
      <c r="J95" s="82">
        <v>3</v>
      </c>
      <c r="K95" s="75" t="s">
        <v>323</v>
      </c>
      <c r="L95" s="61" t="s">
        <v>324</v>
      </c>
      <c r="M95" s="84"/>
      <c r="N95" s="77"/>
      <c r="O95" s="77"/>
    </row>
    <row r="96" spans="1:21" ht="5.25" customHeight="1" x14ac:dyDescent="0.25">
      <c r="B96" s="211"/>
      <c r="C96" s="212"/>
      <c r="D96" s="118"/>
      <c r="E96" s="119"/>
      <c r="F96" s="119"/>
      <c r="G96" s="118"/>
      <c r="H96" s="119"/>
      <c r="I96" s="119"/>
      <c r="J96" s="118"/>
      <c r="K96" s="123"/>
      <c r="M96" s="118"/>
      <c r="N96" s="123"/>
    </row>
    <row r="97" spans="1:21" ht="17.399999999999999" x14ac:dyDescent="0.25">
      <c r="A97" s="279"/>
      <c r="B97" s="113"/>
      <c r="C97" s="214" t="s">
        <v>25</v>
      </c>
      <c r="D97" s="213"/>
      <c r="E97" s="213"/>
      <c r="F97" s="213"/>
      <c r="G97" s="213"/>
      <c r="H97" s="213"/>
      <c r="I97" s="213"/>
      <c r="J97" s="213"/>
      <c r="K97" s="213"/>
      <c r="L97" s="213"/>
      <c r="M97" s="129"/>
      <c r="N97" s="129"/>
      <c r="O97" s="130"/>
    </row>
    <row r="98" spans="1:21" ht="34.200000000000003" x14ac:dyDescent="0.25">
      <c r="A98" s="279"/>
      <c r="B98" s="121"/>
      <c r="C98" s="95" t="s">
        <v>109</v>
      </c>
      <c r="D98" s="27">
        <v>2</v>
      </c>
      <c r="E98" s="30" t="s">
        <v>325</v>
      </c>
      <c r="F98" s="30" t="s">
        <v>326</v>
      </c>
      <c r="G98" s="28">
        <v>4</v>
      </c>
      <c r="H98" s="32" t="s">
        <v>416</v>
      </c>
      <c r="I98" s="32" t="s">
        <v>326</v>
      </c>
      <c r="J98" s="29">
        <v>3</v>
      </c>
      <c r="K98" s="35" t="s">
        <v>396</v>
      </c>
      <c r="L98" s="32" t="s">
        <v>326</v>
      </c>
      <c r="M98" s="52"/>
      <c r="N98" s="51"/>
      <c r="O98" s="51"/>
      <c r="R98" s="85">
        <f>COUNTIF(D98:D99,"1")</f>
        <v>1</v>
      </c>
      <c r="S98" s="85">
        <f>COUNTIF(G98:G99,"1")</f>
        <v>0</v>
      </c>
      <c r="T98" s="85">
        <f>COUNTIF(J98:J99,"1")</f>
        <v>0</v>
      </c>
      <c r="U98" s="85">
        <f>COUNTIF(M98:M99,"1")</f>
        <v>0</v>
      </c>
    </row>
    <row r="99" spans="1:21" ht="34.200000000000003" x14ac:dyDescent="0.25">
      <c r="A99" s="279"/>
      <c r="B99" s="131"/>
      <c r="C99" s="97" t="s">
        <v>110</v>
      </c>
      <c r="D99" s="27">
        <v>1</v>
      </c>
      <c r="E99" s="31" t="s">
        <v>327</v>
      </c>
      <c r="F99" s="30" t="s">
        <v>328</v>
      </c>
      <c r="G99" s="28">
        <v>2</v>
      </c>
      <c r="H99" s="33" t="s">
        <v>327</v>
      </c>
      <c r="I99" s="32" t="s">
        <v>328</v>
      </c>
      <c r="J99" s="29">
        <v>2</v>
      </c>
      <c r="K99" s="35" t="s">
        <v>417</v>
      </c>
      <c r="L99" s="32" t="s">
        <v>328</v>
      </c>
      <c r="M99" s="52"/>
      <c r="N99" s="51"/>
      <c r="O99" s="51"/>
      <c r="R99" s="85">
        <f>COUNTIF(D98:D99,"2")</f>
        <v>1</v>
      </c>
      <c r="S99" s="85">
        <f>COUNTIF(G98:G99,"2")</f>
        <v>1</v>
      </c>
      <c r="T99" s="85">
        <f>COUNTIF(J98:J99,"2")</f>
        <v>1</v>
      </c>
      <c r="U99" s="85">
        <f>COUNTIF(M98:M99,"2")</f>
        <v>0</v>
      </c>
    </row>
    <row r="100" spans="1:21" ht="8.25" customHeight="1" x14ac:dyDescent="0.25">
      <c r="B100" s="211"/>
      <c r="C100" s="212"/>
      <c r="D100" s="118"/>
      <c r="E100" s="119"/>
      <c r="F100" s="119"/>
      <c r="G100" s="118"/>
      <c r="H100" s="119"/>
      <c r="I100" s="119"/>
      <c r="J100" s="118"/>
      <c r="K100" s="123"/>
      <c r="M100" s="118"/>
      <c r="N100" s="123"/>
      <c r="R100" s="85">
        <f>COUNTIF(D98:D99,"3")</f>
        <v>0</v>
      </c>
      <c r="S100" s="85">
        <f>COUNTIF(G98:G99,"3")</f>
        <v>0</v>
      </c>
      <c r="T100" s="85">
        <f>COUNTIF(J98:J99,"3")</f>
        <v>1</v>
      </c>
      <c r="U100" s="85">
        <f>COUNTIF(M98:M99,"3")</f>
        <v>0</v>
      </c>
    </row>
    <row r="101" spans="1:21" ht="17.399999999999999" x14ac:dyDescent="0.25">
      <c r="A101" s="279"/>
      <c r="B101" s="124"/>
      <c r="C101" s="213" t="s">
        <v>111</v>
      </c>
      <c r="D101" s="213"/>
      <c r="E101" s="213"/>
      <c r="F101" s="213"/>
      <c r="G101" s="213"/>
      <c r="H101" s="213"/>
      <c r="I101" s="213"/>
      <c r="J101" s="213"/>
      <c r="K101" s="222"/>
      <c r="L101" s="115"/>
      <c r="M101" s="115"/>
      <c r="N101" s="115"/>
      <c r="O101" s="115"/>
      <c r="R101" s="85">
        <f>COUNTIF(D98:D99,"4")</f>
        <v>0</v>
      </c>
      <c r="S101" s="85">
        <f>COUNTIF(G98:G99,"4")</f>
        <v>1</v>
      </c>
      <c r="T101" s="85">
        <f>COUNTIF(J98:J99,"4")</f>
        <v>0</v>
      </c>
      <c r="U101" s="85">
        <f>COUNTIF(M98:M99,"4")</f>
        <v>0</v>
      </c>
    </row>
    <row r="102" spans="1:21" ht="30" customHeight="1" x14ac:dyDescent="0.25">
      <c r="A102" s="279"/>
      <c r="B102" s="117"/>
      <c r="C102" s="104" t="s">
        <v>112</v>
      </c>
      <c r="D102" s="27">
        <v>4</v>
      </c>
      <c r="E102" s="60" t="s">
        <v>329</v>
      </c>
      <c r="F102" s="60" t="s">
        <v>330</v>
      </c>
      <c r="G102" s="79">
        <v>4</v>
      </c>
      <c r="H102" s="61" t="s">
        <v>329</v>
      </c>
      <c r="I102" s="61" t="s">
        <v>330</v>
      </c>
      <c r="J102" s="82">
        <v>4</v>
      </c>
      <c r="K102" s="75" t="s">
        <v>329</v>
      </c>
      <c r="L102" s="61" t="s">
        <v>330</v>
      </c>
      <c r="M102" s="84"/>
      <c r="N102" s="77"/>
      <c r="O102" s="77"/>
      <c r="R102" s="85">
        <f>COUNTIF(D102:D111,"1")</f>
        <v>3</v>
      </c>
      <c r="S102" s="85">
        <f>COUNTIF(G102:G111,"1")</f>
        <v>3</v>
      </c>
      <c r="T102" s="85">
        <f>COUNTIF(J102:J111,"1")</f>
        <v>0</v>
      </c>
      <c r="U102" s="85">
        <f>COUNTIF(M102:M111,"1")</f>
        <v>0</v>
      </c>
    </row>
    <row r="103" spans="1:21" ht="30" customHeight="1" x14ac:dyDescent="0.25">
      <c r="A103" s="279"/>
      <c r="B103" s="124"/>
      <c r="C103" s="96" t="s">
        <v>113</v>
      </c>
      <c r="D103" s="27">
        <v>3</v>
      </c>
      <c r="E103" s="73" t="s">
        <v>331</v>
      </c>
      <c r="F103" s="60" t="s">
        <v>332</v>
      </c>
      <c r="G103" s="79">
        <v>3</v>
      </c>
      <c r="H103" s="65" t="s">
        <v>331</v>
      </c>
      <c r="I103" s="61" t="s">
        <v>332</v>
      </c>
      <c r="J103" s="82">
        <v>3</v>
      </c>
      <c r="K103" s="75" t="s">
        <v>331</v>
      </c>
      <c r="L103" s="61" t="s">
        <v>332</v>
      </c>
      <c r="M103" s="84"/>
      <c r="N103" s="77"/>
      <c r="O103" s="77"/>
      <c r="R103" s="85">
        <f>COUNTIF(D102:D111,"2")</f>
        <v>1</v>
      </c>
      <c r="S103" s="85">
        <f>COUNTIF(G102:G111,"2")</f>
        <v>2</v>
      </c>
      <c r="T103" s="85">
        <f>COUNTIF(J102:J111,"2")</f>
        <v>5</v>
      </c>
      <c r="U103" s="85">
        <f>COUNTIF(M102:M111,"2")</f>
        <v>0</v>
      </c>
    </row>
    <row r="104" spans="1:21" ht="30" customHeight="1" x14ac:dyDescent="0.25">
      <c r="A104" s="279"/>
      <c r="B104" s="124"/>
      <c r="C104" s="96" t="s">
        <v>114</v>
      </c>
      <c r="D104" s="27">
        <v>2</v>
      </c>
      <c r="E104" s="73" t="s">
        <v>333</v>
      </c>
      <c r="F104" s="60" t="s">
        <v>334</v>
      </c>
      <c r="G104" s="79">
        <v>2</v>
      </c>
      <c r="H104" s="65" t="s">
        <v>333</v>
      </c>
      <c r="I104" s="61" t="s">
        <v>334</v>
      </c>
      <c r="J104" s="82">
        <v>2</v>
      </c>
      <c r="K104" s="75" t="s">
        <v>418</v>
      </c>
      <c r="L104" s="61" t="s">
        <v>334</v>
      </c>
      <c r="M104" s="84"/>
      <c r="N104" s="77"/>
      <c r="O104" s="77"/>
      <c r="R104" s="85">
        <f>COUNTIF(D102:D111,"3")</f>
        <v>4</v>
      </c>
      <c r="S104" s="85">
        <f>COUNTIF(G102:G111,"3")</f>
        <v>3</v>
      </c>
      <c r="T104" s="85">
        <f>COUNTIF(J102:J111,"3")</f>
        <v>3</v>
      </c>
      <c r="U104" s="85">
        <f>COUNTIF(M102:M111,"3")</f>
        <v>0</v>
      </c>
    </row>
    <row r="105" spans="1:21" ht="30" customHeight="1" x14ac:dyDescent="0.25">
      <c r="A105" s="279"/>
      <c r="B105" s="124"/>
      <c r="C105" s="96" t="s">
        <v>115</v>
      </c>
      <c r="D105" s="27">
        <v>4</v>
      </c>
      <c r="E105" s="73" t="s">
        <v>335</v>
      </c>
      <c r="F105" s="60" t="s">
        <v>336</v>
      </c>
      <c r="G105" s="79">
        <v>4</v>
      </c>
      <c r="H105" s="65" t="s">
        <v>335</v>
      </c>
      <c r="I105" s="61" t="s">
        <v>336</v>
      </c>
      <c r="J105" s="82">
        <v>4</v>
      </c>
      <c r="K105" s="75" t="s">
        <v>335</v>
      </c>
      <c r="L105" s="61" t="s">
        <v>336</v>
      </c>
      <c r="M105" s="84"/>
      <c r="N105" s="77"/>
      <c r="O105" s="77"/>
      <c r="R105" s="85">
        <f>COUNTIF(D102:D111,"4")</f>
        <v>2</v>
      </c>
      <c r="S105" s="85">
        <f>COUNTIF(G102:G111,"4")</f>
        <v>2</v>
      </c>
      <c r="T105" s="85">
        <f>COUNTIF(J102:J111,"4")</f>
        <v>2</v>
      </c>
      <c r="U105" s="85">
        <f>COUNTIF(M102:M111,"4")</f>
        <v>0</v>
      </c>
    </row>
    <row r="106" spans="1:21" ht="30" customHeight="1" x14ac:dyDescent="0.25">
      <c r="A106" s="279"/>
      <c r="B106" s="124"/>
      <c r="C106" s="96" t="s">
        <v>116</v>
      </c>
      <c r="D106" s="27">
        <v>3</v>
      </c>
      <c r="E106" s="73" t="s">
        <v>337</v>
      </c>
      <c r="F106" s="60" t="s">
        <v>338</v>
      </c>
      <c r="G106" s="79">
        <v>3</v>
      </c>
      <c r="H106" s="65" t="s">
        <v>337</v>
      </c>
      <c r="I106" s="61" t="s">
        <v>338</v>
      </c>
      <c r="J106" s="82">
        <v>3</v>
      </c>
      <c r="K106" s="75" t="s">
        <v>337</v>
      </c>
      <c r="L106" s="61" t="s">
        <v>338</v>
      </c>
      <c r="M106" s="84"/>
      <c r="N106" s="77"/>
      <c r="O106" s="77"/>
    </row>
    <row r="107" spans="1:21" ht="30" customHeight="1" x14ac:dyDescent="0.25">
      <c r="A107" s="279"/>
      <c r="B107" s="124"/>
      <c r="C107" s="96" t="s">
        <v>117</v>
      </c>
      <c r="D107" s="27">
        <v>3</v>
      </c>
      <c r="E107" s="73" t="s">
        <v>339</v>
      </c>
      <c r="F107" s="60" t="s">
        <v>340</v>
      </c>
      <c r="G107" s="79">
        <v>3</v>
      </c>
      <c r="H107" s="65" t="s">
        <v>339</v>
      </c>
      <c r="I107" s="61" t="s">
        <v>340</v>
      </c>
      <c r="J107" s="82">
        <v>3</v>
      </c>
      <c r="K107" s="75" t="s">
        <v>339</v>
      </c>
      <c r="L107" s="61" t="s">
        <v>340</v>
      </c>
      <c r="M107" s="84"/>
      <c r="N107" s="77"/>
      <c r="O107" s="77"/>
    </row>
    <row r="108" spans="1:21" ht="30" customHeight="1" x14ac:dyDescent="0.25">
      <c r="A108" s="279"/>
      <c r="B108" s="124"/>
      <c r="C108" s="96" t="s">
        <v>118</v>
      </c>
      <c r="D108" s="27">
        <v>1</v>
      </c>
      <c r="E108" s="73" t="s">
        <v>341</v>
      </c>
      <c r="F108" s="60" t="s">
        <v>341</v>
      </c>
      <c r="G108" s="79">
        <v>1</v>
      </c>
      <c r="H108" s="65" t="s">
        <v>341</v>
      </c>
      <c r="I108" s="61" t="s">
        <v>341</v>
      </c>
      <c r="J108" s="82">
        <v>2</v>
      </c>
      <c r="K108" s="75" t="s">
        <v>341</v>
      </c>
      <c r="L108" s="61" t="s">
        <v>431</v>
      </c>
      <c r="M108" s="84"/>
      <c r="N108" s="77"/>
      <c r="O108" s="77"/>
    </row>
    <row r="109" spans="1:21" ht="30" customHeight="1" x14ac:dyDescent="0.25">
      <c r="A109" s="279"/>
      <c r="B109" s="124"/>
      <c r="C109" s="96" t="s">
        <v>119</v>
      </c>
      <c r="D109" s="27">
        <v>1</v>
      </c>
      <c r="E109" s="73" t="s">
        <v>397</v>
      </c>
      <c r="F109" s="60" t="s">
        <v>342</v>
      </c>
      <c r="G109" s="79">
        <v>1</v>
      </c>
      <c r="H109" s="65" t="s">
        <v>397</v>
      </c>
      <c r="I109" s="61" t="s">
        <v>342</v>
      </c>
      <c r="J109" s="82">
        <v>2</v>
      </c>
      <c r="K109" s="75" t="s">
        <v>419</v>
      </c>
      <c r="L109" s="61" t="s">
        <v>432</v>
      </c>
      <c r="M109" s="84"/>
      <c r="N109" s="77"/>
      <c r="O109" s="77"/>
    </row>
    <row r="110" spans="1:21" ht="30" customHeight="1" x14ac:dyDescent="0.25">
      <c r="A110" s="279"/>
      <c r="B110" s="124"/>
      <c r="C110" s="96" t="s">
        <v>120</v>
      </c>
      <c r="D110" s="27">
        <v>3</v>
      </c>
      <c r="E110" s="73" t="s">
        <v>343</v>
      </c>
      <c r="F110" s="60" t="s">
        <v>344</v>
      </c>
      <c r="G110" s="79">
        <v>2</v>
      </c>
      <c r="H110" s="65" t="s">
        <v>398</v>
      </c>
      <c r="I110" s="61" t="s">
        <v>344</v>
      </c>
      <c r="J110" s="82">
        <v>2</v>
      </c>
      <c r="K110" s="75" t="s">
        <v>420</v>
      </c>
      <c r="L110" s="61" t="s">
        <v>344</v>
      </c>
      <c r="M110" s="84"/>
      <c r="N110" s="77"/>
      <c r="O110" s="77"/>
    </row>
    <row r="111" spans="1:21" ht="30" customHeight="1" x14ac:dyDescent="0.25">
      <c r="A111" s="279"/>
      <c r="B111" s="124"/>
      <c r="C111" s="96" t="s">
        <v>121</v>
      </c>
      <c r="D111" s="27">
        <v>1</v>
      </c>
      <c r="E111" s="73" t="s">
        <v>345</v>
      </c>
      <c r="F111" s="60" t="s">
        <v>342</v>
      </c>
      <c r="G111" s="79">
        <v>1</v>
      </c>
      <c r="H111" s="65" t="s">
        <v>345</v>
      </c>
      <c r="I111" s="61" t="s">
        <v>342</v>
      </c>
      <c r="J111" s="82">
        <v>2</v>
      </c>
      <c r="K111" s="75" t="s">
        <v>421</v>
      </c>
      <c r="L111" s="61" t="s">
        <v>342</v>
      </c>
      <c r="M111" s="84"/>
      <c r="N111" s="77"/>
      <c r="O111" s="77"/>
    </row>
    <row r="112" spans="1:21" ht="5.25" customHeight="1" x14ac:dyDescent="0.25">
      <c r="B112" s="270"/>
      <c r="C112" s="271"/>
      <c r="D112" s="132"/>
      <c r="E112" s="133"/>
      <c r="F112" s="133"/>
      <c r="G112" s="132"/>
      <c r="H112" s="133"/>
      <c r="I112" s="133"/>
      <c r="J112" s="132"/>
      <c r="K112" s="134"/>
      <c r="M112" s="132"/>
      <c r="N112" s="134"/>
    </row>
    <row r="113" spans="1:21" ht="17.399999999999999" x14ac:dyDescent="0.25">
      <c r="A113" s="279"/>
      <c r="B113" s="124"/>
      <c r="C113" s="213" t="s">
        <v>0</v>
      </c>
      <c r="D113" s="213"/>
      <c r="E113" s="213"/>
      <c r="F113" s="213"/>
      <c r="G113" s="213"/>
      <c r="H113" s="213"/>
      <c r="I113" s="213"/>
      <c r="J113" s="213"/>
      <c r="K113" s="222"/>
      <c r="L113" s="115"/>
      <c r="M113" s="115"/>
      <c r="N113" s="115"/>
      <c r="O113" s="115"/>
    </row>
    <row r="114" spans="1:21" ht="30" customHeight="1" x14ac:dyDescent="0.25">
      <c r="A114" s="279"/>
      <c r="B114" s="128"/>
      <c r="C114" s="97" t="s">
        <v>1</v>
      </c>
      <c r="D114" s="27">
        <v>2</v>
      </c>
      <c r="E114" s="73" t="s">
        <v>399</v>
      </c>
      <c r="F114" s="60" t="s">
        <v>346</v>
      </c>
      <c r="G114" s="79">
        <v>3</v>
      </c>
      <c r="H114" s="65" t="s">
        <v>401</v>
      </c>
      <c r="I114" s="61" t="s">
        <v>402</v>
      </c>
      <c r="J114" s="82">
        <v>4</v>
      </c>
      <c r="K114" s="75" t="s">
        <v>401</v>
      </c>
      <c r="L114" s="61" t="s">
        <v>402</v>
      </c>
      <c r="M114" s="84"/>
      <c r="N114" s="77"/>
      <c r="O114" s="77"/>
      <c r="R114" s="85">
        <f>COUNTIF(D114:D117,"1")</f>
        <v>0</v>
      </c>
      <c r="S114" s="85">
        <f>COUNTIF(G114:G117,"1")</f>
        <v>0</v>
      </c>
      <c r="T114" s="85">
        <f>COUNTIF(J114:J117,"1")</f>
        <v>0</v>
      </c>
      <c r="U114" s="85">
        <f>COUNTIF(M114:M117,"1")</f>
        <v>0</v>
      </c>
    </row>
    <row r="115" spans="1:21" ht="30" customHeight="1" x14ac:dyDescent="0.25">
      <c r="A115" s="279"/>
      <c r="B115" s="124"/>
      <c r="C115" s="96" t="s">
        <v>2</v>
      </c>
      <c r="D115" s="27">
        <v>4</v>
      </c>
      <c r="E115" s="73" t="s">
        <v>400</v>
      </c>
      <c r="F115" s="60" t="s">
        <v>348</v>
      </c>
      <c r="G115" s="79">
        <v>4</v>
      </c>
      <c r="H115" s="65" t="s">
        <v>347</v>
      </c>
      <c r="I115" s="61" t="s">
        <v>348</v>
      </c>
      <c r="J115" s="82">
        <v>4</v>
      </c>
      <c r="K115" s="75" t="s">
        <v>347</v>
      </c>
      <c r="L115" s="61" t="s">
        <v>348</v>
      </c>
      <c r="M115" s="84"/>
      <c r="N115" s="77"/>
      <c r="O115" s="77"/>
      <c r="R115" s="85">
        <f>COUNTIF(D114:D117,"2")</f>
        <v>1</v>
      </c>
      <c r="S115" s="85">
        <f>COUNTIF(G114:G117,"2")</f>
        <v>0</v>
      </c>
      <c r="T115" s="85">
        <f>COUNTIF(J114:J117,"2")</f>
        <v>0</v>
      </c>
      <c r="U115" s="85">
        <f>COUNTIF(M114:M117,"2")</f>
        <v>0</v>
      </c>
    </row>
    <row r="116" spans="1:21" ht="30" customHeight="1" x14ac:dyDescent="0.25">
      <c r="A116" s="279"/>
      <c r="B116" s="124"/>
      <c r="C116" s="96" t="s">
        <v>3</v>
      </c>
      <c r="D116" s="27">
        <v>4</v>
      </c>
      <c r="E116" s="73" t="s">
        <v>349</v>
      </c>
      <c r="F116" s="60" t="s">
        <v>350</v>
      </c>
      <c r="G116" s="79">
        <v>4</v>
      </c>
      <c r="H116" s="65" t="s">
        <v>349</v>
      </c>
      <c r="I116" s="61" t="s">
        <v>350</v>
      </c>
      <c r="J116" s="82">
        <v>4</v>
      </c>
      <c r="K116" s="75" t="s">
        <v>349</v>
      </c>
      <c r="L116" s="61" t="s">
        <v>350</v>
      </c>
      <c r="M116" s="84"/>
      <c r="N116" s="77"/>
      <c r="O116" s="77"/>
      <c r="R116" s="85">
        <f>COUNTIF(D114:D117,"3")</f>
        <v>0</v>
      </c>
      <c r="S116" s="85">
        <f>COUNTIF(G114:G117,"3")</f>
        <v>1</v>
      </c>
      <c r="T116" s="85">
        <f>COUNTIF(J114:J117,"3")</f>
        <v>0</v>
      </c>
      <c r="U116" s="85">
        <f>COUNTIF(M114:M117,"3")</f>
        <v>0</v>
      </c>
    </row>
    <row r="117" spans="1:21" ht="30" customHeight="1" x14ac:dyDescent="0.25">
      <c r="A117" s="279"/>
      <c r="B117" s="124"/>
      <c r="C117" s="96" t="s">
        <v>4</v>
      </c>
      <c r="D117" s="27">
        <v>4</v>
      </c>
      <c r="E117" s="73" t="s">
        <v>351</v>
      </c>
      <c r="F117" s="60" t="s">
        <v>352</v>
      </c>
      <c r="G117" s="79">
        <v>4</v>
      </c>
      <c r="H117" s="65" t="s">
        <v>351</v>
      </c>
      <c r="I117" s="61" t="s">
        <v>352</v>
      </c>
      <c r="J117" s="82">
        <v>4</v>
      </c>
      <c r="K117" s="75" t="s">
        <v>351</v>
      </c>
      <c r="L117" s="61" t="s">
        <v>352</v>
      </c>
      <c r="M117" s="84"/>
      <c r="N117" s="77"/>
      <c r="O117" s="77"/>
      <c r="R117" s="85">
        <f>COUNTIF(D114:D117,"4")</f>
        <v>3</v>
      </c>
      <c r="S117" s="85">
        <f>COUNTIF(G114:G117,"4")</f>
        <v>3</v>
      </c>
      <c r="T117" s="85">
        <f>COUNTIF(J114:J117,"4")</f>
        <v>4</v>
      </c>
      <c r="U117" s="85">
        <f>COUNTIF(M114:M117,"4")</f>
        <v>0</v>
      </c>
    </row>
    <row r="118" spans="1:21" ht="7.5" customHeight="1" x14ac:dyDescent="0.25">
      <c r="B118" s="211"/>
      <c r="C118" s="212"/>
      <c r="D118" s="132"/>
      <c r="E118" s="133"/>
      <c r="F118" s="133"/>
      <c r="G118" s="132"/>
      <c r="H118" s="133"/>
      <c r="I118" s="133"/>
      <c r="J118" s="118"/>
      <c r="K118" s="123"/>
      <c r="M118" s="118"/>
      <c r="N118" s="123"/>
    </row>
    <row r="119" spans="1:21" ht="15.75" customHeight="1" x14ac:dyDescent="0.25">
      <c r="B119" s="238" t="s">
        <v>24</v>
      </c>
      <c r="C119" s="239"/>
      <c r="D119" s="215" t="s">
        <v>382</v>
      </c>
      <c r="E119" s="216"/>
      <c r="F119" s="217"/>
      <c r="G119" s="252" t="s">
        <v>177</v>
      </c>
      <c r="H119" s="253"/>
      <c r="I119" s="254"/>
      <c r="J119" s="272" t="s">
        <v>178</v>
      </c>
      <c r="K119" s="272"/>
      <c r="L119" s="272"/>
      <c r="M119" s="218" t="s">
        <v>383</v>
      </c>
      <c r="N119" s="218"/>
      <c r="O119" s="218"/>
    </row>
    <row r="120" spans="1:21" ht="15.75" customHeight="1" x14ac:dyDescent="0.25">
      <c r="B120" s="240"/>
      <c r="C120" s="241"/>
      <c r="D120" s="110" t="s">
        <v>34</v>
      </c>
      <c r="E120" s="111" t="s">
        <v>122</v>
      </c>
      <c r="F120" s="111"/>
      <c r="G120" s="110" t="s">
        <v>34</v>
      </c>
      <c r="H120" s="111" t="s">
        <v>122</v>
      </c>
      <c r="I120" s="111"/>
      <c r="J120" s="110" t="s">
        <v>34</v>
      </c>
      <c r="K120" s="111" t="s">
        <v>122</v>
      </c>
      <c r="L120" s="135" t="s">
        <v>125</v>
      </c>
      <c r="M120" s="110" t="s">
        <v>34</v>
      </c>
      <c r="N120" s="111" t="s">
        <v>122</v>
      </c>
      <c r="O120" s="135"/>
    </row>
    <row r="121" spans="1:21" ht="17.399999999999999" x14ac:dyDescent="0.3">
      <c r="A121" s="279"/>
      <c r="B121" s="127"/>
      <c r="C121" s="213" t="s">
        <v>5</v>
      </c>
      <c r="D121" s="213"/>
      <c r="E121" s="213"/>
      <c r="F121" s="213"/>
      <c r="G121" s="213"/>
      <c r="H121" s="213"/>
      <c r="I121" s="213"/>
      <c r="J121" s="213"/>
      <c r="K121" s="222"/>
      <c r="L121" s="115"/>
      <c r="M121" s="115"/>
      <c r="N121" s="115"/>
      <c r="O121" s="115"/>
    </row>
    <row r="122" spans="1:21" ht="39" customHeight="1" x14ac:dyDescent="0.25">
      <c r="A122" s="279"/>
      <c r="B122" s="131"/>
      <c r="C122" s="136" t="s">
        <v>6</v>
      </c>
      <c r="D122" s="27">
        <v>2</v>
      </c>
      <c r="E122" s="60" t="s">
        <v>353</v>
      </c>
      <c r="F122" s="60" t="s">
        <v>354</v>
      </c>
      <c r="G122" s="79">
        <v>2</v>
      </c>
      <c r="H122" s="61" t="s">
        <v>353</v>
      </c>
      <c r="I122" s="61" t="s">
        <v>354</v>
      </c>
      <c r="J122" s="82">
        <v>1</v>
      </c>
      <c r="K122" s="75" t="s">
        <v>409</v>
      </c>
      <c r="L122" s="61" t="s">
        <v>354</v>
      </c>
      <c r="M122" s="84"/>
      <c r="N122" s="77"/>
      <c r="O122" s="77"/>
      <c r="R122" s="85">
        <f>COUNTIF(D122:D125,"1")</f>
        <v>1</v>
      </c>
      <c r="S122" s="85">
        <f>COUNTIF(G122:G125,"1")</f>
        <v>1</v>
      </c>
      <c r="T122" s="85">
        <f>COUNTIF(J122:J125,"1")</f>
        <v>2</v>
      </c>
      <c r="U122" s="85">
        <f>COUNTIF(M122:M125,"1")</f>
        <v>0</v>
      </c>
    </row>
    <row r="123" spans="1:21" ht="30" customHeight="1" x14ac:dyDescent="0.25">
      <c r="A123" s="279"/>
      <c r="B123" s="128"/>
      <c r="C123" s="97" t="s">
        <v>7</v>
      </c>
      <c r="D123" s="27">
        <v>1</v>
      </c>
      <c r="E123" s="73" t="s">
        <v>355</v>
      </c>
      <c r="F123" s="60" t="s">
        <v>356</v>
      </c>
      <c r="G123" s="79">
        <v>1</v>
      </c>
      <c r="H123" s="65" t="s">
        <v>403</v>
      </c>
      <c r="I123" s="61" t="s">
        <v>356</v>
      </c>
      <c r="J123" s="82">
        <v>1</v>
      </c>
      <c r="K123" s="75" t="s">
        <v>403</v>
      </c>
      <c r="L123" s="61" t="s">
        <v>356</v>
      </c>
      <c r="M123" s="84"/>
      <c r="N123" s="77" t="s">
        <v>430</v>
      </c>
      <c r="O123" s="77"/>
      <c r="R123" s="85">
        <f>COUNTIF(D122:D125,"2")</f>
        <v>2</v>
      </c>
      <c r="S123" s="85">
        <f>COUNTIF(G122:G125,"2")</f>
        <v>2</v>
      </c>
      <c r="T123" s="85">
        <f>COUNTIF(J122:J125,"2")</f>
        <v>1</v>
      </c>
      <c r="U123" s="85">
        <f>COUNTIF(M122:M125,"2")</f>
        <v>0</v>
      </c>
    </row>
    <row r="124" spans="1:21" ht="30" customHeight="1" x14ac:dyDescent="0.25">
      <c r="A124" s="279"/>
      <c r="B124" s="124"/>
      <c r="C124" s="97" t="s">
        <v>8</v>
      </c>
      <c r="D124" s="27">
        <v>2</v>
      </c>
      <c r="E124" s="73" t="s">
        <v>357</v>
      </c>
      <c r="F124" s="60" t="s">
        <v>358</v>
      </c>
      <c r="G124" s="79">
        <v>2</v>
      </c>
      <c r="H124" s="65" t="s">
        <v>357</v>
      </c>
      <c r="I124" s="61" t="s">
        <v>358</v>
      </c>
      <c r="J124" s="82">
        <v>2</v>
      </c>
      <c r="K124" s="75" t="s">
        <v>357</v>
      </c>
      <c r="L124" s="61" t="s">
        <v>358</v>
      </c>
      <c r="M124" s="84"/>
      <c r="N124" s="77"/>
      <c r="O124" s="77"/>
      <c r="R124" s="85">
        <f>COUNTIF(D122:D125,"3")</f>
        <v>1</v>
      </c>
      <c r="S124" s="85">
        <f>COUNTIF(G122:G125,"3")</f>
        <v>1</v>
      </c>
      <c r="T124" s="85">
        <f>COUNTIF(J122:J125,"3")</f>
        <v>1</v>
      </c>
      <c r="U124" s="85">
        <f>COUNTIF(M122:M125,"3")</f>
        <v>0</v>
      </c>
    </row>
    <row r="125" spans="1:21" ht="30" customHeight="1" x14ac:dyDescent="0.25">
      <c r="A125" s="279"/>
      <c r="B125" s="124"/>
      <c r="C125" s="96" t="s">
        <v>9</v>
      </c>
      <c r="D125" s="27">
        <v>3</v>
      </c>
      <c r="E125" s="73" t="s">
        <v>359</v>
      </c>
      <c r="F125" s="60" t="s">
        <v>360</v>
      </c>
      <c r="G125" s="79">
        <v>3</v>
      </c>
      <c r="H125" s="65" t="s">
        <v>359</v>
      </c>
      <c r="I125" s="61" t="s">
        <v>360</v>
      </c>
      <c r="J125" s="82">
        <v>3</v>
      </c>
      <c r="K125" s="75" t="s">
        <v>359</v>
      </c>
      <c r="L125" s="61" t="s">
        <v>360</v>
      </c>
      <c r="M125" s="84"/>
      <c r="N125" s="77"/>
      <c r="O125" s="77"/>
      <c r="R125" s="85">
        <f>COUNTIF(D122:D125,"4")</f>
        <v>0</v>
      </c>
      <c r="S125" s="85">
        <f>COUNTIF(G122:G125,"4")</f>
        <v>0</v>
      </c>
      <c r="T125" s="85">
        <f>COUNTIF(J122:J125,"4")</f>
        <v>0</v>
      </c>
      <c r="U125" s="85">
        <f>COUNTIF(M122:M125,"4")</f>
        <v>0</v>
      </c>
    </row>
    <row r="126" spans="1:21" ht="8.25" customHeight="1" x14ac:dyDescent="0.25">
      <c r="B126" s="211"/>
      <c r="C126" s="212"/>
      <c r="D126" s="118"/>
      <c r="E126" s="119"/>
      <c r="F126" s="119"/>
      <c r="G126" s="118"/>
      <c r="H126" s="119"/>
      <c r="I126" s="119"/>
      <c r="J126" s="118"/>
      <c r="K126" s="123"/>
      <c r="M126" s="118"/>
      <c r="N126" s="123"/>
    </row>
    <row r="127" spans="1:21" ht="17.399999999999999" x14ac:dyDescent="0.25">
      <c r="A127" s="279"/>
      <c r="B127" s="124"/>
      <c r="C127" s="213" t="s">
        <v>10</v>
      </c>
      <c r="D127" s="213"/>
      <c r="E127" s="213"/>
      <c r="F127" s="213"/>
      <c r="G127" s="213"/>
      <c r="H127" s="213"/>
      <c r="I127" s="213"/>
      <c r="J127" s="213"/>
      <c r="K127" s="222"/>
      <c r="L127" s="115"/>
      <c r="M127" s="115"/>
      <c r="N127" s="115"/>
      <c r="O127" s="115"/>
    </row>
    <row r="128" spans="1:21" ht="30" customHeight="1" x14ac:dyDescent="0.25">
      <c r="A128" s="279"/>
      <c r="B128" s="117"/>
      <c r="C128" s="104" t="s">
        <v>11</v>
      </c>
      <c r="D128" s="27">
        <v>1</v>
      </c>
      <c r="E128" s="60" t="s">
        <v>361</v>
      </c>
      <c r="F128" s="60" t="s">
        <v>362</v>
      </c>
      <c r="G128" s="79">
        <v>2</v>
      </c>
      <c r="H128" s="61" t="s">
        <v>404</v>
      </c>
      <c r="I128" s="61" t="s">
        <v>362</v>
      </c>
      <c r="J128" s="82">
        <v>2</v>
      </c>
      <c r="K128" s="75" t="s">
        <v>404</v>
      </c>
      <c r="L128" s="61" t="s">
        <v>362</v>
      </c>
      <c r="M128" s="84"/>
      <c r="N128" s="77"/>
      <c r="O128" s="77"/>
      <c r="R128" s="85">
        <f>COUNTIF(D128:D131,"1")</f>
        <v>1</v>
      </c>
      <c r="S128" s="85">
        <f>COUNTIF(G128:G131,"1")</f>
        <v>0</v>
      </c>
      <c r="T128" s="85">
        <f>COUNTIF(J128:J131,"1")</f>
        <v>0</v>
      </c>
      <c r="U128" s="85">
        <f>COUNTIF(M128:M131,"1")</f>
        <v>0</v>
      </c>
    </row>
    <row r="129" spans="1:21" ht="30" customHeight="1" x14ac:dyDescent="0.25">
      <c r="A129" s="279"/>
      <c r="B129" s="124"/>
      <c r="C129" s="96" t="s">
        <v>12</v>
      </c>
      <c r="D129" s="27">
        <v>3</v>
      </c>
      <c r="E129" s="73" t="s">
        <v>363</v>
      </c>
      <c r="F129" s="60" t="s">
        <v>364</v>
      </c>
      <c r="G129" s="79">
        <v>3</v>
      </c>
      <c r="H129" s="65" t="s">
        <v>363</v>
      </c>
      <c r="I129" s="61" t="s">
        <v>364</v>
      </c>
      <c r="J129" s="82">
        <v>3</v>
      </c>
      <c r="K129" s="75" t="s">
        <v>363</v>
      </c>
      <c r="L129" s="61" t="s">
        <v>364</v>
      </c>
      <c r="M129" s="84"/>
      <c r="N129" s="77"/>
      <c r="O129" s="77"/>
      <c r="R129" s="85">
        <f>COUNTIF(D128:D131,"2")</f>
        <v>1</v>
      </c>
      <c r="S129" s="85">
        <f>COUNTIF(G128:G131,"2")</f>
        <v>1</v>
      </c>
      <c r="T129" s="85">
        <f>COUNTIF(J128:J131,"2")</f>
        <v>1</v>
      </c>
      <c r="U129" s="85">
        <f>COUNTIF(M128:M131,"2")</f>
        <v>0</v>
      </c>
    </row>
    <row r="130" spans="1:21" ht="30" customHeight="1" x14ac:dyDescent="0.25">
      <c r="A130" s="279"/>
      <c r="B130" s="124"/>
      <c r="C130" s="96" t="s">
        <v>13</v>
      </c>
      <c r="D130" s="27">
        <v>4</v>
      </c>
      <c r="E130" s="73" t="s">
        <v>365</v>
      </c>
      <c r="F130" s="60" t="s">
        <v>366</v>
      </c>
      <c r="G130" s="79">
        <v>4</v>
      </c>
      <c r="H130" s="65" t="s">
        <v>365</v>
      </c>
      <c r="I130" s="61" t="s">
        <v>366</v>
      </c>
      <c r="J130" s="82">
        <v>4</v>
      </c>
      <c r="K130" s="75" t="s">
        <v>365</v>
      </c>
      <c r="L130" s="61" t="s">
        <v>366</v>
      </c>
      <c r="M130" s="84"/>
      <c r="N130" s="77"/>
      <c r="O130" s="77"/>
      <c r="R130" s="85">
        <f>COUNTIF(D128:D131,"3")</f>
        <v>1</v>
      </c>
      <c r="S130" s="85">
        <f>COUNTIF(G128:G131,"3")</f>
        <v>2</v>
      </c>
      <c r="T130" s="85">
        <f>COUNTIF(J128:J131,"3")</f>
        <v>2</v>
      </c>
      <c r="U130" s="85">
        <f>COUNTIF(M128:M131,"3")</f>
        <v>0</v>
      </c>
    </row>
    <row r="131" spans="1:21" ht="30" customHeight="1" x14ac:dyDescent="0.25">
      <c r="A131" s="279"/>
      <c r="B131" s="124"/>
      <c r="C131" s="96" t="s">
        <v>14</v>
      </c>
      <c r="D131" s="27">
        <v>2</v>
      </c>
      <c r="E131" s="73" t="s">
        <v>367</v>
      </c>
      <c r="F131" s="60" t="s">
        <v>368</v>
      </c>
      <c r="G131" s="79">
        <v>3</v>
      </c>
      <c r="H131" s="65" t="s">
        <v>410</v>
      </c>
      <c r="I131" s="61" t="s">
        <v>368</v>
      </c>
      <c r="J131" s="82">
        <v>3</v>
      </c>
      <c r="K131" s="75" t="s">
        <v>410</v>
      </c>
      <c r="L131" s="61" t="s">
        <v>368</v>
      </c>
      <c r="M131" s="84"/>
      <c r="N131" s="77"/>
      <c r="O131" s="77"/>
      <c r="R131" s="85">
        <f>COUNTIF(D128:D131,"4")</f>
        <v>1</v>
      </c>
      <c r="S131" s="85">
        <f>COUNTIF(G128:G131,"4")</f>
        <v>1</v>
      </c>
      <c r="T131" s="85">
        <f>COUNTIF(J128:J131,"4")</f>
        <v>1</v>
      </c>
      <c r="U131" s="85">
        <f>COUNTIF(M128:M131,"4")</f>
        <v>0</v>
      </c>
    </row>
    <row r="132" spans="1:21" ht="9" customHeight="1" x14ac:dyDescent="0.25">
      <c r="B132" s="211"/>
      <c r="C132" s="212"/>
      <c r="D132" s="118"/>
      <c r="E132" s="119"/>
      <c r="F132" s="119"/>
      <c r="G132" s="118"/>
      <c r="H132" s="119"/>
      <c r="I132" s="119"/>
      <c r="J132" s="118"/>
      <c r="K132" s="123"/>
      <c r="M132" s="118"/>
      <c r="N132" s="123"/>
    </row>
    <row r="133" spans="1:21" ht="17.399999999999999" x14ac:dyDescent="0.25">
      <c r="A133" s="279"/>
      <c r="B133" s="124"/>
      <c r="C133" s="213" t="s">
        <v>15</v>
      </c>
      <c r="D133" s="213"/>
      <c r="E133" s="213"/>
      <c r="F133" s="213"/>
      <c r="G133" s="213"/>
      <c r="H133" s="213"/>
      <c r="I133" s="213"/>
      <c r="J133" s="213"/>
      <c r="K133" s="222"/>
      <c r="L133" s="115"/>
      <c r="M133" s="115"/>
      <c r="N133" s="115"/>
      <c r="O133" s="115"/>
    </row>
    <row r="134" spans="1:21" ht="30" customHeight="1" x14ac:dyDescent="0.25">
      <c r="A134" s="279"/>
      <c r="B134" s="117"/>
      <c r="C134" s="104" t="s">
        <v>16</v>
      </c>
      <c r="D134" s="27">
        <v>2</v>
      </c>
      <c r="E134" s="60" t="s">
        <v>369</v>
      </c>
      <c r="F134" s="60" t="s">
        <v>370</v>
      </c>
      <c r="G134" s="79">
        <v>2</v>
      </c>
      <c r="H134" s="61" t="s">
        <v>405</v>
      </c>
      <c r="I134" s="61" t="s">
        <v>370</v>
      </c>
      <c r="J134" s="82">
        <v>2</v>
      </c>
      <c r="K134" s="75" t="s">
        <v>405</v>
      </c>
      <c r="L134" s="61" t="s">
        <v>370</v>
      </c>
      <c r="M134" s="84"/>
      <c r="N134" s="77"/>
      <c r="O134" s="77"/>
      <c r="R134" s="85">
        <f>COUNTIF(D134:D136,"1")</f>
        <v>0</v>
      </c>
      <c r="S134" s="85">
        <f>COUNTIF(G134:G136,"1")</f>
        <v>0</v>
      </c>
      <c r="T134" s="85">
        <f>COUNTIF(J134:J136,"1")</f>
        <v>0</v>
      </c>
      <c r="U134" s="85">
        <f>COUNTIF(M134:M136,"1")</f>
        <v>0</v>
      </c>
    </row>
    <row r="135" spans="1:21" ht="30" customHeight="1" x14ac:dyDescent="0.25">
      <c r="A135" s="279"/>
      <c r="B135" s="124"/>
      <c r="C135" s="96" t="s">
        <v>17</v>
      </c>
      <c r="D135" s="27">
        <v>2</v>
      </c>
      <c r="E135" s="60" t="s">
        <v>371</v>
      </c>
      <c r="F135" s="60" t="s">
        <v>372</v>
      </c>
      <c r="G135" s="79">
        <v>2</v>
      </c>
      <c r="H135" s="65" t="s">
        <v>371</v>
      </c>
      <c r="I135" s="61" t="s">
        <v>372</v>
      </c>
      <c r="J135" s="82">
        <v>2</v>
      </c>
      <c r="K135" s="75" t="s">
        <v>371</v>
      </c>
      <c r="L135" s="61" t="s">
        <v>372</v>
      </c>
      <c r="M135" s="84"/>
      <c r="N135" s="77"/>
      <c r="O135" s="77"/>
      <c r="R135" s="85">
        <f>COUNTIF(D134:D136,"2")</f>
        <v>3</v>
      </c>
      <c r="S135" s="85">
        <f>COUNTIF(G134:G136,"2")</f>
        <v>3</v>
      </c>
      <c r="T135" s="85">
        <f>COUNTIF(J134:J136,"2")</f>
        <v>3</v>
      </c>
      <c r="U135" s="85">
        <f>COUNTIF(M134:M136,"2")</f>
        <v>0</v>
      </c>
    </row>
    <row r="136" spans="1:21" ht="30" customHeight="1" x14ac:dyDescent="0.25">
      <c r="A136" s="279"/>
      <c r="B136" s="124"/>
      <c r="C136" s="96" t="s">
        <v>18</v>
      </c>
      <c r="D136" s="27">
        <v>2</v>
      </c>
      <c r="E136" s="73" t="s">
        <v>373</v>
      </c>
      <c r="F136" s="60" t="s">
        <v>374</v>
      </c>
      <c r="G136" s="79">
        <v>2</v>
      </c>
      <c r="H136" s="65" t="s">
        <v>373</v>
      </c>
      <c r="I136" s="61" t="s">
        <v>374</v>
      </c>
      <c r="J136" s="82">
        <v>2</v>
      </c>
      <c r="K136" s="75" t="s">
        <v>373</v>
      </c>
      <c r="L136" s="61" t="s">
        <v>374</v>
      </c>
      <c r="M136" s="84"/>
      <c r="N136" s="77"/>
      <c r="O136" s="77"/>
      <c r="R136" s="85">
        <f>COUNTIF(D134:D136,"3")</f>
        <v>0</v>
      </c>
      <c r="S136" s="85">
        <f>COUNTIF(G134:G136,"3")</f>
        <v>0</v>
      </c>
      <c r="T136" s="85">
        <f>COUNTIF(J134:J136,"3")</f>
        <v>0</v>
      </c>
      <c r="U136" s="85">
        <f>COUNTIF(M134:M136,"3")</f>
        <v>0</v>
      </c>
    </row>
    <row r="137" spans="1:21" ht="9" customHeight="1" x14ac:dyDescent="0.25">
      <c r="B137" s="211"/>
      <c r="C137" s="212"/>
      <c r="D137" s="118"/>
      <c r="E137" s="119"/>
      <c r="F137" s="119"/>
      <c r="G137" s="118"/>
      <c r="H137" s="119"/>
      <c r="I137" s="119"/>
      <c r="J137" s="118"/>
      <c r="K137" s="123"/>
      <c r="M137" s="118"/>
      <c r="N137" s="123"/>
      <c r="R137" s="85">
        <f>COUNTIF(D134:D136,"4")</f>
        <v>0</v>
      </c>
      <c r="S137" s="85">
        <f>COUNTIF(G134:G136,"4")</f>
        <v>0</v>
      </c>
      <c r="T137" s="85">
        <f>COUNTIF(J134:J136,"4")</f>
        <v>0</v>
      </c>
    </row>
    <row r="138" spans="1:21" ht="17.399999999999999" x14ac:dyDescent="0.25">
      <c r="A138" s="279"/>
      <c r="B138" s="124"/>
      <c r="C138" s="213" t="s">
        <v>19</v>
      </c>
      <c r="D138" s="213"/>
      <c r="E138" s="213"/>
      <c r="F138" s="213"/>
      <c r="G138" s="213"/>
      <c r="H138" s="213"/>
      <c r="I138" s="213"/>
      <c r="J138" s="213"/>
      <c r="K138" s="222"/>
      <c r="L138" s="115"/>
      <c r="M138" s="115"/>
      <c r="N138" s="115"/>
      <c r="O138" s="115"/>
    </row>
    <row r="139" spans="1:21" ht="30" customHeight="1" x14ac:dyDescent="0.25">
      <c r="A139" s="279"/>
      <c r="B139" s="117"/>
      <c r="C139" s="104" t="s">
        <v>20</v>
      </c>
      <c r="D139" s="27">
        <v>2</v>
      </c>
      <c r="E139" s="60" t="s">
        <v>375</v>
      </c>
      <c r="F139" s="60" t="s">
        <v>376</v>
      </c>
      <c r="G139" s="79">
        <v>2</v>
      </c>
      <c r="H139" s="61" t="s">
        <v>375</v>
      </c>
      <c r="I139" s="61" t="s">
        <v>376</v>
      </c>
      <c r="J139" s="82">
        <v>2</v>
      </c>
      <c r="K139" s="75" t="s">
        <v>411</v>
      </c>
      <c r="L139" s="61" t="s">
        <v>376</v>
      </c>
      <c r="M139" s="84"/>
      <c r="N139" s="77"/>
      <c r="O139" s="77"/>
      <c r="P139" s="137"/>
      <c r="Q139" s="137"/>
      <c r="R139" s="85">
        <f>COUNTIF(D139:D141,"1")</f>
        <v>0</v>
      </c>
      <c r="S139" s="85">
        <f>COUNTIF(G139:G141,"1")</f>
        <v>1</v>
      </c>
      <c r="T139" s="85">
        <f>COUNTIF(J139:J141,"1")</f>
        <v>0</v>
      </c>
      <c r="U139" s="85">
        <f>COUNTIF(M139:M141,"1")</f>
        <v>0</v>
      </c>
    </row>
    <row r="140" spans="1:21" ht="30" customHeight="1" x14ac:dyDescent="0.25">
      <c r="A140" s="279"/>
      <c r="B140" s="124"/>
      <c r="C140" s="96" t="s">
        <v>21</v>
      </c>
      <c r="D140" s="27">
        <v>2</v>
      </c>
      <c r="E140" s="73" t="s">
        <v>377</v>
      </c>
      <c r="F140" s="60" t="s">
        <v>407</v>
      </c>
      <c r="G140" s="79">
        <v>3</v>
      </c>
      <c r="H140" s="65" t="s">
        <v>406</v>
      </c>
      <c r="I140" s="61" t="s">
        <v>407</v>
      </c>
      <c r="J140" s="82">
        <v>3</v>
      </c>
      <c r="K140" s="75" t="s">
        <v>406</v>
      </c>
      <c r="L140" s="61" t="s">
        <v>407</v>
      </c>
      <c r="M140" s="84"/>
      <c r="N140" s="77"/>
      <c r="O140" s="77"/>
      <c r="P140" s="137"/>
      <c r="Q140" s="137"/>
      <c r="R140" s="85">
        <f>COUNTIF(D139:D141,"2")</f>
        <v>3</v>
      </c>
      <c r="S140" s="85">
        <f>COUNTIF(G139:G141,"2")</f>
        <v>1</v>
      </c>
      <c r="T140" s="85">
        <f>COUNTIF(J139:J141,"2")</f>
        <v>2</v>
      </c>
      <c r="U140" s="85">
        <f>COUNTIF(M139:M141,"2")</f>
        <v>0</v>
      </c>
    </row>
    <row r="141" spans="1:21" ht="30" customHeight="1" x14ac:dyDescent="0.25">
      <c r="A141" s="279"/>
      <c r="B141" s="124"/>
      <c r="C141" s="96" t="s">
        <v>22</v>
      </c>
      <c r="D141" s="27">
        <v>2</v>
      </c>
      <c r="E141" s="73" t="s">
        <v>378</v>
      </c>
      <c r="F141" s="60" t="s">
        <v>379</v>
      </c>
      <c r="G141" s="79">
        <v>1</v>
      </c>
      <c r="H141" s="65" t="s">
        <v>378</v>
      </c>
      <c r="I141" s="61" t="s">
        <v>379</v>
      </c>
      <c r="J141" s="82">
        <v>2</v>
      </c>
      <c r="K141" s="75" t="s">
        <v>412</v>
      </c>
      <c r="L141" s="61" t="s">
        <v>379</v>
      </c>
      <c r="M141" s="84"/>
      <c r="N141" s="77"/>
      <c r="O141" s="77"/>
      <c r="P141" s="137"/>
      <c r="Q141" s="137"/>
      <c r="R141" s="85">
        <f>COUNTIF(D139:D141,"3")</f>
        <v>0</v>
      </c>
      <c r="S141" s="85">
        <f>COUNTIF(G139:G141,"3")</f>
        <v>1</v>
      </c>
      <c r="T141" s="85">
        <f>COUNTIF(J139:J141,"3")</f>
        <v>1</v>
      </c>
      <c r="U141" s="85">
        <f>COUNTIF(M139:M141,"3")</f>
        <v>0</v>
      </c>
    </row>
    <row r="142" spans="1:21" x14ac:dyDescent="0.25">
      <c r="R142" s="85">
        <f>COUNTIF(D139:D141,"4")</f>
        <v>0</v>
      </c>
      <c r="S142" s="85">
        <f>COUNTIF(G139:G141,"4")</f>
        <v>0</v>
      </c>
      <c r="T142" s="85">
        <f>COUNTIF(J139:J141,"4")</f>
        <v>0</v>
      </c>
    </row>
    <row r="65530" spans="2:6" x14ac:dyDescent="0.25">
      <c r="B65530" s="269" t="s">
        <v>29</v>
      </c>
      <c r="C65530" s="269"/>
      <c r="D65530" s="269"/>
      <c r="E65530" s="269"/>
      <c r="F65530" s="98"/>
    </row>
    <row r="65531" spans="2:6" x14ac:dyDescent="0.25">
      <c r="B65531" s="268" t="s">
        <v>30</v>
      </c>
      <c r="C65531" s="268"/>
      <c r="D65531" s="268"/>
      <c r="E65531" s="268"/>
      <c r="F65531" s="139"/>
    </row>
    <row r="65532" spans="2:6" x14ac:dyDescent="0.25">
      <c r="B65532" s="268" t="s">
        <v>31</v>
      </c>
      <c r="C65532" s="268"/>
      <c r="D65532" s="268"/>
      <c r="E65532" s="268"/>
      <c r="F65532" s="139"/>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32" zoomScale="80" zoomScaleNormal="80" workbookViewId="0">
      <selection activeCell="B41" sqref="B41:U41"/>
    </sheetView>
  </sheetViews>
  <sheetFormatPr baseColWidth="10" defaultColWidth="11.44140625" defaultRowHeight="16.2" x14ac:dyDescent="0.3"/>
  <cols>
    <col min="1" max="1" width="1.44140625" style="140" customWidth="1"/>
    <col min="2" max="2" width="34.6640625" style="140" customWidth="1"/>
    <col min="3" max="6" width="7.6640625" style="140" customWidth="1"/>
    <col min="7" max="7" width="1.6640625" style="140" customWidth="1"/>
    <col min="8" max="11" width="7.6640625" style="140" customWidth="1"/>
    <col min="12" max="12" width="1.6640625" style="140" customWidth="1"/>
    <col min="13" max="16" width="7.6640625" style="140" customWidth="1"/>
    <col min="17" max="17" width="2.109375" style="140" customWidth="1"/>
    <col min="18" max="21" width="7.6640625" style="140" customWidth="1"/>
    <col min="22" max="27" width="11.44140625" style="140"/>
    <col min="28" max="28" width="2" style="140" customWidth="1"/>
    <col min="29" max="33" width="11.44140625" style="140"/>
    <col min="34" max="34" width="1.88671875" style="140" customWidth="1"/>
    <col min="35" max="16384" width="11.44140625" style="140"/>
  </cols>
  <sheetData>
    <row r="1" spans="2:22" ht="6" customHeight="1" x14ac:dyDescent="0.3"/>
    <row r="2" spans="2:22" ht="22.5" customHeight="1" x14ac:dyDescent="0.3">
      <c r="B2" s="300" t="s">
        <v>27</v>
      </c>
      <c r="C2" s="299" t="s">
        <v>176</v>
      </c>
      <c r="D2" s="299"/>
      <c r="E2" s="299"/>
      <c r="F2" s="299"/>
      <c r="G2" s="141"/>
      <c r="H2" s="297" t="s">
        <v>177</v>
      </c>
      <c r="I2" s="297"/>
      <c r="J2" s="297"/>
      <c r="K2" s="297"/>
      <c r="L2" s="141"/>
      <c r="M2" s="298" t="s">
        <v>178</v>
      </c>
      <c r="N2" s="298"/>
      <c r="O2" s="298"/>
      <c r="P2" s="298"/>
      <c r="Q2" s="142"/>
      <c r="R2" s="306" t="s">
        <v>179</v>
      </c>
      <c r="S2" s="306"/>
      <c r="T2" s="306"/>
      <c r="U2" s="306"/>
      <c r="V2" s="296"/>
    </row>
    <row r="3" spans="2:22" ht="24.75" customHeight="1" thickBot="1" x14ac:dyDescent="0.35">
      <c r="B3" s="301"/>
      <c r="C3" s="143">
        <v>1</v>
      </c>
      <c r="D3" s="143">
        <v>2</v>
      </c>
      <c r="E3" s="144">
        <v>3</v>
      </c>
      <c r="F3" s="145">
        <v>4</v>
      </c>
      <c r="G3" s="304"/>
      <c r="H3" s="143">
        <v>1</v>
      </c>
      <c r="I3" s="143">
        <v>2</v>
      </c>
      <c r="J3" s="144">
        <v>3</v>
      </c>
      <c r="K3" s="145">
        <v>4</v>
      </c>
      <c r="L3" s="302"/>
      <c r="M3" s="143">
        <v>1</v>
      </c>
      <c r="N3" s="143">
        <v>2</v>
      </c>
      <c r="O3" s="144">
        <v>3</v>
      </c>
      <c r="P3" s="145">
        <v>4</v>
      </c>
      <c r="Q3" s="142"/>
      <c r="R3" s="143">
        <v>1</v>
      </c>
      <c r="S3" s="143">
        <v>2</v>
      </c>
      <c r="T3" s="144">
        <v>3</v>
      </c>
      <c r="U3" s="145">
        <v>4</v>
      </c>
      <c r="V3" s="296"/>
    </row>
    <row r="4" spans="2:22" ht="38.1" customHeight="1" thickTop="1" thickBot="1" x14ac:dyDescent="0.35">
      <c r="B4" s="146" t="s">
        <v>73</v>
      </c>
      <c r="C4" s="147">
        <f>Autoevaluación!R7/SUM(Autoevaluación!R7:R10)</f>
        <v>0</v>
      </c>
      <c r="D4" s="148">
        <f>Autoevaluación!R8/SUM(Autoevaluación!R7:R10)</f>
        <v>0.5</v>
      </c>
      <c r="E4" s="148">
        <f>Autoevaluación!R9/SUM(Autoevaluación!R7:R10)</f>
        <v>0.5</v>
      </c>
      <c r="F4" s="148">
        <f>Autoevaluación!R10/SUM(Autoevaluación!R7:R10)</f>
        <v>0</v>
      </c>
      <c r="G4" s="305"/>
      <c r="H4" s="148">
        <f>Autoevaluación!S7/SUM(Autoevaluación!S7:S10)</f>
        <v>0</v>
      </c>
      <c r="I4" s="148">
        <f>Autoevaluación!S8/SUM(Autoevaluación!S7:S10)</f>
        <v>0.5</v>
      </c>
      <c r="J4" s="148">
        <f>Autoevaluación!S9/SUM(Autoevaluación!S7:S10)</f>
        <v>0.5</v>
      </c>
      <c r="K4" s="148">
        <f>Autoevaluación!S10/SUM(Autoevaluación!S7:S10)</f>
        <v>0</v>
      </c>
      <c r="L4" s="303"/>
      <c r="M4" s="148">
        <f>Autoevaluación!T7/SUM(Autoevaluación!T7:T10)</f>
        <v>0</v>
      </c>
      <c r="N4" s="148">
        <f>Autoevaluación!T8/SUM(Autoevaluación!T7:T10)</f>
        <v>0.5</v>
      </c>
      <c r="O4" s="148">
        <f>Autoevaluación!T9/SUM(Autoevaluación!T7:T10)</f>
        <v>0.5</v>
      </c>
      <c r="P4" s="148">
        <f>Autoevaluación!T10/SUM(Autoevaluación!T7:T10)</f>
        <v>0</v>
      </c>
      <c r="Q4" s="149"/>
      <c r="R4" s="148" t="e">
        <f>Autoevaluación!U7/SUM(Autoevaluación!U7:U10)</f>
        <v>#DIV/0!</v>
      </c>
      <c r="S4" s="148" t="e">
        <f>Autoevaluación!U8/SUM(Autoevaluación!U7:U10)</f>
        <v>#DIV/0!</v>
      </c>
      <c r="T4" s="148" t="e">
        <f>Autoevaluación!U9/SUM(Autoevaluación!U7:U10)</f>
        <v>#DIV/0!</v>
      </c>
      <c r="U4" s="148" t="e">
        <f>Autoevaluación!U10/SUM(Autoevaluación!U7:U10)</f>
        <v>#DIV/0!</v>
      </c>
    </row>
    <row r="5" spans="2:22" ht="38.1" customHeight="1" thickTop="1" thickBot="1" x14ac:dyDescent="0.35">
      <c r="B5" s="146" t="s">
        <v>72</v>
      </c>
      <c r="C5" s="147">
        <f>Autoevaluación!R13/SUM(Autoevaluación!R13:R16)</f>
        <v>0</v>
      </c>
      <c r="D5" s="148">
        <f>Autoevaluación!R14/SUM(Autoevaluación!R13:R16)</f>
        <v>0</v>
      </c>
      <c r="E5" s="148">
        <f>Autoevaluación!R15/SUM(Autoevaluación!R13:R16)</f>
        <v>0.8</v>
      </c>
      <c r="F5" s="148">
        <f>Autoevaluación!R16/SUM(Autoevaluación!R13:R16)</f>
        <v>0.2</v>
      </c>
      <c r="G5" s="305"/>
      <c r="H5" s="148">
        <f>Autoevaluación!S13/SUM(Autoevaluación!S13:S16)</f>
        <v>0</v>
      </c>
      <c r="I5" s="148">
        <f>Autoevaluación!S14/SUM(Autoevaluación!S13:S16)</f>
        <v>0</v>
      </c>
      <c r="J5" s="148">
        <f>Autoevaluación!S15/SUM(Autoevaluación!S13:S16)</f>
        <v>0.8</v>
      </c>
      <c r="K5" s="148">
        <f>Autoevaluación!S16/SUM(Autoevaluación!S13:S16)</f>
        <v>0.2</v>
      </c>
      <c r="L5" s="303"/>
      <c r="M5" s="148">
        <f>Autoevaluación!T13/SUM(Autoevaluación!T13:T16)</f>
        <v>0</v>
      </c>
      <c r="N5" s="148">
        <f>Autoevaluación!T14/SUM(Autoevaluación!T13:T16)</f>
        <v>0</v>
      </c>
      <c r="O5" s="148">
        <f>Autoevaluación!T15/SUM(Autoevaluación!T13:T16)</f>
        <v>0.8</v>
      </c>
      <c r="P5" s="148">
        <f>Autoevaluación!T16/SUM(Autoevaluación!T13:T16)</f>
        <v>0.2</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35">
      <c r="B6" s="146" t="s">
        <v>43</v>
      </c>
      <c r="C6" s="147">
        <f>Autoevaluación!R20/SUM(Autoevaluación!R20:R23)</f>
        <v>0.125</v>
      </c>
      <c r="D6" s="148">
        <f>Autoevaluación!R21/SUM(Autoevaluación!R20:R23)</f>
        <v>0.25</v>
      </c>
      <c r="E6" s="148">
        <f>Autoevaluación!R22/SUM(Autoevaluación!R20:R23)</f>
        <v>0.25</v>
      </c>
      <c r="F6" s="148">
        <f>Autoevaluación!R23/SUM(Autoevaluación!R20:R23)</f>
        <v>0.375</v>
      </c>
      <c r="G6" s="305"/>
      <c r="H6" s="148">
        <f>Autoevaluación!S20/SUM(Autoevaluación!S20:S23)</f>
        <v>0.125</v>
      </c>
      <c r="I6" s="148">
        <f>Autoevaluación!S21/SUM(Autoevaluación!S20:S23)</f>
        <v>0.25</v>
      </c>
      <c r="J6" s="148">
        <f>Autoevaluación!S20/SUM(Autoevaluación!S20:S23)</f>
        <v>0.125</v>
      </c>
      <c r="K6" s="148">
        <f>Autoevaluación!S23/SUM(Autoevaluación!S20:S23)</f>
        <v>0.375</v>
      </c>
      <c r="L6" s="303"/>
      <c r="M6" s="148">
        <f>Autoevaluación!T20/SUM(Autoevaluación!T20:T23)</f>
        <v>0</v>
      </c>
      <c r="N6" s="148">
        <f>Autoevaluación!T21/SUM(Autoevaluación!T20:T23)</f>
        <v>0.375</v>
      </c>
      <c r="O6" s="148">
        <f>Autoevaluación!T22/SUM(Autoevaluación!T20:T23)</f>
        <v>0.25</v>
      </c>
      <c r="P6" s="148">
        <f>Autoevaluación!T23/SUM(Autoevaluación!T20:T23)</f>
        <v>0.375</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35">
      <c r="B7" s="146" t="s">
        <v>52</v>
      </c>
      <c r="C7" s="147">
        <f>Autoevaluación!R30/SUM(Autoevaluación!R30:R33)</f>
        <v>0.25</v>
      </c>
      <c r="D7" s="148">
        <f>Autoevaluación!R31/SUM(Autoevaluación!R30:R33)</f>
        <v>0.25</v>
      </c>
      <c r="E7" s="148">
        <f>Autoevaluación!R32/SUM(Autoevaluación!R30:R33)</f>
        <v>0</v>
      </c>
      <c r="F7" s="148">
        <f>Autoevaluación!R33/SUM(Autoevaluación!R30:R33)</f>
        <v>0.5</v>
      </c>
      <c r="G7" s="305"/>
      <c r="H7" s="148">
        <f>Autoevaluación!S30/SUM(Autoevaluación!S30:S33)</f>
        <v>0.25</v>
      </c>
      <c r="I7" s="148">
        <f>Autoevaluación!S31/SUM(Autoevaluación!S30:S33)</f>
        <v>0.25</v>
      </c>
      <c r="J7" s="148">
        <f>Autoevaluación!S32/SUM(Autoevaluación!S30:S33)</f>
        <v>0</v>
      </c>
      <c r="K7" s="148">
        <f>Autoevaluación!S33/SUM(Autoevaluación!S30:S33)</f>
        <v>0.5</v>
      </c>
      <c r="L7" s="303"/>
      <c r="M7" s="148">
        <f>Autoevaluación!T30/SUM(Autoevaluación!T30:T33)</f>
        <v>0.25</v>
      </c>
      <c r="N7" s="148">
        <f>Autoevaluación!T31/SUM(Autoevaluación!T30:T33)</f>
        <v>0.25</v>
      </c>
      <c r="O7" s="148">
        <f>Autoevaluación!T32/SUM(Autoevaluación!T30:T33)</f>
        <v>0</v>
      </c>
      <c r="P7" s="148">
        <f>Autoevaluación!T33/SUM(Autoevaluación!T30:T33)</f>
        <v>0.5</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35">
      <c r="B8" s="146" t="s">
        <v>57</v>
      </c>
      <c r="C8" s="147">
        <f>Autoevaluación!R36/SUM(Autoevaluación!R36:R39)</f>
        <v>0</v>
      </c>
      <c r="D8" s="148">
        <f>Autoevaluación!R37/SUM(Autoevaluación!R36:R39)</f>
        <v>0.22222222222222221</v>
      </c>
      <c r="E8" s="148">
        <f>Autoevaluación!R38/SUM(Autoevaluación!R36:R39)</f>
        <v>0.66666666666666663</v>
      </c>
      <c r="F8" s="148">
        <f>Autoevaluación!R39/SUM(Autoevaluación!R36:R39)</f>
        <v>0.1111111111111111</v>
      </c>
      <c r="G8" s="305"/>
      <c r="H8" s="148">
        <f>Autoevaluación!S36/SUM(Autoevaluación!S36:S39)</f>
        <v>0</v>
      </c>
      <c r="I8" s="148">
        <f>Autoevaluación!S37/SUM(Autoevaluación!S36:S39)</f>
        <v>0.22222222222222221</v>
      </c>
      <c r="J8" s="148">
        <f>Autoevaluación!S38/SUM(Autoevaluación!S36:S39)</f>
        <v>0.66666666666666663</v>
      </c>
      <c r="K8" s="148">
        <f>Autoevaluación!S39/SUM(Autoevaluación!S36:S39)</f>
        <v>0.1111111111111111</v>
      </c>
      <c r="L8" s="303"/>
      <c r="M8" s="148">
        <f>Autoevaluación!T36/SUM(Autoevaluación!T36:T39)</f>
        <v>0</v>
      </c>
      <c r="N8" s="148">
        <f>Autoevaluación!T37/SUM(Autoevaluación!T36:T39)</f>
        <v>0.22222222222222221</v>
      </c>
      <c r="O8" s="148">
        <f>Autoevaluación!T38/SUM(Autoevaluación!T36:T39)</f>
        <v>0.66666666666666663</v>
      </c>
      <c r="P8" s="148">
        <f>Autoevaluación!T39/SUM(Autoevaluación!T36:T39)</f>
        <v>0.1111111111111111</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35">
      <c r="B9" s="146" t="s">
        <v>67</v>
      </c>
      <c r="C9" s="147">
        <f>Autoevaluación!R47/SUM(Autoevaluación!R47:R50)</f>
        <v>0.5</v>
      </c>
      <c r="D9" s="148">
        <f>Autoevaluación!R48/SUM(Autoevaluación!R47:R50)</f>
        <v>0</v>
      </c>
      <c r="E9" s="148">
        <f>Autoevaluación!R49/SUM(Autoevaluación!R47:R50)</f>
        <v>0.25</v>
      </c>
      <c r="F9" s="148">
        <f>Autoevaluación!R50/SUM(Autoevaluación!R47:R50)</f>
        <v>0.25</v>
      </c>
      <c r="G9" s="305"/>
      <c r="H9" s="148">
        <f>Autoevaluación!S47/SUM(Autoevaluación!S47:S50)</f>
        <v>0.5</v>
      </c>
      <c r="I9" s="148">
        <f>Autoevaluación!S48/SUM(Autoevaluación!S47:S50)</f>
        <v>0</v>
      </c>
      <c r="J9" s="148">
        <f>Autoevaluación!S49/SUM(Autoevaluación!S47:S50)</f>
        <v>0.25</v>
      </c>
      <c r="K9" s="148">
        <f>Autoevaluación!S50/SUM(Autoevaluación!S47:S50)</f>
        <v>0.25</v>
      </c>
      <c r="L9" s="303"/>
      <c r="M9" s="148">
        <f>Autoevaluación!T47/SUM(Autoevaluación!T47:T50)</f>
        <v>0.5</v>
      </c>
      <c r="N9" s="148">
        <f>Autoevaluación!T48/SUM(Autoevaluación!T47:T50)</f>
        <v>0</v>
      </c>
      <c r="O9" s="148">
        <f>Autoevaluación!T49/SUM(Autoevaluación!T47:T50)</f>
        <v>0.25</v>
      </c>
      <c r="P9" s="148">
        <f>Autoevaluación!T50/SUM(Autoevaluación!T47:T50)</f>
        <v>0.25</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3">
      <c r="B10" s="151" t="s">
        <v>126</v>
      </c>
      <c r="C10" s="152">
        <f>AVERAGE(C4:C9)</f>
        <v>0.14583333333333334</v>
      </c>
      <c r="D10" s="152">
        <f>AVERAGE(D4:D9)</f>
        <v>0.20370370370370372</v>
      </c>
      <c r="E10" s="152">
        <f>AVERAGE(E4:E9)</f>
        <v>0.41111111111111115</v>
      </c>
      <c r="F10" s="152">
        <f>AVERAGE(F4:F9)</f>
        <v>0.23935185185185184</v>
      </c>
      <c r="G10" s="153"/>
      <c r="H10" s="152">
        <f>AVERAGE(H4:H9)</f>
        <v>0.14583333333333334</v>
      </c>
      <c r="I10" s="152">
        <f>AVERAGE(I4:I9)</f>
        <v>0.20370370370370372</v>
      </c>
      <c r="J10" s="152">
        <f>AVERAGE(J4:J9)</f>
        <v>0.39027777777777778</v>
      </c>
      <c r="K10" s="152">
        <f>AVERAGE(K4:K9)</f>
        <v>0.23935185185185184</v>
      </c>
      <c r="L10" s="153"/>
      <c r="M10" s="152">
        <f>AVERAGE(M4:M9)</f>
        <v>0.125</v>
      </c>
      <c r="N10" s="152">
        <f>AVERAGE(N4:N9)</f>
        <v>0.22453703703703706</v>
      </c>
      <c r="O10" s="152">
        <f>AVERAGE(O4:O9)</f>
        <v>0.41111111111111115</v>
      </c>
      <c r="P10" s="152">
        <f>AVERAGE(P4:P9)</f>
        <v>0.23935185185185184</v>
      </c>
      <c r="Q10" s="154"/>
      <c r="R10" s="152" t="e">
        <f>AVERAGE(R4:R9)</f>
        <v>#DIV/0!</v>
      </c>
      <c r="S10" s="152" t="e">
        <f>AVERAGE(S4:S9)</f>
        <v>#DIV/0!</v>
      </c>
      <c r="T10" s="152" t="e">
        <f>AVERAGE(T4:T9)</f>
        <v>#DIV/0!</v>
      </c>
      <c r="U10" s="152" t="e">
        <f>AVERAGE(U4:U9)</f>
        <v>#DIV/0!</v>
      </c>
    </row>
    <row r="11" spans="2:22" x14ac:dyDescent="0.3">
      <c r="B11" s="155"/>
      <c r="C11" s="155"/>
      <c r="D11" s="155"/>
      <c r="E11" s="155"/>
      <c r="F11" s="153"/>
      <c r="G11" s="153"/>
      <c r="H11" s="153"/>
      <c r="I11" s="153"/>
      <c r="J11" s="153"/>
      <c r="K11" s="153"/>
      <c r="L11" s="153"/>
      <c r="M11" s="153"/>
      <c r="N11" s="153"/>
      <c r="O11" s="153"/>
      <c r="P11" s="153"/>
      <c r="Q11" s="153"/>
      <c r="R11" s="153"/>
      <c r="S11" s="153"/>
      <c r="T11" s="153"/>
      <c r="U11" s="153"/>
    </row>
    <row r="12" spans="2:22" ht="21.9" customHeight="1" x14ac:dyDescent="0.3">
      <c r="B12" s="291">
        <v>2023</v>
      </c>
      <c r="C12" s="292"/>
      <c r="D12" s="292"/>
      <c r="E12" s="292"/>
      <c r="F12" s="292"/>
      <c r="G12" s="292"/>
      <c r="H12" s="292"/>
      <c r="I12" s="292"/>
      <c r="J12" s="292"/>
      <c r="K12" s="292"/>
      <c r="L12" s="292"/>
      <c r="M12" s="292"/>
      <c r="N12" s="292"/>
      <c r="O12" s="292"/>
      <c r="P12" s="292"/>
      <c r="Q12" s="292"/>
      <c r="R12" s="292"/>
      <c r="S12" s="292"/>
      <c r="T12" s="292"/>
      <c r="U12" s="293"/>
    </row>
    <row r="13" spans="2:22" ht="24.9" customHeight="1" x14ac:dyDescent="0.3">
      <c r="B13" s="294" t="s">
        <v>28</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3">
      <c r="B14" s="280" t="s">
        <v>380</v>
      </c>
      <c r="C14" s="280"/>
      <c r="D14" s="280"/>
      <c r="E14" s="280"/>
      <c r="F14" s="280"/>
      <c r="G14" s="280"/>
      <c r="H14" s="280"/>
      <c r="I14" s="280"/>
      <c r="J14" s="280"/>
      <c r="K14" s="280"/>
      <c r="L14" s="280"/>
      <c r="M14" s="280"/>
      <c r="N14" s="280"/>
      <c r="O14" s="280"/>
      <c r="P14" s="280"/>
      <c r="Q14" s="280"/>
      <c r="R14" s="280"/>
      <c r="S14" s="280"/>
      <c r="T14" s="280"/>
      <c r="U14" s="280"/>
    </row>
    <row r="15" spans="2:22" ht="60" customHeight="1" x14ac:dyDescent="0.3">
      <c r="B15" s="280" t="s">
        <v>41</v>
      </c>
      <c r="C15" s="280"/>
      <c r="D15" s="280"/>
      <c r="E15" s="280"/>
      <c r="F15" s="280"/>
      <c r="G15" s="280"/>
      <c r="H15" s="280"/>
      <c r="I15" s="280"/>
      <c r="J15" s="280"/>
      <c r="K15" s="280"/>
      <c r="L15" s="280"/>
      <c r="M15" s="280"/>
      <c r="N15" s="280"/>
      <c r="O15" s="280"/>
      <c r="P15" s="280"/>
      <c r="Q15" s="280"/>
      <c r="R15" s="280"/>
      <c r="S15" s="280"/>
      <c r="T15" s="280"/>
      <c r="U15" s="280"/>
    </row>
    <row r="16" spans="2:22" s="156" customFormat="1" ht="24.9" customHeight="1" x14ac:dyDescent="0.3">
      <c r="B16" s="285" t="s">
        <v>123</v>
      </c>
      <c r="C16" s="286"/>
      <c r="D16" s="286"/>
      <c r="E16" s="286"/>
      <c r="F16" s="286"/>
      <c r="G16" s="286"/>
      <c r="H16" s="286"/>
      <c r="I16" s="286"/>
      <c r="J16" s="286"/>
      <c r="K16" s="286"/>
      <c r="L16" s="286"/>
      <c r="M16" s="286"/>
      <c r="N16" s="286"/>
      <c r="O16" s="286"/>
      <c r="P16" s="286"/>
      <c r="Q16" s="286"/>
      <c r="R16" s="286"/>
      <c r="S16" s="286"/>
      <c r="T16" s="286"/>
      <c r="U16" s="286"/>
    </row>
    <row r="17" spans="2:21" ht="60" customHeight="1" x14ac:dyDescent="0.3">
      <c r="B17" s="280" t="s">
        <v>55</v>
      </c>
      <c r="C17" s="280"/>
      <c r="D17" s="280"/>
      <c r="E17" s="280"/>
      <c r="F17" s="280"/>
      <c r="G17" s="280"/>
      <c r="H17" s="280"/>
      <c r="I17" s="280"/>
      <c r="J17" s="280"/>
      <c r="K17" s="280"/>
      <c r="L17" s="280"/>
      <c r="M17" s="280"/>
      <c r="N17" s="280"/>
      <c r="O17" s="280"/>
      <c r="P17" s="280"/>
      <c r="Q17" s="280"/>
      <c r="R17" s="280"/>
      <c r="S17" s="280"/>
      <c r="T17" s="280"/>
      <c r="U17" s="280"/>
    </row>
    <row r="18" spans="2:21" ht="60" customHeight="1" x14ac:dyDescent="0.3">
      <c r="B18" s="280" t="s">
        <v>50</v>
      </c>
      <c r="C18" s="280"/>
      <c r="D18" s="280"/>
      <c r="E18" s="280"/>
      <c r="F18" s="280"/>
      <c r="G18" s="280"/>
      <c r="H18" s="280"/>
      <c r="I18" s="280"/>
      <c r="J18" s="280"/>
      <c r="K18" s="280"/>
      <c r="L18" s="280"/>
      <c r="M18" s="280"/>
      <c r="N18" s="280"/>
      <c r="O18" s="280"/>
      <c r="P18" s="280"/>
      <c r="Q18" s="280"/>
      <c r="R18" s="280"/>
      <c r="S18" s="280"/>
      <c r="T18" s="280"/>
      <c r="U18" s="280"/>
    </row>
    <row r="19" spans="2:21" ht="60" customHeight="1" x14ac:dyDescent="0.3">
      <c r="B19" s="280" t="s">
        <v>70</v>
      </c>
      <c r="C19" s="280"/>
      <c r="D19" s="280"/>
      <c r="E19" s="280"/>
      <c r="F19" s="280"/>
      <c r="G19" s="280"/>
      <c r="H19" s="280"/>
      <c r="I19" s="280"/>
      <c r="J19" s="280"/>
      <c r="K19" s="280"/>
      <c r="L19" s="280"/>
      <c r="M19" s="280"/>
      <c r="N19" s="280"/>
      <c r="O19" s="280"/>
      <c r="P19" s="280"/>
      <c r="Q19" s="280"/>
      <c r="R19" s="280"/>
      <c r="S19" s="280"/>
      <c r="T19" s="280"/>
      <c r="U19" s="280"/>
    </row>
    <row r="20" spans="2:21" ht="16.5" customHeight="1" x14ac:dyDescent="0.3">
      <c r="B20" s="157"/>
      <c r="C20" s="157"/>
      <c r="D20" s="157"/>
      <c r="E20" s="157"/>
      <c r="F20" s="157"/>
      <c r="G20" s="157"/>
      <c r="H20" s="157"/>
      <c r="I20" s="157"/>
      <c r="J20" s="157"/>
      <c r="K20" s="157"/>
      <c r="L20" s="157"/>
      <c r="M20" s="157"/>
      <c r="N20" s="157"/>
      <c r="O20" s="157"/>
      <c r="P20" s="157"/>
      <c r="Q20" s="157"/>
      <c r="R20" s="157"/>
      <c r="S20" s="157"/>
      <c r="T20" s="157"/>
      <c r="U20" s="157"/>
    </row>
    <row r="21" spans="2:21" ht="21.9" customHeight="1" x14ac:dyDescent="0.3">
      <c r="B21" s="289">
        <v>2024</v>
      </c>
      <c r="C21" s="289"/>
      <c r="D21" s="289"/>
      <c r="E21" s="289"/>
      <c r="F21" s="289"/>
      <c r="G21" s="289"/>
      <c r="H21" s="289"/>
      <c r="I21" s="289"/>
      <c r="J21" s="289"/>
      <c r="K21" s="289"/>
      <c r="L21" s="289"/>
      <c r="M21" s="289"/>
      <c r="N21" s="289"/>
      <c r="O21" s="289"/>
      <c r="P21" s="289"/>
      <c r="Q21" s="289"/>
      <c r="R21" s="289"/>
      <c r="S21" s="289"/>
      <c r="T21" s="289"/>
      <c r="U21" s="289"/>
    </row>
    <row r="22" spans="2:21" ht="24.9" customHeight="1" x14ac:dyDescent="0.3">
      <c r="B22" s="290" t="s">
        <v>28</v>
      </c>
      <c r="C22" s="290"/>
      <c r="D22" s="290"/>
      <c r="E22" s="290"/>
      <c r="F22" s="290"/>
      <c r="G22" s="290"/>
      <c r="H22" s="290"/>
      <c r="I22" s="290"/>
      <c r="J22" s="290"/>
      <c r="K22" s="290"/>
      <c r="L22" s="290"/>
      <c r="M22" s="290"/>
      <c r="N22" s="290"/>
      <c r="O22" s="290"/>
      <c r="P22" s="290"/>
      <c r="Q22" s="290"/>
      <c r="R22" s="290"/>
      <c r="S22" s="290"/>
      <c r="T22" s="290"/>
      <c r="U22" s="290"/>
    </row>
    <row r="23" spans="2:21" ht="60" customHeight="1" x14ac:dyDescent="0.3">
      <c r="B23" s="280" t="s">
        <v>44</v>
      </c>
      <c r="C23" s="280"/>
      <c r="D23" s="280"/>
      <c r="E23" s="280"/>
      <c r="F23" s="280"/>
      <c r="G23" s="280"/>
      <c r="H23" s="280"/>
      <c r="I23" s="280"/>
      <c r="J23" s="280"/>
      <c r="K23" s="280"/>
      <c r="L23" s="280"/>
      <c r="M23" s="280"/>
      <c r="N23" s="280"/>
      <c r="O23" s="280"/>
      <c r="P23" s="280"/>
      <c r="Q23" s="280"/>
      <c r="R23" s="280"/>
      <c r="S23" s="280"/>
      <c r="T23" s="280"/>
      <c r="U23" s="280"/>
    </row>
    <row r="24" spans="2:21" ht="60" customHeight="1" x14ac:dyDescent="0.3">
      <c r="B24" s="280" t="s">
        <v>46</v>
      </c>
      <c r="C24" s="280"/>
      <c r="D24" s="280"/>
      <c r="E24" s="280"/>
      <c r="F24" s="280"/>
      <c r="G24" s="280"/>
      <c r="H24" s="280"/>
      <c r="I24" s="280"/>
      <c r="J24" s="280"/>
      <c r="K24" s="280"/>
      <c r="L24" s="280"/>
      <c r="M24" s="280"/>
      <c r="N24" s="280"/>
      <c r="O24" s="280"/>
      <c r="P24" s="280"/>
      <c r="Q24" s="280"/>
      <c r="R24" s="280"/>
      <c r="S24" s="280"/>
      <c r="T24" s="280"/>
      <c r="U24" s="280"/>
    </row>
    <row r="25" spans="2:21" s="156" customFormat="1" ht="24.9" customHeight="1" x14ac:dyDescent="0.3">
      <c r="B25" s="285" t="s">
        <v>123</v>
      </c>
      <c r="C25" s="286"/>
      <c r="D25" s="286"/>
      <c r="E25" s="286"/>
      <c r="F25" s="286"/>
      <c r="G25" s="286"/>
      <c r="H25" s="286"/>
      <c r="I25" s="286"/>
      <c r="J25" s="286"/>
      <c r="K25" s="286"/>
      <c r="L25" s="286"/>
      <c r="M25" s="286"/>
      <c r="N25" s="286"/>
      <c r="O25" s="286"/>
      <c r="P25" s="286"/>
      <c r="Q25" s="286"/>
      <c r="R25" s="286"/>
      <c r="S25" s="286"/>
      <c r="T25" s="286"/>
      <c r="U25" s="286"/>
    </row>
    <row r="26" spans="2:21" ht="60" customHeight="1" x14ac:dyDescent="0.3">
      <c r="B26" s="280" t="s">
        <v>50</v>
      </c>
      <c r="C26" s="280"/>
      <c r="D26" s="280"/>
      <c r="E26" s="280"/>
      <c r="F26" s="280"/>
      <c r="G26" s="280"/>
      <c r="H26" s="280"/>
      <c r="I26" s="280"/>
      <c r="J26" s="280"/>
      <c r="K26" s="280"/>
      <c r="L26" s="280"/>
      <c r="M26" s="280"/>
      <c r="N26" s="280"/>
      <c r="O26" s="280"/>
      <c r="P26" s="280"/>
      <c r="Q26" s="280"/>
      <c r="R26" s="280"/>
      <c r="S26" s="280"/>
      <c r="T26" s="280"/>
      <c r="U26" s="280"/>
    </row>
    <row r="27" spans="2:21" ht="60" customHeight="1" x14ac:dyDescent="0.3">
      <c r="B27" s="280" t="s">
        <v>55</v>
      </c>
      <c r="C27" s="280"/>
      <c r="D27" s="280"/>
      <c r="E27" s="280"/>
      <c r="F27" s="280"/>
      <c r="G27" s="280"/>
      <c r="H27" s="280"/>
      <c r="I27" s="280"/>
      <c r="J27" s="280"/>
      <c r="K27" s="280"/>
      <c r="L27" s="280"/>
      <c r="M27" s="280"/>
      <c r="N27" s="280"/>
      <c r="O27" s="280"/>
      <c r="P27" s="280"/>
      <c r="Q27" s="280"/>
      <c r="R27" s="280"/>
      <c r="S27" s="280"/>
      <c r="T27" s="280"/>
      <c r="U27" s="280"/>
    </row>
    <row r="28" spans="2:21" ht="60" customHeight="1" x14ac:dyDescent="0.3">
      <c r="B28" s="280" t="s">
        <v>61</v>
      </c>
      <c r="C28" s="280"/>
      <c r="D28" s="280"/>
      <c r="E28" s="280"/>
      <c r="F28" s="280"/>
      <c r="G28" s="280"/>
      <c r="H28" s="280"/>
      <c r="I28" s="280"/>
      <c r="J28" s="280"/>
      <c r="K28" s="280"/>
      <c r="L28" s="280"/>
      <c r="M28" s="280"/>
      <c r="N28" s="280"/>
      <c r="O28" s="280"/>
      <c r="P28" s="280"/>
      <c r="Q28" s="280"/>
      <c r="R28" s="280"/>
      <c r="S28" s="280"/>
      <c r="T28" s="280"/>
      <c r="U28" s="280"/>
    </row>
    <row r="29" spans="2:21" ht="16.5" customHeight="1" x14ac:dyDescent="0.3">
      <c r="B29" s="157"/>
      <c r="C29" s="157"/>
      <c r="D29" s="157"/>
      <c r="E29" s="157"/>
      <c r="F29" s="157"/>
      <c r="G29" s="157"/>
      <c r="H29" s="157"/>
      <c r="I29" s="157"/>
      <c r="J29" s="157"/>
      <c r="K29" s="157"/>
      <c r="L29" s="157"/>
      <c r="M29" s="157"/>
      <c r="N29" s="157"/>
      <c r="O29" s="157"/>
      <c r="P29" s="157"/>
      <c r="Q29" s="157"/>
      <c r="R29" s="157"/>
      <c r="S29" s="157"/>
      <c r="T29" s="157"/>
      <c r="U29" s="157"/>
    </row>
    <row r="30" spans="2:21" ht="21.9" customHeight="1" x14ac:dyDescent="0.3">
      <c r="B30" s="287">
        <v>2025</v>
      </c>
      <c r="C30" s="288"/>
      <c r="D30" s="288"/>
      <c r="E30" s="288"/>
      <c r="F30" s="288"/>
      <c r="G30" s="288"/>
      <c r="H30" s="288"/>
      <c r="I30" s="288"/>
      <c r="J30" s="288"/>
      <c r="K30" s="288"/>
      <c r="L30" s="288"/>
      <c r="M30" s="288"/>
      <c r="N30" s="288"/>
      <c r="O30" s="288"/>
      <c r="P30" s="288"/>
      <c r="Q30" s="288"/>
      <c r="R30" s="288"/>
      <c r="S30" s="288"/>
      <c r="T30" s="288"/>
      <c r="U30" s="288"/>
    </row>
    <row r="31" spans="2:21" ht="24.9" customHeight="1" x14ac:dyDescent="0.3">
      <c r="B31" s="283" t="s">
        <v>28</v>
      </c>
      <c r="C31" s="284"/>
      <c r="D31" s="284"/>
      <c r="E31" s="284"/>
      <c r="F31" s="284"/>
      <c r="G31" s="284"/>
      <c r="H31" s="284"/>
      <c r="I31" s="284"/>
      <c r="J31" s="284"/>
      <c r="K31" s="284"/>
      <c r="L31" s="284"/>
      <c r="M31" s="284"/>
      <c r="N31" s="284"/>
      <c r="O31" s="284"/>
      <c r="P31" s="284"/>
      <c r="Q31" s="284"/>
      <c r="R31" s="284"/>
      <c r="S31" s="284"/>
      <c r="T31" s="284"/>
      <c r="U31" s="284"/>
    </row>
    <row r="32" spans="2:21" ht="60" customHeight="1" x14ac:dyDescent="0.3">
      <c r="B32" s="280" t="s">
        <v>41</v>
      </c>
      <c r="C32" s="280"/>
      <c r="D32" s="280"/>
      <c r="E32" s="280"/>
      <c r="F32" s="280"/>
      <c r="G32" s="280"/>
      <c r="H32" s="280"/>
      <c r="I32" s="280"/>
      <c r="J32" s="280"/>
      <c r="K32" s="280"/>
      <c r="L32" s="280"/>
      <c r="M32" s="280"/>
      <c r="N32" s="280"/>
      <c r="O32" s="280"/>
      <c r="P32" s="280"/>
      <c r="Q32" s="280"/>
      <c r="R32" s="280"/>
      <c r="S32" s="280"/>
      <c r="T32" s="280"/>
      <c r="U32" s="280"/>
    </row>
    <row r="33" spans="2:21" ht="60" customHeight="1" x14ac:dyDescent="0.3">
      <c r="B33" s="280" t="s">
        <v>53</v>
      </c>
      <c r="C33" s="280"/>
      <c r="D33" s="280"/>
      <c r="E33" s="280"/>
      <c r="F33" s="280"/>
      <c r="G33" s="280"/>
      <c r="H33" s="280"/>
      <c r="I33" s="280"/>
      <c r="J33" s="280"/>
      <c r="K33" s="280"/>
      <c r="L33" s="280"/>
      <c r="M33" s="280"/>
      <c r="N33" s="280"/>
      <c r="O33" s="280"/>
      <c r="P33" s="280"/>
      <c r="Q33" s="280"/>
      <c r="R33" s="280"/>
      <c r="S33" s="280"/>
      <c r="T33" s="280"/>
      <c r="U33" s="280"/>
    </row>
    <row r="34" spans="2:21" s="156" customFormat="1" ht="24.9" customHeight="1" x14ac:dyDescent="0.3">
      <c r="B34" s="285" t="s">
        <v>123</v>
      </c>
      <c r="C34" s="286"/>
      <c r="D34" s="286"/>
      <c r="E34" s="286"/>
      <c r="F34" s="286"/>
      <c r="G34" s="286"/>
      <c r="H34" s="286"/>
      <c r="I34" s="286"/>
      <c r="J34" s="286"/>
      <c r="K34" s="286"/>
      <c r="L34" s="286"/>
      <c r="M34" s="286"/>
      <c r="N34" s="286"/>
      <c r="O34" s="286"/>
      <c r="P34" s="286"/>
      <c r="Q34" s="286"/>
      <c r="R34" s="286"/>
      <c r="S34" s="286"/>
      <c r="T34" s="286"/>
      <c r="U34" s="286"/>
    </row>
    <row r="35" spans="2:21" ht="60" customHeight="1" x14ac:dyDescent="0.3">
      <c r="B35" s="280" t="s">
        <v>55</v>
      </c>
      <c r="C35" s="280"/>
      <c r="D35" s="280"/>
      <c r="E35" s="280"/>
      <c r="F35" s="280"/>
      <c r="G35" s="280"/>
      <c r="H35" s="280"/>
      <c r="I35" s="280"/>
      <c r="J35" s="280"/>
      <c r="K35" s="280"/>
      <c r="L35" s="280"/>
      <c r="M35" s="280"/>
      <c r="N35" s="280"/>
      <c r="O35" s="280"/>
      <c r="P35" s="280"/>
      <c r="Q35" s="280"/>
      <c r="R35" s="280"/>
      <c r="S35" s="280"/>
      <c r="T35" s="280"/>
      <c r="U35" s="280"/>
    </row>
    <row r="36" spans="2:21" ht="60" customHeight="1" x14ac:dyDescent="0.3">
      <c r="B36" s="280" t="s">
        <v>70</v>
      </c>
      <c r="C36" s="280"/>
      <c r="D36" s="280"/>
      <c r="E36" s="280"/>
      <c r="F36" s="280"/>
      <c r="G36" s="280"/>
      <c r="H36" s="280"/>
      <c r="I36" s="280"/>
      <c r="J36" s="280"/>
      <c r="K36" s="280"/>
      <c r="L36" s="280"/>
      <c r="M36" s="280"/>
      <c r="N36" s="280"/>
      <c r="O36" s="280"/>
      <c r="P36" s="280"/>
      <c r="Q36" s="280"/>
      <c r="R36" s="280"/>
      <c r="S36" s="280"/>
      <c r="T36" s="280"/>
      <c r="U36" s="280"/>
    </row>
    <row r="37" spans="2:21" ht="60" customHeight="1" x14ac:dyDescent="0.3">
      <c r="B37" s="280" t="s">
        <v>51</v>
      </c>
      <c r="C37" s="280"/>
      <c r="D37" s="280"/>
      <c r="E37" s="280"/>
      <c r="F37" s="280"/>
      <c r="G37" s="280"/>
      <c r="H37" s="280"/>
      <c r="I37" s="280"/>
      <c r="J37" s="280"/>
      <c r="K37" s="280"/>
      <c r="L37" s="280"/>
      <c r="M37" s="280"/>
      <c r="N37" s="280"/>
      <c r="O37" s="280"/>
      <c r="P37" s="280"/>
      <c r="Q37" s="280"/>
      <c r="R37" s="280"/>
      <c r="S37" s="280"/>
      <c r="T37" s="280"/>
      <c r="U37" s="280"/>
    </row>
    <row r="39" spans="2:21" x14ac:dyDescent="0.3">
      <c r="B39" s="281">
        <v>2026</v>
      </c>
      <c r="C39" s="282"/>
      <c r="D39" s="282"/>
      <c r="E39" s="282"/>
      <c r="F39" s="282"/>
      <c r="G39" s="282"/>
      <c r="H39" s="282"/>
      <c r="I39" s="282"/>
      <c r="J39" s="282"/>
      <c r="K39" s="282"/>
      <c r="L39" s="282"/>
      <c r="M39" s="282"/>
      <c r="N39" s="282"/>
      <c r="O39" s="282"/>
      <c r="P39" s="282"/>
      <c r="Q39" s="282"/>
      <c r="R39" s="282"/>
      <c r="S39" s="282"/>
      <c r="T39" s="282"/>
      <c r="U39" s="282"/>
    </row>
    <row r="40" spans="2:21" ht="19.8" x14ac:dyDescent="0.3">
      <c r="B40" s="283" t="s">
        <v>28</v>
      </c>
      <c r="C40" s="284"/>
      <c r="D40" s="284"/>
      <c r="E40" s="284"/>
      <c r="F40" s="284"/>
      <c r="G40" s="284"/>
      <c r="H40" s="284"/>
      <c r="I40" s="284"/>
      <c r="J40" s="284"/>
      <c r="K40" s="284"/>
      <c r="L40" s="284"/>
      <c r="M40" s="284"/>
      <c r="N40" s="284"/>
      <c r="O40" s="284"/>
      <c r="P40" s="284"/>
      <c r="Q40" s="284"/>
      <c r="R40" s="284"/>
      <c r="S40" s="284"/>
      <c r="T40" s="284"/>
      <c r="U40" s="284"/>
    </row>
    <row r="41" spans="2:21" ht="60.75" customHeight="1" x14ac:dyDescent="0.3">
      <c r="B41" s="280"/>
      <c r="C41" s="280"/>
      <c r="D41" s="280"/>
      <c r="E41" s="280"/>
      <c r="F41" s="280"/>
      <c r="G41" s="280"/>
      <c r="H41" s="280"/>
      <c r="I41" s="280"/>
      <c r="J41" s="280"/>
      <c r="K41" s="280"/>
      <c r="L41" s="280"/>
      <c r="M41" s="280"/>
      <c r="N41" s="280"/>
      <c r="O41" s="280"/>
      <c r="P41" s="280"/>
      <c r="Q41" s="280"/>
      <c r="R41" s="280"/>
      <c r="S41" s="280"/>
      <c r="T41" s="280"/>
      <c r="U41" s="280"/>
    </row>
    <row r="42" spans="2:21" ht="60" customHeight="1" x14ac:dyDescent="0.3">
      <c r="B42" s="280"/>
      <c r="C42" s="280"/>
      <c r="D42" s="280"/>
      <c r="E42" s="280"/>
      <c r="F42" s="280"/>
      <c r="G42" s="280"/>
      <c r="H42" s="280"/>
      <c r="I42" s="280"/>
      <c r="J42" s="280"/>
      <c r="K42" s="280"/>
      <c r="L42" s="280"/>
      <c r="M42" s="280"/>
      <c r="N42" s="280"/>
      <c r="O42" s="280"/>
      <c r="P42" s="280"/>
      <c r="Q42" s="280"/>
      <c r="R42" s="280"/>
      <c r="S42" s="280"/>
      <c r="T42" s="280"/>
      <c r="U42" s="280"/>
    </row>
    <row r="43" spans="2:21" ht="19.8" x14ac:dyDescent="0.3">
      <c r="B43" s="285" t="s">
        <v>123</v>
      </c>
      <c r="C43" s="286"/>
      <c r="D43" s="286"/>
      <c r="E43" s="286"/>
      <c r="F43" s="286"/>
      <c r="G43" s="286"/>
      <c r="H43" s="286"/>
      <c r="I43" s="286"/>
      <c r="J43" s="286"/>
      <c r="K43" s="286"/>
      <c r="L43" s="286"/>
      <c r="M43" s="286"/>
      <c r="N43" s="286"/>
      <c r="O43" s="286"/>
      <c r="P43" s="286"/>
      <c r="Q43" s="286"/>
      <c r="R43" s="286"/>
      <c r="S43" s="286"/>
      <c r="T43" s="286"/>
      <c r="U43" s="286"/>
    </row>
    <row r="44" spans="2:21" ht="45.75" customHeight="1" x14ac:dyDescent="0.3">
      <c r="B44" s="280"/>
      <c r="C44" s="280"/>
      <c r="D44" s="280"/>
      <c r="E44" s="280"/>
      <c r="F44" s="280"/>
      <c r="G44" s="280"/>
      <c r="H44" s="280"/>
      <c r="I44" s="280"/>
      <c r="J44" s="280"/>
      <c r="K44" s="280"/>
      <c r="L44" s="280"/>
      <c r="M44" s="280"/>
      <c r="N44" s="280"/>
      <c r="O44" s="280"/>
      <c r="P44" s="280"/>
      <c r="Q44" s="280"/>
      <c r="R44" s="280"/>
      <c r="S44" s="280"/>
      <c r="T44" s="280"/>
      <c r="U44" s="280"/>
    </row>
    <row r="45" spans="2:21" ht="48" customHeight="1" x14ac:dyDescent="0.3">
      <c r="B45" s="280"/>
      <c r="C45" s="280"/>
      <c r="D45" s="280"/>
      <c r="E45" s="280"/>
      <c r="F45" s="280"/>
      <c r="G45" s="280"/>
      <c r="H45" s="280"/>
      <c r="I45" s="280"/>
      <c r="J45" s="280"/>
      <c r="K45" s="280"/>
      <c r="L45" s="280"/>
      <c r="M45" s="280"/>
      <c r="N45" s="280"/>
      <c r="O45" s="280"/>
      <c r="P45" s="280"/>
      <c r="Q45" s="280"/>
      <c r="R45" s="280"/>
      <c r="S45" s="280"/>
      <c r="T45" s="280"/>
      <c r="U45" s="280"/>
    </row>
    <row r="46" spans="2:21" ht="56.25" customHeight="1" x14ac:dyDescent="0.3">
      <c r="B46" s="280"/>
      <c r="C46" s="280"/>
      <c r="D46" s="280"/>
      <c r="E46" s="280"/>
      <c r="F46" s="280"/>
      <c r="G46" s="280"/>
      <c r="H46" s="280"/>
      <c r="I46" s="280"/>
      <c r="J46" s="280"/>
      <c r="K46" s="280"/>
      <c r="L46" s="280"/>
      <c r="M46" s="280"/>
      <c r="N46" s="280"/>
      <c r="O46" s="280"/>
      <c r="P46" s="280"/>
      <c r="Q46" s="280"/>
      <c r="R46" s="280"/>
      <c r="S46" s="280"/>
      <c r="T46" s="280"/>
      <c r="U46" s="280"/>
    </row>
    <row r="65495" spans="2:22" x14ac:dyDescent="0.3">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3">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3">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30" zoomScale="70" zoomScaleNormal="70" workbookViewId="0">
      <selection activeCell="B42" sqref="B42:U42"/>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3" t="s">
        <v>127</v>
      </c>
      <c r="C2" s="316" t="s">
        <v>176</v>
      </c>
      <c r="D2" s="316"/>
      <c r="E2" s="316"/>
      <c r="F2" s="316"/>
      <c r="G2" s="2"/>
      <c r="H2" s="317" t="s">
        <v>177</v>
      </c>
      <c r="I2" s="317"/>
      <c r="J2" s="317"/>
      <c r="K2" s="317"/>
      <c r="L2" s="2"/>
      <c r="M2" s="325" t="s">
        <v>178</v>
      </c>
      <c r="N2" s="325"/>
      <c r="O2" s="325"/>
      <c r="P2" s="325"/>
      <c r="Q2" s="55"/>
      <c r="R2" s="308" t="s">
        <v>179</v>
      </c>
      <c r="S2" s="308"/>
      <c r="T2" s="308"/>
      <c r="U2" s="308"/>
      <c r="V2" s="313"/>
    </row>
    <row r="3" spans="2:22" ht="24.75" customHeight="1" thickBot="1" x14ac:dyDescent="0.35">
      <c r="B3" s="324"/>
      <c r="C3" s="3">
        <v>1</v>
      </c>
      <c r="D3" s="3">
        <v>2</v>
      </c>
      <c r="E3" s="4">
        <v>3</v>
      </c>
      <c r="F3" s="5">
        <v>4</v>
      </c>
      <c r="G3" s="321"/>
      <c r="H3" s="3">
        <v>1</v>
      </c>
      <c r="I3" s="3">
        <v>2</v>
      </c>
      <c r="J3" s="4">
        <v>3</v>
      </c>
      <c r="K3" s="5">
        <v>4</v>
      </c>
      <c r="L3" s="314"/>
      <c r="M3" s="3">
        <v>1</v>
      </c>
      <c r="N3" s="3">
        <v>2</v>
      </c>
      <c r="O3" s="4">
        <v>3</v>
      </c>
      <c r="P3" s="5">
        <v>4</v>
      </c>
      <c r="Q3" s="56"/>
      <c r="R3" s="3">
        <v>1</v>
      </c>
      <c r="S3" s="3">
        <v>2</v>
      </c>
      <c r="T3" s="4">
        <v>3</v>
      </c>
      <c r="U3" s="5">
        <v>4</v>
      </c>
      <c r="V3" s="313"/>
    </row>
    <row r="4" spans="2:22" ht="38.1" customHeight="1" thickTop="1" thickBot="1" x14ac:dyDescent="0.35">
      <c r="B4" s="37" t="s">
        <v>128</v>
      </c>
      <c r="C4" s="36">
        <f>Autoevaluación!R55/SUM(Autoevaluación!R55:R58)</f>
        <v>0</v>
      </c>
      <c r="D4" s="7">
        <f>Autoevaluación!R56/SUM(Autoevaluación!R55:R58)</f>
        <v>0.4</v>
      </c>
      <c r="E4" s="7">
        <f>Autoevaluación!R57/SUM(Autoevaluación!R55:R58)</f>
        <v>0.6</v>
      </c>
      <c r="F4" s="7">
        <f>Autoevaluación!R58/SUM(Autoevaluación!R55:R58)</f>
        <v>0</v>
      </c>
      <c r="G4" s="322"/>
      <c r="H4" s="7">
        <f>Autoevaluación!S55/SUM(Autoevaluación!S55:S59)</f>
        <v>0</v>
      </c>
      <c r="I4" s="7">
        <f>Autoevaluación!S56/SUM(Autoevaluación!S55:S58)</f>
        <v>0.4</v>
      </c>
      <c r="J4" s="7">
        <f>Autoevaluación!S57/SUM(Autoevaluación!S55:S58)</f>
        <v>0.6</v>
      </c>
      <c r="K4" s="7">
        <f>Autoevaluación!S58/SUM(Autoevaluación!S55:S58)</f>
        <v>0</v>
      </c>
      <c r="L4" s="315"/>
      <c r="M4" s="7">
        <f>Autoevaluación!T55/SUM(Autoevaluación!T55:T58)</f>
        <v>0</v>
      </c>
      <c r="N4" s="7">
        <f>Autoevaluación!T56/SUM(Autoevaluación!T55:T58)</f>
        <v>0.2</v>
      </c>
      <c r="O4" s="7">
        <f>Autoevaluación!T57/SUM(Autoevaluación!T55:T58)</f>
        <v>0.8</v>
      </c>
      <c r="P4" s="7">
        <f>Autoevaluación!T58/SUM(Autoevaluación!T55:T58)</f>
        <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0.5</v>
      </c>
      <c r="E5" s="7">
        <f>Autoevaluación!R64/SUM(Autoevaluación!R62:R65)</f>
        <v>0.5</v>
      </c>
      <c r="F5" s="7">
        <f>Autoevaluación!R65/SUM(Autoevaluación!R62:R65)</f>
        <v>0</v>
      </c>
      <c r="G5" s="322"/>
      <c r="H5" s="7">
        <f>Autoevaluación!S62/SUM(Autoevaluación!S62:S65)</f>
        <v>0</v>
      </c>
      <c r="I5" s="7">
        <f>Autoevaluación!S63/SUM(Autoevaluación!S62:S65)</f>
        <v>0.25</v>
      </c>
      <c r="J5" s="7">
        <f>Autoevaluación!S64/SUM(Autoevaluación!S62:S65)</f>
        <v>0.75</v>
      </c>
      <c r="K5" s="7">
        <f>Autoevaluación!S65/SUM(Autoevaluación!S62:S65)</f>
        <v>0</v>
      </c>
      <c r="L5" s="315"/>
      <c r="M5" s="7">
        <f>Autoevaluación!T62/SUM(Autoevaluación!T62:T65)</f>
        <v>0</v>
      </c>
      <c r="N5" s="7">
        <f>Autoevaluación!T63/SUM(Autoevaluación!T62:T65)</f>
        <v>0.25</v>
      </c>
      <c r="O5" s="7">
        <f>Autoevaluación!T64/SUM(Autoevaluación!T62:T65)</f>
        <v>0.75</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0.25</v>
      </c>
      <c r="E6" s="7">
        <f>Autoevaluación!R70/SUM(Autoevaluación!R68:R71)</f>
        <v>0.5</v>
      </c>
      <c r="F6" s="7">
        <f>Autoevaluación!R71/SUM(Autoevaluación!R68:R71)</f>
        <v>0.25</v>
      </c>
      <c r="G6" s="322"/>
      <c r="H6" s="7">
        <f>Autoevaluación!S68/SUM(Autoevaluación!S68:S71)</f>
        <v>0</v>
      </c>
      <c r="I6" s="7">
        <f>Autoevaluación!S69/SUM(Autoevaluación!S68:S71)</f>
        <v>0.25</v>
      </c>
      <c r="J6" s="7">
        <f>Autoevaluación!S70/SUM(Autoevaluación!S68:S71)</f>
        <v>0.5</v>
      </c>
      <c r="K6" s="7">
        <f>Autoevaluación!S71/SUM(Autoevaluación!S68:S71)</f>
        <v>0.25</v>
      </c>
      <c r="L6" s="315"/>
      <c r="M6" s="7">
        <f>Autoevaluación!T68/SUM(Autoevaluación!T68:T71)</f>
        <v>0</v>
      </c>
      <c r="N6" s="7">
        <f>Autoevaluación!T69/SUM(Autoevaluación!T68:T71)</f>
        <v>0</v>
      </c>
      <c r="O6" s="7">
        <f>Autoevaluación!T70/SUM(Autoevaluación!T68:T71)</f>
        <v>0.75</v>
      </c>
      <c r="P6" s="7">
        <f>Autoevaluación!T71/SUM(Autoevaluación!T68:T71)</f>
        <v>0.25</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v>
      </c>
      <c r="D7" s="7">
        <f>Autoevaluación!R75/SUM(Autoevaluación!R74:R77)</f>
        <v>0.5</v>
      </c>
      <c r="E7" s="7">
        <f>Autoevaluación!R76/SUM(Autoevaluación!R74:R77)</f>
        <v>0.5</v>
      </c>
      <c r="F7" s="7">
        <f>Autoevaluación!R77/SUM(Autoevaluación!R74:R77)</f>
        <v>0</v>
      </c>
      <c r="G7" s="322"/>
      <c r="H7" s="7">
        <f>Autoevaluación!S74/SUM(Autoevaluación!S74:S77)</f>
        <v>0.16666666666666666</v>
      </c>
      <c r="I7" s="7">
        <f>Autoevaluación!S75/SUM(Autoevaluación!S74:S77)</f>
        <v>0</v>
      </c>
      <c r="J7" s="7">
        <f>Autoevaluación!S76/SUM(Autoevaluación!S74:S77)</f>
        <v>0.5</v>
      </c>
      <c r="K7" s="7">
        <f>Autoevaluación!S77/SUM(Autoevaluación!S74:S77)</f>
        <v>0.33333333333333331</v>
      </c>
      <c r="L7" s="315"/>
      <c r="M7" s="7">
        <f>Autoevaluación!T74/SUM(Autoevaluación!T74:T77)</f>
        <v>0.33333333333333331</v>
      </c>
      <c r="N7" s="7">
        <f>Autoevaluación!T75/SUM(Autoevaluación!T74:T77)</f>
        <v>0</v>
      </c>
      <c r="O7" s="7">
        <f>Autoevaluación!T76/SUM(Autoevaluación!T74:T77)</f>
        <v>0.33333333333333331</v>
      </c>
      <c r="P7" s="7">
        <f>Autoevaluación!T77/SUM(Autoevaluación!T74:T77)</f>
        <v>0.33333333333333331</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22"/>
      <c r="H8" s="7"/>
      <c r="I8" s="7"/>
      <c r="J8" s="7"/>
      <c r="K8" s="7"/>
      <c r="L8" s="315"/>
      <c r="M8" s="7"/>
      <c r="N8" s="7"/>
      <c r="O8" s="7"/>
      <c r="P8" s="7"/>
      <c r="Q8" s="53"/>
      <c r="R8" s="7"/>
      <c r="S8" s="7"/>
      <c r="T8" s="7"/>
      <c r="U8" s="7"/>
    </row>
    <row r="9" spans="2:22" ht="38.1" customHeight="1" x14ac:dyDescent="0.3">
      <c r="B9" s="6"/>
      <c r="C9" s="7"/>
      <c r="D9" s="7"/>
      <c r="E9" s="7"/>
      <c r="F9" s="7"/>
      <c r="G9" s="322"/>
      <c r="H9" s="7"/>
      <c r="I9" s="7"/>
      <c r="J9" s="7"/>
      <c r="K9" s="7"/>
      <c r="L9" s="315"/>
      <c r="M9" s="7"/>
      <c r="N9" s="7"/>
      <c r="O9" s="7"/>
      <c r="P9" s="7"/>
      <c r="Q9" s="53"/>
      <c r="R9" s="7"/>
      <c r="S9" s="7"/>
      <c r="T9" s="7"/>
      <c r="U9" s="7"/>
    </row>
    <row r="10" spans="2:22" ht="38.1" customHeight="1" x14ac:dyDescent="0.3">
      <c r="B10" s="15" t="s">
        <v>132</v>
      </c>
      <c r="C10" s="12">
        <f>AVERAGE(C4:C9)</f>
        <v>0</v>
      </c>
      <c r="D10" s="12">
        <f>AVERAGE(D4:D9)</f>
        <v>0.41249999999999998</v>
      </c>
      <c r="E10" s="12">
        <f>AVERAGE(E4:E9)</f>
        <v>0.52500000000000002</v>
      </c>
      <c r="F10" s="12">
        <f>AVERAGE(F4:F9)</f>
        <v>6.25E-2</v>
      </c>
      <c r="G10" s="9"/>
      <c r="H10" s="12">
        <f>AVERAGE(H4:H9)</f>
        <v>4.1666666666666664E-2</v>
      </c>
      <c r="I10" s="12">
        <f>AVERAGE(I4:I9)</f>
        <v>0.22500000000000001</v>
      </c>
      <c r="J10" s="12">
        <f>AVERAGE(J4:J9)</f>
        <v>0.58750000000000002</v>
      </c>
      <c r="K10" s="12">
        <f>AVERAGE(K4:K9)</f>
        <v>0.14583333333333331</v>
      </c>
      <c r="L10" s="9"/>
      <c r="M10" s="12">
        <f>AVERAGE(M4:M9)</f>
        <v>8.3333333333333329E-2</v>
      </c>
      <c r="N10" s="12">
        <f>AVERAGE(N4:N9)</f>
        <v>0.1125</v>
      </c>
      <c r="O10" s="12">
        <f>AVERAGE(O4:O9)</f>
        <v>0.65833333333333333</v>
      </c>
      <c r="P10" s="12">
        <f>AVERAGE(P4:P9)</f>
        <v>0.14583333333333331</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16" t="s">
        <v>176</v>
      </c>
      <c r="C12" s="316"/>
      <c r="D12" s="316"/>
      <c r="E12" s="316"/>
      <c r="F12" s="316"/>
      <c r="G12" s="316"/>
      <c r="H12" s="316"/>
      <c r="I12" s="316"/>
      <c r="J12" s="316"/>
      <c r="K12" s="316"/>
      <c r="L12" s="316"/>
      <c r="M12" s="316"/>
      <c r="N12" s="316"/>
      <c r="O12" s="316"/>
      <c r="P12" s="316"/>
      <c r="Q12" s="316"/>
      <c r="R12" s="316"/>
      <c r="S12" s="316"/>
      <c r="T12" s="316"/>
      <c r="U12" s="316"/>
    </row>
    <row r="13" spans="2:22" ht="24.9" customHeight="1" x14ac:dyDescent="0.3">
      <c r="B13" s="318" t="s">
        <v>28</v>
      </c>
      <c r="C13" s="318"/>
      <c r="D13" s="318"/>
      <c r="E13" s="318"/>
      <c r="F13" s="318"/>
      <c r="G13" s="318"/>
      <c r="H13" s="318"/>
      <c r="I13" s="318"/>
      <c r="J13" s="318"/>
      <c r="K13" s="318"/>
      <c r="L13" s="318"/>
      <c r="M13" s="318"/>
      <c r="N13" s="318"/>
      <c r="O13" s="318"/>
      <c r="P13" s="318"/>
      <c r="Q13" s="318"/>
      <c r="R13" s="318"/>
      <c r="S13" s="318"/>
      <c r="T13" s="318"/>
      <c r="U13" s="318"/>
    </row>
    <row r="14" spans="2:22" ht="60" customHeight="1" x14ac:dyDescent="0.3">
      <c r="B14" s="307" t="s">
        <v>86</v>
      </c>
      <c r="C14" s="307"/>
      <c r="D14" s="307"/>
      <c r="E14" s="307"/>
      <c r="F14" s="307"/>
      <c r="G14" s="307"/>
      <c r="H14" s="307"/>
      <c r="I14" s="307"/>
      <c r="J14" s="307"/>
      <c r="K14" s="307"/>
      <c r="L14" s="307"/>
      <c r="M14" s="307"/>
      <c r="N14" s="307"/>
      <c r="O14" s="307"/>
      <c r="P14" s="307"/>
      <c r="Q14" s="307"/>
      <c r="R14" s="307"/>
      <c r="S14" s="307"/>
      <c r="T14" s="307"/>
      <c r="U14" s="307"/>
    </row>
    <row r="15" spans="2:22" ht="60" customHeight="1" x14ac:dyDescent="0.3">
      <c r="B15" s="307" t="s">
        <v>88</v>
      </c>
      <c r="C15" s="307"/>
      <c r="D15" s="307"/>
      <c r="E15" s="307"/>
      <c r="F15" s="307"/>
      <c r="G15" s="307"/>
      <c r="H15" s="307"/>
      <c r="I15" s="307"/>
      <c r="J15" s="307"/>
      <c r="K15" s="307"/>
      <c r="L15" s="307"/>
      <c r="M15" s="307"/>
      <c r="N15" s="307"/>
      <c r="O15" s="307"/>
      <c r="P15" s="307"/>
      <c r="Q15" s="307"/>
      <c r="R15" s="307"/>
      <c r="S15" s="307"/>
      <c r="T15" s="307"/>
      <c r="U15" s="307"/>
    </row>
    <row r="16" spans="2:22" s="14" customFormat="1" ht="24.9" customHeight="1" x14ac:dyDescent="0.3">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3">
      <c r="B17" s="307" t="s">
        <v>82</v>
      </c>
      <c r="C17" s="307"/>
      <c r="D17" s="307"/>
      <c r="E17" s="307"/>
      <c r="F17" s="307"/>
      <c r="G17" s="307"/>
      <c r="H17" s="307"/>
      <c r="I17" s="307"/>
      <c r="J17" s="307"/>
      <c r="K17" s="307"/>
      <c r="L17" s="307"/>
      <c r="M17" s="307"/>
      <c r="N17" s="307"/>
      <c r="O17" s="307"/>
      <c r="P17" s="307"/>
      <c r="Q17" s="307"/>
      <c r="R17" s="307"/>
      <c r="S17" s="307"/>
      <c r="T17" s="307"/>
      <c r="U17" s="307"/>
    </row>
    <row r="18" spans="2:21" ht="60" customHeight="1" x14ac:dyDescent="0.3">
      <c r="B18" s="307" t="s">
        <v>94</v>
      </c>
      <c r="C18" s="307"/>
      <c r="D18" s="307"/>
      <c r="E18" s="307"/>
      <c r="F18" s="307"/>
      <c r="G18" s="307"/>
      <c r="H18" s="307"/>
      <c r="I18" s="307"/>
      <c r="J18" s="307"/>
      <c r="K18" s="307"/>
      <c r="L18" s="307"/>
      <c r="M18" s="307"/>
      <c r="N18" s="307"/>
      <c r="O18" s="307"/>
      <c r="P18" s="307"/>
      <c r="Q18" s="307"/>
      <c r="R18" s="307"/>
      <c r="S18" s="307"/>
      <c r="T18" s="307"/>
      <c r="U18" s="307"/>
    </row>
    <row r="19" spans="2:21" ht="60" customHeight="1" x14ac:dyDescent="0.3">
      <c r="B19" s="307" t="s">
        <v>95</v>
      </c>
      <c r="C19" s="307"/>
      <c r="D19" s="307"/>
      <c r="E19" s="307"/>
      <c r="F19" s="307"/>
      <c r="G19" s="307"/>
      <c r="H19" s="307"/>
      <c r="I19" s="307"/>
      <c r="J19" s="307"/>
      <c r="K19" s="307"/>
      <c r="L19" s="307"/>
      <c r="M19" s="307"/>
      <c r="N19" s="307"/>
      <c r="O19" s="307"/>
      <c r="P19" s="307"/>
      <c r="Q19" s="307"/>
      <c r="R19" s="307"/>
      <c r="S19" s="307"/>
      <c r="T19" s="307"/>
      <c r="U19" s="30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19" t="s">
        <v>177</v>
      </c>
      <c r="C21" s="319"/>
      <c r="D21" s="319"/>
      <c r="E21" s="319"/>
      <c r="F21" s="319"/>
      <c r="G21" s="319"/>
      <c r="H21" s="319"/>
      <c r="I21" s="319"/>
      <c r="J21" s="319"/>
      <c r="K21" s="319"/>
      <c r="L21" s="319"/>
      <c r="M21" s="319"/>
      <c r="N21" s="319"/>
      <c r="O21" s="319"/>
      <c r="P21" s="319"/>
      <c r="Q21" s="319"/>
      <c r="R21" s="319"/>
      <c r="S21" s="319"/>
      <c r="T21" s="319"/>
      <c r="U21" s="319"/>
    </row>
    <row r="22" spans="2:21" ht="24.9" customHeight="1" x14ac:dyDescent="0.3">
      <c r="B22" s="320" t="s">
        <v>28</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3">
      <c r="B23" s="307" t="s">
        <v>98</v>
      </c>
      <c r="C23" s="307"/>
      <c r="D23" s="307"/>
      <c r="E23" s="307"/>
      <c r="F23" s="307"/>
      <c r="G23" s="307"/>
      <c r="H23" s="307"/>
      <c r="I23" s="307"/>
      <c r="J23" s="307"/>
      <c r="K23" s="307"/>
      <c r="L23" s="307"/>
      <c r="M23" s="307"/>
      <c r="N23" s="307"/>
      <c r="O23" s="307"/>
      <c r="P23" s="307"/>
      <c r="Q23" s="307"/>
      <c r="R23" s="307"/>
      <c r="S23" s="307"/>
      <c r="T23" s="307"/>
      <c r="U23" s="307"/>
    </row>
    <row r="24" spans="2:21" ht="60" customHeight="1" x14ac:dyDescent="0.3">
      <c r="B24" s="307" t="s">
        <v>100</v>
      </c>
      <c r="C24" s="307"/>
      <c r="D24" s="307"/>
      <c r="E24" s="307"/>
      <c r="F24" s="307"/>
      <c r="G24" s="307"/>
      <c r="H24" s="307"/>
      <c r="I24" s="307"/>
      <c r="J24" s="307"/>
      <c r="K24" s="307"/>
      <c r="L24" s="307"/>
      <c r="M24" s="307"/>
      <c r="N24" s="307"/>
      <c r="O24" s="307"/>
      <c r="P24" s="307"/>
      <c r="Q24" s="307"/>
      <c r="R24" s="307"/>
      <c r="S24" s="307"/>
      <c r="T24" s="307"/>
      <c r="U24" s="307"/>
    </row>
    <row r="25" spans="2:21" s="14" customFormat="1" ht="24.9" customHeight="1" x14ac:dyDescent="0.3">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3">
      <c r="B26" s="307" t="s">
        <v>94</v>
      </c>
      <c r="C26" s="307"/>
      <c r="D26" s="307"/>
      <c r="E26" s="307"/>
      <c r="F26" s="307"/>
      <c r="G26" s="307"/>
      <c r="H26" s="307"/>
      <c r="I26" s="307"/>
      <c r="J26" s="307"/>
      <c r="K26" s="307"/>
      <c r="L26" s="307"/>
      <c r="M26" s="307"/>
      <c r="N26" s="307"/>
      <c r="O26" s="307"/>
      <c r="P26" s="307"/>
      <c r="Q26" s="307"/>
      <c r="R26" s="307"/>
      <c r="S26" s="307"/>
      <c r="T26" s="307"/>
      <c r="U26" s="307"/>
    </row>
    <row r="27" spans="2:21" ht="60" customHeight="1" x14ac:dyDescent="0.3">
      <c r="B27" s="307" t="s">
        <v>79</v>
      </c>
      <c r="C27" s="307"/>
      <c r="D27" s="307"/>
      <c r="E27" s="307"/>
      <c r="F27" s="307"/>
      <c r="G27" s="307"/>
      <c r="H27" s="307"/>
      <c r="I27" s="307"/>
      <c r="J27" s="307"/>
      <c r="K27" s="307"/>
      <c r="L27" s="307"/>
      <c r="M27" s="307"/>
      <c r="N27" s="307"/>
      <c r="O27" s="307"/>
      <c r="P27" s="307"/>
      <c r="Q27" s="307"/>
      <c r="R27" s="307"/>
      <c r="S27" s="307"/>
      <c r="T27" s="307"/>
      <c r="U27" s="307"/>
    </row>
    <row r="28" spans="2:21" ht="60" customHeight="1" x14ac:dyDescent="0.3">
      <c r="B28" s="307" t="s">
        <v>81</v>
      </c>
      <c r="C28" s="307"/>
      <c r="D28" s="307"/>
      <c r="E28" s="307"/>
      <c r="F28" s="307"/>
      <c r="G28" s="307"/>
      <c r="H28" s="307"/>
      <c r="I28" s="307"/>
      <c r="J28" s="307"/>
      <c r="K28" s="307"/>
      <c r="L28" s="307"/>
      <c r="M28" s="307"/>
      <c r="N28" s="307"/>
      <c r="O28" s="307"/>
      <c r="P28" s="307"/>
      <c r="Q28" s="307"/>
      <c r="R28" s="307"/>
      <c r="S28" s="307"/>
      <c r="T28" s="307"/>
      <c r="U28" s="30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2" t="s">
        <v>178</v>
      </c>
      <c r="C30" s="312"/>
      <c r="D30" s="312"/>
      <c r="E30" s="312"/>
      <c r="F30" s="312"/>
      <c r="G30" s="312"/>
      <c r="H30" s="312"/>
      <c r="I30" s="312"/>
      <c r="J30" s="312"/>
      <c r="K30" s="312"/>
      <c r="L30" s="312"/>
      <c r="M30" s="312"/>
      <c r="N30" s="312"/>
      <c r="O30" s="312"/>
      <c r="P30" s="312"/>
      <c r="Q30" s="312"/>
      <c r="R30" s="312"/>
      <c r="S30" s="312"/>
      <c r="T30" s="312"/>
      <c r="U30" s="312"/>
    </row>
    <row r="31" spans="2:21" ht="24.9" customHeight="1" x14ac:dyDescent="0.3">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3">
      <c r="B32" s="307" t="s">
        <v>93</v>
      </c>
      <c r="C32" s="307"/>
      <c r="D32" s="307"/>
      <c r="E32" s="307"/>
      <c r="F32" s="307"/>
      <c r="G32" s="307"/>
      <c r="H32" s="307"/>
      <c r="I32" s="307"/>
      <c r="J32" s="307"/>
      <c r="K32" s="307"/>
      <c r="L32" s="307"/>
      <c r="M32" s="307"/>
      <c r="N32" s="307"/>
      <c r="O32" s="307"/>
      <c r="P32" s="307"/>
      <c r="Q32" s="307"/>
      <c r="R32" s="307"/>
      <c r="S32" s="307"/>
      <c r="T32" s="307"/>
      <c r="U32" s="307"/>
    </row>
    <row r="33" spans="2:21" ht="60" customHeight="1" x14ac:dyDescent="0.3">
      <c r="B33" s="307" t="s">
        <v>90</v>
      </c>
      <c r="C33" s="307"/>
      <c r="D33" s="307"/>
      <c r="E33" s="307"/>
      <c r="F33" s="307"/>
      <c r="G33" s="307"/>
      <c r="H33" s="307"/>
      <c r="I33" s="307"/>
      <c r="J33" s="307"/>
      <c r="K33" s="307"/>
      <c r="L33" s="307"/>
      <c r="M33" s="307"/>
      <c r="N33" s="307"/>
      <c r="O33" s="307"/>
      <c r="P33" s="307"/>
      <c r="Q33" s="307"/>
      <c r="R33" s="307"/>
      <c r="S33" s="307"/>
      <c r="T33" s="307"/>
      <c r="U33" s="307"/>
    </row>
    <row r="34" spans="2:21" s="14" customFormat="1" ht="24.9" customHeight="1" x14ac:dyDescent="0.3">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3">
      <c r="B35" s="307" t="s">
        <v>92</v>
      </c>
      <c r="C35" s="307"/>
      <c r="D35" s="307"/>
      <c r="E35" s="307"/>
      <c r="F35" s="307"/>
      <c r="G35" s="307"/>
      <c r="H35" s="307"/>
      <c r="I35" s="307"/>
      <c r="J35" s="307"/>
      <c r="K35" s="307"/>
      <c r="L35" s="307"/>
      <c r="M35" s="307"/>
      <c r="N35" s="307"/>
      <c r="O35" s="307"/>
      <c r="P35" s="307"/>
      <c r="Q35" s="307"/>
      <c r="R35" s="307"/>
      <c r="S35" s="307"/>
      <c r="T35" s="307"/>
      <c r="U35" s="307"/>
    </row>
    <row r="36" spans="2:21" ht="60" customHeight="1" x14ac:dyDescent="0.3">
      <c r="B36" s="307" t="s">
        <v>94</v>
      </c>
      <c r="C36" s="307"/>
      <c r="D36" s="307"/>
      <c r="E36" s="307"/>
      <c r="F36" s="307"/>
      <c r="G36" s="307"/>
      <c r="H36" s="307"/>
      <c r="I36" s="307"/>
      <c r="J36" s="307"/>
      <c r="K36" s="307"/>
      <c r="L36" s="307"/>
      <c r="M36" s="307"/>
      <c r="N36" s="307"/>
      <c r="O36" s="307"/>
      <c r="P36" s="307"/>
      <c r="Q36" s="307"/>
      <c r="R36" s="307"/>
      <c r="S36" s="307"/>
      <c r="T36" s="307"/>
      <c r="U36" s="307"/>
    </row>
    <row r="37" spans="2:21" ht="60" customHeight="1" x14ac:dyDescent="0.3">
      <c r="B37" s="307" t="s">
        <v>81</v>
      </c>
      <c r="C37" s="307"/>
      <c r="D37" s="307"/>
      <c r="E37" s="307"/>
      <c r="F37" s="307"/>
      <c r="G37" s="307"/>
      <c r="H37" s="307"/>
      <c r="I37" s="307"/>
      <c r="J37" s="307"/>
      <c r="K37" s="307"/>
      <c r="L37" s="307"/>
      <c r="M37" s="307"/>
      <c r="N37" s="307"/>
      <c r="O37" s="307"/>
      <c r="P37" s="307"/>
      <c r="Q37" s="307"/>
      <c r="R37" s="307"/>
      <c r="S37" s="307"/>
      <c r="T37" s="307"/>
      <c r="U37" s="307"/>
    </row>
    <row r="39" spans="2:21" x14ac:dyDescent="0.3">
      <c r="B39" s="308" t="s">
        <v>179</v>
      </c>
      <c r="C39" s="308"/>
      <c r="D39" s="308"/>
      <c r="E39" s="308"/>
      <c r="F39" s="308"/>
      <c r="G39" s="308"/>
      <c r="H39" s="308"/>
      <c r="I39" s="308"/>
      <c r="J39" s="308"/>
      <c r="K39" s="308"/>
      <c r="L39" s="308"/>
      <c r="M39" s="308"/>
      <c r="N39" s="308"/>
      <c r="O39" s="308"/>
      <c r="P39" s="308"/>
      <c r="Q39" s="308"/>
      <c r="R39" s="308"/>
      <c r="S39" s="308"/>
      <c r="T39" s="308"/>
      <c r="U39" s="308"/>
    </row>
    <row r="40" spans="2:21" ht="19.8" x14ac:dyDescent="0.3">
      <c r="B40" s="309" t="s">
        <v>28</v>
      </c>
      <c r="C40" s="310"/>
      <c r="D40" s="310"/>
      <c r="E40" s="310"/>
      <c r="F40" s="310"/>
      <c r="G40" s="310"/>
      <c r="H40" s="310"/>
      <c r="I40" s="310"/>
      <c r="J40" s="310"/>
      <c r="K40" s="310"/>
      <c r="L40" s="310"/>
      <c r="M40" s="310"/>
      <c r="N40" s="310"/>
      <c r="O40" s="310"/>
      <c r="P40" s="310"/>
      <c r="Q40" s="310"/>
      <c r="R40" s="310"/>
      <c r="S40" s="310"/>
      <c r="T40" s="310"/>
      <c r="U40" s="310"/>
    </row>
    <row r="41" spans="2:21" ht="51.75" customHeight="1" x14ac:dyDescent="0.3">
      <c r="B41" s="307"/>
      <c r="C41" s="307"/>
      <c r="D41" s="307"/>
      <c r="E41" s="307"/>
      <c r="F41" s="307"/>
      <c r="G41" s="307"/>
      <c r="H41" s="307"/>
      <c r="I41" s="307"/>
      <c r="J41" s="307"/>
      <c r="K41" s="307"/>
      <c r="L41" s="307"/>
      <c r="M41" s="307"/>
      <c r="N41" s="307"/>
      <c r="O41" s="307"/>
      <c r="P41" s="307"/>
      <c r="Q41" s="307"/>
      <c r="R41" s="307"/>
      <c r="S41" s="307"/>
      <c r="T41" s="307"/>
      <c r="U41" s="307"/>
    </row>
    <row r="42" spans="2:21" ht="50.25" customHeight="1" x14ac:dyDescent="0.3">
      <c r="B42" s="307"/>
      <c r="C42" s="307"/>
      <c r="D42" s="307"/>
      <c r="E42" s="307"/>
      <c r="F42" s="307"/>
      <c r="G42" s="307"/>
      <c r="H42" s="307"/>
      <c r="I42" s="307"/>
      <c r="J42" s="307"/>
      <c r="K42" s="307"/>
      <c r="L42" s="307"/>
      <c r="M42" s="307"/>
      <c r="N42" s="307"/>
      <c r="O42" s="307"/>
      <c r="P42" s="307"/>
      <c r="Q42" s="307"/>
      <c r="R42" s="307"/>
      <c r="S42" s="307"/>
      <c r="T42" s="307"/>
      <c r="U42" s="307"/>
    </row>
    <row r="43" spans="2:21" ht="19.8" x14ac:dyDescent="0.3">
      <c r="B43" s="311" t="s">
        <v>123</v>
      </c>
      <c r="C43" s="311"/>
      <c r="D43" s="311"/>
      <c r="E43" s="311"/>
      <c r="F43" s="311"/>
      <c r="G43" s="311"/>
      <c r="H43" s="311"/>
      <c r="I43" s="311"/>
      <c r="J43" s="311"/>
      <c r="K43" s="311"/>
      <c r="L43" s="311"/>
      <c r="M43" s="311"/>
      <c r="N43" s="311"/>
      <c r="O43" s="311"/>
      <c r="P43" s="311"/>
      <c r="Q43" s="311"/>
      <c r="R43" s="311"/>
      <c r="S43" s="311"/>
      <c r="T43" s="311"/>
      <c r="U43" s="311"/>
    </row>
    <row r="44" spans="2:21" ht="69.75" customHeight="1" x14ac:dyDescent="0.3">
      <c r="B44" s="307"/>
      <c r="C44" s="307"/>
      <c r="D44" s="307"/>
      <c r="E44" s="307"/>
      <c r="F44" s="307"/>
      <c r="G44" s="307"/>
      <c r="H44" s="307"/>
      <c r="I44" s="307"/>
      <c r="J44" s="307"/>
      <c r="K44" s="307"/>
      <c r="L44" s="307"/>
      <c r="M44" s="307"/>
      <c r="N44" s="307"/>
      <c r="O44" s="307"/>
      <c r="P44" s="307"/>
      <c r="Q44" s="307"/>
      <c r="R44" s="307"/>
      <c r="S44" s="307"/>
      <c r="T44" s="307"/>
      <c r="U44" s="307"/>
    </row>
    <row r="45" spans="2:21" ht="60" customHeight="1" x14ac:dyDescent="0.3">
      <c r="B45" s="307"/>
      <c r="C45" s="307"/>
      <c r="D45" s="307"/>
      <c r="E45" s="307"/>
      <c r="F45" s="307"/>
      <c r="G45" s="307"/>
      <c r="H45" s="307"/>
      <c r="I45" s="307"/>
      <c r="J45" s="307"/>
      <c r="K45" s="307"/>
      <c r="L45" s="307"/>
      <c r="M45" s="307"/>
      <c r="N45" s="307"/>
      <c r="O45" s="307"/>
      <c r="P45" s="307"/>
      <c r="Q45" s="307"/>
      <c r="R45" s="307"/>
      <c r="S45" s="307"/>
      <c r="T45" s="307"/>
      <c r="U45" s="307"/>
    </row>
    <row r="46" spans="2:21" ht="59.25" customHeight="1" x14ac:dyDescent="0.3">
      <c r="B46" s="307"/>
      <c r="C46" s="307"/>
      <c r="D46" s="307"/>
      <c r="E46" s="307"/>
      <c r="F46" s="307"/>
      <c r="G46" s="307"/>
      <c r="H46" s="307"/>
      <c r="I46" s="307"/>
      <c r="J46" s="307"/>
      <c r="K46" s="307"/>
      <c r="L46" s="307"/>
      <c r="M46" s="307"/>
      <c r="N46" s="307"/>
      <c r="O46" s="307"/>
      <c r="P46" s="307"/>
      <c r="Q46" s="307"/>
      <c r="R46" s="307"/>
      <c r="S46" s="307"/>
      <c r="T46" s="307"/>
      <c r="U46" s="30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B34" zoomScale="90" zoomScaleNormal="90" workbookViewId="0">
      <selection activeCell="B37" sqref="B37:U37"/>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3" t="s">
        <v>137</v>
      </c>
      <c r="C2" s="316" t="s">
        <v>176</v>
      </c>
      <c r="D2" s="316"/>
      <c r="E2" s="316"/>
      <c r="F2" s="316"/>
      <c r="G2" s="2"/>
      <c r="H2" s="317" t="s">
        <v>177</v>
      </c>
      <c r="I2" s="317"/>
      <c r="J2" s="317"/>
      <c r="K2" s="317"/>
      <c r="L2" s="2"/>
      <c r="M2" s="325" t="s">
        <v>178</v>
      </c>
      <c r="N2" s="325"/>
      <c r="O2" s="325"/>
      <c r="P2" s="325"/>
      <c r="Q2" s="55"/>
      <c r="R2" s="308" t="s">
        <v>179</v>
      </c>
      <c r="S2" s="308"/>
      <c r="T2" s="308"/>
      <c r="U2" s="308"/>
      <c r="V2" s="313"/>
    </row>
    <row r="3" spans="2:22" ht="24.75" customHeight="1" thickBot="1" x14ac:dyDescent="0.35">
      <c r="B3" s="324"/>
      <c r="C3" s="3">
        <v>1</v>
      </c>
      <c r="D3" s="3">
        <v>2</v>
      </c>
      <c r="E3" s="4">
        <v>3</v>
      </c>
      <c r="F3" s="5">
        <v>4</v>
      </c>
      <c r="G3" s="321"/>
      <c r="H3" s="3">
        <v>1</v>
      </c>
      <c r="I3" s="3">
        <v>2</v>
      </c>
      <c r="J3" s="4">
        <v>3</v>
      </c>
      <c r="K3" s="5">
        <v>4</v>
      </c>
      <c r="L3" s="314"/>
      <c r="M3" s="3">
        <v>1</v>
      </c>
      <c r="N3" s="3">
        <v>2</v>
      </c>
      <c r="O3" s="4">
        <v>3</v>
      </c>
      <c r="P3" s="5">
        <v>4</v>
      </c>
      <c r="Q3" s="56"/>
      <c r="R3" s="3">
        <v>1</v>
      </c>
      <c r="S3" s="3">
        <v>2</v>
      </c>
      <c r="T3" s="4">
        <v>3</v>
      </c>
      <c r="U3" s="5">
        <v>4</v>
      </c>
      <c r="V3" s="313"/>
    </row>
    <row r="4" spans="2:22" ht="38.1" customHeight="1" thickTop="1" thickBot="1" x14ac:dyDescent="0.35">
      <c r="B4" s="37" t="s">
        <v>133</v>
      </c>
      <c r="C4" s="36">
        <f>Autoevaluación!R84/SUM(Autoevaluación!R84:R87)</f>
        <v>0</v>
      </c>
      <c r="D4" s="7">
        <f>Autoevaluación!R85/SUM(Autoevaluación!R84:R87)</f>
        <v>0</v>
      </c>
      <c r="E4" s="7">
        <f>Autoevaluación!R86/SUM(Autoevaluación!R84:R87)</f>
        <v>0</v>
      </c>
      <c r="F4" s="7">
        <f>Autoevaluación!R87/SUM(Autoevaluación!R84:R87)</f>
        <v>1</v>
      </c>
      <c r="G4" s="322"/>
      <c r="H4" s="17">
        <f>Autoevaluación!S84/SUM(Autoevaluación!S84:S87)</f>
        <v>0</v>
      </c>
      <c r="I4" s="7">
        <f>Autoevaluación!S85/SUM(Autoevaluación!S84:S87)</f>
        <v>0</v>
      </c>
      <c r="J4" s="7">
        <f>Autoevaluación!S86/SUM(Autoevaluación!S84:S87)</f>
        <v>0</v>
      </c>
      <c r="K4" s="7">
        <f>Autoevaluación!S87/SUM(Autoevaluación!S84:S87)</f>
        <v>1</v>
      </c>
      <c r="L4" s="315"/>
      <c r="M4" s="7">
        <f>Autoevaluación!T84/SUM(Autoevaluación!T84:T87)</f>
        <v>0</v>
      </c>
      <c r="N4" s="7">
        <f>Autoevaluación!T85/SUM(Autoevaluación!T84:T87)</f>
        <v>0</v>
      </c>
      <c r="O4" s="7">
        <f>Autoevaluación!T86/SUM(Autoevaluación!T84:T87)</f>
        <v>0</v>
      </c>
      <c r="P4" s="7">
        <f>Autoevaluación!T87/SUM(Autoevaluación!T84:T87)</f>
        <v>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v>
      </c>
      <c r="D5" s="7">
        <f>Autoevaluación!R90/SUM(Autoevaluación!R89:R92)</f>
        <v>0</v>
      </c>
      <c r="E5" s="7">
        <f>Autoevaluación!R91/SUM(Autoevaluación!R89:R92)</f>
        <v>0.5714285714285714</v>
      </c>
      <c r="F5" s="7">
        <f>Autoevaluación!R92/SUM(Autoevaluación!R89:R92)</f>
        <v>0.42857142857142855</v>
      </c>
      <c r="G5" s="322"/>
      <c r="H5" s="17">
        <f>Autoevaluación!S89/SUM(Autoevaluación!S89:S92)</f>
        <v>0.2857142857142857</v>
      </c>
      <c r="I5" s="7">
        <f>Autoevaluación!S90/SUM(Autoevaluación!S89:S92)</f>
        <v>0.2857142857142857</v>
      </c>
      <c r="J5" s="7" t="e">
        <f>Autoevaluación!S91/SUM(Autoevaluación!S89:Q92Q13:V16)</f>
        <v>#NAME?</v>
      </c>
      <c r="K5" s="7">
        <f>Autoevaluación!S92/SUM(Autoevaluación!S89:S92)</f>
        <v>0.14285714285714285</v>
      </c>
      <c r="L5" s="315"/>
      <c r="M5" s="7">
        <f>Autoevaluación!T89/SUM(Autoevaluación!T89:T92)</f>
        <v>0</v>
      </c>
      <c r="N5" s="7">
        <f>Autoevaluación!T90/SUM(Autoevaluación!T89:T92)</f>
        <v>0</v>
      </c>
      <c r="O5" s="7">
        <f>Autoevaluación!T91/SUM(Autoevaluación!T89:T92)</f>
        <v>0.7142857142857143</v>
      </c>
      <c r="P5" s="7">
        <f>Autoevaluación!T92/SUM(Autoevaluación!T89:T92)</f>
        <v>0.2857142857142857</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0.5</v>
      </c>
      <c r="D6" s="7">
        <f>Autoevaluación!R99/SUM(Autoevaluación!R98:R101)</f>
        <v>0.5</v>
      </c>
      <c r="E6" s="7">
        <f>Autoevaluación!R100/SUM(Autoevaluación!R98:R101)</f>
        <v>0</v>
      </c>
      <c r="F6" s="7">
        <f>Autoevaluación!R101/SUM(Autoevaluación!R98:R101)</f>
        <v>0</v>
      </c>
      <c r="G6" s="322"/>
      <c r="H6" s="17">
        <f>Autoevaluación!S98/SUM(Autoevaluación!S98:S101)</f>
        <v>0</v>
      </c>
      <c r="I6" s="7">
        <f>Autoevaluación!S99/SUM(Autoevaluación!S98:S101)</f>
        <v>0.5</v>
      </c>
      <c r="J6" s="7">
        <f>Autoevaluación!S100/SUM(Autoevaluación!S98:S101)</f>
        <v>0</v>
      </c>
      <c r="K6" s="7">
        <f>Autoevaluación!S10/SUM(Autoevaluación!S98:S101)</f>
        <v>0</v>
      </c>
      <c r="L6" s="315"/>
      <c r="M6" s="7">
        <f>Autoevaluación!T98/SUM(Autoevaluación!T98:T101)</f>
        <v>0</v>
      </c>
      <c r="N6" s="7">
        <f>Autoevaluación!T99/SUM(Autoevaluación!T98:T101)</f>
        <v>0.5</v>
      </c>
      <c r="O6" s="7">
        <f>Autoevaluación!T100/SUM(Autoevaluación!T98:T101)</f>
        <v>0.5</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0.3</v>
      </c>
      <c r="D7" s="7">
        <f>Autoevaluación!R103/SUM(Autoevaluación!R102:R105)</f>
        <v>0.1</v>
      </c>
      <c r="E7" s="7">
        <f>Autoevaluación!R104/SUM(Autoevaluación!R102:R105)</f>
        <v>0.4</v>
      </c>
      <c r="F7" s="7">
        <f>Autoevaluación!R105/SUM(Autoevaluación!R102:R105)</f>
        <v>0.2</v>
      </c>
      <c r="G7" s="322"/>
      <c r="H7" s="17">
        <f>Autoevaluación!S102/SUM(Autoevaluación!S102:S105)</f>
        <v>0.3</v>
      </c>
      <c r="I7" s="7">
        <f>Autoevaluación!S103/SUM(Autoevaluación!S102:S105)</f>
        <v>0.2</v>
      </c>
      <c r="J7" s="7">
        <f>Autoevaluación!S104/SUM(Autoevaluación!S102:S105)</f>
        <v>0.3</v>
      </c>
      <c r="K7" s="7">
        <f>Autoevaluación!S105/SUM(Autoevaluación!S102:S105)</f>
        <v>0.2</v>
      </c>
      <c r="L7" s="315"/>
      <c r="M7" s="7">
        <f>Autoevaluación!T102/SUM(Autoevaluación!T102:T105)</f>
        <v>0</v>
      </c>
      <c r="N7" s="7">
        <f>Autoevaluación!T103/SUM(Autoevaluación!T102:T105)</f>
        <v>0.5</v>
      </c>
      <c r="O7" s="7">
        <f>Autoevaluación!T104/SUM(Autoevaluación!T102:T105)</f>
        <v>0.3</v>
      </c>
      <c r="P7" s="7">
        <f>Autoevaluación!T105/SUM(Autoevaluación!T102:T105)</f>
        <v>0.2</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0.25</v>
      </c>
      <c r="E8" s="7">
        <f>Autoevaluación!R116/SUM(Autoevaluación!R114:R117)</f>
        <v>0</v>
      </c>
      <c r="F8" s="7">
        <f>Autoevaluación!R117/SUM(Autoevaluación!R114:R117)</f>
        <v>0.75</v>
      </c>
      <c r="G8" s="322"/>
      <c r="H8" s="17">
        <f>Autoevaluación!S114/SUM(Autoevaluación!S114:S117)</f>
        <v>0</v>
      </c>
      <c r="I8" s="7">
        <f>Autoevaluación!S115/SUM(Autoevaluación!S114:S117)</f>
        <v>0</v>
      </c>
      <c r="J8" s="7">
        <f>Autoevaluación!S116/SUM(Autoevaluación!S114:S117)</f>
        <v>0.25</v>
      </c>
      <c r="K8" s="7">
        <f>Autoevaluación!S117/SUM(Autoevaluación!S114:S117)</f>
        <v>0.75</v>
      </c>
      <c r="L8" s="315"/>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22"/>
      <c r="H9" s="7"/>
      <c r="I9" s="7"/>
      <c r="J9" s="7"/>
      <c r="K9" s="7"/>
      <c r="L9" s="315"/>
      <c r="M9" s="7"/>
      <c r="N9" s="7"/>
      <c r="O9" s="7"/>
      <c r="P9" s="7"/>
      <c r="Q9" s="53"/>
      <c r="R9" s="7"/>
      <c r="S9" s="7"/>
      <c r="T9" s="7"/>
      <c r="U9" s="7"/>
    </row>
    <row r="10" spans="2:22" ht="42" customHeight="1" x14ac:dyDescent="0.3">
      <c r="B10" s="15" t="s">
        <v>138</v>
      </c>
      <c r="C10" s="12">
        <f>AVERAGE(C4:C9)</f>
        <v>0.16</v>
      </c>
      <c r="D10" s="12">
        <f>AVERAGE(D4:D9)</f>
        <v>0.16999999999999998</v>
      </c>
      <c r="E10" s="12">
        <f>AVERAGE(E4:E9)</f>
        <v>0.19428571428571428</v>
      </c>
      <c r="F10" s="12">
        <f>AVERAGE(F4:F9)</f>
        <v>0.4757142857142857</v>
      </c>
      <c r="G10" s="9"/>
      <c r="H10" s="12">
        <f>AVERAGE(H4:H9)</f>
        <v>0.11714285714285713</v>
      </c>
      <c r="I10" s="12">
        <f>AVERAGE(I4:I9)</f>
        <v>0.19714285714285715</v>
      </c>
      <c r="J10" s="12" t="e">
        <f>AVERAGE(J4:J9)</f>
        <v>#NAME?</v>
      </c>
      <c r="K10" s="12">
        <f>AVERAGE(K4:K9)</f>
        <v>0.41857142857142848</v>
      </c>
      <c r="L10" s="9"/>
      <c r="M10" s="12">
        <f>AVERAGE(M4:M9)</f>
        <v>0</v>
      </c>
      <c r="N10" s="12">
        <f>AVERAGE(N4:N9)</f>
        <v>0.2</v>
      </c>
      <c r="O10" s="12">
        <f>AVERAGE(O4:O9)</f>
        <v>0.30285714285714288</v>
      </c>
      <c r="P10" s="12">
        <f>AVERAGE(P4:P9)</f>
        <v>0.49714285714285716</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16" t="s">
        <v>176</v>
      </c>
      <c r="C12" s="316"/>
      <c r="D12" s="316"/>
      <c r="E12" s="316"/>
      <c r="F12" s="316"/>
      <c r="G12" s="316"/>
      <c r="H12" s="316"/>
      <c r="I12" s="316"/>
      <c r="J12" s="316"/>
      <c r="K12" s="316"/>
      <c r="L12" s="316"/>
      <c r="M12" s="316"/>
      <c r="N12" s="316"/>
      <c r="O12" s="316"/>
      <c r="P12" s="316"/>
      <c r="Q12" s="316"/>
      <c r="R12" s="316"/>
      <c r="S12" s="316"/>
      <c r="T12" s="316"/>
      <c r="U12" s="316"/>
    </row>
    <row r="13" spans="2:22" ht="24.9" customHeight="1" x14ac:dyDescent="0.3">
      <c r="B13" s="318" t="s">
        <v>28</v>
      </c>
      <c r="C13" s="318"/>
      <c r="D13" s="318"/>
      <c r="E13" s="318"/>
      <c r="F13" s="318"/>
      <c r="G13" s="318"/>
      <c r="H13" s="318"/>
      <c r="I13" s="318"/>
      <c r="J13" s="318"/>
      <c r="K13" s="318"/>
      <c r="L13" s="318"/>
      <c r="M13" s="318"/>
      <c r="N13" s="318"/>
      <c r="O13" s="318"/>
      <c r="P13" s="318"/>
      <c r="Q13" s="318"/>
      <c r="R13" s="318"/>
      <c r="S13" s="318"/>
      <c r="T13" s="318"/>
      <c r="U13" s="318"/>
    </row>
    <row r="14" spans="2:22" ht="60" customHeight="1" x14ac:dyDescent="0.3">
      <c r="B14" s="326" t="s">
        <v>98</v>
      </c>
      <c r="C14" s="326"/>
      <c r="D14" s="326"/>
      <c r="E14" s="326"/>
      <c r="F14" s="326"/>
      <c r="G14" s="326"/>
      <c r="H14" s="326"/>
      <c r="I14" s="326"/>
      <c r="J14" s="326"/>
      <c r="K14" s="326"/>
      <c r="L14" s="326"/>
      <c r="M14" s="326"/>
      <c r="N14" s="326"/>
      <c r="O14" s="326"/>
      <c r="P14" s="326"/>
      <c r="Q14" s="326"/>
      <c r="R14" s="326"/>
      <c r="S14" s="326"/>
      <c r="T14" s="326"/>
      <c r="U14" s="326"/>
    </row>
    <row r="15" spans="2:22" ht="60" customHeight="1" x14ac:dyDescent="0.3">
      <c r="B15" s="326" t="s">
        <v>102</v>
      </c>
      <c r="C15" s="326"/>
      <c r="D15" s="326"/>
      <c r="E15" s="326"/>
      <c r="F15" s="326"/>
      <c r="G15" s="326"/>
      <c r="H15" s="326"/>
      <c r="I15" s="326"/>
      <c r="J15" s="326"/>
      <c r="K15" s="326"/>
      <c r="L15" s="326"/>
      <c r="M15" s="326"/>
      <c r="N15" s="326"/>
      <c r="O15" s="326"/>
      <c r="P15" s="326"/>
      <c r="Q15" s="326"/>
      <c r="R15" s="326"/>
      <c r="S15" s="326"/>
      <c r="T15" s="326"/>
      <c r="U15" s="326"/>
    </row>
    <row r="16" spans="2:22" s="14" customFormat="1" ht="24.9" customHeight="1" x14ac:dyDescent="0.3">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3">
      <c r="B17" s="326" t="s">
        <v>110</v>
      </c>
      <c r="C17" s="326"/>
      <c r="D17" s="326"/>
      <c r="E17" s="326"/>
      <c r="F17" s="326"/>
      <c r="G17" s="326"/>
      <c r="H17" s="326"/>
      <c r="I17" s="326"/>
      <c r="J17" s="326"/>
      <c r="K17" s="326"/>
      <c r="L17" s="326"/>
      <c r="M17" s="326"/>
      <c r="N17" s="326"/>
      <c r="O17" s="326"/>
      <c r="P17" s="326"/>
      <c r="Q17" s="326"/>
      <c r="R17" s="326"/>
      <c r="S17" s="326"/>
      <c r="T17" s="326"/>
      <c r="U17" s="326"/>
    </row>
    <row r="18" spans="2:21" ht="60" customHeight="1" x14ac:dyDescent="0.3">
      <c r="B18" s="326" t="s">
        <v>119</v>
      </c>
      <c r="C18" s="326"/>
      <c r="D18" s="326"/>
      <c r="E18" s="326"/>
      <c r="F18" s="326"/>
      <c r="G18" s="326"/>
      <c r="H18" s="326"/>
      <c r="I18" s="326"/>
      <c r="J18" s="326"/>
      <c r="K18" s="326"/>
      <c r="L18" s="326"/>
      <c r="M18" s="326"/>
      <c r="N18" s="326"/>
      <c r="O18" s="326"/>
      <c r="P18" s="326"/>
      <c r="Q18" s="326"/>
      <c r="R18" s="326"/>
      <c r="S18" s="326"/>
      <c r="T18" s="326"/>
      <c r="U18" s="326"/>
    </row>
    <row r="19" spans="2:21" ht="60" customHeight="1" x14ac:dyDescent="0.3">
      <c r="B19" s="326" t="s">
        <v>121</v>
      </c>
      <c r="C19" s="326"/>
      <c r="D19" s="326"/>
      <c r="E19" s="326"/>
      <c r="F19" s="326"/>
      <c r="G19" s="326"/>
      <c r="H19" s="326"/>
      <c r="I19" s="326"/>
      <c r="J19" s="326"/>
      <c r="K19" s="326"/>
      <c r="L19" s="326"/>
      <c r="M19" s="326"/>
      <c r="N19" s="326"/>
      <c r="O19" s="326"/>
      <c r="P19" s="326"/>
      <c r="Q19" s="326"/>
      <c r="R19" s="326"/>
      <c r="S19" s="326"/>
      <c r="T19" s="326"/>
      <c r="U19" s="326"/>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19" t="s">
        <v>177</v>
      </c>
      <c r="C21" s="319"/>
      <c r="D21" s="319"/>
      <c r="E21" s="319"/>
      <c r="F21" s="319"/>
      <c r="G21" s="319"/>
      <c r="H21" s="319"/>
      <c r="I21" s="319"/>
      <c r="J21" s="319"/>
      <c r="K21" s="319"/>
      <c r="L21" s="319"/>
      <c r="M21" s="319"/>
      <c r="N21" s="319"/>
      <c r="O21" s="319"/>
      <c r="P21" s="319"/>
      <c r="Q21" s="319"/>
      <c r="R21" s="319"/>
      <c r="S21" s="319"/>
      <c r="T21" s="319"/>
      <c r="U21" s="319"/>
    </row>
    <row r="22" spans="2:21" ht="24.9" customHeight="1" x14ac:dyDescent="0.3">
      <c r="B22" s="309" t="s">
        <v>28</v>
      </c>
      <c r="C22" s="310"/>
      <c r="D22" s="310"/>
      <c r="E22" s="310"/>
      <c r="F22" s="310"/>
      <c r="G22" s="310"/>
      <c r="H22" s="310"/>
      <c r="I22" s="310"/>
      <c r="J22" s="310"/>
      <c r="K22" s="310"/>
      <c r="L22" s="310"/>
      <c r="M22" s="310"/>
      <c r="N22" s="310"/>
      <c r="O22" s="310"/>
      <c r="P22" s="310"/>
      <c r="Q22" s="310"/>
      <c r="R22" s="310"/>
      <c r="S22" s="310"/>
      <c r="T22" s="310"/>
      <c r="U22" s="310"/>
    </row>
    <row r="23" spans="2:21" ht="60" customHeight="1" x14ac:dyDescent="0.3">
      <c r="B23" s="280" t="s">
        <v>112</v>
      </c>
      <c r="C23" s="280"/>
      <c r="D23" s="280"/>
      <c r="E23" s="280"/>
      <c r="F23" s="280"/>
      <c r="G23" s="280"/>
      <c r="H23" s="280"/>
      <c r="I23" s="280"/>
      <c r="J23" s="280"/>
      <c r="K23" s="280"/>
      <c r="L23" s="280"/>
      <c r="M23" s="280"/>
      <c r="N23" s="280"/>
      <c r="O23" s="280"/>
      <c r="P23" s="280"/>
      <c r="Q23" s="280"/>
      <c r="R23" s="280"/>
      <c r="S23" s="280"/>
      <c r="T23" s="280"/>
      <c r="U23" s="280"/>
    </row>
    <row r="24" spans="2:21" ht="60" customHeight="1" x14ac:dyDescent="0.3">
      <c r="B24" s="280" t="s">
        <v>2</v>
      </c>
      <c r="C24" s="280"/>
      <c r="D24" s="280"/>
      <c r="E24" s="280"/>
      <c r="F24" s="280"/>
      <c r="G24" s="280"/>
      <c r="H24" s="280"/>
      <c r="I24" s="280"/>
      <c r="J24" s="280"/>
      <c r="K24" s="280"/>
      <c r="L24" s="280"/>
      <c r="M24" s="280"/>
      <c r="N24" s="280"/>
      <c r="O24" s="280"/>
      <c r="P24" s="280"/>
      <c r="Q24" s="280"/>
      <c r="R24" s="280"/>
      <c r="S24" s="280"/>
      <c r="T24" s="280"/>
      <c r="U24" s="280"/>
    </row>
    <row r="25" spans="2:21" s="14" customFormat="1" ht="24.9" customHeight="1" x14ac:dyDescent="0.3">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3">
      <c r="B26" s="280" t="s">
        <v>103</v>
      </c>
      <c r="C26" s="280"/>
      <c r="D26" s="280"/>
      <c r="E26" s="280"/>
      <c r="F26" s="280"/>
      <c r="G26" s="280"/>
      <c r="H26" s="280"/>
      <c r="I26" s="280"/>
      <c r="J26" s="280"/>
      <c r="K26" s="280"/>
      <c r="L26" s="280"/>
      <c r="M26" s="280"/>
      <c r="N26" s="280"/>
      <c r="O26" s="280"/>
      <c r="P26" s="280"/>
      <c r="Q26" s="280"/>
      <c r="R26" s="280"/>
      <c r="S26" s="280"/>
      <c r="T26" s="280"/>
      <c r="U26" s="280"/>
    </row>
    <row r="27" spans="2:21" ht="60" customHeight="1" x14ac:dyDescent="0.3">
      <c r="B27" s="280" t="s">
        <v>121</v>
      </c>
      <c r="C27" s="280"/>
      <c r="D27" s="280"/>
      <c r="E27" s="280"/>
      <c r="F27" s="280"/>
      <c r="G27" s="280"/>
      <c r="H27" s="280"/>
      <c r="I27" s="280"/>
      <c r="J27" s="280"/>
      <c r="K27" s="280"/>
      <c r="L27" s="280"/>
      <c r="M27" s="280"/>
      <c r="N27" s="280"/>
      <c r="O27" s="280"/>
      <c r="P27" s="280"/>
      <c r="Q27" s="280"/>
      <c r="R27" s="280"/>
      <c r="S27" s="280"/>
      <c r="T27" s="280"/>
      <c r="U27" s="280"/>
    </row>
    <row r="28" spans="2:21" ht="60" customHeight="1" x14ac:dyDescent="0.3">
      <c r="B28" s="280" t="s">
        <v>110</v>
      </c>
      <c r="C28" s="280"/>
      <c r="D28" s="280"/>
      <c r="E28" s="280"/>
      <c r="F28" s="280"/>
      <c r="G28" s="280"/>
      <c r="H28" s="280"/>
      <c r="I28" s="280"/>
      <c r="J28" s="280"/>
      <c r="K28" s="280"/>
      <c r="L28" s="280"/>
      <c r="M28" s="280"/>
      <c r="N28" s="280"/>
      <c r="O28" s="280"/>
      <c r="P28" s="280"/>
      <c r="Q28" s="280"/>
      <c r="R28" s="280"/>
      <c r="S28" s="280"/>
      <c r="T28" s="280"/>
      <c r="U28" s="28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2" t="s">
        <v>178</v>
      </c>
      <c r="C30" s="312"/>
      <c r="D30" s="312"/>
      <c r="E30" s="312"/>
      <c r="F30" s="312"/>
      <c r="G30" s="312"/>
      <c r="H30" s="312"/>
      <c r="I30" s="312"/>
      <c r="J30" s="312"/>
      <c r="K30" s="312"/>
      <c r="L30" s="312"/>
      <c r="M30" s="312"/>
      <c r="N30" s="312"/>
      <c r="O30" s="312"/>
      <c r="P30" s="312"/>
      <c r="Q30" s="312"/>
      <c r="R30" s="312"/>
      <c r="S30" s="312"/>
      <c r="T30" s="312"/>
      <c r="U30" s="312"/>
    </row>
    <row r="31" spans="2:21" ht="24.9" customHeight="1" x14ac:dyDescent="0.3">
      <c r="B31" s="320" t="s">
        <v>28</v>
      </c>
      <c r="C31" s="320"/>
      <c r="D31" s="320"/>
      <c r="E31" s="320"/>
      <c r="F31" s="320"/>
      <c r="G31" s="320"/>
      <c r="H31" s="320"/>
      <c r="I31" s="320"/>
      <c r="J31" s="320"/>
      <c r="K31" s="320"/>
      <c r="L31" s="320"/>
      <c r="M31" s="320"/>
      <c r="N31" s="320"/>
      <c r="O31" s="320"/>
      <c r="P31" s="320"/>
      <c r="Q31" s="320"/>
      <c r="R31" s="320"/>
      <c r="S31" s="320"/>
      <c r="T31" s="320"/>
      <c r="U31" s="320"/>
    </row>
    <row r="32" spans="2:21" ht="60" customHeight="1" x14ac:dyDescent="0.3">
      <c r="B32" s="280" t="s">
        <v>115</v>
      </c>
      <c r="C32" s="280"/>
      <c r="D32" s="280"/>
      <c r="E32" s="280"/>
      <c r="F32" s="280"/>
      <c r="G32" s="280"/>
      <c r="H32" s="280"/>
      <c r="I32" s="280"/>
      <c r="J32" s="280"/>
      <c r="K32" s="280"/>
      <c r="L32" s="280"/>
      <c r="M32" s="280"/>
      <c r="N32" s="280"/>
      <c r="O32" s="280"/>
      <c r="P32" s="280"/>
      <c r="Q32" s="280"/>
      <c r="R32" s="280"/>
      <c r="S32" s="280"/>
      <c r="T32" s="280"/>
      <c r="U32" s="280"/>
    </row>
    <row r="33" spans="2:21" ht="60" customHeight="1" x14ac:dyDescent="0.3">
      <c r="B33" s="280" t="s">
        <v>112</v>
      </c>
      <c r="C33" s="280"/>
      <c r="D33" s="280"/>
      <c r="E33" s="280"/>
      <c r="F33" s="280"/>
      <c r="G33" s="280"/>
      <c r="H33" s="280"/>
      <c r="I33" s="280"/>
      <c r="J33" s="280"/>
      <c r="K33" s="280"/>
      <c r="L33" s="280"/>
      <c r="M33" s="280"/>
      <c r="N33" s="280"/>
      <c r="O33" s="280"/>
      <c r="P33" s="280"/>
      <c r="Q33" s="280"/>
      <c r="R33" s="280"/>
      <c r="S33" s="280"/>
      <c r="T33" s="280"/>
      <c r="U33" s="280"/>
    </row>
    <row r="34" spans="2:21" s="14" customFormat="1" ht="24.9" customHeight="1" x14ac:dyDescent="0.3">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3">
      <c r="B35" s="280" t="s">
        <v>114</v>
      </c>
      <c r="C35" s="280"/>
      <c r="D35" s="280"/>
      <c r="E35" s="280"/>
      <c r="F35" s="280"/>
      <c r="G35" s="280"/>
      <c r="H35" s="280"/>
      <c r="I35" s="280"/>
      <c r="J35" s="280"/>
      <c r="K35" s="280"/>
      <c r="L35" s="280"/>
      <c r="M35" s="280"/>
      <c r="N35" s="280"/>
      <c r="O35" s="280"/>
      <c r="P35" s="280"/>
      <c r="Q35" s="280"/>
      <c r="R35" s="280"/>
      <c r="S35" s="280"/>
      <c r="T35" s="280"/>
      <c r="U35" s="280"/>
    </row>
    <row r="36" spans="2:21" ht="60" customHeight="1" x14ac:dyDescent="0.3">
      <c r="B36" s="280" t="s">
        <v>119</v>
      </c>
      <c r="C36" s="280"/>
      <c r="D36" s="280"/>
      <c r="E36" s="280"/>
      <c r="F36" s="280"/>
      <c r="G36" s="280"/>
      <c r="H36" s="280"/>
      <c r="I36" s="280"/>
      <c r="J36" s="280"/>
      <c r="K36" s="280"/>
      <c r="L36" s="280"/>
      <c r="M36" s="280"/>
      <c r="N36" s="280"/>
      <c r="O36" s="280"/>
      <c r="P36" s="280"/>
      <c r="Q36" s="280"/>
      <c r="R36" s="280"/>
      <c r="S36" s="280"/>
      <c r="T36" s="280"/>
      <c r="U36" s="280"/>
    </row>
    <row r="37" spans="2:21" ht="60" customHeight="1" x14ac:dyDescent="0.3">
      <c r="B37" s="280" t="s">
        <v>121</v>
      </c>
      <c r="C37" s="280"/>
      <c r="D37" s="280"/>
      <c r="E37" s="280"/>
      <c r="F37" s="280"/>
      <c r="G37" s="280"/>
      <c r="H37" s="280"/>
      <c r="I37" s="280"/>
      <c r="J37" s="280"/>
      <c r="K37" s="280"/>
      <c r="L37" s="280"/>
      <c r="M37" s="280"/>
      <c r="N37" s="280"/>
      <c r="O37" s="280"/>
      <c r="P37" s="280"/>
      <c r="Q37" s="280"/>
      <c r="R37" s="280"/>
      <c r="S37" s="280"/>
      <c r="T37" s="280"/>
      <c r="U37" s="280"/>
    </row>
    <row r="39" spans="2:21" x14ac:dyDescent="0.3">
      <c r="B39" s="308" t="s">
        <v>179</v>
      </c>
      <c r="C39" s="308"/>
      <c r="D39" s="308"/>
      <c r="E39" s="308"/>
      <c r="F39" s="308"/>
      <c r="G39" s="308"/>
      <c r="H39" s="308"/>
      <c r="I39" s="308"/>
      <c r="J39" s="308"/>
      <c r="K39" s="308"/>
      <c r="L39" s="308"/>
      <c r="M39" s="308"/>
      <c r="N39" s="308"/>
      <c r="O39" s="308"/>
      <c r="P39" s="308"/>
      <c r="Q39" s="308"/>
      <c r="R39" s="308"/>
      <c r="S39" s="308"/>
      <c r="T39" s="308"/>
      <c r="U39" s="308"/>
    </row>
    <row r="40" spans="2:21" ht="19.8" x14ac:dyDescent="0.3">
      <c r="B40" s="320" t="s">
        <v>28</v>
      </c>
      <c r="C40" s="320"/>
      <c r="D40" s="320"/>
      <c r="E40" s="320"/>
      <c r="F40" s="320"/>
      <c r="G40" s="320"/>
      <c r="H40" s="320"/>
      <c r="I40" s="320"/>
      <c r="J40" s="320"/>
      <c r="K40" s="320"/>
      <c r="L40" s="320"/>
      <c r="M40" s="320"/>
      <c r="N40" s="320"/>
      <c r="O40" s="320"/>
      <c r="P40" s="320"/>
      <c r="Q40" s="320"/>
      <c r="R40" s="320"/>
      <c r="S40" s="320"/>
      <c r="T40" s="320"/>
      <c r="U40" s="320"/>
    </row>
    <row r="41" spans="2:21" ht="50.25" customHeight="1" x14ac:dyDescent="0.3">
      <c r="B41" s="280"/>
      <c r="C41" s="280"/>
      <c r="D41" s="280"/>
      <c r="E41" s="280"/>
      <c r="F41" s="280"/>
      <c r="G41" s="280"/>
      <c r="H41" s="280"/>
      <c r="I41" s="280"/>
      <c r="J41" s="280"/>
      <c r="K41" s="280"/>
      <c r="L41" s="280"/>
      <c r="M41" s="280"/>
      <c r="N41" s="280"/>
      <c r="O41" s="280"/>
      <c r="P41" s="280"/>
      <c r="Q41" s="280"/>
      <c r="R41" s="280"/>
      <c r="S41" s="280"/>
      <c r="T41" s="280"/>
      <c r="U41" s="280"/>
    </row>
    <row r="42" spans="2:21" ht="51.75" customHeight="1" x14ac:dyDescent="0.3">
      <c r="B42" s="280"/>
      <c r="C42" s="280"/>
      <c r="D42" s="280"/>
      <c r="E42" s="280"/>
      <c r="F42" s="280"/>
      <c r="G42" s="280"/>
      <c r="H42" s="280"/>
      <c r="I42" s="280"/>
      <c r="J42" s="280"/>
      <c r="K42" s="280"/>
      <c r="L42" s="280"/>
      <c r="M42" s="280"/>
      <c r="N42" s="280"/>
      <c r="O42" s="280"/>
      <c r="P42" s="280"/>
      <c r="Q42" s="280"/>
      <c r="R42" s="280"/>
      <c r="S42" s="280"/>
      <c r="T42" s="280"/>
      <c r="U42" s="280"/>
    </row>
    <row r="43" spans="2:21" ht="19.8" x14ac:dyDescent="0.3">
      <c r="B43" s="311" t="s">
        <v>123</v>
      </c>
      <c r="C43" s="311"/>
      <c r="D43" s="311"/>
      <c r="E43" s="311"/>
      <c r="F43" s="311"/>
      <c r="G43" s="311"/>
      <c r="H43" s="311"/>
      <c r="I43" s="311"/>
      <c r="J43" s="311"/>
      <c r="K43" s="311"/>
      <c r="L43" s="311"/>
      <c r="M43" s="311"/>
      <c r="N43" s="311"/>
      <c r="O43" s="311"/>
      <c r="P43" s="311"/>
      <c r="Q43" s="311"/>
      <c r="R43" s="311"/>
      <c r="S43" s="311"/>
      <c r="T43" s="311"/>
      <c r="U43" s="311"/>
    </row>
    <row r="44" spans="2:21" ht="45" customHeight="1" x14ac:dyDescent="0.3">
      <c r="B44" s="280"/>
      <c r="C44" s="280"/>
      <c r="D44" s="280"/>
      <c r="E44" s="280"/>
      <c r="F44" s="280"/>
      <c r="G44" s="280"/>
      <c r="H44" s="280"/>
      <c r="I44" s="280"/>
      <c r="J44" s="280"/>
      <c r="K44" s="280"/>
      <c r="L44" s="280"/>
      <c r="M44" s="280"/>
      <c r="N44" s="280"/>
      <c r="O44" s="280"/>
      <c r="P44" s="280"/>
      <c r="Q44" s="280"/>
      <c r="R44" s="280"/>
      <c r="S44" s="280"/>
      <c r="T44" s="280"/>
      <c r="U44" s="280"/>
    </row>
    <row r="45" spans="2:21" ht="52.5" customHeight="1" x14ac:dyDescent="0.3">
      <c r="B45" s="280"/>
      <c r="C45" s="280"/>
      <c r="D45" s="280"/>
      <c r="E45" s="280"/>
      <c r="F45" s="280"/>
      <c r="G45" s="280"/>
      <c r="H45" s="280"/>
      <c r="I45" s="280"/>
      <c r="J45" s="280"/>
      <c r="K45" s="280"/>
      <c r="L45" s="280"/>
      <c r="M45" s="280"/>
      <c r="N45" s="280"/>
      <c r="O45" s="280"/>
      <c r="P45" s="280"/>
      <c r="Q45" s="280"/>
      <c r="R45" s="280"/>
      <c r="S45" s="280"/>
      <c r="T45" s="280"/>
      <c r="U45" s="280"/>
    </row>
    <row r="46" spans="2:21" ht="55.5" customHeight="1" x14ac:dyDescent="0.3">
      <c r="B46" s="280"/>
      <c r="C46" s="280"/>
      <c r="D46" s="280"/>
      <c r="E46" s="280"/>
      <c r="F46" s="280"/>
      <c r="G46" s="280"/>
      <c r="H46" s="280"/>
      <c r="I46" s="280"/>
      <c r="J46" s="280"/>
      <c r="K46" s="280"/>
      <c r="L46" s="280"/>
      <c r="M46" s="280"/>
      <c r="N46" s="280"/>
      <c r="O46" s="280"/>
      <c r="P46" s="280"/>
      <c r="Q46" s="280"/>
      <c r="R46" s="280"/>
      <c r="S46" s="280"/>
      <c r="T46" s="280"/>
      <c r="U46" s="280"/>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opLeftCell="A28" zoomScale="70" zoomScaleNormal="70" workbookViewId="0">
      <selection activeCell="B47" sqref="B47:U47"/>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3" t="s">
        <v>24</v>
      </c>
      <c r="C2" s="316" t="s">
        <v>176</v>
      </c>
      <c r="D2" s="316"/>
      <c r="E2" s="316"/>
      <c r="F2" s="316"/>
      <c r="G2" s="2"/>
      <c r="H2" s="317" t="s">
        <v>177</v>
      </c>
      <c r="I2" s="317"/>
      <c r="J2" s="317"/>
      <c r="K2" s="317"/>
      <c r="L2" s="2"/>
      <c r="M2" s="325" t="s">
        <v>178</v>
      </c>
      <c r="N2" s="325"/>
      <c r="O2" s="325"/>
      <c r="P2" s="325"/>
      <c r="Q2" s="55"/>
      <c r="R2" s="308" t="s">
        <v>179</v>
      </c>
      <c r="S2" s="308"/>
      <c r="T2" s="308"/>
      <c r="U2" s="308"/>
      <c r="V2" s="313"/>
    </row>
    <row r="3" spans="2:22" ht="24.75" customHeight="1" thickBot="1" x14ac:dyDescent="0.35">
      <c r="B3" s="324"/>
      <c r="C3" s="3">
        <v>1</v>
      </c>
      <c r="D3" s="3">
        <v>2</v>
      </c>
      <c r="E3" s="4">
        <v>3</v>
      </c>
      <c r="F3" s="5">
        <v>4</v>
      </c>
      <c r="G3" s="321"/>
      <c r="H3" s="3">
        <v>1</v>
      </c>
      <c r="I3" s="3">
        <v>2</v>
      </c>
      <c r="J3" s="4">
        <v>3</v>
      </c>
      <c r="K3" s="5">
        <v>4</v>
      </c>
      <c r="L3" s="314"/>
      <c r="M3" s="3">
        <v>1</v>
      </c>
      <c r="N3" s="3">
        <v>2</v>
      </c>
      <c r="O3" s="4">
        <v>3</v>
      </c>
      <c r="P3" s="5">
        <v>4</v>
      </c>
      <c r="Q3" s="56"/>
      <c r="R3" s="3">
        <v>1</v>
      </c>
      <c r="S3" s="3">
        <v>2</v>
      </c>
      <c r="T3" s="4">
        <v>3</v>
      </c>
      <c r="U3" s="5">
        <v>4</v>
      </c>
      <c r="V3" s="313"/>
    </row>
    <row r="4" spans="2:22" ht="38.1" customHeight="1" thickTop="1" thickBot="1" x14ac:dyDescent="0.35">
      <c r="B4" s="40" t="s">
        <v>5</v>
      </c>
      <c r="C4" s="36">
        <f>Autoevaluación!R122/SUM(Autoevaluación!R122:R125)</f>
        <v>0.25</v>
      </c>
      <c r="D4" s="7">
        <f>Autoevaluación!R123/SUM(Autoevaluación!R122:R125)</f>
        <v>0.5</v>
      </c>
      <c r="E4" s="7">
        <f>Autoevaluación!R124/SUM(Autoevaluación!R122:R125)</f>
        <v>0.25</v>
      </c>
      <c r="F4" s="7">
        <f>Autoevaluación!R125/SUM(Autoevaluación!R122:R125)</f>
        <v>0</v>
      </c>
      <c r="G4" s="322"/>
      <c r="H4" s="7">
        <f>Autoevaluación!S122/SUM(Autoevaluación!S122:S125)</f>
        <v>0.25</v>
      </c>
      <c r="I4" s="7">
        <f>Autoevaluación!S123/SUM(Autoevaluación!S122:S125)</f>
        <v>0.5</v>
      </c>
      <c r="J4" s="7">
        <f>Autoevaluación!S124/SUM(Autoevaluación!S122:S125)</f>
        <v>0.25</v>
      </c>
      <c r="K4" s="7">
        <f>Autoevaluación!S125/SUM(Autoevaluación!S122:S125)</f>
        <v>0</v>
      </c>
      <c r="L4" s="315"/>
      <c r="M4" s="7">
        <f>Autoevaluación!T122/SUM(Autoevaluación!T122:T125)</f>
        <v>0.5</v>
      </c>
      <c r="N4" s="7">
        <f>Autoevaluación!T123/SUM(Autoevaluación!T122:T125)</f>
        <v>0.25</v>
      </c>
      <c r="O4" s="7">
        <f>Autoevaluación!T124/SUM(Autoevaluación!T122:T125)</f>
        <v>0.25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0.25</v>
      </c>
      <c r="D5" s="7">
        <f>Autoevaluación!R129/SUM(Autoevaluación!R128:R131)</f>
        <v>0.25</v>
      </c>
      <c r="E5" s="7">
        <f>Autoevaluación!R130/SUM(Autoevaluación!R128:R131)</f>
        <v>0.25</v>
      </c>
      <c r="F5" s="7">
        <f>Autoevaluación!R131/SUM(Autoevaluación!R128:R131)</f>
        <v>0.25</v>
      </c>
      <c r="G5" s="322"/>
      <c r="H5" s="7">
        <f>Autoevaluación!S128/SUM(Autoevaluación!S128:S131)</f>
        <v>0</v>
      </c>
      <c r="I5" s="7">
        <f>Autoevaluación!S129/SUM(Autoevaluación!S128:S131)</f>
        <v>0.25</v>
      </c>
      <c r="J5" s="7">
        <f>Autoevaluación!S130/SUM(Autoevaluación!S128:S131)</f>
        <v>0.5</v>
      </c>
      <c r="K5" s="7">
        <f>Autoevaluación!S131/SUM(Autoevaluación!S128:S131)</f>
        <v>0.25</v>
      </c>
      <c r="L5" s="315"/>
      <c r="M5" s="7">
        <f>Autoevaluación!T128/SUM(Autoevaluación!T128:T131)</f>
        <v>0</v>
      </c>
      <c r="N5" s="7">
        <f>Autoevaluación!T129/SUM(Autoevaluación!T128:T131)</f>
        <v>0.25</v>
      </c>
      <c r="O5" s="7">
        <f>Autoevaluación!T130/SUM(Autoevaluación!T128:T131)</f>
        <v>0.5</v>
      </c>
      <c r="P5" s="7">
        <f>Autoevaluación!T131/SUM(Autoevaluación!T128:T131)</f>
        <v>0.25</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1</v>
      </c>
      <c r="E6" s="7">
        <f>Autoevaluación!R136/SUM(Autoevaluación!R134:R137)</f>
        <v>0</v>
      </c>
      <c r="F6" s="7">
        <f>Autoevaluación!R137/SUM(Autoevaluación!R134:R137)</f>
        <v>0</v>
      </c>
      <c r="G6" s="322"/>
      <c r="H6" s="7">
        <f>Autoevaluación!S134/SUM(Autoevaluación!S134:S137)</f>
        <v>0</v>
      </c>
      <c r="I6" s="7">
        <f>Autoevaluación!S135/SUM(Autoevaluación!S134:S137)</f>
        <v>1</v>
      </c>
      <c r="J6" s="7">
        <f>Autoevaluación!S136/SUM(Autoevaluación!S134:S137)</f>
        <v>0</v>
      </c>
      <c r="K6" s="7">
        <f>Autoevaluación!S137/SUM(Autoevaluación!S134:S137)</f>
        <v>0</v>
      </c>
      <c r="L6" s="315"/>
      <c r="M6" s="7">
        <f>Autoevaluación!T134/SUM(Autoevaluación!T134:T137)</f>
        <v>0</v>
      </c>
      <c r="N6" s="7">
        <f>Autoevaluación!T135/SUM(Autoevaluación!T134:T137)</f>
        <v>1</v>
      </c>
      <c r="O6" s="7">
        <f>Autoevaluación!T136/SUM(Autoevaluación!T134:T137)</f>
        <v>0</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v>
      </c>
      <c r="D7" s="7">
        <f>Autoevaluación!R140/SUM(Autoevaluación!R139:R142)</f>
        <v>1</v>
      </c>
      <c r="E7" s="7">
        <f>Autoevaluación!R141/SUM(Autoevaluación!R139:R142)</f>
        <v>0</v>
      </c>
      <c r="F7" s="7">
        <f>Autoevaluación!R142/SUM(Autoevaluación!R139:R142)</f>
        <v>0</v>
      </c>
      <c r="G7" s="322"/>
      <c r="H7" s="7">
        <f>Autoevaluación!S139/SUM(Autoevaluación!S139:S142)</f>
        <v>0.33333333333333331</v>
      </c>
      <c r="I7" s="7">
        <f>Autoevaluación!S140/SUM(Autoevaluación!S139:S142)</f>
        <v>0.33333333333333331</v>
      </c>
      <c r="J7" s="7">
        <f>Autoevaluación!S141/SUM(Autoevaluación!S139:S142)</f>
        <v>0.33333333333333331</v>
      </c>
      <c r="K7" s="7">
        <f>Autoevaluación!S142/SUM(Autoevaluación!S139:S142)</f>
        <v>0</v>
      </c>
      <c r="L7" s="315"/>
      <c r="M7" s="7">
        <f>Autoevaluación!T139/SUM(Autoevaluación!T139:T142)</f>
        <v>0</v>
      </c>
      <c r="N7" s="7">
        <f>Autoevaluación!T140/SUM(Autoevaluación!T139:T142)</f>
        <v>0.66666666666666663</v>
      </c>
      <c r="O7" s="7">
        <f>Autoevaluación!T141/SUM(Autoevaluación!T139:T142)</f>
        <v>0.33333333333333331</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22"/>
      <c r="H8" s="7"/>
      <c r="I8" s="7"/>
      <c r="J8" s="7"/>
      <c r="K8" s="7"/>
      <c r="L8" s="315"/>
      <c r="M8" s="7"/>
      <c r="N8" s="7"/>
      <c r="O8" s="7"/>
      <c r="P8" s="7"/>
      <c r="Q8" s="53"/>
      <c r="R8" s="7"/>
      <c r="S8" s="7"/>
      <c r="T8" s="7"/>
      <c r="U8" s="7"/>
    </row>
    <row r="9" spans="2:22" ht="38.1" customHeight="1" x14ac:dyDescent="0.3">
      <c r="B9" s="6"/>
      <c r="C9" s="7"/>
      <c r="D9" s="7"/>
      <c r="E9" s="7"/>
      <c r="F9" s="7"/>
      <c r="G9" s="322"/>
      <c r="H9" s="7"/>
      <c r="I9" s="7"/>
      <c r="J9" s="7"/>
      <c r="K9" s="7"/>
      <c r="L9" s="315"/>
      <c r="M9" s="7"/>
      <c r="N9" s="7"/>
      <c r="O9" s="7"/>
      <c r="P9" s="7"/>
      <c r="Q9" s="53"/>
      <c r="R9" s="7"/>
      <c r="S9" s="7"/>
      <c r="T9" s="7"/>
      <c r="U9" s="7"/>
    </row>
    <row r="10" spans="2:22" ht="42" customHeight="1" x14ac:dyDescent="0.3">
      <c r="B10" s="15" t="s">
        <v>139</v>
      </c>
      <c r="C10" s="12">
        <f>AVERAGE(C4:C9)</f>
        <v>0.125</v>
      </c>
      <c r="D10" s="12">
        <f>AVERAGE(D4:D9)</f>
        <v>0.6875</v>
      </c>
      <c r="E10" s="12">
        <f>AVERAGE(E4:E9)</f>
        <v>0.125</v>
      </c>
      <c r="F10" s="12">
        <f>AVERAGE(F4:F9)</f>
        <v>6.25E-2</v>
      </c>
      <c r="G10" s="9"/>
      <c r="H10" s="12">
        <f>AVERAGE(H4:H9)</f>
        <v>0.14583333333333331</v>
      </c>
      <c r="I10" s="12">
        <f>AVERAGE(I4:I9)</f>
        <v>0.52083333333333337</v>
      </c>
      <c r="J10" s="12">
        <f>AVERAGE(J4:J9)</f>
        <v>0.27083333333333331</v>
      </c>
      <c r="K10" s="12">
        <f>AVERAGE(K4:K9)</f>
        <v>6.25E-2</v>
      </c>
      <c r="L10" s="9"/>
      <c r="M10" s="12">
        <f>AVERAGE(M4:M9)</f>
        <v>0.125</v>
      </c>
      <c r="N10" s="12">
        <f>AVERAGE(N4:N9)</f>
        <v>0.54166666666666663</v>
      </c>
      <c r="O10" s="12">
        <f>AVERAGE(O4:O9)</f>
        <v>0.27083333333333331</v>
      </c>
      <c r="P10" s="12">
        <f>AVERAGE(P4:P9)</f>
        <v>6.25E-2</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16" t="s">
        <v>176</v>
      </c>
      <c r="C12" s="316"/>
      <c r="D12" s="316"/>
      <c r="E12" s="316"/>
      <c r="F12" s="316"/>
      <c r="G12" s="316"/>
      <c r="H12" s="316"/>
      <c r="I12" s="316"/>
      <c r="J12" s="316"/>
      <c r="K12" s="316"/>
      <c r="L12" s="316"/>
      <c r="M12" s="316"/>
      <c r="N12" s="316"/>
      <c r="O12" s="316"/>
      <c r="P12" s="316"/>
      <c r="Q12" s="316"/>
      <c r="R12" s="316"/>
      <c r="S12" s="316"/>
      <c r="T12" s="316"/>
      <c r="U12" s="316"/>
    </row>
    <row r="13" spans="2:22" ht="24.9" customHeight="1" x14ac:dyDescent="0.3">
      <c r="B13" s="318" t="s">
        <v>28</v>
      </c>
      <c r="C13" s="318"/>
      <c r="D13" s="318"/>
      <c r="E13" s="318"/>
      <c r="F13" s="318"/>
      <c r="G13" s="318"/>
      <c r="H13" s="318"/>
      <c r="I13" s="318"/>
      <c r="J13" s="318"/>
      <c r="K13" s="318"/>
      <c r="L13" s="318"/>
      <c r="M13" s="318"/>
      <c r="N13" s="318"/>
      <c r="O13" s="318"/>
      <c r="P13" s="318"/>
      <c r="Q13" s="318"/>
      <c r="R13" s="318"/>
      <c r="S13" s="318"/>
      <c r="T13" s="318"/>
      <c r="U13" s="318"/>
    </row>
    <row r="14" spans="2:22" ht="60" customHeight="1" x14ac:dyDescent="0.3">
      <c r="B14" s="280" t="s">
        <v>13</v>
      </c>
      <c r="C14" s="280"/>
      <c r="D14" s="280"/>
      <c r="E14" s="280"/>
      <c r="F14" s="280"/>
      <c r="G14" s="280"/>
      <c r="H14" s="280"/>
      <c r="I14" s="280"/>
      <c r="J14" s="280"/>
      <c r="K14" s="280"/>
      <c r="L14" s="280"/>
      <c r="M14" s="280"/>
      <c r="N14" s="280"/>
      <c r="O14" s="280"/>
      <c r="P14" s="280"/>
      <c r="Q14" s="280"/>
      <c r="R14" s="280"/>
      <c r="S14" s="280"/>
      <c r="T14" s="280"/>
      <c r="U14" s="280"/>
    </row>
    <row r="15" spans="2:22" ht="60" customHeight="1" x14ac:dyDescent="0.3">
      <c r="B15" s="280" t="s">
        <v>381</v>
      </c>
      <c r="C15" s="280"/>
      <c r="D15" s="280"/>
      <c r="E15" s="280"/>
      <c r="F15" s="280"/>
      <c r="G15" s="280"/>
      <c r="H15" s="280"/>
      <c r="I15" s="280"/>
      <c r="J15" s="280"/>
      <c r="K15" s="280"/>
      <c r="L15" s="280"/>
      <c r="M15" s="280"/>
      <c r="N15" s="280"/>
      <c r="O15" s="280"/>
      <c r="P15" s="280"/>
      <c r="Q15" s="280"/>
      <c r="R15" s="280"/>
      <c r="S15" s="280"/>
      <c r="T15" s="280"/>
      <c r="U15" s="280"/>
    </row>
    <row r="16" spans="2:22" s="14" customFormat="1" ht="24.9" customHeight="1" x14ac:dyDescent="0.3">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3">
      <c r="B17" s="280" t="s">
        <v>14</v>
      </c>
      <c r="C17" s="280"/>
      <c r="D17" s="280"/>
      <c r="E17" s="280"/>
      <c r="F17" s="280"/>
      <c r="G17" s="280"/>
      <c r="H17" s="280"/>
      <c r="I17" s="280"/>
      <c r="J17" s="280"/>
      <c r="K17" s="280"/>
      <c r="L17" s="280"/>
      <c r="M17" s="280"/>
      <c r="N17" s="280"/>
      <c r="O17" s="280"/>
      <c r="P17" s="280"/>
      <c r="Q17" s="280"/>
      <c r="R17" s="280"/>
      <c r="S17" s="280"/>
      <c r="T17" s="280"/>
      <c r="U17" s="280"/>
    </row>
    <row r="18" spans="2:21" ht="60" customHeight="1" x14ac:dyDescent="0.3">
      <c r="B18" s="280" t="s">
        <v>11</v>
      </c>
      <c r="C18" s="280"/>
      <c r="D18" s="280"/>
      <c r="E18" s="280"/>
      <c r="F18" s="280"/>
      <c r="G18" s="280"/>
      <c r="H18" s="280"/>
      <c r="I18" s="280"/>
      <c r="J18" s="280"/>
      <c r="K18" s="280"/>
      <c r="L18" s="280"/>
      <c r="M18" s="280"/>
      <c r="N18" s="280"/>
      <c r="O18" s="280"/>
      <c r="P18" s="280"/>
      <c r="Q18" s="280"/>
      <c r="R18" s="280"/>
      <c r="S18" s="280"/>
      <c r="T18" s="280"/>
      <c r="U18" s="280"/>
    </row>
    <row r="19" spans="2:21" ht="60" customHeight="1" x14ac:dyDescent="0.3">
      <c r="B19" s="280" t="s">
        <v>21</v>
      </c>
      <c r="C19" s="280"/>
      <c r="D19" s="280"/>
      <c r="E19" s="280"/>
      <c r="F19" s="280"/>
      <c r="G19" s="280"/>
      <c r="H19" s="280"/>
      <c r="I19" s="280"/>
      <c r="J19" s="280"/>
      <c r="K19" s="280"/>
      <c r="L19" s="280"/>
      <c r="M19" s="280"/>
      <c r="N19" s="280"/>
      <c r="O19" s="280"/>
      <c r="P19" s="280"/>
      <c r="Q19" s="280"/>
      <c r="R19" s="280"/>
      <c r="S19" s="280"/>
      <c r="T19" s="280"/>
      <c r="U19" s="28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19" t="s">
        <v>177</v>
      </c>
      <c r="C21" s="319"/>
      <c r="D21" s="319"/>
      <c r="E21" s="319"/>
      <c r="F21" s="319"/>
      <c r="G21" s="319"/>
      <c r="H21" s="319"/>
      <c r="I21" s="319"/>
      <c r="J21" s="319"/>
      <c r="K21" s="319"/>
      <c r="L21" s="319"/>
      <c r="M21" s="319"/>
      <c r="N21" s="319"/>
      <c r="O21" s="319"/>
      <c r="P21" s="319"/>
      <c r="Q21" s="319"/>
      <c r="R21" s="319"/>
      <c r="S21" s="319"/>
      <c r="T21" s="319"/>
      <c r="U21" s="319"/>
    </row>
    <row r="22" spans="2:21" ht="24.9" customHeight="1" x14ac:dyDescent="0.3">
      <c r="B22" s="320" t="s">
        <v>28</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3">
      <c r="B23" s="280" t="s">
        <v>13</v>
      </c>
      <c r="C23" s="280"/>
      <c r="D23" s="280"/>
      <c r="E23" s="280"/>
      <c r="F23" s="280"/>
      <c r="G23" s="280"/>
      <c r="H23" s="280"/>
      <c r="I23" s="280"/>
      <c r="J23" s="280"/>
      <c r="K23" s="280"/>
      <c r="L23" s="280"/>
      <c r="M23" s="280"/>
      <c r="N23" s="280"/>
      <c r="O23" s="280"/>
      <c r="P23" s="280"/>
      <c r="Q23" s="280"/>
      <c r="R23" s="280"/>
      <c r="S23" s="280"/>
      <c r="T23" s="280"/>
      <c r="U23" s="280"/>
    </row>
    <row r="24" spans="2:21" ht="60" customHeight="1" x14ac:dyDescent="0.3">
      <c r="B24" s="280" t="s">
        <v>12</v>
      </c>
      <c r="C24" s="280"/>
      <c r="D24" s="280"/>
      <c r="E24" s="280"/>
      <c r="F24" s="280"/>
      <c r="G24" s="280"/>
      <c r="H24" s="280"/>
      <c r="I24" s="280"/>
      <c r="J24" s="280"/>
      <c r="K24" s="280"/>
      <c r="L24" s="280"/>
      <c r="M24" s="280"/>
      <c r="N24" s="280"/>
      <c r="O24" s="280"/>
      <c r="P24" s="280"/>
      <c r="Q24" s="280"/>
      <c r="R24" s="280"/>
      <c r="S24" s="280"/>
      <c r="T24" s="280"/>
      <c r="U24" s="280"/>
    </row>
    <row r="25" spans="2:21" s="14" customFormat="1" ht="24.9" customHeight="1" x14ac:dyDescent="0.3">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3">
      <c r="B26" s="280" t="s">
        <v>22</v>
      </c>
      <c r="C26" s="280"/>
      <c r="D26" s="280"/>
      <c r="E26" s="280"/>
      <c r="F26" s="280"/>
      <c r="G26" s="280"/>
      <c r="H26" s="280"/>
      <c r="I26" s="280"/>
      <c r="J26" s="280"/>
      <c r="K26" s="280"/>
      <c r="L26" s="280"/>
      <c r="M26" s="280"/>
      <c r="N26" s="280"/>
      <c r="O26" s="280"/>
      <c r="P26" s="280"/>
      <c r="Q26" s="280"/>
      <c r="R26" s="280"/>
      <c r="S26" s="280"/>
      <c r="T26" s="280"/>
      <c r="U26" s="280"/>
    </row>
    <row r="27" spans="2:21" ht="60" customHeight="1" x14ac:dyDescent="0.3">
      <c r="B27" s="280" t="s">
        <v>18</v>
      </c>
      <c r="C27" s="280"/>
      <c r="D27" s="280"/>
      <c r="E27" s="280"/>
      <c r="F27" s="280"/>
      <c r="G27" s="280"/>
      <c r="H27" s="280"/>
      <c r="I27" s="280"/>
      <c r="J27" s="280"/>
      <c r="K27" s="280"/>
      <c r="L27" s="280"/>
      <c r="M27" s="280"/>
      <c r="N27" s="280"/>
      <c r="O27" s="280"/>
      <c r="P27" s="280"/>
      <c r="Q27" s="280"/>
      <c r="R27" s="280"/>
      <c r="S27" s="280"/>
      <c r="T27" s="280"/>
      <c r="U27" s="280"/>
    </row>
    <row r="28" spans="2:21" ht="60" customHeight="1" x14ac:dyDescent="0.3">
      <c r="B28" s="280" t="s">
        <v>17</v>
      </c>
      <c r="C28" s="280"/>
      <c r="D28" s="280"/>
      <c r="E28" s="280"/>
      <c r="F28" s="280"/>
      <c r="G28" s="280"/>
      <c r="H28" s="280"/>
      <c r="I28" s="280"/>
      <c r="J28" s="280"/>
      <c r="K28" s="280"/>
      <c r="L28" s="280"/>
      <c r="M28" s="280"/>
      <c r="N28" s="280"/>
      <c r="O28" s="280"/>
      <c r="P28" s="280"/>
      <c r="Q28" s="280"/>
      <c r="R28" s="280"/>
      <c r="S28" s="280"/>
      <c r="T28" s="280"/>
      <c r="U28" s="28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2" t="s">
        <v>178</v>
      </c>
      <c r="C30" s="312"/>
      <c r="D30" s="312"/>
      <c r="E30" s="312"/>
      <c r="F30" s="312"/>
      <c r="G30" s="312"/>
      <c r="H30" s="312"/>
      <c r="I30" s="312"/>
      <c r="J30" s="312"/>
      <c r="K30" s="312"/>
      <c r="L30" s="312"/>
      <c r="M30" s="312"/>
      <c r="N30" s="312"/>
      <c r="O30" s="312"/>
      <c r="P30" s="312"/>
      <c r="Q30" s="312"/>
      <c r="R30" s="312"/>
      <c r="S30" s="312"/>
      <c r="T30" s="312"/>
      <c r="U30" s="312"/>
    </row>
    <row r="31" spans="2:21" ht="24.9" customHeight="1" x14ac:dyDescent="0.3">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3">
      <c r="B32" s="280" t="s">
        <v>12</v>
      </c>
      <c r="C32" s="280"/>
      <c r="D32" s="280"/>
      <c r="E32" s="280"/>
      <c r="F32" s="280"/>
      <c r="G32" s="280"/>
      <c r="H32" s="280"/>
      <c r="I32" s="280"/>
      <c r="J32" s="280"/>
      <c r="K32" s="280"/>
      <c r="L32" s="280"/>
      <c r="M32" s="280"/>
      <c r="N32" s="280"/>
      <c r="O32" s="280"/>
      <c r="P32" s="280"/>
      <c r="Q32" s="280"/>
      <c r="R32" s="280"/>
      <c r="S32" s="280"/>
      <c r="T32" s="280"/>
      <c r="U32" s="280"/>
    </row>
    <row r="33" spans="2:21" ht="60" customHeight="1" x14ac:dyDescent="0.3">
      <c r="B33" s="280" t="s">
        <v>13</v>
      </c>
      <c r="C33" s="280"/>
      <c r="D33" s="280"/>
      <c r="E33" s="280"/>
      <c r="F33" s="280"/>
      <c r="G33" s="280"/>
      <c r="H33" s="280"/>
      <c r="I33" s="280"/>
      <c r="J33" s="280"/>
      <c r="K33" s="280"/>
      <c r="L33" s="280"/>
      <c r="M33" s="280"/>
      <c r="N33" s="280"/>
      <c r="O33" s="280"/>
      <c r="P33" s="280"/>
      <c r="Q33" s="280"/>
      <c r="R33" s="280"/>
      <c r="S33" s="280"/>
      <c r="T33" s="280"/>
      <c r="U33" s="280"/>
    </row>
    <row r="34" spans="2:21" s="14" customFormat="1" ht="24.9" customHeight="1" x14ac:dyDescent="0.3">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3">
      <c r="B35" s="280" t="s">
        <v>436</v>
      </c>
      <c r="C35" s="280"/>
      <c r="D35" s="280"/>
      <c r="E35" s="280"/>
      <c r="F35" s="280"/>
      <c r="G35" s="280"/>
      <c r="H35" s="280"/>
      <c r="I35" s="280"/>
      <c r="J35" s="280"/>
      <c r="K35" s="280"/>
      <c r="L35" s="280"/>
      <c r="M35" s="280"/>
      <c r="N35" s="280"/>
      <c r="O35" s="280"/>
      <c r="P35" s="280"/>
      <c r="Q35" s="280"/>
      <c r="R35" s="280"/>
      <c r="S35" s="280"/>
      <c r="T35" s="280"/>
      <c r="U35" s="280"/>
    </row>
    <row r="36" spans="2:21" ht="60" customHeight="1" x14ac:dyDescent="0.3">
      <c r="B36" s="280" t="s">
        <v>435</v>
      </c>
      <c r="C36" s="280"/>
      <c r="D36" s="280"/>
      <c r="E36" s="280"/>
      <c r="F36" s="280"/>
      <c r="G36" s="280"/>
      <c r="H36" s="280"/>
      <c r="I36" s="280"/>
      <c r="J36" s="280"/>
      <c r="K36" s="280"/>
      <c r="L36" s="280"/>
      <c r="M36" s="280"/>
      <c r="N36" s="280"/>
      <c r="O36" s="280"/>
      <c r="P36" s="280"/>
      <c r="Q36" s="280"/>
      <c r="R36" s="280"/>
      <c r="S36" s="280"/>
      <c r="T36" s="280"/>
      <c r="U36" s="280"/>
    </row>
    <row r="37" spans="2:21" ht="60" customHeight="1" x14ac:dyDescent="0.3">
      <c r="B37" s="280" t="s">
        <v>14</v>
      </c>
      <c r="C37" s="280"/>
      <c r="D37" s="280"/>
      <c r="E37" s="280"/>
      <c r="F37" s="280"/>
      <c r="G37" s="280"/>
      <c r="H37" s="280"/>
      <c r="I37" s="280"/>
      <c r="J37" s="280"/>
      <c r="K37" s="280"/>
      <c r="L37" s="280"/>
      <c r="M37" s="280"/>
      <c r="N37" s="280"/>
      <c r="O37" s="280"/>
      <c r="P37" s="280"/>
      <c r="Q37" s="280"/>
      <c r="R37" s="280"/>
      <c r="S37" s="280"/>
      <c r="T37" s="280"/>
      <c r="U37" s="280"/>
    </row>
    <row r="40" spans="2:21" x14ac:dyDescent="0.3">
      <c r="B40" s="308" t="s">
        <v>179</v>
      </c>
      <c r="C40" s="308"/>
      <c r="D40" s="308"/>
      <c r="E40" s="308"/>
      <c r="F40" s="308"/>
      <c r="G40" s="308"/>
      <c r="H40" s="308"/>
      <c r="I40" s="308"/>
      <c r="J40" s="308"/>
      <c r="K40" s="308"/>
      <c r="L40" s="308"/>
      <c r="M40" s="308"/>
      <c r="N40" s="308"/>
      <c r="O40" s="308"/>
      <c r="P40" s="308"/>
      <c r="Q40" s="308"/>
      <c r="R40" s="308"/>
      <c r="S40" s="308"/>
      <c r="T40" s="308"/>
      <c r="U40" s="308"/>
    </row>
    <row r="41" spans="2:21" ht="19.8" x14ac:dyDescent="0.3">
      <c r="B41" s="309" t="s">
        <v>28</v>
      </c>
      <c r="C41" s="310"/>
      <c r="D41" s="310"/>
      <c r="E41" s="310"/>
      <c r="F41" s="310"/>
      <c r="G41" s="310"/>
      <c r="H41" s="310"/>
      <c r="I41" s="310"/>
      <c r="J41" s="310"/>
      <c r="K41" s="310"/>
      <c r="L41" s="310"/>
      <c r="M41" s="310"/>
      <c r="N41" s="310"/>
      <c r="O41" s="310"/>
      <c r="P41" s="310"/>
      <c r="Q41" s="310"/>
      <c r="R41" s="310"/>
      <c r="S41" s="310"/>
      <c r="T41" s="310"/>
      <c r="U41" s="310"/>
    </row>
    <row r="42" spans="2:21" ht="62.25" customHeight="1" x14ac:dyDescent="0.3">
      <c r="B42" s="280"/>
      <c r="C42" s="280"/>
      <c r="D42" s="280"/>
      <c r="E42" s="280"/>
      <c r="F42" s="280"/>
      <c r="G42" s="280"/>
      <c r="H42" s="280"/>
      <c r="I42" s="280"/>
      <c r="J42" s="280"/>
      <c r="K42" s="280"/>
      <c r="L42" s="280"/>
      <c r="M42" s="280"/>
      <c r="N42" s="280"/>
      <c r="O42" s="280"/>
      <c r="P42" s="280"/>
      <c r="Q42" s="280"/>
      <c r="R42" s="280"/>
      <c r="S42" s="280"/>
      <c r="T42" s="280"/>
      <c r="U42" s="280"/>
    </row>
    <row r="43" spans="2:21" ht="64.5" customHeight="1" x14ac:dyDescent="0.3">
      <c r="B43" s="280"/>
      <c r="C43" s="280"/>
      <c r="D43" s="280"/>
      <c r="E43" s="280"/>
      <c r="F43" s="280"/>
      <c r="G43" s="280"/>
      <c r="H43" s="280"/>
      <c r="I43" s="280"/>
      <c r="J43" s="280"/>
      <c r="K43" s="280"/>
      <c r="L43" s="280"/>
      <c r="M43" s="280"/>
      <c r="N43" s="280"/>
      <c r="O43" s="280"/>
      <c r="P43" s="280"/>
      <c r="Q43" s="280"/>
      <c r="R43" s="280"/>
      <c r="S43" s="280"/>
      <c r="T43" s="280"/>
      <c r="U43" s="280"/>
    </row>
    <row r="44" spans="2:21" ht="19.8" x14ac:dyDescent="0.3">
      <c r="B44" s="311" t="s">
        <v>123</v>
      </c>
      <c r="C44" s="311"/>
      <c r="D44" s="311"/>
      <c r="E44" s="311"/>
      <c r="F44" s="311"/>
      <c r="G44" s="311"/>
      <c r="H44" s="311"/>
      <c r="I44" s="311"/>
      <c r="J44" s="311"/>
      <c r="K44" s="311"/>
      <c r="L44" s="311"/>
      <c r="M44" s="311"/>
      <c r="N44" s="311"/>
      <c r="O44" s="311"/>
      <c r="P44" s="311"/>
      <c r="Q44" s="311"/>
      <c r="R44" s="311"/>
      <c r="S44" s="311"/>
      <c r="T44" s="311"/>
      <c r="U44" s="311"/>
    </row>
    <row r="45" spans="2:21" ht="54.75" customHeight="1" x14ac:dyDescent="0.3">
      <c r="B45" s="280"/>
      <c r="C45" s="280"/>
      <c r="D45" s="280"/>
      <c r="E45" s="280"/>
      <c r="F45" s="280"/>
      <c r="G45" s="280"/>
      <c r="H45" s="280"/>
      <c r="I45" s="280"/>
      <c r="J45" s="280"/>
      <c r="K45" s="280"/>
      <c r="L45" s="280"/>
      <c r="M45" s="280"/>
      <c r="N45" s="280"/>
      <c r="O45" s="280"/>
      <c r="P45" s="280"/>
      <c r="Q45" s="280"/>
      <c r="R45" s="280"/>
      <c r="S45" s="280"/>
      <c r="T45" s="280"/>
      <c r="U45" s="280"/>
    </row>
    <row r="46" spans="2:21" ht="61.5" customHeight="1" x14ac:dyDescent="0.3">
      <c r="B46" s="280"/>
      <c r="C46" s="280"/>
      <c r="D46" s="280"/>
      <c r="E46" s="280"/>
      <c r="F46" s="280"/>
      <c r="G46" s="280"/>
      <c r="H46" s="280"/>
      <c r="I46" s="280"/>
      <c r="J46" s="280"/>
      <c r="K46" s="280"/>
      <c r="L46" s="280"/>
      <c r="M46" s="280"/>
      <c r="N46" s="280"/>
      <c r="O46" s="280"/>
      <c r="P46" s="280"/>
      <c r="Q46" s="280"/>
      <c r="R46" s="280"/>
      <c r="S46" s="280"/>
      <c r="T46" s="280"/>
      <c r="U46" s="280"/>
    </row>
    <row r="47" spans="2:21" ht="64.5" customHeight="1" x14ac:dyDescent="0.3">
      <c r="B47" s="280"/>
      <c r="C47" s="280"/>
      <c r="D47" s="280"/>
      <c r="E47" s="280"/>
      <c r="F47" s="280"/>
      <c r="G47" s="280"/>
      <c r="H47" s="280"/>
      <c r="I47" s="280"/>
      <c r="J47" s="280"/>
      <c r="K47" s="280"/>
      <c r="L47" s="280"/>
      <c r="M47" s="280"/>
      <c r="N47" s="280"/>
      <c r="O47" s="280"/>
      <c r="P47" s="280"/>
      <c r="Q47" s="280"/>
      <c r="R47" s="280"/>
      <c r="S47" s="280"/>
      <c r="T47" s="280"/>
      <c r="U47" s="280"/>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Hermes Cristancho Leal</cp:lastModifiedBy>
  <cp:lastPrinted>2011-10-07T14:16:27Z</cp:lastPrinted>
  <dcterms:created xsi:type="dcterms:W3CDTF">2010-02-23T19:10:51Z</dcterms:created>
  <dcterms:modified xsi:type="dcterms:W3CDTF">2026-04-21T14:58:30Z</dcterms:modified>
</cp:coreProperties>
</file>