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3.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4.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5.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mc:AlternateContent xmlns:mc="http://schemas.openxmlformats.org/markup-compatibility/2006">
    <mc:Choice Requires="x15">
      <x15ac:absPath xmlns:x15ac="http://schemas.microsoft.com/office/spreadsheetml/2010/11/ac" url="F:\AÑO 2025 TODO\2025 I.E.S SAMORE\SEMANAS INSTITUCIONAL ES 2025\Novi. Sem inst\"/>
    </mc:Choice>
  </mc:AlternateContent>
  <xr:revisionPtr revIDLastSave="0" documentId="13_ncr:1_{2A7A4302-3A5E-429A-95AC-9749E8661980}" xr6:coauthVersionLast="47" xr6:coauthVersionMax="47" xr10:uidLastSave="{00000000-0000-0000-0000-000000000000}"/>
  <bookViews>
    <workbookView xWindow="-110" yWindow="-110" windowWidth="19420" windowHeight="10300" activeTab="1" xr2:uid="{00000000-000D-0000-FFFF-FFFF00000000}"/>
  </bookViews>
  <sheets>
    <sheet name="Institución" sheetId="59"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42" i="1" l="1"/>
  <c r="R142" i="1"/>
  <c r="Q142" i="1"/>
  <c r="T141" i="1"/>
  <c r="T7" i="5" s="1"/>
  <c r="S141" i="1"/>
  <c r="R141" i="1"/>
  <c r="Q141" i="1"/>
  <c r="T140" i="1"/>
  <c r="S7" i="5" s="1"/>
  <c r="S140" i="1"/>
  <c r="R140" i="1"/>
  <c r="I7" i="5" s="1"/>
  <c r="Q140" i="1"/>
  <c r="D7" i="5" s="1"/>
  <c r="T139" i="1"/>
  <c r="S139" i="1"/>
  <c r="R139" i="1"/>
  <c r="H7" i="5" s="1"/>
  <c r="Q139" i="1"/>
  <c r="C7" i="5" s="1"/>
  <c r="S137" i="1"/>
  <c r="R137" i="1"/>
  <c r="Q137" i="1"/>
  <c r="T136" i="1"/>
  <c r="S136" i="1"/>
  <c r="R136" i="1"/>
  <c r="Q136" i="1"/>
  <c r="T135" i="1"/>
  <c r="S6" i="5" s="1"/>
  <c r="S135" i="1"/>
  <c r="R135" i="1"/>
  <c r="I6" i="5" s="1"/>
  <c r="Q135" i="1"/>
  <c r="D6" i="5" s="1"/>
  <c r="T134" i="1"/>
  <c r="S134" i="1"/>
  <c r="R134" i="1"/>
  <c r="H6" i="5" s="1"/>
  <c r="Q134" i="1"/>
  <c r="C6" i="5" s="1"/>
  <c r="T131" i="1"/>
  <c r="S131" i="1"/>
  <c r="R131" i="1"/>
  <c r="Q131" i="1"/>
  <c r="T130" i="1"/>
  <c r="S130" i="1"/>
  <c r="R130" i="1"/>
  <c r="Q130" i="1"/>
  <c r="T129" i="1"/>
  <c r="S129" i="1"/>
  <c r="N5" i="5" s="1"/>
  <c r="R129" i="1"/>
  <c r="I5" i="5" s="1"/>
  <c r="Q129" i="1"/>
  <c r="D5" i="5" s="1"/>
  <c r="T128" i="1"/>
  <c r="R5" i="5" s="1"/>
  <c r="S128" i="1"/>
  <c r="M5" i="5" s="1"/>
  <c r="R128" i="1"/>
  <c r="H5" i="5" s="1"/>
  <c r="Q128" i="1"/>
  <c r="C5" i="5" s="1"/>
  <c r="T125" i="1"/>
  <c r="S125" i="1"/>
  <c r="R125" i="1"/>
  <c r="Q125" i="1"/>
  <c r="T124" i="1"/>
  <c r="S124" i="1"/>
  <c r="R124" i="1"/>
  <c r="Q124" i="1"/>
  <c r="T123" i="1"/>
  <c r="S4" i="5" s="1"/>
  <c r="S10" i="5" s="1"/>
  <c r="S123" i="1"/>
  <c r="R123" i="1"/>
  <c r="I4" i="5" s="1"/>
  <c r="I10" i="5" s="1"/>
  <c r="Q123" i="1"/>
  <c r="D4" i="5" s="1"/>
  <c r="T122" i="1"/>
  <c r="R4" i="5" s="1"/>
  <c r="R10" i="5" s="1"/>
  <c r="S122" i="1"/>
  <c r="R122" i="1"/>
  <c r="H4" i="5" s="1"/>
  <c r="H10" i="5" s="1"/>
  <c r="Q122" i="1"/>
  <c r="C4" i="5" s="1"/>
  <c r="T117" i="1"/>
  <c r="S117" i="1"/>
  <c r="R117" i="1"/>
  <c r="Q117" i="1"/>
  <c r="T116" i="1"/>
  <c r="S116" i="1"/>
  <c r="R116" i="1"/>
  <c r="Q116" i="1"/>
  <c r="T115" i="1"/>
  <c r="S8" i="6" s="1"/>
  <c r="S115" i="1"/>
  <c r="N8" i="6" s="1"/>
  <c r="R115" i="1"/>
  <c r="I8" i="6" s="1"/>
  <c r="Q115" i="1"/>
  <c r="D8" i="6" s="1"/>
  <c r="T114" i="1"/>
  <c r="R8" i="6" s="1"/>
  <c r="S114" i="1"/>
  <c r="M8" i="6" s="1"/>
  <c r="R114" i="1"/>
  <c r="H8" i="6" s="1"/>
  <c r="Q114" i="1"/>
  <c r="C8" i="6" s="1"/>
  <c r="T105" i="1"/>
  <c r="S105" i="1"/>
  <c r="R105" i="1"/>
  <c r="Q105" i="1"/>
  <c r="T104" i="1"/>
  <c r="S104" i="1"/>
  <c r="R104" i="1"/>
  <c r="Q104" i="1"/>
  <c r="T103" i="1"/>
  <c r="S7" i="6" s="1"/>
  <c r="S103" i="1"/>
  <c r="R103" i="1"/>
  <c r="I7" i="6" s="1"/>
  <c r="Q103" i="1"/>
  <c r="D7" i="6" s="1"/>
  <c r="T102" i="1"/>
  <c r="R7" i="6" s="1"/>
  <c r="S102" i="1"/>
  <c r="M7" i="6" s="1"/>
  <c r="R102" i="1"/>
  <c r="H7" i="6" s="1"/>
  <c r="Q102" i="1"/>
  <c r="C7" i="6" s="1"/>
  <c r="T101" i="1"/>
  <c r="S101" i="1"/>
  <c r="R101" i="1"/>
  <c r="Q101" i="1"/>
  <c r="T100" i="1"/>
  <c r="S100" i="1"/>
  <c r="R100" i="1"/>
  <c r="Q100" i="1"/>
  <c r="T99" i="1"/>
  <c r="S6" i="6" s="1"/>
  <c r="S99" i="1"/>
  <c r="R99" i="1"/>
  <c r="I6" i="6" s="1"/>
  <c r="Q99" i="1"/>
  <c r="D6" i="6" s="1"/>
  <c r="T98" i="1"/>
  <c r="R6" i="6" s="1"/>
  <c r="S98" i="1"/>
  <c r="M6" i="6" s="1"/>
  <c r="R98" i="1"/>
  <c r="H6" i="6" s="1"/>
  <c r="Q98" i="1"/>
  <c r="C6" i="6" s="1"/>
  <c r="T92" i="1"/>
  <c r="S92" i="1"/>
  <c r="R92" i="1"/>
  <c r="Q92" i="1"/>
  <c r="T91" i="1"/>
  <c r="S91" i="1"/>
  <c r="R91" i="1"/>
  <c r="Q91" i="1"/>
  <c r="T90" i="1"/>
  <c r="S5" i="6" s="1"/>
  <c r="S90" i="1"/>
  <c r="R90" i="1"/>
  <c r="Q90" i="1"/>
  <c r="T89" i="1"/>
  <c r="R5" i="6" s="1"/>
  <c r="S89" i="1"/>
  <c r="M5" i="6" s="1"/>
  <c r="R89" i="1"/>
  <c r="H5" i="6" s="1"/>
  <c r="Q89" i="1"/>
  <c r="C5" i="6" s="1"/>
  <c r="T87" i="1"/>
  <c r="S87" i="1"/>
  <c r="R87" i="1"/>
  <c r="Q87" i="1"/>
  <c r="T86" i="1"/>
  <c r="S86" i="1"/>
  <c r="R86" i="1"/>
  <c r="Q86" i="1"/>
  <c r="T85" i="1"/>
  <c r="S85" i="1"/>
  <c r="R85" i="1"/>
  <c r="Q85" i="1"/>
  <c r="T84" i="1"/>
  <c r="R4" i="6" s="1"/>
  <c r="R10" i="6" s="1"/>
  <c r="S84" i="1"/>
  <c r="M4" i="6" s="1"/>
  <c r="R84" i="1"/>
  <c r="H4" i="6" s="1"/>
  <c r="H10" i="6" s="1"/>
  <c r="Q84" i="1"/>
  <c r="C4" i="6" s="1"/>
  <c r="C10" i="6" s="1"/>
  <c r="T77" i="1"/>
  <c r="S77" i="1"/>
  <c r="R77" i="1"/>
  <c r="Q77" i="1"/>
  <c r="T76" i="1"/>
  <c r="S76" i="1"/>
  <c r="R76" i="1"/>
  <c r="Q76" i="1"/>
  <c r="T75" i="1"/>
  <c r="S75" i="1"/>
  <c r="R75" i="1"/>
  <c r="Q75" i="1"/>
  <c r="T74" i="1"/>
  <c r="R7" i="4" s="1"/>
  <c r="S74" i="1"/>
  <c r="R74" i="1"/>
  <c r="H7" i="4" s="1"/>
  <c r="Q74" i="1"/>
  <c r="C7" i="4" s="1"/>
  <c r="T71" i="1"/>
  <c r="S71" i="1"/>
  <c r="R71" i="1"/>
  <c r="Q71" i="1"/>
  <c r="T70" i="1"/>
  <c r="S70" i="1"/>
  <c r="R70" i="1"/>
  <c r="Q70" i="1"/>
  <c r="T69" i="1"/>
  <c r="S69" i="1"/>
  <c r="R69" i="1"/>
  <c r="Q69" i="1"/>
  <c r="T68" i="1"/>
  <c r="R6" i="4" s="1"/>
  <c r="S68" i="1"/>
  <c r="M6" i="4" s="1"/>
  <c r="R68" i="1"/>
  <c r="H6" i="4" s="1"/>
  <c r="Q68" i="1"/>
  <c r="C6" i="4" s="1"/>
  <c r="T65" i="1"/>
  <c r="S65" i="1"/>
  <c r="R65" i="1"/>
  <c r="Q65" i="1"/>
  <c r="T64" i="1"/>
  <c r="S64" i="1"/>
  <c r="R64" i="1"/>
  <c r="Q64" i="1"/>
  <c r="T63" i="1"/>
  <c r="S63" i="1"/>
  <c r="R63" i="1"/>
  <c r="Q63" i="1"/>
  <c r="T62" i="1"/>
  <c r="R5" i="4" s="1"/>
  <c r="S62" i="1"/>
  <c r="M5" i="4" s="1"/>
  <c r="R62" i="1"/>
  <c r="H5" i="4" s="1"/>
  <c r="Q62" i="1"/>
  <c r="C5" i="4" s="1"/>
  <c r="T58" i="1"/>
  <c r="S58" i="1"/>
  <c r="R58" i="1"/>
  <c r="Q58" i="1"/>
  <c r="T57" i="1"/>
  <c r="S57" i="1"/>
  <c r="R57" i="1"/>
  <c r="Q57" i="1"/>
  <c r="T56" i="1"/>
  <c r="S56" i="1"/>
  <c r="R56" i="1"/>
  <c r="Q56" i="1"/>
  <c r="T55" i="1"/>
  <c r="R4" i="4" s="1"/>
  <c r="R10" i="4" s="1"/>
  <c r="S55" i="1"/>
  <c r="R55" i="1"/>
  <c r="H4" i="4" s="1"/>
  <c r="H10" i="4" s="1"/>
  <c r="Q55" i="1"/>
  <c r="C4" i="4" s="1"/>
  <c r="C10" i="4" s="1"/>
  <c r="T50" i="1"/>
  <c r="S50" i="1"/>
  <c r="R50" i="1"/>
  <c r="Q50" i="1"/>
  <c r="T49" i="1"/>
  <c r="T9" i="2" s="1"/>
  <c r="S49" i="1"/>
  <c r="R49" i="1"/>
  <c r="J9" i="2" s="1"/>
  <c r="Q49" i="1"/>
  <c r="E9" i="2" s="1"/>
  <c r="T48" i="1"/>
  <c r="S48" i="1"/>
  <c r="R48" i="1"/>
  <c r="Q48" i="1"/>
  <c r="T47" i="1"/>
  <c r="R9" i="2" s="1"/>
  <c r="S47" i="1"/>
  <c r="M9" i="2" s="1"/>
  <c r="R47" i="1"/>
  <c r="H9" i="2" s="1"/>
  <c r="Q47" i="1"/>
  <c r="C9" i="2" s="1"/>
  <c r="T39" i="1"/>
  <c r="S39" i="1"/>
  <c r="R39" i="1"/>
  <c r="Q39" i="1"/>
  <c r="T38" i="1"/>
  <c r="T8" i="2" s="1"/>
  <c r="S38" i="1"/>
  <c r="R38" i="1"/>
  <c r="J8" i="2" s="1"/>
  <c r="Q38" i="1"/>
  <c r="E8" i="2" s="1"/>
  <c r="T37" i="1"/>
  <c r="S37" i="1"/>
  <c r="R37" i="1"/>
  <c r="Q37" i="1"/>
  <c r="T36" i="1"/>
  <c r="R8" i="2" s="1"/>
  <c r="S36" i="1"/>
  <c r="R36" i="1"/>
  <c r="H8" i="2" s="1"/>
  <c r="Q36" i="1"/>
  <c r="C8" i="2" s="1"/>
  <c r="T33" i="1"/>
  <c r="S33" i="1"/>
  <c r="R33" i="1"/>
  <c r="Q33" i="1"/>
  <c r="T32" i="1"/>
  <c r="T7" i="2" s="1"/>
  <c r="S32" i="1"/>
  <c r="R32" i="1"/>
  <c r="J7" i="2" s="1"/>
  <c r="Q32" i="1"/>
  <c r="E7" i="2" s="1"/>
  <c r="T31" i="1"/>
  <c r="S31" i="1"/>
  <c r="R31" i="1"/>
  <c r="Q31" i="1"/>
  <c r="T30" i="1"/>
  <c r="R7" i="2" s="1"/>
  <c r="S30" i="1"/>
  <c r="M7" i="2" s="1"/>
  <c r="R30" i="1"/>
  <c r="H7" i="2" s="1"/>
  <c r="Q30" i="1"/>
  <c r="C7" i="2" s="1"/>
  <c r="T23" i="1"/>
  <c r="S23" i="1"/>
  <c r="R23" i="1"/>
  <c r="Q23" i="1"/>
  <c r="T22" i="1"/>
  <c r="T6" i="2" s="1"/>
  <c r="S22" i="1"/>
  <c r="R22" i="1"/>
  <c r="Q22" i="1"/>
  <c r="E6" i="2" s="1"/>
  <c r="T21" i="1"/>
  <c r="S21" i="1"/>
  <c r="R21" i="1"/>
  <c r="Q21" i="1"/>
  <c r="T20" i="1"/>
  <c r="R6" i="2" s="1"/>
  <c r="S20" i="1"/>
  <c r="R20" i="1"/>
  <c r="H6" i="2" s="1"/>
  <c r="Q20" i="1"/>
  <c r="C6" i="2" s="1"/>
  <c r="T16" i="1"/>
  <c r="S16" i="1"/>
  <c r="R16" i="1"/>
  <c r="Q16" i="1"/>
  <c r="F5" i="2" s="1"/>
  <c r="T15" i="1"/>
  <c r="T5" i="2" s="1"/>
  <c r="S15" i="1"/>
  <c r="R15" i="1"/>
  <c r="Q15" i="1"/>
  <c r="E5" i="2" s="1"/>
  <c r="T14" i="1"/>
  <c r="S14" i="1"/>
  <c r="R14" i="1"/>
  <c r="Q14" i="1"/>
  <c r="D5" i="2" s="1"/>
  <c r="T13" i="1"/>
  <c r="R5" i="2" s="1"/>
  <c r="S13" i="1"/>
  <c r="M5" i="2" s="1"/>
  <c r="R13" i="1"/>
  <c r="H5" i="2" s="1"/>
  <c r="Q13" i="1"/>
  <c r="C5" i="2" s="1"/>
  <c r="R11" i="1"/>
  <c r="Q11" i="1"/>
  <c r="P11" i="1"/>
  <c r="T10" i="1"/>
  <c r="S10" i="1"/>
  <c r="R10" i="1"/>
  <c r="Q10" i="1"/>
  <c r="T9" i="1"/>
  <c r="S9" i="1"/>
  <c r="O4" i="2" s="1"/>
  <c r="R9" i="1"/>
  <c r="Q9" i="1"/>
  <c r="T8" i="1"/>
  <c r="S8" i="1"/>
  <c r="R8" i="1"/>
  <c r="Q8" i="1"/>
  <c r="T7" i="1"/>
  <c r="R4" i="2" s="1"/>
  <c r="R10" i="2" s="1"/>
  <c r="S7" i="1"/>
  <c r="R7" i="1"/>
  <c r="H4" i="2" s="1"/>
  <c r="Q7" i="1"/>
  <c r="C4" i="2" s="1"/>
  <c r="C10" i="2" s="1"/>
  <c r="M7" i="4" l="1"/>
  <c r="M4" i="4"/>
  <c r="N7" i="5"/>
  <c r="M7" i="5"/>
  <c r="M6" i="5"/>
  <c r="N6" i="5"/>
  <c r="M4" i="5"/>
  <c r="N4" i="5"/>
  <c r="H10" i="2"/>
  <c r="C10" i="5"/>
  <c r="D10" i="5"/>
  <c r="N7" i="6"/>
  <c r="M10" i="6"/>
  <c r="N8" i="2"/>
  <c r="M6" i="2"/>
  <c r="P4" i="2"/>
  <c r="M4" i="2"/>
  <c r="N4" i="2"/>
  <c r="J4" i="2"/>
  <c r="N5" i="2"/>
  <c r="P5" i="2"/>
  <c r="N6" i="2"/>
  <c r="P6" i="2"/>
  <c r="N7" i="2"/>
  <c r="P7" i="2"/>
  <c r="M8" i="2"/>
  <c r="O8" i="2"/>
  <c r="P8" i="2"/>
  <c r="N9" i="2"/>
  <c r="O9" i="2"/>
  <c r="P9" i="2"/>
  <c r="N4" i="4"/>
  <c r="O4" i="4"/>
  <c r="P4" i="4"/>
  <c r="N5" i="4"/>
  <c r="O5" i="4"/>
  <c r="P5" i="4"/>
  <c r="N6" i="4"/>
  <c r="O6" i="4"/>
  <c r="P6" i="4"/>
  <c r="N7" i="4"/>
  <c r="O7" i="4"/>
  <c r="P7" i="4"/>
  <c r="N4" i="6"/>
  <c r="O4" i="6"/>
  <c r="P4" i="6"/>
  <c r="N5" i="6"/>
  <c r="P5" i="6"/>
  <c r="N6" i="6"/>
  <c r="O5" i="6"/>
  <c r="O6" i="6"/>
  <c r="S4" i="2"/>
  <c r="T4" i="2"/>
  <c r="T10" i="2" s="1"/>
  <c r="U4" i="2"/>
  <c r="U10" i="2" s="1"/>
  <c r="I4" i="2"/>
  <c r="K6" i="6"/>
  <c r="K4" i="2"/>
  <c r="O5" i="2"/>
  <c r="O6" i="2"/>
  <c r="O7" i="2"/>
  <c r="D4" i="2"/>
  <c r="E4" i="2"/>
  <c r="E10" i="2" s="1"/>
  <c r="F4" i="2"/>
  <c r="I5" i="2"/>
  <c r="J5" i="2"/>
  <c r="K5" i="2"/>
  <c r="P6" i="6"/>
  <c r="O7" i="6"/>
  <c r="P7" i="6"/>
  <c r="O8" i="6"/>
  <c r="P8" i="6"/>
  <c r="O4" i="5"/>
  <c r="P4" i="5"/>
  <c r="O5" i="5"/>
  <c r="P5" i="5"/>
  <c r="O6" i="5"/>
  <c r="P6" i="5"/>
  <c r="U7" i="5"/>
  <c r="R7" i="5"/>
  <c r="S5" i="2"/>
  <c r="U5" i="2"/>
  <c r="S6" i="2"/>
  <c r="U6" i="2"/>
  <c r="S7" i="2"/>
  <c r="U7" i="2"/>
  <c r="S8" i="2"/>
  <c r="U8" i="2"/>
  <c r="S9" i="2"/>
  <c r="U9" i="2"/>
  <c r="S4" i="4"/>
  <c r="S10" i="4" s="1"/>
  <c r="T4" i="4"/>
  <c r="T10" i="4" s="1"/>
  <c r="U4" i="4"/>
  <c r="U10" i="4" s="1"/>
  <c r="S5" i="4"/>
  <c r="T5" i="4"/>
  <c r="U5" i="4"/>
  <c r="S6" i="4"/>
  <c r="T6" i="4"/>
  <c r="U6" i="4"/>
  <c r="S7" i="4"/>
  <c r="T7" i="4"/>
  <c r="U7" i="4"/>
  <c r="S4" i="6"/>
  <c r="S10" i="6" s="1"/>
  <c r="T4" i="6"/>
  <c r="T10" i="6" s="1"/>
  <c r="U4" i="6"/>
  <c r="U10" i="6" s="1"/>
  <c r="T5" i="6"/>
  <c r="U5" i="6"/>
  <c r="T6" i="6"/>
  <c r="U6" i="6"/>
  <c r="T7" i="6"/>
  <c r="U7" i="6"/>
  <c r="T8" i="6"/>
  <c r="U8" i="6"/>
  <c r="T4" i="5"/>
  <c r="T10" i="5" s="1"/>
  <c r="U4" i="5"/>
  <c r="U10" i="5" s="1"/>
  <c r="T5" i="5"/>
  <c r="U5" i="5"/>
  <c r="U6" i="5"/>
  <c r="R6" i="5"/>
  <c r="T6" i="5"/>
  <c r="E7" i="5"/>
  <c r="F7" i="5"/>
  <c r="J6" i="2"/>
  <c r="D6" i="2"/>
  <c r="F6" i="2"/>
  <c r="D7" i="2"/>
  <c r="F7" i="2"/>
  <c r="D8" i="2"/>
  <c r="F8" i="2"/>
  <c r="D9" i="2"/>
  <c r="F9" i="2"/>
  <c r="D4" i="4"/>
  <c r="E4" i="4"/>
  <c r="F4" i="4"/>
  <c r="D5" i="4"/>
  <c r="E5" i="4"/>
  <c r="F5" i="4"/>
  <c r="D6" i="4"/>
  <c r="E6" i="4"/>
  <c r="F6" i="4"/>
  <c r="D7" i="4"/>
  <c r="E7" i="4"/>
  <c r="F7" i="4"/>
  <c r="D4" i="6"/>
  <c r="E4" i="6"/>
  <c r="F4" i="6"/>
  <c r="D5" i="6"/>
  <c r="E5" i="6"/>
  <c r="F5" i="6"/>
  <c r="E6" i="6"/>
  <c r="F6" i="6"/>
  <c r="E7" i="6"/>
  <c r="F7" i="6"/>
  <c r="E8" i="6"/>
  <c r="F8" i="6"/>
  <c r="E4" i="5"/>
  <c r="F4" i="5"/>
  <c r="E5" i="5"/>
  <c r="F5" i="5"/>
  <c r="E6" i="5"/>
  <c r="F6" i="5"/>
  <c r="J7" i="5"/>
  <c r="K7" i="5"/>
  <c r="I6" i="2"/>
  <c r="K6" i="2"/>
  <c r="I7" i="2"/>
  <c r="K7" i="2"/>
  <c r="I8" i="2"/>
  <c r="K8" i="2"/>
  <c r="I9" i="2"/>
  <c r="K9" i="2"/>
  <c r="I4" i="4"/>
  <c r="J4" i="4"/>
  <c r="K4" i="4"/>
  <c r="I5" i="4"/>
  <c r="J5" i="4"/>
  <c r="K5" i="4"/>
  <c r="I6" i="4"/>
  <c r="J6" i="4"/>
  <c r="K6" i="4"/>
  <c r="I7" i="4"/>
  <c r="J7" i="4"/>
  <c r="K7" i="4"/>
  <c r="I4" i="6"/>
  <c r="J4" i="6"/>
  <c r="J10" i="6" s="1"/>
  <c r="K4" i="6"/>
  <c r="I5" i="6"/>
  <c r="K5" i="6"/>
  <c r="J6" i="6"/>
  <c r="J7" i="6"/>
  <c r="K7" i="6"/>
  <c r="J8" i="6"/>
  <c r="K8" i="6"/>
  <c r="J4" i="5"/>
  <c r="K4" i="5"/>
  <c r="J5" i="5"/>
  <c r="K5" i="5"/>
  <c r="J6" i="5"/>
  <c r="K6" i="5"/>
  <c r="O7" i="5"/>
  <c r="P7" i="5"/>
  <c r="S5" i="5"/>
  <c r="M10" i="4" l="1"/>
  <c r="N10" i="4"/>
  <c r="P10" i="4"/>
  <c r="O10" i="4"/>
  <c r="N10" i="5"/>
  <c r="M10" i="5"/>
  <c r="P10" i="5"/>
  <c r="O10" i="5"/>
  <c r="J10" i="5"/>
  <c r="K10" i="5"/>
  <c r="O10" i="6"/>
  <c r="N10" i="6"/>
  <c r="P10" i="6"/>
  <c r="M10" i="2"/>
  <c r="O10" i="2"/>
  <c r="N10" i="2"/>
  <c r="P10" i="2"/>
  <c r="J10" i="4"/>
  <c r="F10" i="5"/>
  <c r="E10" i="6"/>
  <c r="E10" i="4"/>
  <c r="S10" i="2"/>
  <c r="K10" i="6"/>
  <c r="K10" i="4"/>
  <c r="F10" i="6"/>
  <c r="F10" i="4"/>
  <c r="D10" i="2"/>
  <c r="K10" i="2"/>
  <c r="I10" i="6"/>
  <c r="I10" i="4"/>
  <c r="E10" i="5"/>
  <c r="D10" i="6"/>
  <c r="D10" i="4"/>
  <c r="F10" i="2"/>
  <c r="I10" i="2"/>
  <c r="J10" i="2"/>
</calcChain>
</file>

<file path=xl/sharedStrings.xml><?xml version="1.0" encoding="utf-8"?>
<sst xmlns="http://schemas.openxmlformats.org/spreadsheetml/2006/main" count="991" uniqueCount="631">
  <si>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</si>
  <si>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</si>
  <si>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</si>
  <si>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</si>
  <si>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</si>
  <si>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</si>
  <si>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</si>
  <si>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</si>
  <si>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</si>
  <si>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</si>
  <si>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</si>
  <si>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</si>
  <si>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</si>
  <si>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t>INSTITUCION EDUCATIVA SAMORE</t>
  </si>
  <si>
    <t>25/11/2024</t>
  </si>
  <si>
    <r>
      <rPr>
        <sz val="14"/>
        <color indexed="8"/>
        <rFont val="Arial"/>
        <charset val="134"/>
      </rPr>
      <t>Primera etapa</t>
    </r>
    <r>
      <rPr>
        <sz val="11"/>
        <color indexed="8"/>
        <rFont val="Arial"/>
        <charset val="134"/>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</si>
  <si>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</si>
  <si>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</si>
  <si>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</si>
  <si>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</si>
  <si>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</si>
  <si>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Centro Poblado Samore</t>
  </si>
  <si>
    <t>Municipio</t>
  </si>
  <si>
    <t>TOLEDO</t>
  </si>
  <si>
    <t>3. Elaboración del perfil Institucional</t>
  </si>
  <si>
    <t>2-Directiva, 3-Académica, 4-Admon, 5-Comunidad, 6-Perfil</t>
  </si>
  <si>
    <t>Correo electronico</t>
  </si>
  <si>
    <t>colsamore@yahoo.es</t>
  </si>
  <si>
    <t>Tel</t>
  </si>
  <si>
    <t>4. Establecimiento de las fortalezas y oportunidades de mejoramiento</t>
  </si>
  <si>
    <t>Rector o Director</t>
  </si>
  <si>
    <t>Lilian Teresa Valencia Gomez.</t>
  </si>
  <si>
    <t>Horizonte</t>
  </si>
  <si>
    <t>DATOS DEL EQUIPO AUTO - EVALUADOR</t>
  </si>
  <si>
    <t>NOMBRE</t>
  </si>
  <si>
    <t>CARGO</t>
  </si>
  <si>
    <t>E-MAIL</t>
  </si>
  <si>
    <t>VARGAS VILLAMIZAR ISABEL</t>
  </si>
  <si>
    <t>Docente</t>
  </si>
  <si>
    <t>ISA.VAVI511@GMAIL.COM</t>
  </si>
  <si>
    <t>PABON SERRANO ADDY SAMUEL</t>
  </si>
  <si>
    <t>ADDYSAMUEL1970@GMAIL.COM</t>
  </si>
  <si>
    <t>LEON JAIMES MAYELI</t>
  </si>
  <si>
    <t>mayelileon39@gmail.com</t>
  </si>
  <si>
    <t>SANDOVAL SANTOS ROSALBA</t>
  </si>
  <si>
    <t>rosalbitasandoval61@gmail.com</t>
  </si>
  <si>
    <t>BARROSO CARRILLO MARIA ISABEL</t>
  </si>
  <si>
    <t>mariaisabelbarrc@hotmail.com</t>
  </si>
  <si>
    <t>GUERRA GUERRERO YEISON YESID</t>
  </si>
  <si>
    <t>yeisonguerra843@gmail.coM</t>
  </si>
  <si>
    <t>MANRIQUE CABALLERO DIANA CAROLINA</t>
  </si>
  <si>
    <t>DYGACAMAN@GMAIL.COM</t>
  </si>
  <si>
    <t>MORA ESPINOSA ELKIN ALBERTO</t>
  </si>
  <si>
    <t>ELKMES@GMAIL.COM</t>
  </si>
  <si>
    <t>MARTINEZ GALARZA MARIA ANTONIA</t>
  </si>
  <si>
    <t>kanelaprensa@gmail.com</t>
  </si>
  <si>
    <t xml:space="preserve">VERA RINCÓN CARMEN ZANAIDA </t>
  </si>
  <si>
    <t>cazeveri15@hotmail.com</t>
  </si>
  <si>
    <t>MARÍA HELENA VALENCIA SÁNCHEZ</t>
  </si>
  <si>
    <t xml:space="preserve">maiaheva1705@gmail.com </t>
  </si>
  <si>
    <t>GOMEZ PRIETO NORA RUBIELA</t>
  </si>
  <si>
    <t>norita_2023@hotmail.com</t>
  </si>
  <si>
    <t>RESPONSABLES DEL PLAN DE MEJORAMIENTO - SEGUIMIENTO Y EVALUACIÓN</t>
  </si>
  <si>
    <t>GESTIÓN</t>
  </si>
  <si>
    <t xml:space="preserve"> </t>
  </si>
  <si>
    <t>Jesús Alfredo Sierra Contreras</t>
  </si>
  <si>
    <t>Docente, lider</t>
  </si>
  <si>
    <t>Gestión administrativa</t>
  </si>
  <si>
    <t>Jose Joaquin Gelves Ordoñez</t>
  </si>
  <si>
    <t>Gestión Directiva</t>
  </si>
  <si>
    <t>Diana Carolina Manrique Caballero</t>
  </si>
  <si>
    <t>Gestión Comunitaria</t>
  </si>
  <si>
    <t>Sandra Yolima Vera Villamizar</t>
  </si>
  <si>
    <t>Gestión Académica</t>
  </si>
  <si>
    <t>Archivo Realizado Por: Ingeniero Amauri Guevara León</t>
  </si>
  <si>
    <t>aguel5@hotmail.com</t>
  </si>
  <si>
    <t>www.qmtltda.com</t>
  </si>
  <si>
    <t>Fecha: 26 de Febrero de 2010</t>
  </si>
  <si>
    <t>Bogota-Colombia</t>
  </si>
  <si>
    <t>AUTOEVALUACION INSTITUCIONAL</t>
  </si>
  <si>
    <t>GESTIÓN DIRECTIVA</t>
  </si>
  <si>
    <t>AÑO 2023</t>
  </si>
  <si>
    <t>AÑO 2024</t>
  </si>
  <si>
    <t>AÑO 2025</t>
  </si>
  <si>
    <t>AÑO 2026</t>
  </si>
  <si>
    <t>Valoración</t>
  </si>
  <si>
    <t>JUSTIFICACION</t>
  </si>
  <si>
    <t>EVIDENCIAS</t>
  </si>
  <si>
    <t>Direccionamiento Estratégico</t>
  </si>
  <si>
    <t>Misión, visión y principios, en el marco de una institución integrada</t>
  </si>
  <si>
    <t>Se realizan ajustes de acuerdo a las directrices emanadas por el ministerio de educacion y el gobierno.</t>
  </si>
  <si>
    <t>se tiene por escrito y con las actas de aprobación. PEI</t>
  </si>
  <si>
    <t>Estamos en resignificación y restructuración</t>
  </si>
  <si>
    <t>Metas institucionales</t>
  </si>
  <si>
    <t>Cada una de las gestiones cumple con las metas propuestas en su mayoria.</t>
  </si>
  <si>
    <t>Se tienen las metas propuestas por cada gestion.  Se guardan  las evidencias de socialización con padres de familia</t>
  </si>
  <si>
    <t>Hay metas establecidas para las instituciones integradas e inclusivas, pero solamenate algunas responden a sus objetivos y al direccionamiento estrategico.</t>
  </si>
  <si>
    <t>Conocimiento y apropiación del direccionamiento</t>
  </si>
  <si>
    <t>Se tiene dentro del PEI el manual de convivencia y es conocido por los entes de la institucion educativa.</t>
  </si>
  <si>
    <t>se tienen las evidencias fotograficas y las actas de los estudiantes.</t>
  </si>
  <si>
    <t>Se actualizo el manual de convivencia y parte del PEI.</t>
  </si>
  <si>
    <t>Política de inclusión de personas de diferentes grupos poblacionales o diversidad cultural</t>
  </si>
  <si>
    <t>se han mejorado las politicas por parte de la institución Educativa. Se recibio capacitacion por parte de la Secretaia de educación departamental de forma virtual</t>
  </si>
  <si>
    <t>Se han incluido las politicas en relacion a la inclusion, relacionado con niños con necesidades educativas especiales.</t>
  </si>
  <si>
    <t>Actas</t>
  </si>
  <si>
    <t>Gestión Estratégica</t>
  </si>
  <si>
    <t>Liderazgo</t>
  </si>
  <si>
    <t>Se delegan funciones y responsablidades a cada uno de los estamentos.</t>
  </si>
  <si>
    <t>se tienen las actas de las gestiones, se conformaron los diversos comites.</t>
  </si>
  <si>
    <t>Cuenta con criterios basicos acerca de su manejo y estos son aplicados parcialmente por las sedes.</t>
  </si>
  <si>
    <t>Actas de conformación de comites.</t>
  </si>
  <si>
    <t>Articulación de planes, proyectos y acciones</t>
  </si>
  <si>
    <t>Se trabajan los proyectos transversales, a traves de planes,  y acciones generando la participación e inclusión educativa.</t>
  </si>
  <si>
    <t>Se tienen las actas y proyectos escritos.</t>
  </si>
  <si>
    <t>e trabajan los proyectos transversales, a traves de planes,  y acciones generando la participación e inclusión educativa.</t>
  </si>
  <si>
    <t>Se tienen los proyectos escritos.</t>
  </si>
  <si>
    <t>Estrategia pedagógica</t>
  </si>
  <si>
    <t>las estratejias pedagogicas se articulan en las sedes y grados enfocansoce en la mision, vision y principios institucionales.</t>
  </si>
  <si>
    <t>Proyecto educativo Institucional.</t>
  </si>
  <si>
    <t>las estrategias pedagogicas se articulan en las sedes y grados enfocansoce en la mision, vision y principios institucionales.</t>
  </si>
  <si>
    <t>Se tiene el proyecto educativo  PEI</t>
  </si>
  <si>
    <t>Uso de información (interna y externa) para la toma de decisiones</t>
  </si>
  <si>
    <t xml:space="preserve">Se realiza el plan de mejoramiento institucional para cada area. </t>
  </si>
  <si>
    <t>fotos, PMI, pruebas saber y examen de estado.</t>
  </si>
  <si>
    <t>PMI, pruebas saber y examen de estado.</t>
  </si>
  <si>
    <t>Seguimiento y autoevaluación</t>
  </si>
  <si>
    <t>se realiza el seguimiento de forma continua en los trabajos realizadosy en las respectivas sedes.</t>
  </si>
  <si>
    <t>se hace la auto evaluacion institucional y se sube a la plataforma enjambre.</t>
  </si>
  <si>
    <t>Gobierno Escolar</t>
  </si>
  <si>
    <t>Consejo directivo</t>
  </si>
  <si>
    <t>Se tiene, y se reune cuando es convcado por la Rectoria.</t>
  </si>
  <si>
    <t>Actas de Reunión.</t>
  </si>
  <si>
    <t>Se tiene, y se reune cuando es convocado por la Rectoria.</t>
  </si>
  <si>
    <t>Actas de reunión</t>
  </si>
  <si>
    <t>Consejo académico</t>
  </si>
  <si>
    <t xml:space="preserve">Se tiene y se reune  según sea necesario. Se llevan actas. </t>
  </si>
  <si>
    <t xml:space="preserve">actas del consejo academico. </t>
  </si>
  <si>
    <t>se tienen actas</t>
  </si>
  <si>
    <t>Comisión de evaluación y promoción</t>
  </si>
  <si>
    <t xml:space="preserve">Se realiza cada bimestre con el fin de observar el rendimiento academico y comportamiento de los estudiantes. </t>
  </si>
  <si>
    <t>actas de reunión.</t>
  </si>
  <si>
    <t>Comité de convivencia</t>
  </si>
  <si>
    <t>Se tiene el comité de convivencia y paz, se realizan reuniones esporadicas.</t>
  </si>
  <si>
    <t>se tienen actas del seguimiento a los estudiantes con diversas situaciones..</t>
  </si>
  <si>
    <t>Consejo estudiantil</t>
  </si>
  <si>
    <t>Se conforma y se reune periodicamente y est conformado por un representante de cada grado.</t>
  </si>
  <si>
    <t>acta de conformacion.</t>
  </si>
  <si>
    <t>Se conformo el consejo estudiantil pero no se reunieron</t>
  </si>
  <si>
    <t>Acta de conformación</t>
  </si>
  <si>
    <t>Personero estudiantil</t>
  </si>
  <si>
    <t>Se elige, y organiza a los estudiantes para diversas actividades.</t>
  </si>
  <si>
    <t>acta de elección y posesión  del personero. Fotos.</t>
  </si>
  <si>
    <t>Se eligio el personero estudiantil pero no se apersono del cargo.</t>
  </si>
  <si>
    <t>Acta de elecion.</t>
  </si>
  <si>
    <t>Asamblea de padres de familia</t>
  </si>
  <si>
    <t>Se realiza la asamblea de padres de familia. Esporadicamente.</t>
  </si>
  <si>
    <t>Acta de reunión</t>
  </si>
  <si>
    <t>Consejo de padres de familia</t>
  </si>
  <si>
    <t xml:space="preserve">se elige el consejo de padres. </t>
  </si>
  <si>
    <t>Se elige el consejo  de padres de familia. Se reunen esporadicamente</t>
  </si>
  <si>
    <t>Acta</t>
  </si>
  <si>
    <t>Cultura Institucional</t>
  </si>
  <si>
    <t>Mecanismos de comunicación</t>
  </si>
  <si>
    <t>Se utilizan los medios adecuados para la informacion con cada uno de los estamentos del gobierno escolar.</t>
  </si>
  <si>
    <t>utilizacion de las tics. Whatsapp, plataforma del colegio, celular , por escrito</t>
  </si>
  <si>
    <t>Trabajo en equipo</t>
  </si>
  <si>
    <t>se realizan las actividades curriculares y extra curriculares. Se cumplen las metas propuestas.</t>
  </si>
  <si>
    <t>fotos de actividades y actas. Reuniones virtuales.</t>
  </si>
  <si>
    <t>fotos de actividades, actas y Reuniones.</t>
  </si>
  <si>
    <t>Reconocimiento de logros</t>
  </si>
  <si>
    <t>se tienen incentivos para los estudiantes que sobresalen en su desempeño academico, de comportamiento y talento artistico.</t>
  </si>
  <si>
    <t>Esta estipulado en el manual de convivencia escolar y en el SIEE</t>
  </si>
  <si>
    <t>Identificación y divulgación de buenas prácticas</t>
  </si>
  <si>
    <t>Se realizan actividades en formacion de valores.</t>
  </si>
  <si>
    <t>Murales, carteleras en algunas areas del conocimiento.</t>
  </si>
  <si>
    <t>Murales, carteleras, izadas de bandera, semana por la paz</t>
  </si>
  <si>
    <t>Clima Escolar</t>
  </si>
  <si>
    <t>Pertenencia y participación</t>
  </si>
  <si>
    <t>hay colaboracion por parte de algunos estudiantes de forma activa en las diversas actividades realizadas por la institucion.</t>
  </si>
  <si>
    <t>fotos, actas de actividades</t>
  </si>
  <si>
    <t>Ambiente físico</t>
  </si>
  <si>
    <t>Hacen falta espacios deportivos y recreativos, falta de un aula multiple.</t>
  </si>
  <si>
    <t>fotos.</t>
  </si>
  <si>
    <t>la sede principal y la cede troya carecen de un escenario deportivo para la recreación y practica deportiva de los estudiantes.</t>
  </si>
  <si>
    <t xml:space="preserve">fotos, </t>
  </si>
  <si>
    <t>Inducción a los nuevos estudiantes</t>
  </si>
  <si>
    <t>se realiza con los estudiantes de preescolar, dando un recorrido por la planta fisica para su conocimiento.</t>
  </si>
  <si>
    <t>material fotografico.</t>
  </si>
  <si>
    <t>Motivación hacia el aprendizaje</t>
  </si>
  <si>
    <t>se realiza atraves de diversa metodologias, talleres, laboratorio, clases pedadogicas, salidas de campo.</t>
  </si>
  <si>
    <t>fotos, talleres, guias de trabajo</t>
  </si>
  <si>
    <t>Manual de convivencia</t>
  </si>
  <si>
    <t>Se tiene manual de convivencia, de acuerdo a las leyes y decretos emanados  por la secretaria y el MEN</t>
  </si>
  <si>
    <t>manual de convivencia impreso y magnetico</t>
  </si>
  <si>
    <t>Actividades extracurriculares</t>
  </si>
  <si>
    <t>Se tiene una politica definida con respecto a las actividades extracurriculares y hay participación de los estudiantes.</t>
  </si>
  <si>
    <t xml:space="preserve">Fotos, </t>
  </si>
  <si>
    <t>Bienestar del alumnado</t>
  </si>
  <si>
    <t xml:space="preserve"> cobertura en el restaurante escolar, transporte, cooperativa, mobiliario, ventiladores.</t>
  </si>
  <si>
    <t>fotos, actas del consejo directivo donde se aprueban los gastos, entrega de mercados por el PAE, fotos.</t>
  </si>
  <si>
    <t>Manejo de conflictos</t>
  </si>
  <si>
    <t>Se sigue el proceso dado en el manual de convivencia, relacionados a casos tipo I , II y III.  Se tiene el comité de paz y convivencia.</t>
  </si>
  <si>
    <t>actas, formatos de solucion de conflictos. Pancarta de la ruta de solución de conflictos sexuales.</t>
  </si>
  <si>
    <t>Se sigue el proceso dado en el manual de convivencia, relacionados situaciones tipo I , II y III.  Se tiene el comité de paz y convivencia.</t>
  </si>
  <si>
    <t>Manejo de casos difíciles</t>
  </si>
  <si>
    <t>Se sigue el protocolo establecido por el MEN</t>
  </si>
  <si>
    <t>Se coloca la denuncia al ente correspondiente según la gravedad. No se han presentado casos.</t>
  </si>
  <si>
    <t>Se coloca la denuncia al ente correspondiente según la gravedad y se llenan los formatos correspondientes. No se han presentado casos tipo III</t>
  </si>
  <si>
    <t>Relaciones Con El Entorno</t>
  </si>
  <si>
    <t>Familias o acudientes</t>
  </si>
  <si>
    <t>se mantiene cercania con los padres de familia o los acudientes.</t>
  </si>
  <si>
    <t>actas de asistencia,  comunicación a traves de las tics: celular, whatsapp, por escrito.</t>
  </si>
  <si>
    <t>La Institución realiza un intercambio muy agil y fluido de formación con las familias y acudientes en el marco de la politica definida, lo que facilita la solución oportuna de los problemas.</t>
  </si>
  <si>
    <t>Autoridades educativas</t>
  </si>
  <si>
    <t>se mantiene buenas relaciones con las autoridades educativas.</t>
  </si>
  <si>
    <t>CIRCULARES</t>
  </si>
  <si>
    <t>La Institución realiza un intercambio fluido de formación con las autoridades educlativas.</t>
  </si>
  <si>
    <t>Circulares</t>
  </si>
  <si>
    <t>Otras instituciones</t>
  </si>
  <si>
    <t>Las relaciones con otras instituciones ha mejorado, colaboran con la Institución de diversas maneras</t>
  </si>
  <si>
    <t>se tiene alianza con la alcaldia, el SENA, con la Parroquia, ECOPETROL, ALIANZA, Y PRESENCIA DEL PROGRAMA TODOS APRENDER(PTA) y la vinculación de ISA,  y con Corpoeducación.</t>
  </si>
  <si>
    <t>se tiene alianza con la alcaldia, el SENA, con la Parroquia, ECOPETROL, ALIANZA, Y PRESENCIA DEL PROGRAMA TODOS APRENDER(PTA), con Corpoeducación y cultura al campo.</t>
  </si>
  <si>
    <t>Sector productivo</t>
  </si>
  <si>
    <t>se mantiene el representante en el Consejo directivo, y algunas personas del sector productivo colaboran con actividades del colegio.</t>
  </si>
  <si>
    <t xml:space="preserve">Participacion en algunas actividades </t>
  </si>
  <si>
    <t>GESTIÓN ACADÉMICA</t>
  </si>
  <si>
    <t>Diseño Pedagógico</t>
  </si>
  <si>
    <t>Plan de estudios</t>
  </si>
  <si>
    <t>La institución cuenta con planes de estudio, se ajustaron todos planes  de area de  de acuerdo a los lineamientos   y los estándares básicos de competencias, además se incluyo el plan de area de orientación vocacional en primaria.</t>
  </si>
  <si>
    <t>Documentos digitalizados de los planes de areas.</t>
  </si>
  <si>
    <t>La institución cuenta con planes de estudio, pero es necesario ajustes significativos en áreas como matemáticas e informática de secudaria.</t>
  </si>
  <si>
    <t>Planes de areas digitales.</t>
  </si>
  <si>
    <t>Enfoque metodológico</t>
  </si>
  <si>
    <t>Las prácticas pedagógicas de aula de los docentes de todas las áreas, grados y sedes desarrollan el enfoque metodológico común en cuanto a métodos de enseñanza flexibles, relación pedagógica y uso de recursos que respondana la diversidad de la población.</t>
  </si>
  <si>
    <t>Cada docente aplica metodologias academicas de acuerdo de a las necesidades  de los estudiantes.</t>
  </si>
  <si>
    <t>Las prácticas de enseñanza en el aula de los profesores de todas las disciplinas, niveles y sedes promueven el enfoque metodológico común en términos de técnicas de enseñanza adaptables, relación pedagógica y utilización de recursos que se adecuen a la diversidad de la población.</t>
  </si>
  <si>
    <t>Cada docente desarrolla estrategias academicas según las necesidades  individuales, raciales y culturales de los estudiantes.</t>
  </si>
  <si>
    <t>Recursos para el aprendizaje</t>
  </si>
  <si>
    <t>La política institucional de dotación, uso y mantenimiento de los recursos para el aprendizaje permite apoyar el trabajo académico de la diversidad de sus estudiantes y docentes.</t>
  </si>
  <si>
    <t>La institución cuenta con las politicas de manejo de recursos que son asignados de gratuidad.</t>
  </si>
  <si>
    <t>La institución educativa cuenta con una política institucional de dotación, uso y mantenimiento de los recursos para el aprendizaje pero  no son suficientes para las necesidades existentes.</t>
  </si>
  <si>
    <t>Distribución de recursos de gratuidad.</t>
  </si>
  <si>
    <t>Jornada escolar</t>
  </si>
  <si>
    <t>Los mecanismos para el seguimiento a las horas efectivas de clase recibidas por los estudiantes hacen parte de un sistema de mejoramiento institucional que se implementa en todas las sedes y es aplicado por los docentes.</t>
  </si>
  <si>
    <t>La institución cuenta con un horario de jornada escolar establecido en el PEI.</t>
  </si>
  <si>
    <t>La institución dispone de procedimientos claros, estructurados y sistemáticos para llevar a cabo el monitoreo de las horas de clase efectivas que reciben los alumnos.</t>
  </si>
  <si>
    <t>La institución posee un calendario de jornada escolar definido en el PEI.</t>
  </si>
  <si>
    <t>Evaluación</t>
  </si>
  <si>
    <t>La institución cuenta con una política de evaluación de los desempeños académicos de los estudiantes que contempla los elementos del plan de estudios, los criterios de los docentes e integra la legislación vigente.</t>
  </si>
  <si>
    <t>La institución maneja los criterios de evaluación  contemplados en el SIE.                                                                                                                                                                                                                                          Los docentes evaluan de forma permanente a sus estudiantes y plasman las evidencias en la plaforma OVY.</t>
  </si>
  <si>
    <t>El colegio posee una política de evaluación basada en las directrices curriculares, los criterios fundamentales de habilidades y los estándares de competencias básicos.</t>
  </si>
  <si>
    <t>La institución posee una política de evaluación establecida en el SIEE.</t>
  </si>
  <si>
    <t>Prácticas Pedagógicas</t>
  </si>
  <si>
    <t>Opciones didácticas para las áreas, asignaturas y proyectos transversales</t>
  </si>
  <si>
    <t>La institución cuenta con un enfoque metodológico y estrategias de divulgación accesibles para todos que hacen explícitos los acuerdos básicos relativos a las
opciones didácticas que se emplean para las áreas, asignaturas y proyectos transversales, así como de los usos de recursos.</t>
  </si>
  <si>
    <t>Los docentes trabajan transversalidad con algunas asignaturas.</t>
  </si>
  <si>
    <t>La institución cuenta con la actualización de las opciones didácticas ajustadas trasnversalmente a las áreas pertinentes.</t>
  </si>
  <si>
    <t>Actualización y aplicación de los proyectos pedagógicos transversales del año escolar 2024.</t>
  </si>
  <si>
    <t>Estrategias para las tareas escolares</t>
  </si>
  <si>
    <t>La institución revisa y evalúa periódicamente el impacto de las tareas escolares en los aprendizajes de los estudiantes y ajusta su política en este tema.</t>
  </si>
  <si>
    <t>Los docentes evaluan constantemente las tareas y aportantando la retroalimentación necesaria.</t>
  </si>
  <si>
    <t>Los docentes de la institución aplican estrategias para la asignación de tareras específicas en  consonancia con SIEE, según cada grupo poblacional,  áreas, niveles y sedes.</t>
  </si>
  <si>
    <t>Uso articulado de los recursos para el aprendizaje</t>
  </si>
  <si>
    <t>La institución tiene una política sobre el uso de los recursos para el aprendizaje que está articulada con su propuesta pedagógica. Además, ésta es aplicada por todos.</t>
  </si>
  <si>
    <t>La institución educativa tiene una política que establece que todos los recursos tecnológicos disponibles deben utilizarse de manera activa en el proceso de enseñanza-aprendizaje, y esta política se refuerza a través de la capacitación del personal docente y la asignación de tiempo dedicado al uso de estas herramientas en el aula. Como resultado, todos los docentes utilizan consistentemente los recursos tecnológicos en sus clases para mejorar la experiencia de aprendizaje de los estudiantes.</t>
  </si>
  <si>
    <t>La institución posee una política de aplicación de los recursos educativos vinculada a la propuesta de enseñanza, implementada en ciertas sedes, niveles o grados.</t>
  </si>
  <si>
    <t>La institución educativa tiene una política que establece los recursos que activan el proceso de enseñanza-aprendizaje, soportada por la socialización ante el consejo directivo, específicamente sobre la ejecución presupuestal de la actual vigencia.</t>
  </si>
  <si>
    <t>Uso de los tiempos para el aprendizaje</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</si>
  <si>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</si>
  <si>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La institución tiene una política que establece que los tiempos destinados a los aprendizajes deben ser utilizados de manera flexible, adaptándose a las características y necesidades individuales de los estudiantes. Sin embargo, debido a la falta de recursos o personal adicional, hay pocas oportunidades para complementar estos tiempos con actividades extracurriculares y de refuerzo.</t>
  </si>
  <si>
    <t>La institución posee una política respecto al uso adecuado de los tiempos destinados al aprendizaje, que se aplica de forma adaptable en función de las particularidades y requerimientos de los estudiantes. Sin embargo, existen escasas oportunidades para enriquecerlo con actividades extracurriculares y de fortalecimiento.</t>
  </si>
  <si>
    <t>El uso de los tiempos para el aprendizaje está establecido en el horario escolar de nuestra instituión educativa.</t>
  </si>
  <si>
    <t>Gestión de Aula</t>
  </si>
  <si>
    <t>Relación pedagógica</t>
  </si>
  <si>
    <t>La institución hace seguimiento a las relaciones de aula, y diseña e implementa acciones de mejoramiento para contrarrestar las debilidades evidenciadas.</t>
  </si>
  <si>
    <t xml:space="preserve"> La institución realiza un seguimiento constante de las relaciones en el aula, a través de la observación y el diálogo con los estudiantes y docentes. Al identificar debilidades en la dinámica de grupo o conflictos entre los alumnos, la institución diseña e implementa acciones de mejoramiento, como talleres de resolución de conflictos, actividades de trabajo en equipo y programas de desarrollo socioemocional, con el objetivo de contrarrestar las debilidades evidenciadas y fomentar un ambiente escolar positivo y colaborativo.</t>
  </si>
  <si>
    <t>A través de los planes de aula y reuniones del consejo académico se monitorea las interacciones en el aula, elaborando e implementando estrategias de mejora para neutralizar las falencias detectadas.</t>
  </si>
  <si>
    <t>La relación pedagógica está contemplada en actualización de planes de aula y actas de reuniones del consejo académico.</t>
  </si>
  <si>
    <t>Planeación de clases</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</si>
  <si>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</si>
  <si>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a institución tiene una estrategia institucional donde la planeación de clases es reconocida como una herramienta clave para lograr objetivos específicos relacionados con contenidos concretos. Los docentes, al planificar sus clases, eligen cuidadosamente los recursos didácticos adecuados, establecen procesos de evaluación y definen estándares de referencia. Los planes de aula se diseñan de manera inclusiva, teniendo en cuenta las necesidades individuales de todos los estudiantes y se alinean con el diseño curricular y el enfoque metodológico de la institución. Esto asegura que todos los estudiantes tengan acceso a un sistema educativo que minimiza las barreras al aprendizaje y promueve un ambiente de enseñanza efectivo.</t>
  </si>
  <si>
    <t>Se reconoce la planificación de clases como la estrategia institucional que permite definir y poner en práctica un conjunto ordenado y articulado de tareas para alcanzar los objetivos vinculados a los planes de aula,  recursos educativos, procesos de evaluación y  estándares de referencia. Definiendo un sistema educativo asequible para todos los estudiantes, reduciendo además los obstáculos al aprendizaje vinculados con el diseño del currículo y la metodología de enseñanza.</t>
  </si>
  <si>
    <t>L a planeación de clases se evidencia con los planes de aula.</t>
  </si>
  <si>
    <t>Estilo pedagógico</t>
  </si>
  <si>
    <t>En los estilos pedagógicos de aula se privilegian las perspectivas de docentes y estudiantes en la elección de contenidos y en las estrategias de enseñanza (proyectos, problemas, investigación en el aula, etc.) que favorecen el desarrollo de las competencias. Se caracteriza por dar a cada estudiante la oportunidad de participar en la elección de temas y estrategias de enseñanza incluyendo a quienes utilizan sistemas de comunicación alternativos.</t>
  </si>
  <si>
    <t>los estilos pedagógicos privilegian las perspectivas tanto de los docentes como de los estudiantes en la elección de contenidos y en las estrategias de enseñanza. Se fomenta la participación activa de los estudiantes en la elección de temas y en la selección de estrategias pedagógicas, como proyectos, problemas o investigaciones en el aula, que promueven el desarrollo de competencias. Además, se garantiza que todos los estudiantes, incluyendo aquellos que utilizan sistemas de comunicación alternativos, tengan la oportunidad de participar activamente en estas decisiones y en el proceso de aprendizaje.</t>
  </si>
  <si>
    <t>En los métodos de enseñanza en el aula, se otorgan mayor importancia a las desiciones de docentes y estudiantes en la selección de contenidos y en las tácticas pedagógicas (proyectos, problemas, investigación en el aula, etc.) que promueven el avance de las habilidades. Se distingue por brindar a cada estudiante la posibilidad de involucrarse en las  tácticas pedagógicas, incluyendo a aquellos que emplean sistemas de comunicación alternativos.</t>
  </si>
  <si>
    <t>Estilo pedagógico de nuestra institución se evidencia en los proyectos ejecutados en cada área, grados y sede educativas.</t>
  </si>
  <si>
    <t>Evaluación en el aula</t>
  </si>
  <si>
    <t xml:space="preserve">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 </t>
  </si>
  <si>
    <t>La institución tiene un sistema de evaluación del rendimiento académico que se aplica de manera continua. Se realiza un seguimiento constante del progreso de los estudiantes y se cuenta con un sistema de información confiable para recopilar datos relevantes. Además, la institución lleva a cabo evaluaciones permanentes de este sistema y realiza ajustes según las necesidades y características diversas de los estudiantes, asegurando así que la evaluación sea justa, equitativa y efectiva en la medición del prendizaje</t>
  </si>
  <si>
    <t xml:space="preserve">El sistema de valoración del desempeño escolar de la institución se implementa de manera constante. Se realiza un seguimiento y se dispone de un sistema de información eficiente. Además, la entidad realiza evaluaciones periódicas de este sistema y lo modifica conforme a las necesidades de la diversidad de los estudiantes. </t>
  </si>
  <si>
    <t>La institución posee una política de evaluación establecida en el SIEE, además las actas del consejo académico soportan los ajustes pertinentes según las situaciones presentadas.</t>
  </si>
  <si>
    <t>Seguimiento Académico</t>
  </si>
  <si>
    <t>Seguimiento a los resultados académicos</t>
  </si>
  <si>
    <t>El seguimiento sistemático de los resultados académicos cuenta con indicadores y mecanismos claros de retroalimentación para estudiantes, padres de familia y prácticas docentes.</t>
  </si>
  <si>
    <t>la institución realiza un seguimiento sistemático de los resultados académicos de los estudiantes, utilizando indicadores claros y mecanismos de retroalimentación efectivos. Estos resultados se comparten de manera transparente con los estudiantes, sus padres y las prácticas docentes. A través de informes periódicos, reuniones individuales y colectivas, se brinda retroalimentación específica y constructiva para que los estudiantes puedan identificar áreas de mejora, los padres puedan apoyar el proceso educativo en casa y los docentes puedan ajustar sus estrategias pedagógicas para satisfacer las necesidades individuales de cada estudiante.</t>
  </si>
  <si>
    <t>El monitoreo sistemático de los resultados académicos de nuestro colegio dispone de indicadores y sistemas de retroalimentación claros para estudiantes y padres de familia.</t>
  </si>
  <si>
    <t>Los seguimientos a los resultados académicos están soportados a través de boletines y control de asistencia de los padres de familia.</t>
  </si>
  <si>
    <t>Uso pedagógico de las evaluaciones externas</t>
  </si>
  <si>
    <t xml:space="preserve">Las conclusiones de los análisis de los resultados
de los estudiantes en las evaluaciones
externas (pruebas SABER y exámenes de Estado)
son fuente para el mejoramiento de las
prácticas de aula, en el marco del Plan de Mejoramiento Institucional. </t>
  </si>
  <si>
    <t>Las conclusiones obtenidas a partir del análisis de los resultados de los estudiantes en las evaluaciones externas, como las pruebas SABER y los exámenes de Estado, se utilizan como una fuente importante para mejorar las prácticas de enseñanza en el aula. Estas conclusiones se toman en cuenta dentro del marco del Plan de Mejoramiento Institucional, permitiendo identificar áreas de debilidad y fortaleza en el proceso educativo. A partir de esta información, se implementan estrategias específicas para abordar los desafíos identificados y promover un aprendizaje más efectivo y significativo para los estudiantes.</t>
  </si>
  <si>
    <t>Los hallazgos de las evaluaciones externas ( Pruebas SABER)  son reconocidos por los maestros, sin embargo, estos este año no se emplearon para planificar e instaurar acciones de mejora. Además las pruebas avanzar no fueron remitidas por la SED en la actual vigencia.</t>
  </si>
  <si>
    <t>No hay evidencia.</t>
  </si>
  <si>
    <t>Seguimiento a la asistencia</t>
  </si>
  <si>
    <t>La institución cuenta con una política clara para el control, análisis y tratamiento de las causas de ausentismo.</t>
  </si>
  <si>
    <t>Se establecen mecanismos para monitorear y registrar de manera sistemática la asistencia de los estudiantes, identificando patrones y tendencias relacionadas con el ausentismo. A partir de esta información, se registra en la plataforfma OVY.</t>
  </si>
  <si>
    <t>La entidad cuenta con herramientas para regular la ausencia, pero no se investiga, ni mucho menos se verifica con los padres de famila los motivos del ausentismo.</t>
  </si>
  <si>
    <t>Control de asistencia plataforma OVY y entrega excusas en  físico</t>
  </si>
  <si>
    <t>Actividades de recuperación</t>
  </si>
  <si>
    <t>Las prácticas de los docentes incorporan actividadesde recuperación basadas en estrategias que tienen como finalidad ofrecer un apoyo real al desarrollo de las competencias
básicas de los estudiantes y al mejoramiento de sus resultados.</t>
  </si>
  <si>
    <t>Los docentes incorporan actividades de recuperación en sus prácticas pedagógicas, utilizando estrategias que están diseñadas para brindar un apoyo real al desarrollo de las competencias básicas de los estudiantes y mejorar sus resultados académicos. Estas actividades se adaptan a las necesidades individuales de los estudiantes y se enfocan en fortalecer las áreas en las que presentan dificultades. Los docentes utilizan diferentes recursos y métodos de enseñanza, como tutorías personalizadas, ejercicios prácticos y retroalimentación constante, para asegurar que los estudiantes adquieran las habilidades necesarias y logren un progreso significativo en su aprendizaje.</t>
  </si>
  <si>
    <t>Las estrategias de los profesores incluyen actividades de recuperación fundamentadas en estrategias, cuyo objetivo es brindar un respaldo auténtico al avance de las habilidades fundamentales de los estudiantes y al mejoramiento de sus rendimientos.</t>
  </si>
  <si>
    <t>Las actividades de recuperación cuenta con los Planes de Nivelación y Actas de recuperación, como soporte del proceso.</t>
  </si>
  <si>
    <t>Apoyo pedagógico para estudiantes con dificultades de aprendizaje</t>
  </si>
  <si>
    <t>La institución cuenta con programas de apoyo pedagógico a los casos de bajo rendimiento académico, así como con mecanismos de seguimiento, actividades institucionales y soporte interinstitucional.</t>
  </si>
  <si>
    <t>La institución realiza de apoyo pedagógico específicamente diseñados para los casos de bajo rendimiento académico, incluyen actividades y recursos adicionales que brindan a los estudiantes con dificultades las herramientas necesarias para mejorar su desempeño. . La institución también organiza actividades de semanas de recuperación, como talleres y sesiones de tutoría, para fortalecer las habilidades y conocimientos de los estudiantes.</t>
  </si>
  <si>
    <t>La institución dispone de programas de asistencia pedagógica para los casos de bajo desempeño escolar, además de mecanismos de monitoreo, actividades institucionales y apoyo interinstitucional.</t>
  </si>
  <si>
    <t>El colegio realiza de apoyo pedagógico diseñados para los casos de bajo rendimiento académico, incluyendo actividades y recursos adicionales que brindan a los estudiantes con dificultades las herramientas necesarias para mejorar su desempeño. Además, organiza actividades de semanas de recuperación, como talleres y sesiones de tutoría, para fortalecer las habilidades y conocimientos de los estudiantes.</t>
  </si>
  <si>
    <t>Seguimiento a los egresados</t>
  </si>
  <si>
    <t>La institución tiene un contacto escaso y esporádico con sus egresados y la información sobre ellos es anecdótica.</t>
  </si>
  <si>
    <t>la institución tiene un contacto escaso y esporádico con sus egresados, y la información disponible sobre ellos es anecdótica. Esto significa que la institución no tiene un sistema establecido para mantener una comunicación regular y actualizada con sus egresados. solo se realiza contacto con ellos cuando hay una celebración especial del colegio.</t>
  </si>
  <si>
    <t>La institución tiene un contacto escaso y esporádico con sus egresados y la información sobre ellos es desactualizada.</t>
  </si>
  <si>
    <t>Formato de seguimiento a egresados.</t>
  </si>
  <si>
    <t>GESTIÓN ADMINISTRATIVA Y FINANCIERA</t>
  </si>
  <si>
    <t>Apoyo a la gestión académica</t>
  </si>
  <si>
    <t>Proceso de matrícula</t>
  </si>
  <si>
    <t>La institución cuenta con un proceso de matrícula
ágil y oportuno que tiene en cuenta las
necesidades de los estudiantes y los padres de
familia, y que es reconocido por la comunidad
educativa.</t>
  </si>
  <si>
    <t>Archivos, registro de matriculas fisico,  Actas , SIEE</t>
  </si>
  <si>
    <t>Archivo académico</t>
  </si>
  <si>
    <t>La institución tiene un sistema de archivo que
le permite disponer de la información de los
estudiantes de todas las sedes, así como expedir
constancias y certificados de manera
ágil, confiable y oportuna.</t>
  </si>
  <si>
    <t>Archivos con sus repectivos folios de matriculas por gados y sedes anexas a la I:E.</t>
  </si>
  <si>
    <t>Boletines de calificaciones</t>
  </si>
  <si>
    <t>La institución revisa periódicamente el sistema de
expedición de boletines de calificaciones e implementa
acciones para ajustarlo y mejorarlo.</t>
  </si>
  <si>
    <t>Plataforma OVI. Libros de Calificaciones años anteriores al año 1987.</t>
  </si>
  <si>
    <t>Administración de la planta física y de los recursos</t>
  </si>
  <si>
    <t>Mantenimiento de la planta física</t>
  </si>
  <si>
    <t>La institución asegura los recursos para cumplir
el programa de mantenimiento de su
planta física.</t>
  </si>
  <si>
    <t>Actas de consejo directivo y presupuesto de inversión, Actas de Intencion para invertir en la Planta física.</t>
  </si>
  <si>
    <t>Programas para la adecuación y embellecimiento de la planta física</t>
  </si>
  <si>
    <t>El programa de adecuación, accesibilidad y
embellecimiento de la planta física se lleva
a cabo periódicamente y cuenta con la participación
de los diferentes estamentos de la
comunidad educativa.</t>
  </si>
  <si>
    <t xml:space="preserve">Evidencias fotográficas. </t>
  </si>
  <si>
    <t>Seguimiento al uso de los espacios</t>
  </si>
  <si>
    <t>La institución realiza una programación coherente
de las actividades que se llevan a cabo
en cada uno de sus espacios físicos, basada en
indicadores de utilización de los mismos.</t>
  </si>
  <si>
    <t>Adquisición de los recursos para el aprendizaje</t>
  </si>
  <si>
    <t>La institución cuenta con un
plan para la adquisición de los
recursos para el aprendizaje
que consulta las demandas de
su direccionamiento estratégico
y las necesidades de los docentes
y estudiantes.</t>
  </si>
  <si>
    <t>Facturas de arreglos de computadores. Actas Consejo Directivo</t>
  </si>
  <si>
    <t>Facturas de compra de televisores. Actas Consejo Directivo</t>
  </si>
  <si>
    <t>Suministros y dotación</t>
  </si>
  <si>
    <t>El proceso para determinar las necesidades
de adquisición de suministro de insumos,
recursos y mantenimiento de los mismos, es
participativo, se hace oportunamente y está
articulado con la propuesta pedagógica de la
institución.</t>
  </si>
  <si>
    <t>Plan de compras, Actas del Consejo Directivo. Evidnecias Fotográficas.</t>
  </si>
  <si>
    <t>Mantenimiento de equipos y recursos para el aprendizaje</t>
  </si>
  <si>
    <t>El programa de mantenimiento preventivo y
correctivo de los equipos y recursos para el
aprendizaje se cumple adecuadamente; con
ello se garantiza su estado óptimo. Además,
los manuales de uso están disponibles cuando
se requieran.</t>
  </si>
  <si>
    <t>Actas del consejo directivo. Evidencias fotográficas.</t>
  </si>
  <si>
    <t>Seguridad y protección</t>
  </si>
  <si>
    <t>La comunidad educativa conoce y adopta las
medidas preventivas derivadas del conocimiento
cabal del panorama de riesgos.</t>
  </si>
  <si>
    <t>Administración de los Servicios Complementarios</t>
  </si>
  <si>
    <t>Servicios de transporte, restaurante, cafetería y salud (enfermería, odontología, psicología)</t>
  </si>
  <si>
    <t>Los servicios complementarios y recursos que
ofrece la comunidad y los Establecimientos
Educativos, se distribuyen de forma equitativa,
se ofrecen oportunamente teniendo en
cuenta la calidad requerida . Cada sede tiene
programas sensibles a las demandas de los
estudiantes, y la institución cuenta con el apoyo
de otras entidades para su prestación.</t>
  </si>
  <si>
    <t>Contratos de transporte por parte de la alcaldía municipal. Y Actas de cumplimiento del PAE. Facturas de productos entregados y  Contratos  de las manipuladoras</t>
  </si>
  <si>
    <t>Apoyo a estudiantes con bajo desempeño académico o con dificultades de interacción.</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</si>
  <si>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</si>
  <si>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Evidencias fotograficas, asesorias de tareas (horas sociales). Actas de cumplimiento de refuerzo firmadas por los Padres de Familia. Boletines. Planes de recuperación.</t>
  </si>
  <si>
    <t>Talento humano</t>
  </si>
  <si>
    <t>Perfiles</t>
  </si>
  <si>
    <t>Los perfiles con que cuenta la institución se
usan para la toma de decisiones de personal
y son coherentes con su estructura organizativa.
Además, su uso en procesos de selección,
solicitud e inducción del personal facilita el
desempeño de las personas que se vinculan
laboralmente a la institución.</t>
  </si>
  <si>
    <t>Hojas de vida, con su titulo profesional</t>
  </si>
  <si>
    <t>Inducción</t>
  </si>
  <si>
    <t>La institución cuenta con una
estrategia organizada de inducción
de docentes y administrativos
nuevos, pero no se
dan a conocer el PEI ni el plan
de mejoramiento.</t>
  </si>
  <si>
    <t>Planes de area, Listas de estudiantes. Asignacion clave de la plataforma.</t>
  </si>
  <si>
    <t>Formación y capacitación</t>
  </si>
  <si>
    <t>La institución tiene un programa de formación
que responde a problemas identificados
y demandas específicas; existen criterios claros
para valorar la oferta externa y se cuenta
con destinación de recursos para adelantar
procesos internos de capacitación.</t>
  </si>
  <si>
    <t>Cronograma de capacitaciones semana insitucional por parte de  la SED. Corpoeducación.</t>
  </si>
  <si>
    <t>Asignación académica</t>
  </si>
  <si>
    <t>La institución cuenta con procesos explícitos
para elaborar los horarios y los criterios para
realizar la asignación académica de los docentes,
y éstos se cumplen.</t>
  </si>
  <si>
    <t>Actas Horarios de clases,  asiganacion academica, Actas de turnos de disciplina. Actas de actividades culturales y deportivas.</t>
  </si>
  <si>
    <t>Pertenencia del personal vinculado</t>
  </si>
  <si>
    <t>El personal vinculado está identificado con la
institución: comparte la filosofía, principios,
valores y objetivos, y está dispuesto a realizar
actividades complementarias que sean necesarias
para cualificar su labor.</t>
  </si>
  <si>
    <t>Actas de actividades academicas, culturales, deportivas, Consejo directivos. Y Padres de familia.</t>
  </si>
  <si>
    <t>Evaluación del desempeño</t>
  </si>
  <si>
    <t>El proceso de evaluación de docentes, directivos
y personal administrativo permite la implementación
de acciones de mejoramiento y
de desarrollo profesional. Además, es conocido
por la comunidad y cuenta con un respaldo
amplio de los miembros de la institución.</t>
  </si>
  <si>
    <t>Actas de evaluación de desempeño. Anexo 5. y evidencias fotograficas.</t>
  </si>
  <si>
    <t>Estímulos</t>
  </si>
  <si>
    <t>La estrategia de reconocimiento al personal
vinculado es aplicada cabalmente y es parte
fundamental de la cultura institucional.</t>
  </si>
  <si>
    <t>Diplomas, Medallas, y placas de reconocimiento a los estudiantes.</t>
  </si>
  <si>
    <t>Apoyo a la investigación</t>
  </si>
  <si>
    <t>La investigación en la institución
se encuentra en estado
incipiente; carece de apoyo y
seguimiento a las iniciativas
de los docentes.</t>
  </si>
  <si>
    <t>No se ejecuta. No hay evidencias.</t>
  </si>
  <si>
    <t>Convivencia y manejo de conflictos</t>
  </si>
  <si>
    <t>La institución dispone de estrategias claras
para mediación y solución de conflictos y éstos
se resuelven a través del diálogo y la negociación
permanente. Esto contribuye a que
exista un buen clima laboral.</t>
  </si>
  <si>
    <t>Actas de constitucion del consejo convivencia y paz, Actas de seguimiento tipo. I. II. III.</t>
  </si>
  <si>
    <t>La institución ha definido estrategias
para la mediación de
conflictos, pero éstas se usan
de manera esporádica y no
abarcan la totalidad de sedes,
grados o niveles.</t>
  </si>
  <si>
    <t>Bienestar del talento humano</t>
  </si>
  <si>
    <t>La institución ha definido un programa
de bienestar del personal
vinculado, pero éste no se cumple
totalmente o no abarca a todas
las sedes, niveles o grados.</t>
  </si>
  <si>
    <t>no existen.</t>
  </si>
  <si>
    <t>La institución ha definido un programa
de bienestar del personal
vinculado, pero éste no se cumple
totalmente o no abarca a toda</t>
  </si>
  <si>
    <t>Apoyo financiero y contable</t>
  </si>
  <si>
    <t>Presupuesto anual del Fondo de Servicios Educativos (FSE)</t>
  </si>
  <si>
    <t>Existen procedimientos establecidos para que
las sedes y los niveles puedan elaborar 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institucionales.</t>
  </si>
  <si>
    <t>Plan de compras, secop II, Sofward contable TNS. Actas del consejo directivo.</t>
  </si>
  <si>
    <t>las sedes y los niveles puedan elaborar 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institucionales.</t>
  </si>
  <si>
    <t>Contabilidad</t>
  </si>
  <si>
    <t>La contabilidad está disponible de manera
oportuna y los informes financieros permiten
realizar un control efectivo del presupuesto y
del plan de ingresos y gastos.</t>
  </si>
  <si>
    <t>Evidencias transferencias de pago y su debido proceso. Actas consejo directivo,</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</si>
  <si>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</si>
  <si>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Ingresos y gastos</t>
  </si>
  <si>
    <t>Hay procesos claros para el recaudo de ingresos
y la realización de los gastos, y éstos son
conocidos por la comunidad. Además, su funcionamiento
es coherente con la planeación
financiera de la institución.</t>
  </si>
  <si>
    <t>Control fiscal</t>
  </si>
  <si>
    <t>La institución presenta los informes financieros
a las autoridades competentes de manera
apropiada y oportuna. Éstos son parte del
proceso de control interno y sirven para tomar
decisiones y realizar seguimiento al manejo
de los recursos.</t>
  </si>
  <si>
    <t>GESTIÓN DE LA COMUNIDAD</t>
  </si>
  <si>
    <t>AÑO 2015</t>
  </si>
  <si>
    <t>Accesibilidad</t>
  </si>
  <si>
    <t>Atención educativa a grupos poblacionales o en situación de vulnerabilidad que experimentan barreras al aprendizaje y la participación</t>
  </si>
  <si>
    <t>Los modelos pedagógicos diseñados para la
atención a la población que experimenta barreras para el aprendizaje y la participación y los mecanismos de seguimiento a estas demandas son
evaluados permanentemente con el propósito de
mejorar la oferta y la calidad del servicio prestado. La institución es sensible a las necesidades de
su entorno y busca adecuar su oferta educativa a
tales demandas.</t>
  </si>
  <si>
    <t>Guias de aprendizaje,apoyo pedagogico con practicantes de la universidad, orientaciones a padres de familia y seguimiento.</t>
  </si>
  <si>
    <t>Las sedes y los niveles de la institución conocen 
la política de atención a la población que expe_x0002_rimenta barreras para el aprendizaje y la parti_x0002_cipación, trabajan conjuntamente para diseñar 
modelos pedagógicos flexibles que permitan la 
inclusión y la atención a estas personas, y los 
dan a conocer a la comunidad</t>
  </si>
  <si>
    <t>Guias de aprendizaje , diágnostico médico certifiado y apoyo pedagógico</t>
  </si>
  <si>
    <t>Atención educativa a estudiantes pertenecientes a grupos étnicos</t>
  </si>
  <si>
    <t>La institución trabaja articuladamente para diseñar y aplicar estrategias pedagógicas pertinentes que permitan integrar y atender las personas pertenecientes a grupos étnicos, y las dan a conocer a la comunidad</t>
  </si>
  <si>
    <t>talleres , exposiciones, trabajos, manifestaciones culturales, fotos.</t>
  </si>
  <si>
    <t>Necesidades y expectativas de los estudiantes</t>
  </si>
  <si>
    <t>La institución cuenta con mecanismos que le permiten conocer las necesidades   expectativas de todos los estudiantes y divulga esta información en su comunidad; los estudiantes encuentran elementos de identificación con  la institución.</t>
  </si>
  <si>
    <t>diagnostico medico certificado.</t>
  </si>
  <si>
    <t>La institución conoce las ca_x0002_racterísticas de su entorno y 
procura dar respuestas a éstas 
mediante acciones que buscan 
acercar los estudiantes a la ins_x0002_titución, en concordancia con 
el PEI.</t>
  </si>
  <si>
    <t>visitas a las sedes anexas a la institución - realizar actividades que permitan la interacción entre docentes y estudiantes</t>
  </si>
  <si>
    <t>Proyectos de vida</t>
  </si>
  <si>
    <t xml:space="preserve">la institucion cuenta con programas concertados con el cuerpo docente para apoyar a los estudiantes en sus proyectos de vida. Estos programas estan articulados con la identificacion de las necesidades y expectativas de los estudiantes, a si como las posibilidades que ofrece el entorno para su desarrollo. </t>
  </si>
  <si>
    <t>conferencias con sicologa, orientaciones vocacionales a traves de talleres y actividades pedagogicas.</t>
  </si>
  <si>
    <t>implementar el proyecto de vida desde la primera infancia dando continuidad hasta 11 grado, orientaciones vocacionales a traves de talleres y actividades pedagogicas.</t>
  </si>
  <si>
    <t>Proyección a la comunidad</t>
  </si>
  <si>
    <t>Escuela de padres</t>
  </si>
  <si>
    <t>La escuela de padres es coherente con el PEI,
cuenta con el respaldo pedagógico de los docentes y se encuentra ampliamente divulgada
en la comunidad. Además, su acogida entre
los integrantes de la familia es significativa.</t>
  </si>
  <si>
    <t>actas de reunion general</t>
  </si>
  <si>
    <t>La institución ofrece a los pa_x0002_dres de familia algunos talleres 
y charlas sobre diversos temas, 
aunque sin una programación 
clara</t>
  </si>
  <si>
    <t>actas de reuniones generales</t>
  </si>
  <si>
    <t xml:space="preserve"> Oferta de servicios a la comunidad</t>
  </si>
  <si>
    <t>la institucion cuenta con una estrategia de interaccion con la comunidad que orienta, da sentido a las acciones que se planean conjuntamente y dan respuesta a problematicas y necesidades que apuntan al mejoramiento de las condiciones de vida de la comunidad y los estudiantes.</t>
  </si>
  <si>
    <t>actas de reunion.</t>
  </si>
  <si>
    <t>Existen estrategias de comu_x0002_nicación que permiten que la 
institución y la comunidad se 
conozcan mutuamente; las ac_x0002_tividades se organizan de ma_x0002_nera conjunta, así no guarden 
estrecha relación con el PEI.</t>
  </si>
  <si>
    <t>actas de reunión, página oficial de la institución</t>
  </si>
  <si>
    <t>Uso de la planta física y de los medios</t>
  </si>
  <si>
    <t>la institucion tiene programas que permiten que la comunidad use algunos de sus recursos fisicos( sala de informatica y bibloteca, por ejemplo).</t>
  </si>
  <si>
    <t>actas de reunion, fotos.</t>
  </si>
  <si>
    <t>evidencias fotograficas o videos</t>
  </si>
  <si>
    <t>Servicio social estudiantil</t>
  </si>
  <si>
    <t>el servicio social estudiantil tiene proyectos que responden a las necesidades de la comunidad y estos , asu vez, son pertinentes para la actividad institucional.</t>
  </si>
  <si>
    <t>actas de sustentacion.</t>
  </si>
  <si>
    <t>actas de sustentación y evidenicas fotográficas</t>
  </si>
  <si>
    <t>Participación y convivencia</t>
  </si>
  <si>
    <t>Participación de los estudiantes</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</si>
  <si>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</si>
  <si>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fotos de actividades realizadas por los estudiantes.</t>
  </si>
  <si>
    <t>fotos y videos de actividades realizadas por los estudiantes.</t>
  </si>
  <si>
    <t>Asamblea y consejo de padres de familia</t>
  </si>
  <si>
    <t>La asamblea de padres funciona de acuerdo con lo estipulado
en la normatividad vigente y el
consejo de padres participa en
algunas decisiones relativas al
mejoramiento de la institución.</t>
  </si>
  <si>
    <t>Participación de las familias</t>
  </si>
  <si>
    <t>la institucion tiene propuestas para estimular la participacion de las familias como mecanismo de apoyo a acciones, que si bien son pertinentes para la institucion y estan en concordancia con el PEI, no han sido diseñadas con base a su participacion.</t>
  </si>
  <si>
    <t>actas dereuniones y fotos</t>
  </si>
  <si>
    <t>evidenia fotográfica y videos</t>
  </si>
  <si>
    <t>Prevención de riesgos</t>
  </si>
  <si>
    <t>Prevención de riesgos físicos</t>
  </si>
  <si>
    <t xml:space="preserve">fotos </t>
  </si>
  <si>
    <t>La institución ha identifica los principales problemas 
que constituyen factores de 
riesgo para sus estudiantes y 
la comunidad (SIDA, ETS, em_x0002_barazo adolescente, consumo 
de sustancias psicoactivas, 
violencia intrafamiliar, abuso 
sexual, físico y psicológico etc.) 
y diseña acciones orientadas a 
su prevención. Además, tiene 
en cuenta los análisis de los 
factores de riesgo sobre su co_x0002_munidad realizados por otras 
entidades</t>
  </si>
  <si>
    <t>evidencias fotograficas y documentos</t>
  </si>
  <si>
    <t>Prevención de riesgos psicosociales</t>
  </si>
  <si>
    <t xml:space="preserve">fotos, actas </t>
  </si>
  <si>
    <t>La institución ofrece activida_x0002_des de prevención, tanto pro_x0002_pias como externas, sin que 
exista una relación entre los 
factores de riesgo de su comu_x0002_nidad y el contenido de las mis_x0002_mas. El análisis de los factores 
de riesgo se basa en anécdotas 
y casos particulares</t>
  </si>
  <si>
    <t xml:space="preserve">fotos, videos y actas </t>
  </si>
  <si>
    <t>Programas de seguridad</t>
  </si>
  <si>
    <t>La institución cuenta con algunos planes de acción frente a 
accidentes o desastres natura_x0002_les solamente para algunas se_x0002_des o ciertos riesgos; el estado 
de la infraestructura física no 
es sujeto de monitoreo ni de 
evaluación</t>
  </si>
  <si>
    <t>simulacro nacional, plan de evacuación desastres naturales (inundaciones)</t>
  </si>
  <si>
    <t>VALORACION                       GESTION DIRECTIVA</t>
  </si>
  <si>
    <t>FORTALEZAS</t>
  </si>
  <si>
    <t>se ha fortalecido el direccionamioento estrategico, gestión estrategica, gobierno escolar, cultura institucional, clima escolar y relaciones con el entorno.</t>
  </si>
  <si>
    <t>OPOTUNIDADES DE MEJORAMIENTO</t>
  </si>
  <si>
    <t>Debemos mejorar  en cuanto a la asamblea y consejo de padres,pues e se reunen pocas veces</t>
  </si>
  <si>
    <t>Se ha mantenido la cultura, el clima y las relación institucional de forma coherente y en mejormiento al trato de todos los miembros que conforman la institución.</t>
  </si>
  <si>
    <t>Se debe mejorar en los objetivos de las metas institucionales y direccionamiento estrategicdo.</t>
  </si>
  <si>
    <t>En el liderazgo se cuenta con criterios basicos pero se hace necesario fortalecerlo a nivel institucional junto con las sedes.</t>
  </si>
  <si>
    <t>Es necesario fortalecer el consejo estudiantil, el trabajo del personero estudiantil, la asamblea y el consejo de padres de familia.</t>
  </si>
  <si>
    <t>GESTIÓN ACADEMICA</t>
  </si>
  <si>
    <t>Diseño pedagogico</t>
  </si>
  <si>
    <t>Practicas pedagogicas</t>
  </si>
  <si>
    <t>Gestion de aula</t>
  </si>
  <si>
    <t>Seguimiento academico</t>
  </si>
  <si>
    <t>VALORACION                       GESTION ACADEMICA</t>
  </si>
  <si>
    <t>En el año 2023 el proceso de diseño pedagógico se realizo la planificación y organización de las actividades educativas con el objetivo de promover un aprendizaje significativo y efectivo. Involucra la selección y secuenciación de contenidos, la elección de estrategias didácticas, la creación de materiales y recursos, así como la evaluación del aprendizaje. El diseño pedagógico busca crear ambientes de enseñanza-aprendizaje adecuados que estimulen el desarrollo de competencias y el logro de los objetivos educativos.</t>
  </si>
  <si>
    <t>En el año 2023  el proceso de gestion de aula realizó estrategias y acciones que los docentes utilizaron para organizar, administrar y mantener un ambiente de aprendizaje efectivo en el aula. Esto implica establecer normas y reglas claras, fomentar la participación activa de los estudiantes, gestionar el tiempo de manera eficiente, manejar el comportamiento y los conflictos, proporcionar retroalimentación constante, y mantener una comunicación efectiva con los estudiantes y sus familias. La gestión de aula busca crear un entorno positivo y propicio para el aprendizaje, promoviendo la participación, la motivación y el respeto mutuo entre todos los miembros del aula.</t>
  </si>
  <si>
    <t xml:space="preserve">En el año 2023 Utilizar recursos tecnológicos y herramientas digitales para enriquecer el proceso de enseñanza y aprendizaje.  Incorporar enfoques y metodologías innovadoras que promuevan la participación activa de los estudiantes en su propio aprendizaje. </t>
  </si>
  <si>
    <t>El proceso de diseño pedagógico que se llevó a cabo en el 2024, tuvo como finalidad  fomentar un aprendizaje relevante y eficaz. Implicando la elección y ordenación de contenidos, la selección de tácticas pedagógicas, la elaboración de recursos y materiales, además de la valoración del proceso de aprendizaje. Con el diseño pedagógico se le apuntó a generar entornos de enseñanza-aprendizaje apropiados para promover el desarrollo de habilidades y la consecución de metas educativas.</t>
  </si>
  <si>
    <t>En el 2024, el proceso de administración del aula implementó tácticas y medidas que los profesores emplearon para estructurar, gestionar y preservar un entorno de aprendizaje eficaz en el salón de clases. Esto permitió definir reglas y normas claras, promover la participación activa de los estudiantes, administrar el tiempo de forma eficaz, gestionar el comportamiento y los conflictos, ofrecer retroalimentación continua y sostener una comunicación eficaz con los estudiantes y padres de familia.</t>
  </si>
  <si>
    <t xml:space="preserve">Emplear herramientas tecnológicas y recursos didácticos para potenciar el proceso de instrucción y aprendizaje.  Incluir métodos y estrategias innovadoras que fomenten la implicación activa de los estudiantes en su proceso de aprendizaje. </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</si>
  <si>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</si>
  <si>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</si>
  <si>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</si>
  <si>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</si>
  <si>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</si>
  <si>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</si>
  <si>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</si>
  <si>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 xml:space="preserve">APOYO A LA GESTION ACADEMICA </t>
  </si>
  <si>
    <t>ADMINISTRACION DE LA PLANTA FISICA Y DE LOS RECURSOS</t>
  </si>
  <si>
    <t>APOYO A LA INVESTIGACION</t>
  </si>
  <si>
    <t>BIENESTAR DEL TALENTO HUMANO</t>
  </si>
  <si>
    <t>APOYO A LA GESTIÓN ACADEMICA (MATERIAL DIDACTICO PARA LA ENSEÑANZA Y APRENDIZAJE Y CAPACITACIÓN EN NUEVAS PEDAGOGIAS AL PERSONAL DOCENTE)</t>
  </si>
  <si>
    <t xml:space="preserve">ADMINISTRACION DE LA PLANTA FISICA Y DE LOS RECURSOS </t>
  </si>
  <si>
    <t xml:space="preserve"> GESTIONAR CON DIFERENTES ENTIDADES LA IMPLEMENTACIÓN DE PROYECTOS DE  INVESTIGACION EN LOS DIFERENTES NIVELES ACADEMICOS DE LA INSTITUCIÓN</t>
  </si>
  <si>
    <t>CREAR ESPACIOS DE ENCUENTROS DE CONVENCIA, RECREATIVAS Y LUDICAS, DIRIGIDAS AL PERSONAL DOCENTE DE LA INSTITUCIÓN EDUCATIVA.</t>
  </si>
  <si>
    <t>VALORACION                       GESTION DE LA COMUNIDAD</t>
  </si>
  <si>
    <t>se ha fortalecido en la parte de gestion de la comunidad la parte de accesibilidad la atenci`n a la acomulidad y a la poblaciòn</t>
  </si>
  <si>
    <t>debemos mejorar en la lproyecciòn a la comunidad y en cuanto a la participacion y convivencia.</t>
  </si>
  <si>
    <t>Participación activa de los estudiantes de los diiferentes niiveles y grados en las actividades programadas durante el año por la innstitución eudcativa.</t>
  </si>
  <si>
    <t>Vinculación de los padres de familia en los diferentes eventos programados por la institución. / El manejo de la página de la intitución como estrategia de comunicación ./ Articulación del programa "cultura al Sarare" como potenciador de la habilidades artíisticas de los estudiantes.</t>
  </si>
  <si>
    <t>Escuela de padres / Riesgos físicos / Riesgos psicosociales</t>
  </si>
  <si>
    <t>Se realizan los ajustes , se tiene encuenta la inclusión y calidad como centro de desarrollo, de acuerdo al direccionamiento estrategico.</t>
  </si>
  <si>
    <t>Se ha trabajado con las gestiones y comunidad educativa, dandose a conocer todas las metas establecidas.</t>
  </si>
  <si>
    <t>Se actualizo el manual de convivencia, el SIE, Y parte del PEI. Se ha dado a conocer a padres y estudiantes.</t>
  </si>
  <si>
    <t>Se ha tenido en cuenta la inclución de las nuevas politicas relacionadas con con los niños, niñas, jovenes.</t>
  </si>
  <si>
    <t>se tiene el PEI, el SIE, y el Manual de convivencia social.</t>
  </si>
  <si>
    <t>Se tienen las agendas de trabajo y las firmas de los docentes que trabajan en cada gestión.</t>
  </si>
  <si>
    <t>Sde tiene el PEI, SIE, Y MANUAL DE CONVIVENCIA SOCIAL.</t>
  </si>
  <si>
    <t>Se permite los criterios basicos sobre el manejo del estblelcimiento educativo y la atencion a la diversidad, de forma participativa.</t>
  </si>
  <si>
    <t>Actas de los diversos comites del colegio.</t>
  </si>
  <si>
    <t>Se trabajan los proyectos transversales, planes y acciones, se da la participacion y equidad.</t>
  </si>
  <si>
    <t>Actas.</t>
  </si>
  <si>
    <t>se tiene el PEI</t>
  </si>
  <si>
    <t>Se realiza el plan de mejormiento institucinal para cada area y se tienen encuenta los resultados de las diversas evaluaciones</t>
  </si>
  <si>
    <t>PMI, Pruebas saber PRO, pruebas quiero ser quiero saber.</t>
  </si>
  <si>
    <t>Se hace la autoevaluación institucional, teniendo en cuenta las sedes de la institución.</t>
  </si>
  <si>
    <t>Se hace la autoevaluación institucionaly se sube a la plataforma enjambre.</t>
  </si>
  <si>
    <t>Se reune periodicamente y tiene un gronograma establesido y cuando sea convocado por la rectora</t>
  </si>
  <si>
    <t>Actas del consejo ldiarectivo.</t>
  </si>
  <si>
    <t>Se reune de acuerdo al cronograma establesido para el año escolar o cuando sea necesaario.</t>
  </si>
  <si>
    <t>Se tienen actas.</t>
  </si>
  <si>
    <t>Se reune y evalua los resultados de sus acciones y decisiones para fortalecer su trabajo</t>
  </si>
  <si>
    <t>Se tienen las respectivas actas.</t>
  </si>
  <si>
    <t>Se reune periodicamente y ayuda a dar soluciones a los problemas de convivencia en la institución.</t>
  </si>
  <si>
    <t>Se tienen las actas de acuerdo a las situaciones tipo I y II.</t>
  </si>
  <si>
    <t>Se conformo y se reune durante el año, se reconoce como la instancia de representacion de todos los estudiantes.</t>
  </si>
  <si>
    <t>Actas de reunion.</t>
  </si>
  <si>
    <t>Se elige de forma democratica por parte de los estudiantes. Se tiene encuenta en las reuniones de consejo directivo</t>
  </si>
  <si>
    <t>Se reunen periodicamente y es reconocida como la instancia de representacion de estos integrandes de la comunidad educativa.</t>
  </si>
  <si>
    <t>Se reunen esporadicamente para trabajar sobre los asuntos de su competencia.</t>
  </si>
  <si>
    <t>Acta de conformación.</t>
  </si>
  <si>
    <t>Actas de eleccion.</t>
  </si>
  <si>
    <t>Se evalua y se mejora el uso de los diveros medios de comunicación que hay en la región.</t>
  </si>
  <si>
    <t>Se evalua periodicamente y se da fortalecimiento de un clima institucional implementando acciones de mejoramiento.</t>
  </si>
  <si>
    <t>Fotos, actas.</t>
  </si>
  <si>
    <t>Estan estipulados en el manual de convivencia  y en el SIE</t>
  </si>
  <si>
    <t>Se realizan diversas actividades como murales, carteleras, periodico mural, izadas de bandera.</t>
  </si>
  <si>
    <t>fotos y actas.</t>
  </si>
  <si>
    <t>Los estudiantes se identifican con la institución y sienten orgullo de pertenecer a ella. Particilpan activamente de las diversas actividades internas y externas.</t>
  </si>
  <si>
    <t>Actas, fotos.</t>
  </si>
  <si>
    <t>Se tienen carencias en la planta fisica relacionadas a la parte deportiva, falta un aula multiple.</t>
  </si>
  <si>
    <t>Fotos.</t>
  </si>
  <si>
    <t>Se hace la indución a principio de año con los estudiantes, dandoles a conocer la planta fisica, el manual de convivencia y el SIE</t>
  </si>
  <si>
    <t>Hay entuciasmo y motivación hacia el aprendizaje.</t>
  </si>
  <si>
    <t>Tallers de trabajo, guias, fotos.</t>
  </si>
  <si>
    <t>Se revisa periodicamente , en relacion con su papel en la gestion del clima institucional y orienta los ajustes del mismo.</t>
  </si>
  <si>
    <t xml:space="preserve">Fotos. Plan de trabajo </t>
  </si>
  <si>
    <t>Se tiene en cuenta los resultados y el impacto del programa de promoción de bienestar de los estudiantes. Con diversas aciones para mejorlo.</t>
  </si>
  <si>
    <t>Fotos, actas del consejo Directivo, servicio del PAE, transporte entre otros.</t>
  </si>
  <si>
    <t>Acta de seguimiento.</t>
  </si>
  <si>
    <t>Se evalua periodicamente, se tienen encuenta los mecanismos de acuerdo a la normaatividad, se tienen encuenta las acciones para manejaros deforma interna o externa.</t>
  </si>
  <si>
    <t xml:space="preserve">Actas, </t>
  </si>
  <si>
    <t>La Institución realiza un intercambio muy agil y fluido de formación con las familias y acudientes en el marco de la politica definida, lo que facilita la solución</t>
  </si>
  <si>
    <t>Actas, Proyectos</t>
  </si>
  <si>
    <t>Participacion en algunas actividades y desarrollo de proyectos.</t>
  </si>
  <si>
    <t>Se ha visto menora en el Direccionamiento Estratejico, Gestión estrategica, y relaciones con el entorno.</t>
  </si>
  <si>
    <t>Se hace necesario fortalecer en el gobierno escolar la parte de personeria y de asamblea de padres de familia.</t>
  </si>
  <si>
    <t xml:space="preserve">Hay que mejorar la parte de ambiente fisico, </t>
  </si>
  <si>
    <t>Plataforma OVY. Libros de Calificaciones años anteriores al año 1987.</t>
  </si>
  <si>
    <t>Las sedes y los niveles de la institución conocen 
la política de atención a la población que expe rimenta barreras para el aprendizaje y la parti cipación, trabajan conjuntamente para diseñar 
modelos pedagógicos flexibles que permitan la 
inclusión y la atención a estas personas, y los 
dan a conocer a la comunidad</t>
  </si>
  <si>
    <t>Guías de aprendizaje, diagnóstico médico, certificado y apoyo pedagógico.</t>
  </si>
  <si>
    <t>La institución conoce las ca_x0002_racterísticas de su entorno y procura dar respuestas a éstas mediante acciones que buscan acercar los estudiantes a la institución,en concordancia con el PEI.</t>
  </si>
  <si>
    <t>La institución se interesa de forma programática en la proyección personal y el futuro de
sus estudiantes; este programa es conocido
por la comunidad educativa, que lo apoya y
enriquece el PEI.</t>
  </si>
  <si>
    <t>Desarrollo del proyecto de vida de los estudiantes desde primaria infancia hasta el grado 11</t>
  </si>
  <si>
    <t>La escuela de padres es coherente con el PEI, cuenta con el respaldo pedagógico de los docentes y se encuentra ampliamente divulgada en la comunidad. Además, su acogida entre los integrantes de la familia es significativa.</t>
  </si>
  <si>
    <t>Desarrollo de escuelas de padres.  Actas</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</si>
  <si>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</si>
  <si>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Actas y evidencia fotográfica.</t>
  </si>
  <si>
    <t xml:space="preserve">La comunidad se encuentra informada respecto de los programas y posibilidades de uso
de los recursos de la institución y los utiliza;
asimismo, colabora con la institución en los
gastos para su mantenimiento.
.
</t>
  </si>
  <si>
    <t>Redes informativas, canales de comunicación directa con la comunidad educativa, reuniones y actas.</t>
  </si>
  <si>
    <t xml:space="preserve">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
</t>
  </si>
  <si>
    <t>Diligenciamiento de formatos, sustentación proyectos sociales, actas.</t>
  </si>
  <si>
    <t>La institución posee canales de comunicación
claros y abiertos que facilitan a los padres de
familia el conocimiento de sus derechos y deberes, de manera que ellos se sienten miembros legítimos de la asamblea y del consejo
de padres.</t>
  </si>
  <si>
    <t>Canales de comunicaicón con los padres de familia.</t>
  </si>
  <si>
    <t>Las de 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</si>
  <si>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Actas, evidencias fotográficas, planeación de actividades.</t>
  </si>
  <si>
    <t>La institución ha identifica los principales problemas 
que constituyen factores de 
riesgo para sus estudiantes y 
la comunidad (SIDA, ETS, em barazo adolescente, consumo 
de sustancias psicoactivas, 
violencia intrafamiliar, abuso 
sexual, físico y psicológico etc.) 
y diseña acciones orientadas a 
su prevención. Además, tiene 
en cuenta los análisis de los 
factores de riesgo sobre su co munidad realizados por otras 
entidades</t>
  </si>
  <si>
    <t>Evidencias fotográficas, socialización plan de riesgo, capacitación primeros auxilios y documentos</t>
  </si>
  <si>
    <t>La institución cuenta con algunos planes de acción frente a 
accidentes o desastres natura les solamente para algunas se des o ciertos riesgos; el estado 
de la infraestructura física no 
es sujeto de monitoreo ni de 
evaluación</t>
  </si>
  <si>
    <t>Ruta de evacuación, socialización plan de riesgo, señalización de la ruta de evacuación</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</si>
  <si>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</si>
  <si>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Charlas por parte de profesionales de la salud, evidencia fotográfica</t>
  </si>
  <si>
    <t xml:space="preserve">La institución cuenta con planes  estudio aviendo hecho los ajustes pertinentes a las areas de matemáticas e informática y la continuidad del area de orientación vocacional en primaria. </t>
  </si>
  <si>
    <t xml:space="preserve">Planes de areas digitales </t>
  </si>
  <si>
    <t xml:space="preserve">Las prácticas pedagógicas de aula de los docentes,  desarrollan el enfoque metodológico en común en cuando a pedagogía de la enseñanza respondiendo a la diversida de la población </t>
  </si>
  <si>
    <t xml:space="preserve">Cada docente desarrolla estrategias de aprendizaje teniendo en cuenta la diversidad étnica-cultural y las necesidades de cada estudiante. </t>
  </si>
  <si>
    <t xml:space="preserve">La institución cuenta con las politicas de manejo de recursos que son asignados de gratuidad, educación inicial y primera infancia. </t>
  </si>
  <si>
    <t>La institución cuenta con mecanismos claros, articulados y sistemáticos para realizar el seguimiento de las horas de clase dadas por los docentes a los estudiantes.</t>
  </si>
  <si>
    <t>La institución posee un calendario de jornada escolar por periodos  definido en el PEI.</t>
  </si>
  <si>
    <t>La institución cuenta con una política de evaluación de los desempeños académicos, del plan de estudio y  los criterios de los docentes e integra la legislación vigente.</t>
  </si>
  <si>
    <t xml:space="preserve">La institución cuenta con con la integración transversal en las áreas, asignaturas y proyectos. </t>
  </si>
  <si>
    <t xml:space="preserve">la integracion de los proyectos tranversales en diferentes areas. </t>
  </si>
  <si>
    <t>En algunas sedes hay algunos acuerdos básicos entre docentes y estudiantes acerca de la intencionalidad de las tareas escolares para algunos grados, niveles o áreas.</t>
  </si>
  <si>
    <t xml:space="preserve">Los acuerdos de flexibilidad y pedagógicos segun el contexto. </t>
  </si>
  <si>
    <t>La institución educativa continua con la política que establece los recursos que activan el proceso de enseñanza-aprendizaje, soportada por la socialización ante el consejo directivo, específicamente sobre la ejecución presupuestal de la actual vigencia.</t>
  </si>
  <si>
    <t>La institución cuenta con una política sobre el
uso apropiado de los tiempos destinados a los
aprendizajes, la cual es implementada de manera flexible de acuerdo con las características
y necesidades de los estudiantes</t>
  </si>
  <si>
    <t xml:space="preserve">El uso de los tiempos para el aprendizaje está establecido en el horario escolar de nuestra instituión educativa y deacuerdo a la necesidad. </t>
  </si>
  <si>
    <t>La institución hace seguimiento a las relaciones
de aula, y diseña e implementa acciones de mejoramiento para contrarrestar las debilidades evidenciadas.</t>
  </si>
  <si>
    <t>Los planes de aula establecen sistemas didácticos accesibles a todo el estudiantado, y están relacionados con el diseño curricular y el enfoque metodológico.</t>
  </si>
  <si>
    <t xml:space="preserve">La planeacion de clase se evidencia en los planes de aula. </t>
  </si>
  <si>
    <t xml:space="preserve">En la institución se presentan esfuerzos colectivos, se tienen en cuenta los intereses, ideas y experiencias de los estudiantes como base para estructurar las actividades pedagógicas.
</t>
  </si>
  <si>
    <t>Los estudiantes aportaron ideas y experiencias que se integraron en las actividades pedagógicas realizadas en trabajo colaborativo.</t>
  </si>
  <si>
    <t>Los mecanismos de evaluación del
rendimiento académico son conocidos por la comunidad educativa,
se eligen estrategias de evaluación de acuerdo con las características de la población,</t>
  </si>
  <si>
    <t>El colegio cuenta con mecanismos de evaluación claros y conocidos por la comunidad educativa; en reuniones y clases, los docentes explican los criterios y métodos de evaluación y eligen estrategias acordes a las características y necesidades de los estudiantes.</t>
  </si>
  <si>
    <t>El seguimiento sistemático de los resultados académicos se realiza mediante indicadores claros para estudiantes, padres de familia y docentes. Además, la institución cuenta con una plataforma donde los acudientes pueden consultar las notas registradas por los profesores.</t>
  </si>
  <si>
    <t>La institución realiza el seguimiento académico y cuenta con la plataforma OVY, donde los acudientes pueden consultar las notas registradas por los docentes.</t>
  </si>
  <si>
    <t>Las conclusiones de los resultados en las evaluaciones externas se utilizan para mejorar las prácticas de aula dentro del Plan de Mejoramiento Institucional.</t>
  </si>
  <si>
    <t>La institución analiza los resultados de las pruebas SABER y exámenes de Estado, y las conclusiones obtenidas se integran al Plan de Mejoramiento Institucional para orientar ajustes en las prácticas de aula.</t>
  </si>
  <si>
    <t>La institución tiene una política clara para controlar, analizar y tratar las causas del ausentismo.</t>
  </si>
  <si>
    <t>La institución registra las asistencias mediante un mecanismo físico y otro digital, lo que permite controlar, analizar y dar tratamiento oportuno a las causas del ausentismo.</t>
  </si>
  <si>
    <t>Las prácticas docentes incluyen actividades de recuperación para fortalecer las competencias básicas de los estudiantes y mejorar sus resultados, y se cuenta con actas para registrar todo el proceso.</t>
  </si>
  <si>
    <t>La institución establece tiempos específicos para el desarrollo de las actividades de recuperación y cuenta con actas de seguimiento donde se registra el progreso de cada estudiante durante el proceso.</t>
  </si>
  <si>
    <t>La institución ofrece programas de apoyo pedagógico para estudiantes con bajo rendimiento, junto con mecanismos de seguimiento y actividades de acompañamiento, incluso con apoyo interinstitucional</t>
  </si>
  <si>
    <t>La institución entrega actividades de apoyo pedagógico a los estudiantes con bajo rendimiento, realiza su seguimiento y evalúa los avances obtenidos.</t>
  </si>
  <si>
    <t>La institución mantiene un contacto limitado con sus egresados y solo cuenta con información anecdótica sobre ellos.</t>
  </si>
  <si>
    <t>El contacto con los egresados es eventual y la información que se tiene sobre ellos es informal y no sistematizada.</t>
  </si>
  <si>
    <t>DIEGO VERA</t>
  </si>
  <si>
    <t>Participación activa de los estudiantes en las diferentes actividades programadas por la institución durante el año ectivo</t>
  </si>
  <si>
    <t>Se evidencio mas participación de los padres de familia en las diferentes actividades institucionales, se fortaleció el uso de la página institucional como canal de información. Articulación de los centros de interés evidenciando participación activa de los estudiantes.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</si>
</sst>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57">
    <font>
      <sz val="11"/>
      <color theme="1"/>
      <name val="Calibri"/>
      <charset val="134"/>
      <scheme val="minor"/>
    </font>
    <font>
      <sz val="14"/>
      <color theme="1"/>
      <name val="Verdana"/>
      <charset val="134"/>
    </font>
    <font>
      <sz val="12"/>
      <color theme="1"/>
      <name val="Verdana"/>
      <charset val="134"/>
    </font>
    <font>
      <b/>
      <sz val="12"/>
      <name val="Verdana"/>
      <charset val="134"/>
    </font>
    <font>
      <b/>
      <sz val="12"/>
      <color indexed="9"/>
      <name val="Verdana"/>
      <charset val="134"/>
    </font>
    <font>
      <b/>
      <sz val="14"/>
      <name val="Arial"/>
      <charset val="134"/>
    </font>
    <font>
      <sz val="12"/>
      <name val="Verdana"/>
      <charset val="134"/>
    </font>
    <font>
      <b/>
      <sz val="12"/>
      <color indexed="8"/>
      <name val="Verdana"/>
      <charset val="134"/>
    </font>
    <font>
      <b/>
      <sz val="16"/>
      <name val="Verdana"/>
      <charset val="134"/>
    </font>
    <font>
      <u/>
      <sz val="12"/>
      <color theme="10"/>
      <name val="Verdana"/>
      <charset val="134"/>
    </font>
    <font>
      <b/>
      <sz val="12"/>
      <name val="Arial"/>
      <charset val="134"/>
    </font>
    <font>
      <sz val="11"/>
      <color theme="1"/>
      <name val="Arial"/>
      <charset val="134"/>
    </font>
    <font>
      <b/>
      <sz val="14"/>
      <color theme="1"/>
      <name val="Arial"/>
      <charset val="134"/>
    </font>
    <font>
      <b/>
      <sz val="12"/>
      <color indexed="8"/>
      <name val="Arial"/>
      <charset val="134"/>
    </font>
    <font>
      <sz val="11"/>
      <name val="Arial"/>
      <charset val="134"/>
    </font>
    <font>
      <b/>
      <i/>
      <sz val="14"/>
      <color theme="0"/>
      <name val="Arial"/>
      <charset val="134"/>
    </font>
    <font>
      <sz val="12"/>
      <color theme="1"/>
      <name val="Arial"/>
      <charset val="134"/>
    </font>
    <font>
      <sz val="12"/>
      <color indexed="8"/>
      <name val="Arial"/>
      <charset val="134"/>
    </font>
    <font>
      <sz val="9"/>
      <color theme="1"/>
      <name val="Arial"/>
      <charset val="134"/>
    </font>
    <font>
      <b/>
      <sz val="11"/>
      <color indexed="8"/>
      <name val="Arial"/>
      <charset val="134"/>
    </font>
    <font>
      <b/>
      <i/>
      <sz val="11"/>
      <color theme="0"/>
      <name val="Arial"/>
      <charset val="134"/>
    </font>
    <font>
      <i/>
      <sz val="11"/>
      <color theme="0"/>
      <name val="Arial"/>
      <charset val="134"/>
    </font>
    <font>
      <sz val="9"/>
      <color indexed="8"/>
      <name val="Arial"/>
      <charset val="134"/>
    </font>
    <font>
      <b/>
      <sz val="11"/>
      <color theme="0"/>
      <name val="Arial"/>
      <charset val="134"/>
    </font>
    <font>
      <u/>
      <sz val="11"/>
      <color theme="10"/>
      <name val="Arial"/>
      <charset val="134"/>
    </font>
    <font>
      <b/>
      <sz val="16"/>
      <color indexed="8"/>
      <name val="Arial"/>
      <charset val="134"/>
    </font>
    <font>
      <sz val="10"/>
      <name val="Arial"/>
      <charset val="134"/>
    </font>
    <font>
      <b/>
      <sz val="14"/>
      <color indexed="9"/>
      <name val="Arial"/>
      <charset val="134"/>
    </font>
    <font>
      <b/>
      <sz val="11"/>
      <color indexed="9"/>
      <name val="Arial"/>
      <charset val="134"/>
    </font>
    <font>
      <sz val="11"/>
      <color indexed="8"/>
      <name val="Arial"/>
      <charset val="134"/>
    </font>
    <font>
      <u/>
      <sz val="8"/>
      <color theme="10"/>
      <name val="Arial"/>
      <charset val="134"/>
    </font>
    <font>
      <b/>
      <sz val="12"/>
      <color indexed="9"/>
      <name val="Arial"/>
      <charset val="134"/>
    </font>
    <font>
      <b/>
      <sz val="16"/>
      <color indexed="9"/>
      <name val="Arial"/>
      <charset val="134"/>
    </font>
    <font>
      <sz val="12"/>
      <name val="Arial"/>
      <charset val="134"/>
    </font>
    <font>
      <b/>
      <u/>
      <sz val="16"/>
      <color indexed="12"/>
      <name val="Arial"/>
      <charset val="134"/>
    </font>
    <font>
      <u/>
      <sz val="11"/>
      <color theme="10"/>
      <name val="Calibri"/>
      <charset val="134"/>
    </font>
    <font>
      <sz val="8"/>
      <color indexed="8"/>
      <name val="Arial"/>
      <charset val="134"/>
    </font>
    <font>
      <sz val="11"/>
      <color indexed="8"/>
      <name val="Calibri"/>
      <charset val="134"/>
    </font>
    <font>
      <sz val="14"/>
      <color indexed="8"/>
      <name val="Arial"/>
      <charset val="134"/>
    </font>
    <font>
      <sz val="11"/>
      <color theme="1"/>
      <name val="Calibri"/>
      <charset val="134"/>
      <scheme val="minor"/>
    </font>
    <font>
      <b/>
      <sz val="12"/>
      <color theme="1"/>
      <name val="Arial"/>
      <family val="2"/>
    </font>
    <font>
      <b/>
      <sz val="12"/>
      <color indexed="8"/>
      <name val="Arial"/>
      <family val="2"/>
    </font>
    <font>
      <b/>
      <sz val="12"/>
      <name val="Arial"/>
      <family val="2"/>
    </font>
    <font>
      <sz val="10"/>
      <color theme="1"/>
      <name val="Calibri"/>
      <family val="2"/>
      <scheme val="minor"/>
    </font>
    <font>
      <sz val="10"/>
      <color indexed="8"/>
      <name val="Calibri"/>
      <family val="2"/>
      <scheme val="minor"/>
    </font>
    <font>
      <sz val="9"/>
      <color theme="1"/>
      <name val="Arial"/>
      <family val="2"/>
    </font>
    <font>
      <sz val="12"/>
      <color theme="1"/>
      <name val="Verdana"/>
      <family val="2"/>
    </font>
    <font>
      <sz val="11"/>
      <color rgb="FF000000"/>
      <name val="Arial"/>
      <family val="2"/>
    </font>
    <font>
      <sz val="9"/>
      <color rgb="FF000000"/>
      <name val="Arial"/>
      <family val="2"/>
    </font>
    <font>
      <sz val="10"/>
      <color rgb="FF000000"/>
      <name val="Arial"/>
      <family val="2"/>
    </font>
    <font>
      <sz val="9"/>
      <color theme="1"/>
      <name val="Calibri"/>
      <family val="2"/>
      <scheme val="minor"/>
    </font>
    <font>
      <sz val="12"/>
      <color theme="1"/>
      <name val="Calibri"/>
      <family val="2"/>
      <scheme val="minor"/>
    </font>
    <font>
      <b/>
      <sz val="10"/>
      <color indexed="8"/>
      <name val="Calibri"/>
      <family val="2"/>
      <scheme val="minor"/>
    </font>
    <font>
      <sz val="9"/>
      <color indexed="8"/>
      <name val="Calibri"/>
      <family val="2"/>
      <scheme val="minor"/>
    </font>
    <font>
      <sz val="10"/>
      <color rgb="FF000000"/>
      <name val="Calibri"/>
      <family val="2"/>
      <scheme val="minor"/>
    </font>
    <font>
      <sz val="11"/>
      <color theme="1"/>
      <name val="Arial"/>
      <family val="2"/>
    </font>
    <font>
      <sz val="12"/>
      <color rgb="FF000000"/>
      <name val="Verdana"/>
      <family val="2"/>
    </font>
  </fonts>
  <fills count="26">
    <fill>
      <patternFill patternType="none"/>
    </fill>
    <fill>
      <patternFill patternType="gray125"/>
    </fill>
    <fill>
      <patternFill patternType="solid">
        <fgColor theme="6" tint="-0.249977111117893"/>
        <bgColor indexed="8"/>
      </patternFill>
    </fill>
    <fill>
      <patternFill patternType="solid">
        <fgColor theme="9" tint="0.79995117038483843"/>
        <bgColor indexed="64"/>
      </patternFill>
    </fill>
    <fill>
      <patternFill patternType="solid">
        <fgColor theme="3" tint="0.79995117038483843"/>
        <bgColor indexed="64"/>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6795556505021"/>
        <bgColor indexed="64"/>
      </patternFill>
    </fill>
    <fill>
      <patternFill patternType="solid">
        <fgColor theme="6" tint="-0.249977111117893"/>
        <bgColor indexed="64"/>
      </patternFill>
    </fill>
    <fill>
      <patternFill patternType="solid">
        <fgColor theme="5" tint="-0.249977111117893"/>
        <bgColor indexed="64"/>
      </patternFill>
    </fill>
    <fill>
      <patternFill patternType="solid">
        <fgColor theme="4" tint="0.79995117038483843"/>
        <bgColor indexed="64"/>
      </patternFill>
    </fill>
    <fill>
      <patternFill patternType="solid">
        <fgColor theme="6" tint="0.79995117038483843"/>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0"/>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indexed="31"/>
        <bgColor indexed="64"/>
      </patternFill>
    </fill>
    <fill>
      <patternFill patternType="solid">
        <fgColor theme="7" tint="0.79995117038483843"/>
        <bgColor indexed="64"/>
      </patternFill>
    </fill>
    <fill>
      <patternFill patternType="solid">
        <fgColor indexed="44"/>
        <bgColor indexed="64"/>
      </patternFill>
    </fill>
    <fill>
      <patternFill patternType="solid">
        <fgColor theme="8" tint="0.39994506668294322"/>
        <bgColor indexed="64"/>
      </patternFill>
    </fill>
    <fill>
      <patternFill patternType="solid">
        <fgColor theme="6" tint="0.59999389629810485"/>
        <bgColor indexed="41"/>
      </patternFill>
    </fill>
    <fill>
      <patternFill patternType="solid">
        <fgColor theme="6" tint="0.79998168889431442"/>
        <bgColor indexed="64"/>
      </patternFill>
    </fill>
    <fill>
      <patternFill patternType="solid">
        <fgColor rgb="FFD7E3BB"/>
        <bgColor rgb="FFFFFFFF"/>
      </patternFill>
    </fill>
    <fill>
      <patternFill patternType="solid">
        <fgColor rgb="FFEBF1DC"/>
        <bgColor rgb="FFFFFFFF"/>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bottom/>
      <diagonal/>
    </border>
    <border>
      <left style="double">
        <color auto="1"/>
      </left>
      <right style="double">
        <color auto="1"/>
      </right>
      <top style="double">
        <color auto="1"/>
      </top>
      <bottom style="double">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style="thin">
        <color auto="1"/>
      </right>
      <top/>
      <bottom style="thin">
        <color auto="1"/>
      </bottom>
      <diagonal/>
    </border>
    <border>
      <left style="thin">
        <color auto="1"/>
      </left>
      <right/>
      <top/>
      <bottom style="thin">
        <color auto="1"/>
      </bottom>
      <diagonal/>
    </border>
    <border>
      <left/>
      <right style="thin">
        <color indexed="8"/>
      </right>
      <top/>
      <bottom style="thin">
        <color indexed="8"/>
      </bottom>
      <diagonal/>
    </border>
    <border>
      <left/>
      <right style="thin">
        <color auto="1"/>
      </right>
      <top style="thin">
        <color auto="1"/>
      </top>
      <bottom/>
      <diagonal/>
    </border>
    <border>
      <left/>
      <right/>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right style="thin">
        <color indexed="9"/>
      </right>
      <top/>
      <bottom/>
      <diagonal/>
    </border>
    <border>
      <left style="thin">
        <color indexed="9"/>
      </left>
      <right style="medium">
        <color indexed="9"/>
      </right>
      <top/>
      <bottom/>
      <diagonal/>
    </border>
    <border>
      <left style="thin">
        <color indexed="63"/>
      </left>
      <right style="thin">
        <color indexed="63"/>
      </right>
      <top style="thin">
        <color indexed="63"/>
      </top>
      <bottom style="thin">
        <color indexed="63"/>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s>
  <cellStyleXfs count="8">
    <xf numFmtId="0" fontId="0" fillId="0" borderId="0"/>
    <xf numFmtId="0" fontId="35" fillId="0" borderId="0" applyNumberFormat="0" applyFill="0" applyBorder="0" applyAlignment="0" applyProtection="0">
      <alignment vertical="top"/>
      <protection locked="0"/>
    </xf>
    <xf numFmtId="0" fontId="36" fillId="22" borderId="22">
      <alignment horizontal="center" vertical="center"/>
    </xf>
    <xf numFmtId="0" fontId="30" fillId="0" borderId="0" applyNumberFormat="0" applyFill="0" applyBorder="0" applyAlignment="0" applyProtection="0"/>
    <xf numFmtId="0" fontId="36" fillId="0" borderId="0"/>
    <xf numFmtId="0" fontId="39" fillId="0" borderId="0"/>
    <xf numFmtId="0" fontId="39" fillId="0" borderId="0"/>
    <xf numFmtId="9" fontId="37" fillId="0" borderId="0" applyFont="0" applyFill="0" applyBorder="0" applyAlignment="0" applyProtection="0"/>
  </cellStyleXfs>
  <cellXfs count="443">
    <xf numFmtId="0" fontId="0" fillId="0" borderId="0" xfId="0"/>
    <xf numFmtId="0" fontId="1" fillId="0" borderId="0" xfId="0" applyFont="1" applyFill="1"/>
    <xf numFmtId="0" fontId="2" fillId="0" borderId="0" xfId="0" applyFont="1"/>
    <xf numFmtId="0" fontId="4" fillId="0" borderId="0" xfId="0" applyFont="1" applyFill="1" applyBorder="1" applyAlignment="1">
      <alignment horizontal="center" vertical="center"/>
    </xf>
    <xf numFmtId="0" fontId="3" fillId="5" borderId="1" xfId="0" applyFont="1" applyFill="1" applyBorder="1" applyAlignment="1">
      <alignment horizontal="center" vertical="center"/>
    </xf>
    <xf numFmtId="0" fontId="3" fillId="6" borderId="1" xfId="0" applyFont="1" applyFill="1" applyBorder="1" applyAlignment="1">
      <alignment horizontal="center" vertical="center"/>
    </xf>
    <xf numFmtId="0" fontId="3" fillId="7" borderId="1" xfId="0" applyFont="1" applyFill="1" applyBorder="1" applyAlignment="1">
      <alignment horizontal="center" vertical="center"/>
    </xf>
    <xf numFmtId="0" fontId="5" fillId="8" borderId="4" xfId="1" applyFont="1" applyFill="1" applyBorder="1" applyAlignment="1" applyProtection="1">
      <alignment horizontal="center" vertical="center"/>
    </xf>
    <xf numFmtId="9" fontId="2" fillId="0" borderId="5" xfId="0" applyNumberFormat="1" applyFont="1" applyBorder="1" applyAlignment="1">
      <alignment horizontal="center" vertical="center"/>
    </xf>
    <xf numFmtId="9" fontId="2" fillId="0" borderId="1" xfId="0" applyNumberFormat="1" applyFont="1" applyBorder="1" applyAlignment="1">
      <alignment horizontal="center" vertical="center"/>
    </xf>
    <xf numFmtId="0" fontId="5" fillId="8" borderId="4" xfId="1" applyFont="1" applyFill="1" applyBorder="1" applyAlignment="1" applyProtection="1">
      <alignment horizontal="center" vertical="center" wrapText="1"/>
    </xf>
    <xf numFmtId="0" fontId="6" fillId="8" borderId="7" xfId="1" applyFont="1" applyFill="1" applyBorder="1" applyAlignment="1" applyProtection="1">
      <alignment horizontal="left" vertical="center"/>
    </xf>
    <xf numFmtId="0" fontId="6" fillId="8" borderId="1" xfId="1" applyFont="1" applyFill="1" applyBorder="1" applyAlignment="1" applyProtection="1">
      <alignment horizontal="left" vertical="center"/>
    </xf>
    <xf numFmtId="0" fontId="7" fillId="9" borderId="1" xfId="0" applyFont="1" applyFill="1" applyBorder="1" applyAlignment="1">
      <alignment horizontal="center" vertical="center" wrapText="1"/>
    </xf>
    <xf numFmtId="9" fontId="7" fillId="0" borderId="1" xfId="0" applyNumberFormat="1" applyFont="1" applyBorder="1" applyAlignment="1">
      <alignment horizontal="center" vertical="center"/>
    </xf>
    <xf numFmtId="2" fontId="2" fillId="0" borderId="0" xfId="0" applyNumberFormat="1" applyFont="1"/>
    <xf numFmtId="0" fontId="7" fillId="0" borderId="0" xfId="0" applyFont="1" applyAlignment="1">
      <alignment horizontal="center"/>
    </xf>
    <xf numFmtId="0" fontId="2" fillId="0" borderId="0" xfId="0" applyFont="1" applyBorder="1" applyAlignment="1">
      <alignment horizontal="left" vertical="top"/>
    </xf>
    <xf numFmtId="0" fontId="4" fillId="0" borderId="0" xfId="0" applyFont="1" applyFill="1" applyAlignment="1">
      <alignment horizontal="center" vertical="center"/>
    </xf>
    <xf numFmtId="0" fontId="3" fillId="14" borderId="12" xfId="0" applyFont="1" applyFill="1" applyBorder="1" applyAlignment="1">
      <alignment horizontal="center" vertical="center"/>
    </xf>
    <xf numFmtId="0" fontId="2" fillId="0" borderId="0" xfId="0" applyFont="1" applyFill="1"/>
    <xf numFmtId="0" fontId="3" fillId="7" borderId="12" xfId="0" applyFont="1" applyFill="1" applyBorder="1" applyAlignment="1">
      <alignment horizontal="center" vertical="center"/>
    </xf>
    <xf numFmtId="9" fontId="2" fillId="0" borderId="0" xfId="0" applyNumberFormat="1" applyFont="1" applyBorder="1" applyAlignment="1">
      <alignment horizontal="center" vertical="center"/>
    </xf>
    <xf numFmtId="9" fontId="2" fillId="0" borderId="0" xfId="0" applyNumberFormat="1" applyFont="1" applyFill="1"/>
    <xf numFmtId="9" fontId="7" fillId="0" borderId="0" xfId="0" applyNumberFormat="1" applyFont="1" applyBorder="1" applyAlignment="1">
      <alignment horizontal="center" vertical="center"/>
    </xf>
    <xf numFmtId="0" fontId="7" fillId="0" borderId="0" xfId="0" applyFont="1" applyAlignment="1"/>
    <xf numFmtId="0" fontId="9" fillId="0" borderId="0" xfId="1" applyFont="1" applyAlignment="1" applyProtection="1"/>
    <xf numFmtId="0" fontId="10" fillId="8" borderId="4" xfId="1" applyFont="1" applyFill="1" applyBorder="1" applyAlignment="1" applyProtection="1">
      <alignment horizontal="center" vertical="center"/>
    </xf>
    <xf numFmtId="9" fontId="6" fillId="0" borderId="1" xfId="0" applyNumberFormat="1" applyFont="1" applyBorder="1" applyAlignment="1">
      <alignment horizontal="center" vertical="center"/>
    </xf>
    <xf numFmtId="0" fontId="10" fillId="8" borderId="4" xfId="1" applyFont="1" applyFill="1" applyBorder="1" applyAlignment="1" applyProtection="1">
      <alignment horizontal="center" vertical="center" wrapText="1"/>
    </xf>
    <xf numFmtId="0" fontId="1" fillId="0" borderId="0" xfId="0" applyFont="1" applyFill="1" applyProtection="1">
      <protection locked="0"/>
    </xf>
    <xf numFmtId="0" fontId="2" fillId="0" borderId="0" xfId="0" applyFont="1" applyProtection="1">
      <protection locked="0"/>
    </xf>
    <xf numFmtId="0" fontId="4" fillId="0" borderId="0" xfId="0" applyFont="1" applyFill="1" applyBorder="1" applyAlignment="1" applyProtection="1">
      <alignment horizontal="center" vertical="center"/>
      <protection locked="0"/>
    </xf>
    <xf numFmtId="0" fontId="3" fillId="5" borderId="1" xfId="0" applyFont="1" applyFill="1" applyBorder="1" applyAlignment="1" applyProtection="1">
      <alignment horizontal="center" vertical="center"/>
      <protection locked="0"/>
    </xf>
    <xf numFmtId="0" fontId="3" fillId="6" borderId="1" xfId="0" applyFont="1" applyFill="1" applyBorder="1" applyAlignment="1" applyProtection="1">
      <alignment horizontal="center" vertical="center"/>
      <protection locked="0"/>
    </xf>
    <xf numFmtId="0" fontId="3" fillId="7" borderId="1" xfId="0" applyFont="1" applyFill="1" applyBorder="1" applyAlignment="1" applyProtection="1">
      <alignment horizontal="center" vertical="center"/>
      <protection locked="0"/>
    </xf>
    <xf numFmtId="0" fontId="10" fillId="8" borderId="4" xfId="1" applyFont="1" applyFill="1" applyBorder="1" applyAlignment="1" applyProtection="1">
      <alignment horizontal="center" vertical="center"/>
      <protection locked="0"/>
    </xf>
    <xf numFmtId="9" fontId="2" fillId="0" borderId="5" xfId="0" applyNumberFormat="1" applyFont="1" applyBorder="1" applyAlignment="1" applyProtection="1">
      <alignment horizontal="center" vertical="center"/>
      <protection locked="0"/>
    </xf>
    <xf numFmtId="9" fontId="2" fillId="0" borderId="1" xfId="0" applyNumberFormat="1" applyFont="1" applyBorder="1" applyAlignment="1" applyProtection="1">
      <alignment horizontal="center" vertical="center"/>
      <protection locked="0"/>
    </xf>
    <xf numFmtId="0" fontId="7" fillId="9" borderId="7" xfId="0" applyFont="1" applyFill="1" applyBorder="1" applyAlignment="1" applyProtection="1">
      <alignment horizontal="center" vertical="center" wrapText="1"/>
      <protection locked="0"/>
    </xf>
    <xf numFmtId="9" fontId="7" fillId="0" borderId="1" xfId="0" applyNumberFormat="1" applyFont="1" applyBorder="1" applyAlignment="1" applyProtection="1">
      <alignment horizontal="center" vertical="center"/>
      <protection locked="0"/>
    </xf>
    <xf numFmtId="2" fontId="2" fillId="0" borderId="0" xfId="0" applyNumberFormat="1" applyFont="1" applyProtection="1">
      <protection locked="0"/>
    </xf>
    <xf numFmtId="0" fontId="7" fillId="0" borderId="0" xfId="0" applyFont="1" applyAlignment="1" applyProtection="1">
      <alignment horizontal="center"/>
      <protection locked="0"/>
    </xf>
    <xf numFmtId="0" fontId="2" fillId="0" borderId="0" xfId="0" applyFont="1" applyBorder="1" applyAlignment="1" applyProtection="1">
      <alignment horizontal="left" vertical="top"/>
      <protection locked="0"/>
    </xf>
    <xf numFmtId="0" fontId="4" fillId="0" borderId="0" xfId="0" applyFont="1" applyFill="1" applyAlignment="1" applyProtection="1">
      <alignment horizontal="center" vertical="center"/>
      <protection locked="0"/>
    </xf>
    <xf numFmtId="0" fontId="3" fillId="15" borderId="12" xfId="0" applyFont="1" applyFill="1" applyBorder="1" applyAlignment="1" applyProtection="1">
      <alignment horizontal="center" vertical="center"/>
      <protection locked="0"/>
    </xf>
    <xf numFmtId="0" fontId="2" fillId="0" borderId="0" xfId="0" applyFont="1" applyFill="1" applyProtection="1">
      <protection locked="0"/>
    </xf>
    <xf numFmtId="9" fontId="2" fillId="0" borderId="0" xfId="0" applyNumberFormat="1" applyFont="1" applyBorder="1" applyAlignment="1" applyProtection="1">
      <alignment horizontal="center" vertical="center"/>
      <protection locked="0"/>
    </xf>
    <xf numFmtId="9" fontId="2" fillId="0" borderId="0" xfId="0" applyNumberFormat="1" applyFont="1" applyFill="1" applyProtection="1">
      <protection locked="0"/>
    </xf>
    <xf numFmtId="9" fontId="7" fillId="0" borderId="0" xfId="0" applyNumberFormat="1" applyFont="1" applyBorder="1" applyAlignment="1" applyProtection="1">
      <alignment horizontal="center" vertical="center"/>
      <protection locked="0"/>
    </xf>
    <xf numFmtId="0" fontId="7" fillId="0" borderId="0" xfId="0" applyFont="1" applyAlignment="1" applyProtection="1">
      <protection locked="0"/>
    </xf>
    <xf numFmtId="0" fontId="9" fillId="0" borderId="0" xfId="1" applyFont="1" applyAlignment="1" applyProtection="1">
      <protection locked="0"/>
    </xf>
    <xf numFmtId="0" fontId="11" fillId="0" borderId="0" xfId="0" applyFont="1" applyBorder="1" applyProtection="1">
      <protection locked="0"/>
    </xf>
    <xf numFmtId="0" fontId="5" fillId="2" borderId="1" xfId="0" applyFont="1" applyFill="1" applyBorder="1" applyAlignment="1" applyProtection="1">
      <alignment horizontal="center" vertical="center"/>
      <protection locked="0"/>
    </xf>
    <xf numFmtId="0" fontId="14" fillId="6" borderId="10" xfId="0" applyFont="1" applyFill="1" applyBorder="1" applyAlignment="1" applyProtection="1">
      <alignment horizontal="center"/>
      <protection locked="0"/>
    </xf>
    <xf numFmtId="0" fontId="14" fillId="6" borderId="6" xfId="0" applyFont="1" applyFill="1" applyBorder="1" applyAlignment="1" applyProtection="1">
      <alignment horizontal="center"/>
      <protection locked="0"/>
    </xf>
    <xf numFmtId="0" fontId="18" fillId="3" borderId="7" xfId="0" applyFont="1" applyFill="1" applyBorder="1" applyAlignment="1" applyProtection="1">
      <alignment horizontal="left" vertical="top" wrapText="1"/>
      <protection locked="0"/>
    </xf>
    <xf numFmtId="0" fontId="18" fillId="11" borderId="7" xfId="0" applyFont="1" applyFill="1" applyBorder="1" applyAlignment="1" applyProtection="1">
      <alignment horizontal="left" vertical="justify" wrapText="1"/>
      <protection locked="0"/>
    </xf>
    <xf numFmtId="0" fontId="18" fillId="11" borderId="1" xfId="0" applyFont="1" applyFill="1" applyBorder="1" applyAlignment="1" applyProtection="1">
      <alignment horizontal="left" vertical="justify" wrapText="1"/>
      <protection locked="0"/>
    </xf>
    <xf numFmtId="0" fontId="18" fillId="3" borderId="7" xfId="0" applyFont="1" applyFill="1" applyBorder="1" applyAlignment="1" applyProtection="1">
      <alignment horizontal="left" vertical="justify" wrapText="1"/>
      <protection locked="0"/>
    </xf>
    <xf numFmtId="0" fontId="14" fillId="6" borderId="7" xfId="0" applyFont="1" applyFill="1" applyBorder="1" applyAlignment="1" applyProtection="1">
      <alignment horizontal="center"/>
      <protection locked="0"/>
    </xf>
    <xf numFmtId="0" fontId="19" fillId="0" borderId="10" xfId="0" applyFont="1" applyBorder="1" applyAlignment="1" applyProtection="1">
      <alignment horizontal="center"/>
    </xf>
    <xf numFmtId="0" fontId="19" fillId="0" borderId="11" xfId="0" applyFont="1" applyBorder="1" applyAlignment="1" applyProtection="1">
      <alignment horizontal="center"/>
    </xf>
    <xf numFmtId="0" fontId="11" fillId="6" borderId="10" xfId="0" applyFont="1" applyFill="1" applyBorder="1" applyAlignment="1" applyProtection="1">
      <alignment horizontal="center"/>
      <protection locked="0"/>
    </xf>
    <xf numFmtId="0" fontId="15" fillId="6" borderId="9" xfId="0" applyFont="1" applyFill="1" applyBorder="1" applyAlignment="1" applyProtection="1">
      <alignment vertical="center" wrapText="1"/>
      <protection locked="0"/>
    </xf>
    <xf numFmtId="0" fontId="19" fillId="6" borderId="9" xfId="0" applyFont="1" applyFill="1" applyBorder="1" applyAlignment="1" applyProtection="1">
      <alignment vertical="center" wrapText="1"/>
      <protection locked="0"/>
    </xf>
    <xf numFmtId="0" fontId="11" fillId="6" borderId="12" xfId="0" applyFont="1" applyFill="1" applyBorder="1" applyAlignment="1" applyProtection="1">
      <alignment horizontal="center"/>
      <protection locked="0"/>
    </xf>
    <xf numFmtId="0" fontId="11" fillId="17" borderId="7" xfId="0" applyFont="1" applyFill="1" applyBorder="1" applyAlignment="1" applyProtection="1">
      <alignment horizontal="center" vertical="center"/>
      <protection locked="0"/>
    </xf>
    <xf numFmtId="0" fontId="11" fillId="16"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left" vertical="justify" wrapText="1"/>
      <protection locked="0"/>
    </xf>
    <xf numFmtId="0" fontId="11" fillId="6" borderId="14" xfId="0" applyFont="1" applyFill="1" applyBorder="1" applyAlignment="1" applyProtection="1">
      <alignment horizontal="center"/>
      <protection locked="0"/>
    </xf>
    <xf numFmtId="0" fontId="19" fillId="0" borderId="8" xfId="0" applyFont="1" applyBorder="1" applyAlignment="1" applyProtection="1">
      <alignment horizontal="center"/>
      <protection locked="0"/>
    </xf>
    <xf numFmtId="0" fontId="19" fillId="0" borderId="9" xfId="0" applyFont="1" applyBorder="1" applyAlignment="1" applyProtection="1">
      <alignment horizontal="center"/>
      <protection locked="0"/>
    </xf>
    <xf numFmtId="0" fontId="11" fillId="6" borderId="6" xfId="0" applyFont="1" applyFill="1" applyBorder="1" applyAlignment="1" applyProtection="1">
      <alignment horizontal="center"/>
      <protection locked="0"/>
    </xf>
    <xf numFmtId="0" fontId="11" fillId="6" borderId="7" xfId="0" applyFont="1" applyFill="1" applyBorder="1" applyAlignment="1" applyProtection="1">
      <alignment horizontal="center"/>
      <protection locked="0"/>
    </xf>
    <xf numFmtId="0" fontId="19" fillId="0" borderId="10" xfId="0" applyFont="1" applyBorder="1" applyAlignment="1" applyProtection="1">
      <alignment horizontal="center"/>
      <protection locked="0"/>
    </xf>
    <xf numFmtId="0" fontId="19" fillId="0" borderId="11" xfId="0" applyFont="1" applyBorder="1" applyAlignment="1" applyProtection="1">
      <alignment horizontal="center"/>
      <protection locked="0"/>
    </xf>
    <xf numFmtId="0" fontId="11" fillId="14" borderId="7" xfId="0" applyFont="1" applyFill="1" applyBorder="1" applyAlignment="1" applyProtection="1">
      <alignment horizontal="center" vertical="center" wrapText="1"/>
      <protection locked="0"/>
    </xf>
    <xf numFmtId="0" fontId="15" fillId="6" borderId="5" xfId="0" applyFont="1" applyFill="1" applyBorder="1" applyAlignment="1" applyProtection="1">
      <alignment vertical="center" wrapText="1"/>
      <protection locked="0"/>
    </xf>
    <xf numFmtId="0" fontId="19" fillId="6" borderId="1" xfId="0" applyFont="1" applyFill="1" applyBorder="1" applyAlignment="1" applyProtection="1">
      <alignment horizontal="center" vertical="center" wrapText="1"/>
      <protection locked="0"/>
    </xf>
    <xf numFmtId="0" fontId="18" fillId="12" borderId="1" xfId="0" applyFont="1" applyFill="1" applyBorder="1" applyAlignment="1" applyProtection="1">
      <alignment horizontal="center" vertical="center" wrapText="1"/>
      <protection locked="0"/>
    </xf>
    <xf numFmtId="0" fontId="18" fillId="12" borderId="1" xfId="0" applyFont="1" applyFill="1" applyBorder="1" applyAlignment="1" applyProtection="1">
      <alignment horizontal="left" vertical="justify" wrapText="1"/>
      <protection locked="0"/>
    </xf>
    <xf numFmtId="0" fontId="16" fillId="12" borderId="1" xfId="0" applyFont="1" applyFill="1" applyBorder="1" applyAlignment="1" applyProtection="1">
      <alignment horizontal="center" vertical="center" wrapText="1"/>
      <protection locked="0"/>
    </xf>
    <xf numFmtId="0" fontId="11" fillId="14" borderId="7" xfId="0" applyFont="1" applyFill="1" applyBorder="1" applyAlignment="1" applyProtection="1">
      <alignment horizontal="center" vertical="center"/>
      <protection locked="0"/>
    </xf>
    <xf numFmtId="0" fontId="11" fillId="16" borderId="7" xfId="0" applyFont="1" applyFill="1" applyBorder="1" applyAlignment="1" applyProtection="1">
      <alignment horizontal="center" vertical="center"/>
      <protection locked="0"/>
    </xf>
    <xf numFmtId="0" fontId="18" fillId="11" borderId="7" xfId="0" applyFont="1" applyFill="1" applyBorder="1" applyAlignment="1" applyProtection="1">
      <alignment horizontal="left" vertical="top" wrapText="1"/>
      <protection locked="0"/>
    </xf>
    <xf numFmtId="0" fontId="18" fillId="11" borderId="1" xfId="0" applyFont="1" applyFill="1" applyBorder="1" applyAlignment="1" applyProtection="1">
      <alignment horizontal="left" vertical="top" wrapText="1"/>
      <protection locked="0"/>
    </xf>
    <xf numFmtId="0" fontId="19" fillId="3" borderId="8" xfId="0" applyFont="1" applyFill="1" applyBorder="1" applyAlignment="1" applyProtection="1">
      <alignment horizontal="center" vertical="center"/>
      <protection locked="0"/>
    </xf>
    <xf numFmtId="0" fontId="19" fillId="3" borderId="9" xfId="0" applyFont="1" applyFill="1" applyBorder="1" applyAlignment="1" applyProtection="1">
      <alignment horizontal="center" vertical="center"/>
      <protection locked="0"/>
    </xf>
    <xf numFmtId="0" fontId="19" fillId="3" borderId="5" xfId="0" applyFont="1" applyFill="1" applyBorder="1" applyAlignment="1" applyProtection="1">
      <alignment horizontal="center" vertical="center"/>
      <protection locked="0"/>
    </xf>
    <xf numFmtId="0" fontId="19" fillId="4" borderId="8" xfId="0" applyFont="1" applyFill="1" applyBorder="1" applyAlignment="1" applyProtection="1">
      <alignment horizontal="center" vertical="center"/>
      <protection locked="0"/>
    </xf>
    <xf numFmtId="0" fontId="19" fillId="4" borderId="9" xfId="0" applyFont="1" applyFill="1" applyBorder="1" applyAlignment="1" applyProtection="1">
      <alignment horizontal="center" vertical="center"/>
      <protection locked="0"/>
    </xf>
    <xf numFmtId="0" fontId="19" fillId="9" borderId="7" xfId="0" applyFont="1" applyFill="1" applyBorder="1" applyAlignment="1" applyProtection="1">
      <alignment horizontal="center" vertical="center"/>
      <protection locked="0"/>
    </xf>
    <xf numFmtId="0" fontId="13" fillId="9" borderId="7" xfId="0" applyFont="1" applyFill="1" applyBorder="1" applyAlignment="1" applyProtection="1">
      <alignment horizontal="center" vertical="center" wrapText="1"/>
      <protection locked="0"/>
    </xf>
    <xf numFmtId="0" fontId="11" fillId="6" borderId="10" xfId="0" applyFont="1" applyFill="1" applyBorder="1" applyProtection="1">
      <protection locked="0"/>
    </xf>
    <xf numFmtId="0" fontId="15" fillId="6" borderId="1" xfId="0" applyFont="1" applyFill="1" applyBorder="1" applyAlignment="1" applyProtection="1">
      <alignment horizontal="left" vertical="center"/>
      <protection locked="0"/>
    </xf>
    <xf numFmtId="0" fontId="11" fillId="6" borderId="6" xfId="0" applyFont="1" applyFill="1" applyBorder="1" applyProtection="1">
      <protection locked="0"/>
    </xf>
    <xf numFmtId="0" fontId="18" fillId="3" borderId="1" xfId="0" applyFont="1" applyFill="1" applyBorder="1" applyAlignment="1" applyProtection="1">
      <alignment horizontal="left" vertical="justify" wrapText="1"/>
      <protection locked="0"/>
    </xf>
    <xf numFmtId="0" fontId="11" fillId="6" borderId="7" xfId="0" applyFont="1" applyFill="1" applyBorder="1" applyProtection="1">
      <protection locked="0"/>
    </xf>
    <xf numFmtId="0" fontId="19" fillId="0" borderId="10" xfId="0" applyFont="1" applyBorder="1" applyAlignment="1" applyProtection="1">
      <alignment horizontal="right"/>
      <protection locked="0"/>
    </xf>
    <xf numFmtId="2" fontId="11" fillId="0" borderId="2" xfId="0" applyNumberFormat="1" applyFont="1" applyBorder="1" applyAlignment="1" applyProtection="1">
      <alignment vertical="center"/>
      <protection locked="0"/>
    </xf>
    <xf numFmtId="0" fontId="11" fillId="0" borderId="2" xfId="0" applyFont="1" applyBorder="1" applyAlignment="1" applyProtection="1">
      <alignment horizontal="left" vertical="center"/>
      <protection locked="0"/>
    </xf>
    <xf numFmtId="0" fontId="11" fillId="6" borderId="6" xfId="0" applyFont="1" applyFill="1" applyBorder="1" applyAlignment="1" applyProtection="1">
      <alignment vertical="center"/>
      <protection locked="0"/>
    </xf>
    <xf numFmtId="0" fontId="19" fillId="13" borderId="1" xfId="0" applyFont="1" applyFill="1" applyBorder="1" applyAlignment="1" applyProtection="1">
      <alignment horizontal="center" vertical="center"/>
      <protection locked="0"/>
    </xf>
    <xf numFmtId="0" fontId="19" fillId="0" borderId="16" xfId="0" applyFont="1" applyBorder="1" applyAlignment="1" applyProtection="1">
      <alignment horizontal="center"/>
    </xf>
    <xf numFmtId="0" fontId="19" fillId="0" borderId="0" xfId="0" applyFont="1" applyBorder="1" applyAlignment="1" applyProtection="1">
      <alignment horizontal="center"/>
      <protection locked="0"/>
    </xf>
    <xf numFmtId="0" fontId="19" fillId="0" borderId="0" xfId="0" applyFont="1" applyBorder="1" applyAlignment="1" applyProtection="1">
      <alignment horizontal="center" vertical="center"/>
      <protection locked="0"/>
    </xf>
    <xf numFmtId="0" fontId="19" fillId="6" borderId="5" xfId="0" applyFont="1" applyFill="1" applyBorder="1" applyAlignment="1" applyProtection="1">
      <alignment vertical="center" wrapText="1"/>
      <protection locked="0"/>
    </xf>
    <xf numFmtId="0" fontId="19" fillId="6" borderId="1" xfId="0" applyFont="1" applyFill="1" applyBorder="1" applyAlignment="1" applyProtection="1">
      <alignment vertical="center" wrapText="1"/>
      <protection locked="0"/>
    </xf>
    <xf numFmtId="0" fontId="11" fillId="13" borderId="7" xfId="0" applyFont="1" applyFill="1" applyBorder="1" applyAlignment="1" applyProtection="1">
      <alignment horizontal="center" vertical="center" wrapText="1"/>
      <protection locked="0"/>
    </xf>
    <xf numFmtId="0" fontId="11" fillId="19" borderId="7" xfId="0" applyFont="1" applyFill="1" applyBorder="1" applyAlignment="1" applyProtection="1">
      <alignment horizontal="left" vertical="justify" wrapText="1"/>
      <protection locked="0"/>
    </xf>
    <xf numFmtId="0" fontId="11" fillId="19" borderId="1" xfId="0" applyFont="1" applyFill="1" applyBorder="1" applyAlignment="1" applyProtection="1">
      <alignment horizontal="left" vertical="justify" wrapText="1"/>
      <protection locked="0"/>
    </xf>
    <xf numFmtId="0" fontId="19" fillId="0" borderId="5" xfId="0" applyFont="1" applyBorder="1" applyAlignment="1" applyProtection="1">
      <alignment horizontal="center"/>
      <protection locked="0"/>
    </xf>
    <xf numFmtId="0" fontId="18" fillId="19" borderId="7" xfId="0" applyFont="1" applyFill="1" applyBorder="1" applyAlignment="1" applyProtection="1">
      <alignment horizontal="left" vertical="justify" wrapText="1"/>
      <protection locked="0"/>
    </xf>
    <xf numFmtId="0" fontId="18" fillId="19" borderId="1" xfId="0" applyFont="1" applyFill="1" applyBorder="1" applyAlignment="1" applyProtection="1">
      <alignment horizontal="left" vertical="justify" wrapText="1"/>
      <protection locked="0"/>
    </xf>
    <xf numFmtId="0" fontId="19" fillId="0" borderId="16" xfId="0" applyFont="1" applyBorder="1" applyAlignment="1" applyProtection="1">
      <alignment horizontal="center"/>
      <protection locked="0"/>
    </xf>
    <xf numFmtId="0" fontId="19" fillId="6" borderId="0" xfId="0" applyFont="1" applyFill="1" applyBorder="1" applyAlignment="1" applyProtection="1">
      <alignment horizontal="center" vertical="center" wrapText="1"/>
      <protection locked="0"/>
    </xf>
    <xf numFmtId="0" fontId="18" fillId="12" borderId="1" xfId="0" applyFont="1" applyFill="1" applyBorder="1" applyAlignment="1" applyProtection="1">
      <alignment horizontal="left" vertical="top" wrapText="1"/>
      <protection locked="0"/>
    </xf>
    <xf numFmtId="0" fontId="11" fillId="13" borderId="7" xfId="0" applyFont="1" applyFill="1" applyBorder="1" applyAlignment="1" applyProtection="1">
      <alignment horizontal="center" vertical="center"/>
      <protection locked="0"/>
    </xf>
    <xf numFmtId="0" fontId="18" fillId="19" borderId="7" xfId="0" applyFont="1" applyFill="1" applyBorder="1" applyAlignment="1" applyProtection="1">
      <alignment horizontal="left" vertical="top" wrapText="1"/>
      <protection locked="0"/>
    </xf>
    <xf numFmtId="0" fontId="18" fillId="19" borderId="1" xfId="0" applyFont="1" applyFill="1" applyBorder="1" applyAlignment="1" applyProtection="1">
      <alignment horizontal="left" vertical="top" wrapText="1"/>
      <protection locked="0"/>
    </xf>
    <xf numFmtId="0" fontId="19" fillId="4" borderId="5" xfId="0" applyFont="1" applyFill="1" applyBorder="1" applyAlignment="1" applyProtection="1">
      <alignment horizontal="center" vertical="center"/>
      <protection locked="0"/>
    </xf>
    <xf numFmtId="0" fontId="19" fillId="12" borderId="8" xfId="0" applyFont="1" applyFill="1" applyBorder="1" applyAlignment="1" applyProtection="1">
      <alignment horizontal="center" vertical="center"/>
      <protection locked="0"/>
    </xf>
    <xf numFmtId="0" fontId="19" fillId="12" borderId="9" xfId="0" applyFont="1" applyFill="1" applyBorder="1" applyAlignment="1" applyProtection="1">
      <alignment horizontal="center" vertical="center"/>
      <protection locked="0"/>
    </xf>
    <xf numFmtId="0" fontId="19" fillId="12" borderId="5" xfId="0" applyFont="1" applyFill="1" applyBorder="1" applyAlignment="1" applyProtection="1">
      <alignment horizontal="center" vertical="center"/>
      <protection locked="0"/>
    </xf>
    <xf numFmtId="0" fontId="19" fillId="13" borderId="8" xfId="0" applyFont="1" applyFill="1" applyBorder="1" applyAlignment="1" applyProtection="1">
      <alignment horizontal="center" vertical="center"/>
      <protection locked="0"/>
    </xf>
    <xf numFmtId="0" fontId="19" fillId="13" borderId="9" xfId="0" applyFont="1" applyFill="1" applyBorder="1" applyAlignment="1" applyProtection="1">
      <alignment horizontal="center" vertical="center"/>
      <protection locked="0"/>
    </xf>
    <xf numFmtId="0" fontId="19" fillId="13" borderId="5" xfId="0" applyFont="1" applyFill="1" applyBorder="1" applyAlignment="1" applyProtection="1">
      <alignment horizontal="center" vertical="center"/>
      <protection locked="0"/>
    </xf>
    <xf numFmtId="0" fontId="13" fillId="9" borderId="1" xfId="0" applyFont="1" applyFill="1" applyBorder="1" applyAlignment="1" applyProtection="1">
      <alignment horizontal="center" vertical="center" wrapText="1"/>
      <protection locked="0"/>
    </xf>
    <xf numFmtId="0" fontId="20" fillId="6" borderId="1" xfId="0" applyFont="1" applyFill="1" applyBorder="1" applyAlignment="1" applyProtection="1">
      <alignment horizontal="left" vertical="center"/>
      <protection locked="0"/>
    </xf>
    <xf numFmtId="0" fontId="20" fillId="6" borderId="0" xfId="0" applyFont="1" applyFill="1" applyBorder="1" applyAlignment="1" applyProtection="1">
      <alignment horizontal="left" vertical="center"/>
      <protection locked="0"/>
    </xf>
    <xf numFmtId="0" fontId="15" fillId="6" borderId="2" xfId="0" applyFont="1" applyFill="1" applyBorder="1" applyAlignment="1" applyProtection="1">
      <alignment horizontal="left" vertical="center"/>
      <protection locked="0"/>
    </xf>
    <xf numFmtId="0" fontId="11" fillId="0" borderId="0" xfId="0" applyFont="1" applyFill="1" applyBorder="1" applyProtection="1">
      <protection locked="0"/>
    </xf>
    <xf numFmtId="0" fontId="11" fillId="6" borderId="1" xfId="0" applyFont="1" applyFill="1" applyBorder="1" applyProtection="1">
      <protection locked="0"/>
    </xf>
    <xf numFmtId="0" fontId="21" fillId="6" borderId="1" xfId="0" applyFont="1" applyFill="1" applyBorder="1" applyProtection="1">
      <protection locked="0"/>
    </xf>
    <xf numFmtId="0" fontId="15" fillId="6" borderId="9" xfId="0" applyFont="1" applyFill="1" applyBorder="1" applyAlignment="1" applyProtection="1">
      <alignment horizontal="left" vertical="center"/>
      <protection locked="0"/>
    </xf>
    <xf numFmtId="0" fontId="11" fillId="6" borderId="1" xfId="0" applyFont="1" applyFill="1" applyBorder="1" applyAlignment="1" applyProtection="1">
      <alignment vertical="center"/>
      <protection locked="0"/>
    </xf>
    <xf numFmtId="0" fontId="11" fillId="6" borderId="7" xfId="0" applyFont="1" applyFill="1" applyBorder="1" applyAlignment="1" applyProtection="1">
      <alignment vertical="center"/>
      <protection locked="0"/>
    </xf>
    <xf numFmtId="0" fontId="18" fillId="3" borderId="1" xfId="0" applyFont="1" applyFill="1" applyBorder="1" applyAlignment="1" applyProtection="1">
      <alignment horizontal="left" vertical="top" wrapText="1"/>
      <protection locked="0"/>
    </xf>
    <xf numFmtId="0" fontId="19" fillId="0" borderId="8" xfId="0" applyFont="1" applyBorder="1" applyAlignment="1" applyProtection="1">
      <alignment horizontal="right"/>
      <protection locked="0"/>
    </xf>
    <xf numFmtId="2" fontId="11" fillId="0" borderId="1" xfId="0" applyNumberFormat="1" applyFont="1" applyBorder="1" applyAlignment="1" applyProtection="1">
      <alignment vertical="center"/>
      <protection locked="0"/>
    </xf>
    <xf numFmtId="0" fontId="11" fillId="0" borderId="1" xfId="0" applyFont="1" applyBorder="1" applyAlignment="1" applyProtection="1">
      <alignment horizontal="left" vertical="center"/>
      <protection locked="0"/>
    </xf>
    <xf numFmtId="0" fontId="18" fillId="12" borderId="1" xfId="0" applyFont="1" applyFill="1" applyBorder="1" applyAlignment="1" applyProtection="1">
      <alignment horizontal="center" wrapText="1"/>
      <protection locked="0"/>
    </xf>
    <xf numFmtId="0" fontId="19" fillId="0" borderId="3" xfId="0" applyFont="1" applyBorder="1" applyAlignment="1" applyProtection="1">
      <alignment horizontal="center"/>
      <protection locked="0"/>
    </xf>
    <xf numFmtId="0" fontId="21" fillId="6" borderId="0" xfId="0" applyFont="1" applyFill="1" applyBorder="1" applyAlignment="1" applyProtection="1">
      <alignment horizontal="left" vertical="center"/>
      <protection locked="0"/>
    </xf>
    <xf numFmtId="0" fontId="11" fillId="0" borderId="6" xfId="0" applyFont="1" applyBorder="1" applyAlignment="1" applyProtection="1">
      <alignment horizontal="left" vertical="center"/>
      <protection locked="0"/>
    </xf>
    <xf numFmtId="0" fontId="23" fillId="6" borderId="1" xfId="0" applyFont="1" applyFill="1" applyBorder="1" applyAlignment="1" applyProtection="1">
      <alignment horizontal="left" vertical="center"/>
      <protection locked="0"/>
    </xf>
    <xf numFmtId="0" fontId="23" fillId="6" borderId="0" xfId="0" applyFont="1" applyFill="1" applyBorder="1" applyAlignment="1" applyProtection="1">
      <alignment horizontal="left" vertical="center"/>
      <protection locked="0"/>
    </xf>
    <xf numFmtId="0" fontId="15" fillId="6" borderId="16" xfId="0" applyFont="1" applyFill="1" applyBorder="1" applyAlignment="1" applyProtection="1">
      <alignment horizontal="left" vertical="center"/>
      <protection locked="0"/>
    </xf>
    <xf numFmtId="0" fontId="15" fillId="6" borderId="0" xfId="0" applyFont="1" applyFill="1" applyBorder="1" applyAlignment="1" applyProtection="1">
      <alignment horizontal="left" vertical="center"/>
      <protection locked="0"/>
    </xf>
    <xf numFmtId="0" fontId="11" fillId="6" borderId="0" xfId="0" applyFont="1" applyFill="1" applyBorder="1" applyProtection="1">
      <protection locked="0"/>
    </xf>
    <xf numFmtId="0" fontId="11" fillId="0" borderId="7" xfId="0" applyFont="1" applyBorder="1" applyAlignment="1" applyProtection="1">
      <alignment horizontal="left" vertical="center"/>
      <protection locked="0"/>
    </xf>
    <xf numFmtId="0" fontId="19" fillId="12" borderId="1"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wrapText="1"/>
      <protection locked="0"/>
    </xf>
    <xf numFmtId="0" fontId="11" fillId="0" borderId="0" xfId="0" applyFont="1" applyBorder="1" applyAlignment="1" applyProtection="1">
      <alignment vertical="justify" wrapText="1"/>
      <protection locked="0"/>
    </xf>
    <xf numFmtId="0" fontId="24" fillId="0" borderId="0" xfId="1" applyFont="1" applyBorder="1" applyAlignment="1" applyProtection="1">
      <alignment horizontal="center"/>
      <protection locked="0"/>
    </xf>
    <xf numFmtId="0" fontId="25" fillId="0" borderId="0" xfId="0" applyFont="1"/>
    <xf numFmtId="0" fontId="11" fillId="0" borderId="0" xfId="0" applyFont="1"/>
    <xf numFmtId="14" fontId="26" fillId="0" borderId="1" xfId="4" applyNumberFormat="1" applyFont="1" applyBorder="1" applyAlignment="1">
      <alignment horizontal="center" vertical="center"/>
    </xf>
    <xf numFmtId="0" fontId="14" fillId="20" borderId="8" xfId="0" applyFont="1" applyFill="1" applyBorder="1" applyAlignment="1">
      <alignment vertical="center" wrapText="1"/>
    </xf>
    <xf numFmtId="0" fontId="14" fillId="20" borderId="9" xfId="0" applyFont="1" applyFill="1" applyBorder="1" applyAlignment="1">
      <alignment vertical="center" wrapText="1"/>
    </xf>
    <xf numFmtId="0" fontId="14" fillId="20" borderId="8" xfId="0" applyFont="1" applyFill="1" applyBorder="1" applyAlignment="1">
      <alignment vertical="center"/>
    </xf>
    <xf numFmtId="0" fontId="26" fillId="0" borderId="1" xfId="4" applyFont="1" applyBorder="1" applyAlignment="1">
      <alignment horizontal="center" vertical="center"/>
    </xf>
    <xf numFmtId="0" fontId="33" fillId="21" borderId="6" xfId="0" applyFont="1" applyFill="1" applyBorder="1" applyAlignment="1">
      <alignment horizontal="center" vertical="center"/>
    </xf>
    <xf numFmtId="0" fontId="33" fillId="21" borderId="20" xfId="0" applyFont="1" applyFill="1" applyBorder="1" applyAlignment="1">
      <alignment horizontal="center" vertical="center"/>
    </xf>
    <xf numFmtId="0" fontId="10" fillId="21" borderId="21" xfId="0" applyFont="1" applyFill="1" applyBorder="1" applyAlignment="1">
      <alignment horizontal="center" vertical="center" wrapText="1"/>
    </xf>
    <xf numFmtId="0" fontId="11" fillId="11" borderId="1" xfId="0" applyFont="1" applyFill="1" applyBorder="1" applyAlignment="1">
      <alignment vertical="center"/>
    </xf>
    <xf numFmtId="0" fontId="11" fillId="15" borderId="0" xfId="0" applyFont="1" applyFill="1" applyBorder="1" applyAlignment="1">
      <alignment vertical="center"/>
    </xf>
    <xf numFmtId="0" fontId="17" fillId="15" borderId="0" xfId="0" applyFont="1" applyFill="1" applyBorder="1" applyAlignment="1">
      <alignment horizontal="left" vertical="center" wrapText="1"/>
    </xf>
    <xf numFmtId="0" fontId="25" fillId="0" borderId="0" xfId="0" applyFont="1" applyBorder="1" applyAlignment="1"/>
    <xf numFmtId="0" fontId="28" fillId="0" borderId="0" xfId="0" applyFont="1" applyFill="1" applyAlignment="1">
      <alignment horizontal="center" vertical="center"/>
    </xf>
    <xf numFmtId="0" fontId="24" fillId="0" borderId="0" xfId="1" applyFont="1" applyFill="1" applyAlignment="1" applyProtection="1">
      <alignment vertical="center"/>
    </xf>
    <xf numFmtId="0" fontId="17" fillId="0" borderId="0" xfId="0" applyFont="1" applyFill="1" applyAlignment="1">
      <alignment horizontal="left" vertical="center" wrapText="1"/>
    </xf>
    <xf numFmtId="0" fontId="11" fillId="0" borderId="0" xfId="0" applyFont="1" applyFill="1" applyAlignment="1">
      <alignment vertical="center" wrapText="1"/>
    </xf>
    <xf numFmtId="0" fontId="11" fillId="0" borderId="0" xfId="0" applyFont="1" applyFill="1" applyAlignment="1">
      <alignment vertical="center"/>
    </xf>
    <xf numFmtId="0" fontId="17" fillId="0" borderId="0" xfId="0" applyFont="1" applyFill="1" applyBorder="1" applyAlignment="1">
      <alignment wrapText="1"/>
    </xf>
    <xf numFmtId="0" fontId="40" fillId="0" borderId="1" xfId="0" applyFont="1" applyBorder="1" applyAlignment="1" applyProtection="1">
      <alignment horizontal="center" vertical="center"/>
      <protection locked="0"/>
    </xf>
    <xf numFmtId="0" fontId="40" fillId="0" borderId="2" xfId="0" applyFont="1" applyBorder="1" applyAlignment="1" applyProtection="1">
      <alignment horizontal="center" vertical="center"/>
      <protection locked="0"/>
    </xf>
    <xf numFmtId="0" fontId="40" fillId="0" borderId="0" xfId="0" applyFont="1" applyBorder="1" applyAlignment="1" applyProtection="1">
      <alignment horizontal="center" vertical="center"/>
      <protection locked="0"/>
    </xf>
    <xf numFmtId="0" fontId="41" fillId="3" borderId="1" xfId="0" applyFont="1" applyFill="1" applyBorder="1" applyAlignment="1" applyProtection="1">
      <alignment horizontal="center" vertical="center"/>
      <protection locked="0"/>
    </xf>
    <xf numFmtId="0" fontId="41" fillId="16" borderId="1" xfId="0" applyFont="1" applyFill="1" applyBorder="1" applyAlignment="1" applyProtection="1">
      <alignment horizontal="center" vertical="center"/>
      <protection locked="0"/>
    </xf>
    <xf numFmtId="0" fontId="41" fillId="14" borderId="1" xfId="0" applyFont="1" applyFill="1" applyBorder="1" applyAlignment="1" applyProtection="1">
      <alignment horizontal="center" vertical="center"/>
      <protection locked="0"/>
    </xf>
    <xf numFmtId="0" fontId="41" fillId="13" borderId="1" xfId="0" applyFont="1" applyFill="1" applyBorder="1" applyAlignment="1" applyProtection="1">
      <alignment horizontal="center" vertical="center"/>
      <protection locked="0"/>
    </xf>
    <xf numFmtId="0" fontId="42" fillId="9" borderId="3" xfId="0" applyFont="1" applyFill="1" applyBorder="1" applyAlignment="1" applyProtection="1">
      <alignment horizontal="center" vertical="center"/>
      <protection locked="0"/>
    </xf>
    <xf numFmtId="0" fontId="42" fillId="9" borderId="6" xfId="0" applyFont="1" applyFill="1" applyBorder="1" applyAlignment="1" applyProtection="1">
      <alignment horizontal="center" vertical="center" wrapText="1"/>
      <protection locked="0"/>
    </xf>
    <xf numFmtId="0" fontId="42" fillId="9" borderId="6" xfId="0" applyFont="1" applyFill="1" applyBorder="1" applyAlignment="1" applyProtection="1">
      <alignment horizontal="center" vertical="center"/>
      <protection locked="0"/>
    </xf>
    <xf numFmtId="0" fontId="42" fillId="9" borderId="12" xfId="0" applyFont="1" applyFill="1" applyBorder="1" applyAlignment="1" applyProtection="1">
      <alignment horizontal="center" vertical="center" wrapText="1"/>
      <protection locked="0"/>
    </xf>
    <xf numFmtId="0" fontId="42" fillId="9" borderId="7" xfId="0" applyFont="1" applyFill="1" applyBorder="1" applyAlignment="1" applyProtection="1">
      <alignment horizontal="center" vertical="center" wrapText="1"/>
      <protection locked="0"/>
    </xf>
    <xf numFmtId="0" fontId="42" fillId="9" borderId="13" xfId="0" applyFont="1" applyFill="1" applyBorder="1" applyAlignment="1" applyProtection="1">
      <alignment horizontal="center" vertical="center"/>
      <protection locked="0"/>
    </xf>
    <xf numFmtId="0" fontId="42" fillId="9" borderId="7" xfId="0" applyFont="1" applyFill="1" applyBorder="1" applyAlignment="1" applyProtection="1">
      <alignment horizontal="center" vertical="center"/>
      <protection locked="0"/>
    </xf>
    <xf numFmtId="0" fontId="42" fillId="9" borderId="14" xfId="0" applyFont="1" applyFill="1" applyBorder="1" applyAlignment="1" applyProtection="1">
      <alignment horizontal="center" vertical="center" wrapText="1"/>
      <protection locked="0"/>
    </xf>
    <xf numFmtId="0" fontId="42" fillId="9" borderId="1" xfId="0" applyFont="1" applyFill="1" applyBorder="1" applyAlignment="1" applyProtection="1">
      <alignment horizontal="center" vertical="center" wrapText="1"/>
      <protection locked="0"/>
    </xf>
    <xf numFmtId="0" fontId="42" fillId="9" borderId="5" xfId="0" applyFont="1" applyFill="1" applyBorder="1" applyAlignment="1" applyProtection="1">
      <alignment horizontal="center" vertical="center"/>
      <protection locked="0"/>
    </xf>
    <xf numFmtId="0" fontId="42" fillId="9" borderId="1" xfId="0" applyFont="1" applyFill="1" applyBorder="1" applyAlignment="1" applyProtection="1">
      <alignment horizontal="left" vertical="center" wrapText="1"/>
      <protection locked="0"/>
    </xf>
    <xf numFmtId="0" fontId="42" fillId="9" borderId="1" xfId="0" applyFont="1" applyFill="1" applyBorder="1" applyAlignment="1" applyProtection="1">
      <alignment horizontal="center" vertical="center"/>
      <protection locked="0"/>
    </xf>
    <xf numFmtId="0" fontId="42" fillId="9" borderId="8" xfId="0" applyFont="1" applyFill="1" applyBorder="1" applyAlignment="1" applyProtection="1">
      <alignment horizontal="left" vertical="center" wrapText="1"/>
      <protection locked="0"/>
    </xf>
    <xf numFmtId="0" fontId="42" fillId="6" borderId="9" xfId="0" applyFont="1" applyFill="1" applyBorder="1" applyAlignment="1" applyProtection="1">
      <alignment vertical="center"/>
      <protection locked="0"/>
    </xf>
    <xf numFmtId="0" fontId="42" fillId="6" borderId="1" xfId="0" applyFont="1" applyFill="1" applyBorder="1" applyAlignment="1" applyProtection="1">
      <alignment vertical="center"/>
      <protection locked="0"/>
    </xf>
    <xf numFmtId="0" fontId="43" fillId="17" borderId="7" xfId="0" applyFont="1" applyFill="1" applyBorder="1" applyAlignment="1" applyProtection="1">
      <alignment horizontal="center" vertical="center"/>
      <protection locked="0"/>
    </xf>
    <xf numFmtId="49" fontId="44" fillId="15" borderId="8" xfId="4" applyNumberFormat="1" applyFont="1" applyFill="1" applyBorder="1" applyAlignment="1" applyProtection="1">
      <alignment vertical="top" wrapText="1"/>
      <protection locked="0"/>
    </xf>
    <xf numFmtId="0" fontId="43" fillId="3" borderId="7" xfId="0" applyFont="1" applyFill="1" applyBorder="1" applyAlignment="1" applyProtection="1">
      <alignment horizontal="left" vertical="top" wrapText="1"/>
      <protection locked="0"/>
    </xf>
    <xf numFmtId="0" fontId="43" fillId="16" borderId="7" xfId="0" applyFont="1" applyFill="1" applyBorder="1" applyAlignment="1" applyProtection="1">
      <alignment horizontal="center" vertical="center" wrapText="1"/>
      <protection locked="0"/>
    </xf>
    <xf numFmtId="0" fontId="43" fillId="11" borderId="7" xfId="0" applyFont="1" applyFill="1" applyBorder="1" applyAlignment="1" applyProtection="1">
      <alignment horizontal="left" vertical="justify" wrapText="1"/>
      <protection locked="0"/>
    </xf>
    <xf numFmtId="0" fontId="43" fillId="14" borderId="7" xfId="0" applyFont="1" applyFill="1" applyBorder="1" applyAlignment="1" applyProtection="1">
      <alignment horizontal="center" vertical="center" wrapText="1"/>
      <protection locked="0"/>
    </xf>
    <xf numFmtId="0" fontId="43" fillId="13" borderId="7" xfId="0" applyFont="1" applyFill="1" applyBorder="1" applyAlignment="1" applyProtection="1">
      <alignment horizontal="center" vertical="center" wrapText="1"/>
      <protection locked="0"/>
    </xf>
    <xf numFmtId="0" fontId="43" fillId="19" borderId="14" xfId="0" applyFont="1" applyFill="1" applyBorder="1" applyAlignment="1" applyProtection="1">
      <alignment horizontal="left" vertical="justify" wrapText="1"/>
      <protection locked="0"/>
    </xf>
    <xf numFmtId="0" fontId="43" fillId="19" borderId="1" xfId="0" applyFont="1" applyFill="1" applyBorder="1" applyAlignment="1" applyProtection="1">
      <alignment horizontal="left" vertical="justify" wrapText="1"/>
      <protection locked="0"/>
    </xf>
    <xf numFmtId="0" fontId="43" fillId="3" borderId="7" xfId="0" applyFont="1" applyFill="1" applyBorder="1" applyAlignment="1" applyProtection="1">
      <alignment horizontal="center" vertical="top" wrapText="1"/>
      <protection locked="0"/>
    </xf>
    <xf numFmtId="0" fontId="43" fillId="11" borderId="1" xfId="0" applyFont="1" applyFill="1" applyBorder="1" applyAlignment="1" applyProtection="1">
      <alignment horizontal="left" vertical="justify" wrapText="1"/>
      <protection locked="0"/>
    </xf>
    <xf numFmtId="0" fontId="43" fillId="19" borderId="8" xfId="0" applyFont="1" applyFill="1" applyBorder="1" applyAlignment="1" applyProtection="1">
      <alignment horizontal="left" vertical="justify" wrapText="1"/>
      <protection locked="0"/>
    </xf>
    <xf numFmtId="0" fontId="11" fillId="0" borderId="1" xfId="0" applyFont="1" applyBorder="1" applyAlignment="1" applyProtection="1">
      <alignment vertical="center" wrapText="1"/>
      <protection locked="0"/>
    </xf>
    <xf numFmtId="0" fontId="11" fillId="0" borderId="13" xfId="0" applyFont="1" applyBorder="1" applyAlignment="1" applyProtection="1">
      <alignment vertical="center" wrapText="1"/>
      <protection locked="0"/>
    </xf>
    <xf numFmtId="0" fontId="11" fillId="0" borderId="5" xfId="0" applyFont="1" applyBorder="1" applyAlignment="1" applyProtection="1">
      <alignment vertical="center" wrapText="1"/>
      <protection locked="0"/>
    </xf>
    <xf numFmtId="0" fontId="11" fillId="0" borderId="5" xfId="0" applyFont="1" applyBorder="1" applyAlignment="1" applyProtection="1">
      <alignment horizontal="center" vertical="center" wrapText="1"/>
      <protection locked="0"/>
    </xf>
    <xf numFmtId="0" fontId="11" fillId="0" borderId="7" xfId="0" applyFont="1" applyBorder="1" applyAlignment="1" applyProtection="1">
      <alignment vertical="center" wrapText="1"/>
      <protection locked="0"/>
    </xf>
    <xf numFmtId="0" fontId="43" fillId="0" borderId="7" xfId="0" applyFont="1" applyBorder="1" applyAlignment="1" applyProtection="1">
      <alignment vertical="center" wrapText="1"/>
      <protection locked="0"/>
    </xf>
    <xf numFmtId="0" fontId="43" fillId="0" borderId="1" xfId="0" applyFont="1" applyBorder="1" applyAlignment="1" applyProtection="1">
      <alignment vertical="center" wrapText="1"/>
      <protection locked="0"/>
    </xf>
    <xf numFmtId="0" fontId="22" fillId="0" borderId="7" xfId="0" applyFont="1" applyBorder="1" applyAlignment="1" applyProtection="1">
      <alignment vertical="center" wrapText="1"/>
      <protection locked="0"/>
    </xf>
    <xf numFmtId="0" fontId="5" fillId="2" borderId="1" xfId="0" applyFont="1" applyFill="1" applyBorder="1" applyAlignment="1" applyProtection="1">
      <alignment horizontal="center" vertical="center" wrapText="1"/>
      <protection locked="0"/>
    </xf>
    <xf numFmtId="0" fontId="19" fillId="0" borderId="11" xfId="0" applyFont="1" applyBorder="1" applyAlignment="1" applyProtection="1">
      <alignment horizontal="center" vertical="center" wrapText="1"/>
    </xf>
    <xf numFmtId="0" fontId="19" fillId="0" borderId="9" xfId="0" applyFont="1" applyBorder="1" applyAlignment="1" applyProtection="1">
      <alignment horizontal="center" vertical="center" wrapText="1"/>
      <protection locked="0"/>
    </xf>
    <xf numFmtId="0" fontId="19" fillId="0" borderId="11" xfId="0" applyFont="1" applyBorder="1" applyAlignment="1" applyProtection="1">
      <alignment horizontal="center" vertical="center" wrapText="1"/>
      <protection locked="0"/>
    </xf>
    <xf numFmtId="0" fontId="15" fillId="6" borderId="5" xfId="0" applyFont="1" applyFill="1" applyBorder="1" applyAlignment="1" applyProtection="1">
      <alignment horizontal="left" vertical="center" wrapText="1"/>
      <protection locked="0"/>
    </xf>
    <xf numFmtId="0" fontId="19" fillId="0" borderId="11" xfId="0" applyFont="1" applyBorder="1" applyAlignment="1" applyProtection="1">
      <alignment horizontal="right" vertical="center" wrapText="1"/>
      <protection locked="0"/>
    </xf>
    <xf numFmtId="0" fontId="15" fillId="6" borderId="1" xfId="0" applyFont="1" applyFill="1" applyBorder="1" applyAlignment="1" applyProtection="1">
      <alignment horizontal="left" vertical="center" wrapText="1"/>
      <protection locked="0"/>
    </xf>
    <xf numFmtId="0" fontId="19" fillId="0" borderId="9" xfId="0" applyFont="1" applyBorder="1" applyAlignment="1" applyProtection="1">
      <alignment horizontal="right" vertical="center" wrapText="1"/>
      <protection locked="0"/>
    </xf>
    <xf numFmtId="0" fontId="0" fillId="0" borderId="0" xfId="0" applyAlignment="1">
      <alignment vertical="center" wrapText="1"/>
    </xf>
    <xf numFmtId="0" fontId="19" fillId="0" borderId="0" xfId="0" applyFont="1" applyBorder="1" applyAlignment="1" applyProtection="1">
      <alignment horizontal="center" vertical="center" wrapText="1"/>
      <protection locked="0"/>
    </xf>
    <xf numFmtId="0" fontId="24" fillId="0" borderId="0" xfId="1" applyFont="1" applyBorder="1" applyAlignment="1" applyProtection="1">
      <alignment horizontal="center" vertical="center" wrapText="1"/>
      <protection locked="0"/>
    </xf>
    <xf numFmtId="0" fontId="43" fillId="12" borderId="8" xfId="0" applyFont="1" applyFill="1" applyBorder="1" applyAlignment="1" applyProtection="1">
      <alignment horizontal="left" vertical="top" wrapText="1"/>
      <protection locked="0"/>
    </xf>
    <xf numFmtId="0" fontId="43" fillId="12" borderId="1" xfId="0" applyFont="1" applyFill="1" applyBorder="1" applyAlignment="1" applyProtection="1">
      <alignment horizontal="left" vertical="top" wrapText="1"/>
      <protection locked="0"/>
    </xf>
    <xf numFmtId="0" fontId="45" fillId="12" borderId="1" xfId="0" applyFont="1" applyFill="1" applyBorder="1" applyAlignment="1" applyProtection="1">
      <alignment horizontal="left" vertical="justify" wrapText="1"/>
      <protection locked="0"/>
    </xf>
    <xf numFmtId="0" fontId="45" fillId="12" borderId="1" xfId="0" applyFont="1" applyFill="1" applyBorder="1" applyAlignment="1" applyProtection="1">
      <alignment horizontal="left" vertical="top" wrapText="1"/>
      <protection locked="0"/>
    </xf>
    <xf numFmtId="0" fontId="45" fillId="11" borderId="1" xfId="0" applyFont="1" applyFill="1" applyBorder="1" applyAlignment="1" applyProtection="1">
      <alignment horizontal="left" vertical="top" wrapText="1"/>
      <protection locked="0"/>
    </xf>
    <xf numFmtId="0" fontId="18" fillId="23" borderId="7" xfId="0" applyFont="1" applyFill="1" applyBorder="1" applyAlignment="1" applyProtection="1">
      <alignment horizontal="left" vertical="top" wrapText="1"/>
      <protection locked="0"/>
    </xf>
    <xf numFmtId="0" fontId="18" fillId="23" borderId="7" xfId="0" applyFont="1" applyFill="1" applyBorder="1" applyAlignment="1" applyProtection="1">
      <alignment horizontal="left" vertical="justify" wrapText="1"/>
      <protection locked="0"/>
    </xf>
    <xf numFmtId="0" fontId="43" fillId="11" borderId="7" xfId="0" applyFont="1" applyFill="1" applyBorder="1" applyAlignment="1" applyProtection="1">
      <alignment horizontal="left" vertical="top" wrapText="1"/>
      <protection locked="0"/>
    </xf>
    <xf numFmtId="0" fontId="11" fillId="14" borderId="7" xfId="0" applyFont="1" applyFill="1" applyBorder="1" applyAlignment="1" applyProtection="1">
      <alignment horizontal="center" vertical="top" wrapText="1"/>
      <protection locked="0"/>
    </xf>
    <xf numFmtId="0" fontId="11" fillId="0" borderId="7" xfId="0" applyFont="1" applyBorder="1" applyAlignment="1" applyProtection="1">
      <alignment horizontal="center" vertical="top" wrapText="1"/>
      <protection locked="0"/>
    </xf>
    <xf numFmtId="0" fontId="11" fillId="13" borderId="7" xfId="0" applyFont="1" applyFill="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18" fillId="12" borderId="6" xfId="0" applyFont="1" applyFill="1" applyBorder="1" applyAlignment="1" applyProtection="1">
      <alignment horizontal="left" vertical="top" wrapText="1"/>
      <protection locked="0"/>
    </xf>
    <xf numFmtId="0" fontId="45" fillId="14" borderId="7" xfId="0" applyFont="1" applyFill="1" applyBorder="1" applyAlignment="1" applyProtection="1">
      <alignment horizontal="center" vertical="center" wrapText="1"/>
      <protection locked="0"/>
    </xf>
    <xf numFmtId="0" fontId="18" fillId="12" borderId="1" xfId="0" applyFont="1" applyFill="1" applyBorder="1" applyAlignment="1" applyProtection="1">
      <alignment horizontal="center" vertical="top" wrapText="1"/>
      <protection locked="0"/>
    </xf>
    <xf numFmtId="0" fontId="43" fillId="12" borderId="14" xfId="0" applyFont="1" applyFill="1" applyBorder="1" applyAlignment="1" applyProtection="1">
      <alignment vertical="top" wrapText="1"/>
      <protection locked="0"/>
    </xf>
    <xf numFmtId="0" fontId="43" fillId="12" borderId="8" xfId="0" applyFont="1" applyFill="1" applyBorder="1" applyAlignment="1" applyProtection="1">
      <alignment vertical="top" wrapText="1"/>
      <protection locked="0"/>
    </xf>
    <xf numFmtId="0" fontId="43" fillId="12" borderId="7" xfId="0" applyFont="1" applyFill="1" applyBorder="1" applyAlignment="1" applyProtection="1">
      <alignment vertical="top" wrapText="1"/>
      <protection locked="0"/>
    </xf>
    <xf numFmtId="0" fontId="43" fillId="12" borderId="1" xfId="0" applyFont="1" applyFill="1" applyBorder="1" applyAlignment="1" applyProtection="1">
      <alignment vertical="top" wrapText="1"/>
      <protection locked="0"/>
    </xf>
    <xf numFmtId="0" fontId="43" fillId="23" borderId="1" xfId="0" applyFont="1" applyFill="1" applyBorder="1" applyAlignment="1" applyProtection="1">
      <alignment vertical="top" wrapText="1"/>
      <protection locked="0"/>
    </xf>
    <xf numFmtId="0" fontId="18" fillId="23" borderId="1" xfId="0" applyFont="1" applyFill="1" applyBorder="1" applyAlignment="1" applyProtection="1">
      <alignment horizontal="left" vertical="justify" wrapText="1"/>
      <protection locked="0"/>
    </xf>
    <xf numFmtId="0" fontId="18" fillId="23" borderId="1" xfId="0" applyFont="1" applyFill="1" applyBorder="1" applyAlignment="1" applyProtection="1">
      <alignment horizontal="left" vertical="top" wrapText="1"/>
      <protection locked="0"/>
    </xf>
    <xf numFmtId="0" fontId="0" fillId="23" borderId="0" xfId="0" applyFill="1" applyAlignment="1">
      <alignment vertical="top" wrapText="1"/>
    </xf>
    <xf numFmtId="0" fontId="47" fillId="24" borderId="23" xfId="0" applyFont="1" applyFill="1" applyBorder="1" applyAlignment="1" applyProtection="1">
      <alignment horizontal="center" vertical="center" wrapText="1"/>
      <protection locked="0"/>
    </xf>
    <xf numFmtId="0" fontId="48" fillId="25" borderId="24" xfId="0" applyFont="1" applyFill="1" applyBorder="1" applyAlignment="1" applyProtection="1">
      <alignment horizontal="left" vertical="justify" wrapText="1"/>
      <protection locked="0"/>
    </xf>
    <xf numFmtId="0" fontId="48" fillId="25" borderId="23" xfId="0" applyFont="1" applyFill="1" applyBorder="1" applyAlignment="1" applyProtection="1">
      <alignment horizontal="left" vertical="top" wrapText="1"/>
      <protection locked="0"/>
    </xf>
    <xf numFmtId="0" fontId="48" fillId="25" borderId="24" xfId="0" applyFont="1" applyFill="1" applyBorder="1" applyAlignment="1" applyProtection="1">
      <alignment horizontal="left" vertical="top" wrapText="1"/>
      <protection locked="0"/>
    </xf>
    <xf numFmtId="0" fontId="49" fillId="25" borderId="24" xfId="0" applyFont="1" applyFill="1" applyBorder="1" applyAlignment="1" applyProtection="1">
      <alignment horizontal="left" vertical="top" wrapText="1"/>
      <protection locked="0"/>
    </xf>
    <xf numFmtId="0" fontId="11" fillId="3" borderId="1" xfId="0" applyFont="1" applyFill="1" applyBorder="1" applyAlignment="1" applyProtection="1">
      <alignment horizontal="left" vertical="top" wrapText="1"/>
      <protection locked="0"/>
    </xf>
    <xf numFmtId="0" fontId="47" fillId="24" borderId="23" xfId="0" applyFont="1" applyFill="1" applyBorder="1" applyAlignment="1" applyProtection="1">
      <alignment horizontal="center" vertical="top" wrapText="1"/>
      <protection locked="0"/>
    </xf>
    <xf numFmtId="0" fontId="43" fillId="11" borderId="1" xfId="0" applyFont="1" applyFill="1" applyBorder="1" applyAlignment="1" applyProtection="1">
      <alignment horizontal="left" vertical="top" wrapText="1"/>
      <protection locked="0"/>
    </xf>
    <xf numFmtId="0" fontId="43" fillId="11" borderId="1" xfId="0" applyFont="1" applyFill="1" applyBorder="1" applyAlignment="1" applyProtection="1">
      <alignment horizontal="left" wrapText="1"/>
      <protection locked="0"/>
    </xf>
    <xf numFmtId="0" fontId="50" fillId="11" borderId="7" xfId="0" applyFont="1" applyFill="1" applyBorder="1" applyAlignment="1" applyProtection="1">
      <alignment horizontal="left" vertical="top" wrapText="1"/>
      <protection locked="0"/>
    </xf>
    <xf numFmtId="0" fontId="50" fillId="11" borderId="1" xfId="0" applyFont="1" applyFill="1" applyBorder="1" applyAlignment="1" applyProtection="1">
      <alignment horizontal="left" vertical="top" wrapText="1"/>
      <protection locked="0"/>
    </xf>
    <xf numFmtId="0" fontId="43" fillId="3" borderId="1" xfId="0" applyFont="1" applyFill="1" applyBorder="1" applyAlignment="1" applyProtection="1">
      <alignment horizontal="left" vertical="top" wrapText="1"/>
      <protection locked="0"/>
    </xf>
    <xf numFmtId="0" fontId="50" fillId="11" borderId="7" xfId="0" applyFont="1" applyFill="1" applyBorder="1" applyAlignment="1" applyProtection="1">
      <alignment horizontal="left" vertical="justify" wrapText="1"/>
      <protection locked="0"/>
    </xf>
    <xf numFmtId="0" fontId="50" fillId="12" borderId="1" xfId="0" applyFont="1" applyFill="1" applyBorder="1" applyAlignment="1" applyProtection="1">
      <alignment horizontal="left" vertical="top" wrapText="1"/>
      <protection locked="0"/>
    </xf>
    <xf numFmtId="0" fontId="50" fillId="12" borderId="1" xfId="0" applyFont="1" applyFill="1" applyBorder="1" applyAlignment="1" applyProtection="1">
      <alignment horizontal="left" vertical="justify" wrapText="1"/>
      <protection locked="0"/>
    </xf>
    <xf numFmtId="1" fontId="52" fillId="18" borderId="15" xfId="4" applyNumberFormat="1" applyFont="1" applyFill="1" applyBorder="1" applyAlignment="1" applyProtection="1">
      <alignment horizontal="center" vertical="center" wrapText="1"/>
      <protection locked="0"/>
    </xf>
    <xf numFmtId="0" fontId="43" fillId="12" borderId="7" xfId="0" applyFont="1" applyFill="1" applyBorder="1" applyAlignment="1" applyProtection="1">
      <alignment horizontal="left" vertical="justify" wrapText="1"/>
      <protection locked="0"/>
    </xf>
    <xf numFmtId="0" fontId="43" fillId="3" borderId="7" xfId="0" applyFont="1" applyFill="1" applyBorder="1" applyAlignment="1" applyProtection="1">
      <alignment horizontal="center" vertical="center" wrapText="1"/>
      <protection locked="0"/>
    </xf>
    <xf numFmtId="0" fontId="43" fillId="12" borderId="1" xfId="0" applyFont="1" applyFill="1" applyBorder="1" applyAlignment="1" applyProtection="1">
      <alignment horizontal="left" vertical="justify" wrapText="1"/>
      <protection locked="0"/>
    </xf>
    <xf numFmtId="0" fontId="50" fillId="11" borderId="1" xfId="0" applyFont="1" applyFill="1" applyBorder="1" applyAlignment="1" applyProtection="1">
      <alignment horizontal="left" vertical="justify" wrapText="1"/>
      <protection locked="0"/>
    </xf>
    <xf numFmtId="0" fontId="50" fillId="12" borderId="7" xfId="0" applyFont="1" applyFill="1" applyBorder="1" applyAlignment="1" applyProtection="1">
      <alignment horizontal="left" vertical="top" wrapText="1"/>
      <protection locked="0"/>
    </xf>
    <xf numFmtId="0" fontId="43" fillId="12" borderId="7" xfId="0" applyFont="1" applyFill="1" applyBorder="1" applyAlignment="1" applyProtection="1">
      <alignment horizontal="left" vertical="top" wrapText="1"/>
      <protection locked="0"/>
    </xf>
    <xf numFmtId="0" fontId="50" fillId="12" borderId="1" xfId="0" applyFont="1" applyFill="1" applyBorder="1" applyAlignment="1" applyProtection="1">
      <alignment horizontal="center" vertical="center" wrapText="1"/>
      <protection locked="0"/>
    </xf>
    <xf numFmtId="0" fontId="50" fillId="14" borderId="7" xfId="0" applyFont="1" applyFill="1" applyBorder="1" applyAlignment="1" applyProtection="1">
      <alignment horizontal="center" vertical="center" wrapText="1"/>
      <protection locked="0"/>
    </xf>
    <xf numFmtId="49" fontId="53" fillId="15" borderId="14" xfId="4" applyNumberFormat="1" applyFont="1" applyFill="1" applyBorder="1" applyAlignment="1" applyProtection="1">
      <alignment vertical="top" wrapText="1"/>
      <protection locked="0"/>
    </xf>
    <xf numFmtId="0" fontId="50" fillId="3" borderId="7" xfId="0" applyFont="1" applyFill="1" applyBorder="1" applyAlignment="1" applyProtection="1">
      <alignment horizontal="left" vertical="top" wrapText="1"/>
      <protection locked="0"/>
    </xf>
    <xf numFmtId="0" fontId="50" fillId="16" borderId="7" xfId="0" applyFont="1" applyFill="1" applyBorder="1" applyAlignment="1" applyProtection="1">
      <alignment horizontal="center" vertical="center" wrapText="1"/>
      <protection locked="0"/>
    </xf>
    <xf numFmtId="49" fontId="53" fillId="15" borderId="8" xfId="4" applyNumberFormat="1" applyFont="1" applyFill="1" applyBorder="1" applyAlignment="1" applyProtection="1">
      <alignment vertical="top" wrapText="1"/>
      <protection locked="0"/>
    </xf>
    <xf numFmtId="0" fontId="43" fillId="12" borderId="1" xfId="0" applyFont="1" applyFill="1" applyBorder="1" applyAlignment="1" applyProtection="1">
      <alignment horizontal="center" vertical="center" wrapText="1"/>
      <protection locked="0"/>
    </xf>
    <xf numFmtId="0" fontId="43" fillId="14" borderId="7" xfId="0" applyFont="1" applyFill="1" applyBorder="1" applyAlignment="1" applyProtection="1">
      <alignment horizontal="center" vertical="center"/>
      <protection locked="0"/>
    </xf>
    <xf numFmtId="0" fontId="43" fillId="16" borderId="7" xfId="0" applyFont="1" applyFill="1" applyBorder="1" applyAlignment="1" applyProtection="1">
      <alignment horizontal="center" vertical="center"/>
      <protection locked="0"/>
    </xf>
    <xf numFmtId="0" fontId="43" fillId="23" borderId="7" xfId="0" applyFont="1" applyFill="1" applyBorder="1" applyAlignment="1" applyProtection="1">
      <alignment horizontal="left" vertical="top" wrapText="1"/>
      <protection locked="0"/>
    </xf>
    <xf numFmtId="0" fontId="54" fillId="25" borderId="24" xfId="0" applyFont="1" applyFill="1" applyBorder="1" applyAlignment="1" applyProtection="1">
      <alignment horizontal="left" vertical="top" wrapText="1"/>
      <protection locked="0"/>
    </xf>
    <xf numFmtId="0" fontId="43" fillId="3" borderId="1" xfId="0" applyFont="1" applyFill="1" applyBorder="1" applyAlignment="1" applyProtection="1">
      <alignment horizontal="left" vertical="justify" wrapText="1"/>
      <protection locked="0"/>
    </xf>
    <xf numFmtId="0" fontId="54" fillId="24" borderId="23" xfId="0" applyFont="1" applyFill="1" applyBorder="1" applyAlignment="1" applyProtection="1">
      <alignment horizontal="center" vertical="center" wrapText="1"/>
      <protection locked="0"/>
    </xf>
    <xf numFmtId="0" fontId="51" fillId="17" borderId="7" xfId="0" applyFont="1" applyFill="1" applyBorder="1" applyAlignment="1" applyProtection="1">
      <alignment horizontal="center" vertical="center"/>
      <protection locked="0"/>
    </xf>
    <xf numFmtId="0" fontId="47" fillId="24" borderId="23" xfId="0" applyFont="1" applyFill="1" applyBorder="1" applyAlignment="1" applyProtection="1">
      <alignment vertical="center" wrapText="1"/>
      <protection locked="0"/>
    </xf>
    <xf numFmtId="0" fontId="26" fillId="0" borderId="1" xfId="4" applyFont="1" applyBorder="1" applyAlignment="1">
      <alignment horizontal="center" vertical="center" wrapText="1"/>
    </xf>
    <xf numFmtId="0" fontId="0" fillId="0" borderId="1" xfId="0" applyBorder="1"/>
    <xf numFmtId="0" fontId="26" fillId="0" borderId="8" xfId="4" applyFont="1" applyBorder="1" applyAlignment="1">
      <alignment horizontal="center" vertical="center"/>
    </xf>
    <xf numFmtId="0" fontId="26" fillId="0" borderId="5" xfId="4" applyFont="1" applyBorder="1" applyAlignment="1">
      <alignment horizontal="center" vertical="center"/>
    </xf>
    <xf numFmtId="0" fontId="27" fillId="6" borderId="1" xfId="0" applyFont="1" applyFill="1" applyBorder="1" applyAlignment="1">
      <alignment horizontal="center" vertical="center"/>
    </xf>
    <xf numFmtId="0" fontId="32" fillId="6" borderId="1" xfId="0" applyFont="1" applyFill="1" applyBorder="1" applyAlignment="1">
      <alignment horizontal="center" vertical="center"/>
    </xf>
    <xf numFmtId="0" fontId="11" fillId="20" borderId="18" xfId="0" applyFont="1" applyFill="1" applyBorder="1" applyAlignment="1">
      <alignment horizontal="center" vertical="center" wrapText="1"/>
    </xf>
    <xf numFmtId="0" fontId="11" fillId="20" borderId="7"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0" xfId="0" applyFont="1" applyFill="1" applyBorder="1" applyAlignment="1">
      <alignment horizontal="center" vertical="center" wrapText="1"/>
    </xf>
    <xf numFmtId="164" fontId="11" fillId="0" borderId="1" xfId="0" applyNumberFormat="1" applyFont="1" applyFill="1" applyBorder="1" applyAlignment="1" applyProtection="1">
      <alignment horizontal="center" vertical="center" wrapText="1"/>
      <protection locked="0"/>
    </xf>
    <xf numFmtId="0" fontId="11" fillId="20" borderId="1" xfId="0" applyFont="1" applyFill="1" applyBorder="1" applyAlignment="1">
      <alignment horizontal="center" vertical="center" wrapText="1"/>
    </xf>
    <xf numFmtId="0" fontId="11" fillId="20" borderId="8" xfId="0" applyFont="1" applyFill="1" applyBorder="1" applyAlignment="1">
      <alignment horizontal="center" vertical="center" wrapText="1"/>
    </xf>
    <xf numFmtId="1" fontId="11" fillId="0" borderId="5" xfId="0" applyNumberFormat="1" applyFont="1" applyBorder="1" applyAlignment="1" applyProtection="1">
      <alignment horizontal="center" vertical="center"/>
      <protection locked="0"/>
    </xf>
    <xf numFmtId="1" fontId="11" fillId="0" borderId="1" xfId="0" applyNumberFormat="1" applyFont="1" applyBorder="1" applyAlignment="1" applyProtection="1">
      <alignment horizontal="center" vertical="center"/>
      <protection locked="0"/>
    </xf>
    <xf numFmtId="0" fontId="14" fillId="0" borderId="9" xfId="0" applyFont="1" applyFill="1" applyBorder="1" applyAlignment="1" applyProtection="1">
      <alignment horizontal="left" vertical="center" wrapText="1"/>
      <protection locked="0"/>
    </xf>
    <xf numFmtId="0" fontId="14" fillId="0" borderId="5" xfId="0" applyFont="1" applyFill="1" applyBorder="1" applyAlignment="1" applyProtection="1">
      <alignment horizontal="left" vertical="center" wrapText="1"/>
      <protection locked="0"/>
    </xf>
    <xf numFmtId="0" fontId="14" fillId="20" borderId="8" xfId="0" applyFont="1" applyFill="1" applyBorder="1" applyAlignment="1">
      <alignment horizontal="center" vertical="center" wrapText="1"/>
    </xf>
    <xf numFmtId="0" fontId="14" fillId="20" borderId="9" xfId="0" applyFont="1" applyFill="1" applyBorder="1" applyAlignment="1">
      <alignment horizontal="center" vertical="center" wrapText="1"/>
    </xf>
    <xf numFmtId="0" fontId="14" fillId="0" borderId="9" xfId="0" applyFont="1" applyFill="1" applyBorder="1" applyAlignment="1" applyProtection="1">
      <alignment horizontal="center" vertical="center" wrapText="1"/>
      <protection locked="0"/>
    </xf>
    <xf numFmtId="0" fontId="14" fillId="0" borderId="5" xfId="0" applyFont="1" applyFill="1" applyBorder="1" applyAlignment="1" applyProtection="1">
      <alignment horizontal="center" vertical="center" wrapText="1"/>
      <protection locked="0"/>
    </xf>
    <xf numFmtId="0" fontId="14" fillId="20" borderId="8" xfId="0" applyFont="1" applyFill="1" applyBorder="1" applyAlignment="1">
      <alignment horizontal="left" vertical="center" wrapText="1"/>
    </xf>
    <xf numFmtId="0" fontId="14" fillId="20" borderId="9" xfId="0" applyFont="1" applyFill="1" applyBorder="1" applyAlignment="1">
      <alignment horizontal="left" vertical="center" wrapText="1"/>
    </xf>
    <xf numFmtId="1" fontId="14" fillId="0" borderId="5" xfId="0" applyNumberFormat="1" applyFont="1" applyBorder="1" applyAlignment="1" applyProtection="1">
      <alignment horizontal="center" vertical="center"/>
      <protection locked="0"/>
    </xf>
    <xf numFmtId="1" fontId="14" fillId="0" borderId="1" xfId="0" applyNumberFormat="1" applyFont="1" applyBorder="1" applyAlignment="1" applyProtection="1">
      <alignment horizontal="center" vertical="center"/>
      <protection locked="0"/>
    </xf>
    <xf numFmtId="0" fontId="14" fillId="0" borderId="5" xfId="0" applyFont="1" applyBorder="1" applyAlignment="1" applyProtection="1">
      <alignment horizontal="center" vertical="center"/>
      <protection locked="0"/>
    </xf>
    <xf numFmtId="0" fontId="14" fillId="0" borderId="1" xfId="0" applyFont="1" applyBorder="1" applyAlignment="1" applyProtection="1">
      <alignment horizontal="center" vertical="center"/>
      <protection locked="0"/>
    </xf>
    <xf numFmtId="0" fontId="28" fillId="6" borderId="8" xfId="0" applyFont="1" applyFill="1" applyBorder="1" applyAlignment="1">
      <alignment horizontal="center" vertical="center"/>
    </xf>
    <xf numFmtId="0" fontId="28" fillId="6" borderId="9" xfId="0" applyFont="1" applyFill="1" applyBorder="1" applyAlignment="1">
      <alignment horizontal="center" vertical="center"/>
    </xf>
    <xf numFmtId="0" fontId="28" fillId="6" borderId="5" xfId="0" applyFont="1" applyFill="1" applyBorder="1" applyAlignment="1">
      <alignment horizontal="center" vertical="center"/>
    </xf>
    <xf numFmtId="0" fontId="11" fillId="18" borderId="1" xfId="0" applyFont="1" applyFill="1" applyBorder="1" applyAlignment="1">
      <alignment horizontal="center" vertical="center"/>
    </xf>
    <xf numFmtId="0" fontId="11" fillId="0" borderId="8" xfId="0" applyFont="1" applyBorder="1" applyAlignment="1" applyProtection="1">
      <alignment horizontal="left" vertical="center"/>
      <protection locked="0"/>
    </xf>
    <xf numFmtId="0" fontId="11" fillId="0" borderId="9" xfId="0" applyFont="1" applyBorder="1" applyAlignment="1" applyProtection="1">
      <alignment horizontal="left" vertical="center"/>
      <protection locked="0"/>
    </xf>
    <xf numFmtId="0" fontId="11" fillId="0" borderId="5" xfId="0" applyFont="1" applyBorder="1" applyAlignment="1" applyProtection="1">
      <alignment horizontal="left" vertical="center"/>
      <protection locked="0"/>
    </xf>
    <xf numFmtId="0" fontId="29" fillId="0" borderId="8" xfId="0" applyFont="1" applyBorder="1" applyAlignment="1" applyProtection="1">
      <alignment horizontal="center" vertical="center"/>
      <protection locked="0"/>
    </xf>
    <xf numFmtId="0" fontId="29" fillId="0" borderId="9" xfId="0" applyFont="1" applyBorder="1" applyAlignment="1" applyProtection="1">
      <alignment horizontal="center" vertical="center"/>
      <protection locked="0"/>
    </xf>
    <xf numFmtId="0" fontId="29" fillId="0" borderId="5" xfId="0" applyFont="1" applyBorder="1" applyAlignment="1" applyProtection="1">
      <alignment horizontal="center" vertical="center"/>
      <protection locked="0"/>
    </xf>
    <xf numFmtId="0" fontId="30" fillId="0" borderId="8" xfId="3" applyBorder="1" applyAlignment="1" applyProtection="1">
      <alignment horizontal="center" vertical="center"/>
      <protection locked="0"/>
    </xf>
    <xf numFmtId="0" fontId="30" fillId="0" borderId="9" xfId="3" applyBorder="1" applyAlignment="1" applyProtection="1">
      <alignment horizontal="center" vertical="center"/>
      <protection locked="0"/>
    </xf>
    <xf numFmtId="0" fontId="30" fillId="0" borderId="5" xfId="3" applyBorder="1" applyAlignment="1" applyProtection="1">
      <alignment horizontal="center" vertical="center"/>
      <protection locked="0"/>
    </xf>
    <xf numFmtId="0" fontId="11" fillId="0" borderId="8" xfId="0" applyFont="1" applyBorder="1" applyAlignment="1" applyProtection="1">
      <alignment horizontal="center" vertical="center"/>
      <protection locked="0"/>
    </xf>
    <xf numFmtId="0" fontId="11" fillId="0" borderId="9" xfId="0" applyFont="1" applyBorder="1" applyAlignment="1" applyProtection="1">
      <alignment horizontal="center" vertical="center"/>
      <protection locked="0"/>
    </xf>
    <xf numFmtId="0" fontId="11" fillId="0" borderId="5" xfId="0" applyFont="1" applyBorder="1" applyAlignment="1" applyProtection="1">
      <alignment horizontal="center" vertical="center"/>
      <protection locked="0"/>
    </xf>
    <xf numFmtId="0" fontId="29" fillId="0" borderId="8" xfId="0" applyFont="1" applyBorder="1" applyAlignment="1" applyProtection="1">
      <alignment horizontal="left" vertical="center"/>
      <protection locked="0"/>
    </xf>
    <xf numFmtId="0" fontId="29" fillId="0" borderId="9" xfId="0" applyFont="1" applyBorder="1" applyAlignment="1" applyProtection="1">
      <alignment horizontal="left" vertical="center"/>
      <protection locked="0"/>
    </xf>
    <xf numFmtId="0" fontId="29" fillId="0" borderId="5" xfId="0" applyFont="1" applyBorder="1" applyAlignment="1" applyProtection="1">
      <alignment horizontal="left" vertical="center"/>
      <protection locked="0"/>
    </xf>
    <xf numFmtId="0" fontId="11" fillId="0" borderId="8" xfId="0" applyFont="1" applyBorder="1" applyAlignment="1">
      <alignment horizontal="left"/>
    </xf>
    <xf numFmtId="0" fontId="11" fillId="0" borderId="9" xfId="0" applyFont="1" applyBorder="1" applyAlignment="1">
      <alignment horizontal="left"/>
    </xf>
    <xf numFmtId="0" fontId="11" fillId="0" borderId="5" xfId="0" applyFont="1" applyBorder="1" applyAlignment="1">
      <alignment horizontal="left"/>
    </xf>
    <xf numFmtId="0" fontId="11" fillId="0" borderId="8" xfId="0" applyFont="1" applyBorder="1" applyAlignment="1">
      <alignment horizontal="center"/>
    </xf>
    <xf numFmtId="0" fontId="11" fillId="0" borderId="9" xfId="0" applyFont="1" applyBorder="1" applyAlignment="1">
      <alignment horizontal="center"/>
    </xf>
    <xf numFmtId="0" fontId="11" fillId="0" borderId="5" xfId="0" applyFont="1" applyBorder="1" applyAlignment="1">
      <alignment horizontal="center"/>
    </xf>
    <xf numFmtId="0" fontId="30" fillId="0" borderId="1" xfId="3" applyBorder="1" applyAlignment="1">
      <alignment horizontal="center"/>
    </xf>
    <xf numFmtId="0" fontId="11" fillId="0" borderId="1" xfId="0" applyFont="1" applyBorder="1" applyAlignment="1">
      <alignment horizontal="center"/>
    </xf>
    <xf numFmtId="0" fontId="55" fillId="0" borderId="8" xfId="0" applyFont="1" applyBorder="1" applyAlignment="1" applyProtection="1">
      <alignment horizontal="left" vertical="center"/>
      <protection locked="0"/>
    </xf>
    <xf numFmtId="0" fontId="30" fillId="0" borderId="1" xfId="3" applyBorder="1" applyAlignment="1" applyProtection="1">
      <alignment horizontal="center" vertical="center"/>
      <protection locked="0"/>
    </xf>
    <xf numFmtId="0" fontId="19" fillId="0" borderId="0" xfId="0" applyFont="1" applyAlignment="1">
      <alignment horizontal="center"/>
    </xf>
    <xf numFmtId="0" fontId="24" fillId="0" borderId="0" xfId="1" applyFont="1" applyAlignment="1" applyProtection="1">
      <alignment horizontal="center"/>
    </xf>
    <xf numFmtId="0" fontId="11" fillId="0" borderId="8" xfId="0" applyFont="1" applyBorder="1" applyAlignment="1" applyProtection="1">
      <alignment vertical="center"/>
      <protection locked="0"/>
    </xf>
    <xf numFmtId="0" fontId="11" fillId="0" borderId="9" xfId="0" applyFont="1" applyBorder="1" applyAlignment="1" applyProtection="1">
      <alignment vertical="center"/>
      <protection locked="0"/>
    </xf>
    <xf numFmtId="0" fontId="11" fillId="0" borderId="5" xfId="0" applyFont="1" applyBorder="1" applyAlignment="1" applyProtection="1">
      <alignment vertical="center"/>
      <protection locked="0"/>
    </xf>
    <xf numFmtId="0" fontId="11" fillId="11" borderId="1" xfId="0" applyFont="1" applyFill="1" applyBorder="1" applyAlignment="1">
      <alignment vertical="center" wrapText="1"/>
    </xf>
    <xf numFmtId="0" fontId="11" fillId="11" borderId="1" xfId="0" applyFont="1" applyFill="1" applyBorder="1" applyAlignment="1">
      <alignment vertical="center"/>
    </xf>
    <xf numFmtId="0" fontId="29" fillId="15" borderId="0" xfId="0" applyFont="1" applyFill="1" applyBorder="1" applyAlignment="1">
      <alignment vertical="center" wrapText="1"/>
    </xf>
    <xf numFmtId="0" fontId="11" fillId="15" borderId="0" xfId="0" applyFont="1" applyFill="1" applyBorder="1" applyAlignment="1">
      <alignment vertical="center"/>
    </xf>
    <xf numFmtId="0" fontId="11" fillId="15" borderId="0" xfId="0" applyFont="1" applyFill="1" applyBorder="1" applyAlignment="1">
      <alignment vertical="center" wrapText="1"/>
    </xf>
    <xf numFmtId="0" fontId="24" fillId="0" borderId="0" xfId="1" applyFont="1" applyFill="1" applyAlignment="1" applyProtection="1">
      <alignment horizontal="left" vertical="center"/>
    </xf>
    <xf numFmtId="0" fontId="26" fillId="0" borderId="10" xfId="4" applyFont="1" applyBorder="1" applyAlignment="1">
      <alignment horizontal="center"/>
    </xf>
    <xf numFmtId="0" fontId="26" fillId="0" borderId="16" xfId="4" applyFont="1" applyBorder="1" applyAlignment="1">
      <alignment horizontal="center"/>
    </xf>
    <xf numFmtId="0" fontId="26" fillId="0" borderId="12" xfId="4" applyFont="1" applyBorder="1" applyAlignment="1">
      <alignment horizontal="center"/>
    </xf>
    <xf numFmtId="0" fontId="26" fillId="0" borderId="3" xfId="4" applyFont="1" applyBorder="1" applyAlignment="1">
      <alignment horizontal="center"/>
    </xf>
    <xf numFmtId="0" fontId="26" fillId="0" borderId="14" xfId="4" applyFont="1" applyBorder="1" applyAlignment="1">
      <alignment horizontal="center"/>
    </xf>
    <xf numFmtId="0" fontId="26" fillId="0" borderId="13" xfId="4" applyFont="1" applyBorder="1" applyAlignment="1">
      <alignment horizontal="center"/>
    </xf>
    <xf numFmtId="0" fontId="11" fillId="0" borderId="19" xfId="0" applyFont="1" applyBorder="1"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0" fontId="11" fillId="0" borderId="1" xfId="0" applyFont="1" applyBorder="1" applyAlignment="1" applyProtection="1">
      <alignment horizontal="center" vertical="center"/>
      <protection locked="0"/>
    </xf>
    <xf numFmtId="0" fontId="34" fillId="0" borderId="0" xfId="1" applyFont="1" applyFill="1" applyAlignment="1" applyProtection="1">
      <alignment horizontal="center" vertical="center"/>
    </xf>
    <xf numFmtId="0" fontId="31" fillId="6" borderId="1" xfId="0" applyFont="1" applyFill="1" applyBorder="1" applyAlignment="1">
      <alignment horizontal="center" vertical="center"/>
    </xf>
    <xf numFmtId="0" fontId="12" fillId="0" borderId="8" xfId="0" applyFont="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12" fillId="0" borderId="5" xfId="0" applyFont="1" applyBorder="1" applyAlignment="1" applyProtection="1">
      <alignment horizontal="center" vertical="center"/>
      <protection locked="0"/>
    </xf>
    <xf numFmtId="0" fontId="5" fillId="2" borderId="8" xfId="0" applyFont="1" applyFill="1" applyBorder="1" applyAlignment="1" applyProtection="1">
      <alignment horizontal="center" vertical="center"/>
      <protection locked="0"/>
    </xf>
    <xf numFmtId="0" fontId="5" fillId="2" borderId="5" xfId="0" applyFont="1" applyFill="1" applyBorder="1" applyAlignment="1" applyProtection="1">
      <alignment horizontal="center" vertical="center"/>
      <protection locked="0"/>
    </xf>
    <xf numFmtId="0" fontId="5" fillId="9" borderId="11" xfId="0" applyFont="1" applyFill="1" applyBorder="1" applyAlignment="1" applyProtection="1">
      <alignment horizontal="center" vertical="center"/>
      <protection locked="0"/>
    </xf>
    <xf numFmtId="0" fontId="5" fillId="9" borderId="16" xfId="0" applyFont="1" applyFill="1" applyBorder="1" applyAlignment="1" applyProtection="1">
      <alignment horizontal="center" vertical="center"/>
      <protection locked="0"/>
    </xf>
    <xf numFmtId="0" fontId="5" fillId="9" borderId="17" xfId="0" applyFont="1" applyFill="1" applyBorder="1" applyAlignment="1" applyProtection="1">
      <alignment horizontal="center" vertical="center"/>
      <protection locked="0"/>
    </xf>
    <xf numFmtId="0" fontId="5" fillId="9" borderId="13" xfId="0" applyFont="1" applyFill="1" applyBorder="1" applyAlignment="1" applyProtection="1">
      <alignment horizontal="center" vertical="center"/>
      <protection locked="0"/>
    </xf>
    <xf numFmtId="0" fontId="5" fillId="9" borderId="11" xfId="0" applyFont="1" applyFill="1" applyBorder="1" applyAlignment="1" applyProtection="1">
      <alignment horizontal="center" vertical="center" wrapText="1"/>
      <protection locked="0"/>
    </xf>
    <xf numFmtId="0" fontId="5" fillId="9" borderId="16" xfId="0" applyFont="1" applyFill="1" applyBorder="1" applyAlignment="1" applyProtection="1">
      <alignment horizontal="center" vertical="center" wrapText="1"/>
      <protection locked="0"/>
    </xf>
    <xf numFmtId="0" fontId="5" fillId="9" borderId="17" xfId="0" applyFont="1" applyFill="1" applyBorder="1" applyAlignment="1" applyProtection="1">
      <alignment horizontal="center" vertical="center" wrapText="1"/>
      <protection locked="0"/>
    </xf>
    <xf numFmtId="0" fontId="5" fillId="9" borderId="13" xfId="0" applyFont="1" applyFill="1" applyBorder="1" applyAlignment="1" applyProtection="1">
      <alignment horizontal="center" vertical="center" wrapText="1"/>
      <protection locked="0"/>
    </xf>
    <xf numFmtId="0" fontId="15" fillId="6" borderId="8" xfId="0" applyFont="1" applyFill="1" applyBorder="1" applyAlignment="1" applyProtection="1">
      <alignment horizontal="center" vertical="top"/>
      <protection locked="0"/>
    </xf>
    <xf numFmtId="0" fontId="15" fillId="6" borderId="9" xfId="0" applyFont="1" applyFill="1" applyBorder="1" applyAlignment="1" applyProtection="1">
      <alignment horizontal="center" vertical="top"/>
      <protection locked="0"/>
    </xf>
    <xf numFmtId="0" fontId="15" fillId="6" borderId="5" xfId="0" applyFont="1" applyFill="1" applyBorder="1" applyAlignment="1" applyProtection="1">
      <alignment horizontal="center" vertical="top"/>
      <protection locked="0"/>
    </xf>
    <xf numFmtId="0" fontId="15" fillId="6" borderId="10" xfId="0" applyFont="1" applyFill="1" applyBorder="1" applyAlignment="1" applyProtection="1">
      <alignment horizontal="center" vertical="center" wrapText="1"/>
      <protection locked="0"/>
    </xf>
    <xf numFmtId="0" fontId="15" fillId="6" borderId="11" xfId="0" applyFont="1" applyFill="1" applyBorder="1" applyAlignment="1" applyProtection="1">
      <alignment horizontal="center" vertical="center" wrapText="1"/>
      <protection locked="0"/>
    </xf>
    <xf numFmtId="0" fontId="15" fillId="6" borderId="16" xfId="0" applyFont="1" applyFill="1" applyBorder="1" applyAlignment="1" applyProtection="1">
      <alignment horizontal="center" vertical="center" wrapText="1"/>
      <protection locked="0"/>
    </xf>
    <xf numFmtId="0" fontId="3" fillId="3" borderId="1" xfId="0" applyFont="1" applyFill="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14" borderId="1" xfId="0" applyFont="1" applyFill="1" applyBorder="1" applyAlignment="1" applyProtection="1">
      <alignment horizontal="center" vertical="center"/>
      <protection locked="0"/>
    </xf>
    <xf numFmtId="0" fontId="3" fillId="13" borderId="1"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8" fillId="9" borderId="10" xfId="0" applyFont="1" applyFill="1" applyBorder="1" applyAlignment="1" applyProtection="1">
      <alignment horizontal="center" vertical="center"/>
      <protection locked="0"/>
    </xf>
    <xf numFmtId="0" fontId="8" fillId="9" borderId="11" xfId="0" applyFont="1" applyFill="1" applyBorder="1" applyAlignment="1" applyProtection="1">
      <alignment horizontal="center" vertical="center"/>
      <protection locked="0"/>
    </xf>
    <xf numFmtId="0" fontId="46" fillId="0" borderId="1" xfId="0" applyFont="1" applyBorder="1" applyAlignment="1" applyProtection="1">
      <alignment horizontal="center" vertical="top" wrapText="1"/>
      <protection locked="0"/>
    </xf>
    <xf numFmtId="0" fontId="2" fillId="0" borderId="1" xfId="0" applyFont="1" applyBorder="1" applyAlignment="1" applyProtection="1">
      <alignment horizontal="center" vertical="top" wrapText="1"/>
      <protection locked="0"/>
    </xf>
    <xf numFmtId="0" fontId="8" fillId="10" borderId="10" xfId="0" applyFont="1" applyFill="1" applyBorder="1" applyAlignment="1" applyProtection="1">
      <alignment horizontal="center" vertical="center"/>
      <protection locked="0"/>
    </xf>
    <xf numFmtId="0" fontId="8" fillId="10" borderId="11" xfId="0" applyFont="1" applyFill="1" applyBorder="1" applyAlignment="1" applyProtection="1">
      <alignment horizontal="center" vertical="center"/>
      <protection locked="0"/>
    </xf>
    <xf numFmtId="0" fontId="3" fillId="11" borderId="1" xfId="0" applyFont="1" applyFill="1" applyBorder="1" applyAlignment="1" applyProtection="1">
      <alignment horizontal="center" vertical="center"/>
      <protection locked="0"/>
    </xf>
    <xf numFmtId="0" fontId="8" fillId="7" borderId="1" xfId="0" applyFont="1" applyFill="1" applyBorder="1" applyAlignment="1" applyProtection="1">
      <alignment horizontal="center" vertical="center"/>
      <protection locked="0"/>
    </xf>
    <xf numFmtId="0" fontId="8" fillId="7" borderId="12" xfId="0" applyFont="1" applyFill="1" applyBorder="1" applyAlignment="1" applyProtection="1">
      <alignment horizontal="center" vertical="center"/>
      <protection locked="0"/>
    </xf>
    <xf numFmtId="0" fontId="8" fillId="7" borderId="0" xfId="0" applyFont="1" applyFill="1" applyBorder="1" applyAlignment="1" applyProtection="1">
      <alignment horizontal="center" vertical="center"/>
      <protection locked="0"/>
    </xf>
    <xf numFmtId="0" fontId="3" fillId="2" borderId="1" xfId="0" applyFont="1" applyFill="1" applyBorder="1" applyAlignment="1" applyProtection="1">
      <alignment horizontal="center" vertical="center"/>
      <protection locked="0"/>
    </xf>
    <xf numFmtId="0" fontId="3" fillId="2" borderId="2" xfId="0" applyFont="1" applyFill="1" applyBorder="1" applyAlignment="1" applyProtection="1">
      <alignment horizontal="center" vertical="center"/>
      <protection locked="0"/>
    </xf>
    <xf numFmtId="0" fontId="3" fillId="0" borderId="3" xfId="0" applyFont="1" applyFill="1" applyBorder="1" applyAlignment="1" applyProtection="1">
      <alignment horizontal="center"/>
      <protection locked="0"/>
    </xf>
    <xf numFmtId="0" fontId="3" fillId="0" borderId="6" xfId="0" applyFont="1" applyFill="1" applyBorder="1" applyAlignment="1" applyProtection="1">
      <alignment horizontal="center"/>
      <protection locked="0"/>
    </xf>
    <xf numFmtId="0" fontId="3" fillId="0" borderId="2" xfId="0" applyFont="1" applyFill="1" applyBorder="1" applyAlignment="1" applyProtection="1">
      <alignment horizontal="center" vertical="center"/>
      <protection locked="0"/>
    </xf>
    <xf numFmtId="0" fontId="3" fillId="0" borderId="6" xfId="0" applyFont="1" applyFill="1" applyBorder="1" applyAlignment="1" applyProtection="1">
      <alignment horizontal="center" vertical="center"/>
      <protection locked="0"/>
    </xf>
    <xf numFmtId="0" fontId="2" fillId="0" borderId="12" xfId="0" applyFont="1" applyFill="1" applyBorder="1" applyAlignment="1" applyProtection="1">
      <alignment horizontal="center"/>
      <protection locked="0"/>
    </xf>
    <xf numFmtId="0" fontId="46" fillId="0" borderId="8" xfId="0" applyFont="1" applyBorder="1" applyAlignment="1" applyProtection="1">
      <alignment horizontal="center" vertical="top" wrapText="1"/>
      <protection locked="0"/>
    </xf>
    <xf numFmtId="0" fontId="2" fillId="0" borderId="9" xfId="0" applyFont="1" applyBorder="1" applyAlignment="1" applyProtection="1">
      <alignment horizontal="center" vertical="top" wrapText="1"/>
      <protection locked="0"/>
    </xf>
    <xf numFmtId="0" fontId="2" fillId="0" borderId="5" xfId="0" applyFont="1" applyBorder="1" applyAlignment="1" applyProtection="1">
      <alignment horizontal="center" vertical="top" wrapText="1"/>
      <protection locked="0"/>
    </xf>
    <xf numFmtId="0" fontId="3" fillId="13" borderId="12" xfId="0" applyFont="1" applyFill="1" applyBorder="1" applyAlignment="1" applyProtection="1">
      <alignment horizontal="center" vertical="center"/>
      <protection locked="0"/>
    </xf>
    <xf numFmtId="0" fontId="3" fillId="13" borderId="0" xfId="0" applyFont="1" applyFill="1" applyBorder="1" applyAlignment="1" applyProtection="1">
      <alignment horizontal="center" vertical="center"/>
      <protection locked="0"/>
    </xf>
    <xf numFmtId="0" fontId="3" fillId="12" borderId="12" xfId="0" applyFont="1" applyFill="1" applyBorder="1" applyAlignment="1" applyProtection="1">
      <alignment horizontal="center" vertical="center"/>
      <protection locked="0"/>
    </xf>
    <xf numFmtId="0" fontId="3" fillId="12" borderId="0" xfId="0" applyFont="1" applyFill="1" applyBorder="1" applyAlignment="1" applyProtection="1">
      <alignment horizontal="center" vertical="center"/>
      <protection locked="0"/>
    </xf>
    <xf numFmtId="0" fontId="3" fillId="3" borderId="1" xfId="0" applyFont="1" applyFill="1" applyBorder="1" applyAlignment="1">
      <alignment horizontal="center" vertical="center"/>
    </xf>
    <xf numFmtId="0" fontId="3" fillId="4" borderId="1" xfId="0" applyFont="1" applyFill="1" applyBorder="1" applyAlignment="1">
      <alignment horizontal="center" vertical="center"/>
    </xf>
    <xf numFmtId="0" fontId="3" fillId="14" borderId="1" xfId="0" applyFont="1" applyFill="1" applyBorder="1" applyAlignment="1">
      <alignment horizontal="center" vertical="center"/>
    </xf>
    <xf numFmtId="0" fontId="3" fillId="13" borderId="1" xfId="0" applyFont="1" applyFill="1" applyBorder="1" applyAlignment="1">
      <alignment horizontal="center" vertical="center"/>
    </xf>
    <xf numFmtId="0" fontId="8" fillId="9" borderId="1" xfId="0" applyFont="1" applyFill="1" applyBorder="1" applyAlignment="1">
      <alignment horizontal="center" vertical="center"/>
    </xf>
    <xf numFmtId="0" fontId="8" fillId="10" borderId="1" xfId="0" applyFont="1" applyFill="1" applyBorder="1" applyAlignment="1">
      <alignment horizontal="center" vertical="center"/>
    </xf>
    <xf numFmtId="0" fontId="2" fillId="0" borderId="8" xfId="0" applyFont="1" applyBorder="1" applyAlignment="1" applyProtection="1">
      <alignment horizontal="center" vertical="center" wrapText="1"/>
      <protection locked="0"/>
    </xf>
    <xf numFmtId="0" fontId="2" fillId="0" borderId="9"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1" xfId="0" applyFont="1" applyBorder="1" applyAlignment="1" applyProtection="1">
      <alignment horizontal="center" vertical="top"/>
      <protection locked="0"/>
    </xf>
    <xf numFmtId="0" fontId="3" fillId="11" borderId="1" xfId="0" applyFont="1" applyFill="1" applyBorder="1" applyAlignment="1">
      <alignment horizontal="center" vertical="center"/>
    </xf>
    <xf numFmtId="0" fontId="8" fillId="7" borderId="1" xfId="0" applyFont="1" applyFill="1" applyBorder="1" applyAlignment="1">
      <alignment horizontal="center" vertical="center"/>
    </xf>
    <xf numFmtId="0" fontId="8" fillId="7" borderId="10" xfId="0" applyFont="1" applyFill="1" applyBorder="1" applyAlignment="1">
      <alignment horizontal="center" vertical="center"/>
    </xf>
    <xf numFmtId="0" fontId="8" fillId="7" borderId="11"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0" borderId="3" xfId="0" applyFont="1" applyFill="1" applyBorder="1" applyAlignment="1">
      <alignment horizontal="center"/>
    </xf>
    <xf numFmtId="0" fontId="3" fillId="0" borderId="6" xfId="0" applyFont="1" applyFill="1" applyBorder="1" applyAlignment="1">
      <alignment horizontal="center"/>
    </xf>
    <xf numFmtId="0" fontId="3" fillId="0" borderId="2" xfId="0" applyFont="1" applyFill="1" applyBorder="1" applyAlignment="1">
      <alignment horizontal="center" vertical="center"/>
    </xf>
    <xf numFmtId="0" fontId="3" fillId="0" borderId="6" xfId="0" applyFont="1" applyFill="1" applyBorder="1" applyAlignment="1">
      <alignment horizontal="center" vertical="center"/>
    </xf>
    <xf numFmtId="0" fontId="2" fillId="0" borderId="12" xfId="0" applyFont="1" applyFill="1" applyBorder="1" applyAlignment="1">
      <alignment horizontal="center"/>
    </xf>
    <xf numFmtId="0" fontId="3" fillId="12" borderId="1" xfId="0" applyFont="1" applyFill="1" applyBorder="1" applyAlignment="1">
      <alignment horizontal="center" vertical="center"/>
    </xf>
    <xf numFmtId="0" fontId="2" fillId="0" borderId="8" xfId="0" applyFont="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locked="0"/>
    </xf>
    <xf numFmtId="0" fontId="56" fillId="0" borderId="24" xfId="0" applyFont="1" applyBorder="1" applyAlignment="1" applyProtection="1">
      <alignment horizontal="center" vertical="top" wrapText="1"/>
      <protection locked="0"/>
    </xf>
    <xf numFmtId="0" fontId="56" fillId="0" borderId="24" xfId="0" applyFont="1" applyBorder="1" applyAlignment="1" applyProtection="1">
      <alignment horizontal="center" vertical="top"/>
      <protection locked="0"/>
    </xf>
  </cellXfs>
  <cellStyles count="8">
    <cellStyle name="Estilo 1" xfId="2" xr:uid="{00000000-0005-0000-0000-000031000000}"/>
    <cellStyle name="Hipervínculo" xfId="1" builtinId="8"/>
    <cellStyle name="Hipervínculo 2" xfId="3" xr:uid="{00000000-0005-0000-0000-000032000000}"/>
    <cellStyle name="Normal" xfId="0" builtinId="0"/>
    <cellStyle name="Normal 2" xfId="4" xr:uid="{00000000-0005-0000-0000-000033000000}"/>
    <cellStyle name="Normal 3" xfId="5" xr:uid="{00000000-0005-0000-0000-000034000000}"/>
    <cellStyle name="Normal 4" xfId="6" xr:uid="{00000000-0005-0000-0000-000035000000}"/>
    <cellStyle name="Porcentual 2" xfId="7" xr:uid="{00000000-0005-0000-0000-000036000000}"/>
  </cellStyles>
  <dxfs count="1">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Direccionamiento Estratégico</a:t>
            </a: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2F1-4E43-AEA7-0238A24BF792}"/>
              </c:ext>
            </c:extLst>
          </c:dPt>
          <c:dPt>
            <c:idx val="1"/>
            <c:invertIfNegative val="0"/>
            <c:bubble3D val="0"/>
            <c:spPr>
              <a:solidFill>
                <a:srgbClr val="C00000"/>
              </a:solidFill>
            </c:spPr>
            <c:extLst>
              <c:ext xmlns:c16="http://schemas.microsoft.com/office/drawing/2014/chart" uri="{C3380CC4-5D6E-409C-BE32-E72D297353CC}">
                <c16:uniqueId val="{00000003-12F1-4E43-AEA7-0238A24BF7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2F1-4E43-AEA7-0238A24BF7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2F1-4E43-AEA7-0238A24BF792}"/>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8-12F1-4E43-AEA7-0238A24BF792}"/>
            </c:ext>
          </c:extLst>
        </c:ser>
        <c:dLbls>
          <c:showLegendKey val="0"/>
          <c:showVal val="0"/>
          <c:showCatName val="0"/>
          <c:showSerName val="0"/>
          <c:showPercent val="0"/>
          <c:showBubbleSize val="0"/>
        </c:dLbls>
        <c:gapWidth val="150"/>
        <c:axId val="108495503"/>
        <c:axId val="1"/>
      </c:barChart>
      <c:catAx>
        <c:axId val="10849550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03041701-eb29-4dfe-b57b-3f45481dba3c}"/>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97E-2"/>
                  <c:y val="-9.43952977762847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665-441D-BF6A-5FC1BF7F5800}"/>
                </c:ext>
              </c:extLst>
            </c:dLbl>
            <c:dLbl>
              <c:idx val="1"/>
              <c:layout>
                <c:manualLayout>
                  <c:x val="-5.0744970092441499E-2"/>
                  <c:y val="-2.831858933288540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665-441D-BF6A-5FC1BF7F5800}"/>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665-441D-BF6A-5FC1BF7F5800}"/>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3-0665-441D-BF6A-5FC1BF7F5800}"/>
            </c:ext>
          </c:extLst>
        </c:ser>
        <c:ser>
          <c:idx val="0"/>
          <c:order val="1"/>
          <c:tx>
            <c:strRef>
              <c:f>Directiva!$H$2</c:f>
              <c:strCache>
                <c:ptCount val="1"/>
                <c:pt idx="0">
                  <c:v>AÑO 2024</c:v>
                </c:pt>
              </c:strCache>
            </c:strRef>
          </c:tx>
          <c:marker>
            <c:symbol val="none"/>
          </c:marker>
          <c:dLbls>
            <c:dLbl>
              <c:idx val="2"/>
              <c:layout>
                <c:manualLayout>
                  <c:x val="-3.1778140293637798E-2"/>
                  <c:y val="-9.439529777628459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665-441D-BF6A-5FC1BF7F5800}"/>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5-0665-441D-BF6A-5FC1BF7F5800}"/>
            </c:ext>
          </c:extLst>
        </c:ser>
        <c:ser>
          <c:idx val="1"/>
          <c:order val="2"/>
          <c:tx>
            <c:strRef>
              <c:f>Directiva!$M$2</c:f>
              <c:strCache>
                <c:ptCount val="1"/>
                <c:pt idx="0">
                  <c:v>AÑO 2025</c:v>
                </c:pt>
              </c:strCache>
            </c:strRef>
          </c:tx>
          <c:marker>
            <c:symbol val="none"/>
          </c:marker>
          <c:dLbls>
            <c:dLbl>
              <c:idx val="0"/>
              <c:layout>
                <c:manualLayout>
                  <c:x val="-5.0744970092441499E-2"/>
                  <c:y val="-0.179351065774941"/>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665-441D-BF6A-5FC1BF7F5800}"/>
                </c:ext>
              </c:extLst>
            </c:dLbl>
            <c:dLbl>
              <c:idx val="1"/>
              <c:layout>
                <c:manualLayout>
                  <c:x val="-4.8569874932028301E-2"/>
                  <c:y val="-4.2477883999328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665-441D-BF6A-5FC1BF7F5800}"/>
                </c:ext>
              </c:extLst>
            </c:dLbl>
            <c:dLbl>
              <c:idx val="2"/>
              <c:layout>
                <c:manualLayout>
                  <c:x val="-3.7694399129961899E-2"/>
                  <c:y val="-6.135694355458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665-441D-BF6A-5FC1BF7F5800}"/>
                </c:ext>
              </c:extLst>
            </c:dLbl>
            <c:dLbl>
              <c:idx val="3"/>
              <c:layout>
                <c:manualLayout>
                  <c:x val="-3.1049569048567101E-2"/>
                  <c:y val="-6.135694355458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665-441D-BF6A-5FC1BF7F5800}"/>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A-0665-441D-BF6A-5FC1BF7F5800}"/>
            </c:ext>
          </c:extLst>
        </c:ser>
        <c:ser>
          <c:idx val="3"/>
          <c:order val="3"/>
          <c:tx>
            <c:v>AÑO 2014</c:v>
          </c:tx>
          <c:marker>
            <c:symbol val="none"/>
          </c:marker>
          <c:dLbls>
            <c:dLbl>
              <c:idx val="0"/>
              <c:layout>
                <c:manualLayout>
                  <c:x val="-3.97499496902202E-2"/>
                  <c:y val="-8.0236003109841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665-441D-BF6A-5FC1BF7F5800}"/>
                </c:ext>
              </c:extLst>
            </c:dLbl>
            <c:dLbl>
              <c:idx val="1"/>
              <c:layout>
                <c:manualLayout>
                  <c:x val="-4.3817377640193E-2"/>
                  <c:y val="-9.911506266509889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665-441D-BF6A-5FC1BF7F5800}"/>
                </c:ext>
              </c:extLst>
            </c:dLbl>
            <c:dLbl>
              <c:idx val="2"/>
              <c:layout>
                <c:manualLayout>
                  <c:x val="-3.1778140293637798E-2"/>
                  <c:y val="-0.151032476442055"/>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665-441D-BF6A-5FC1BF7F5800}"/>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0665-441D-BF6A-5FC1BF7F5800}"/>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rot="0" spcFirstLastPara="0" vertOverflow="ellipsis" vert="horz" wrap="square" anchor="ctr" anchorCtr="1"/>
        <a:lstStyle/>
        <a:p>
          <a:pPr>
            <a:defRPr lang="es-ES" sz="845" b="0"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8341f413-f5f6-4e61-9101-d7e06a2840ec}"/>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3FB-4638-B35A-A34B73A5AADD}"/>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3FB-4638-B35A-A34B73A5AADD}"/>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33FB-4638-B35A-A34B73A5AADD}"/>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3FB-4638-B35A-A34B73A5AADD}"/>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3FB-4638-B35A-A34B73A5AADD}"/>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3FB-4638-B35A-A34B73A5AADD}"/>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3FB-4638-B35A-A34B73A5AADD}"/>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33FB-4638-B35A-A34B73A5AADD}"/>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3FB-4638-B35A-A34B73A5AADD}"/>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3FB-4638-B35A-A34B73A5AADD}"/>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3FB-4638-B35A-A34B73A5AADD}"/>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3FB-4638-B35A-A34B73A5AADD}"/>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33FB-4638-B35A-A34B73A5AADD}"/>
            </c:ext>
          </c:extLst>
        </c:ser>
        <c:ser>
          <c:idx val="3"/>
          <c:order val="3"/>
          <c:tx>
            <c:v>AÑO 2014</c:v>
          </c:tx>
          <c:marker>
            <c:symbol val="none"/>
          </c:marker>
          <c:dLbls>
            <c:dLbl>
              <c:idx val="0"/>
              <c:layout>
                <c:manualLayout>
                  <c:x val="-4.8569874932028301E-2"/>
                  <c:y val="-3.2950870955642003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3FB-4638-B35A-A34B73A5AADD}"/>
                </c:ext>
              </c:extLst>
            </c:dLbl>
            <c:dLbl>
              <c:idx val="1"/>
              <c:layout>
                <c:manualLayout>
                  <c:x val="-4.4100140011046701E-2"/>
                  <c:y val="-7.060900919066130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3FB-4638-B35A-A34B73A5AADD}"/>
                </c:ext>
              </c:extLst>
            </c:dLbl>
            <c:dLbl>
              <c:idx val="2"/>
              <c:layout>
                <c:manualLayout>
                  <c:x val="-4.8569874932028301E-2"/>
                  <c:y val="-2.82436036762645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3FB-4638-B35A-A34B73A5AADD}"/>
                </c:ext>
              </c:extLst>
            </c:dLbl>
            <c:dLbl>
              <c:idx val="3"/>
              <c:layout>
                <c:manualLayout>
                  <c:x val="-3.97499496902202E-2"/>
                  <c:y val="-5.17799400731515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3FB-4638-B35A-A34B73A5AADD}"/>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3FB-4638-B35A-A34B73A5AADD}"/>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735d2c4b-2b2f-44fc-ac9e-aaef97f0343b}"/>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EA5-4D8D-9A4F-358B326D7652}"/>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EA5-4D8D-9A4F-358B326D7652}"/>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1EA5-4D8D-9A4F-358B326D7652}"/>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398E-2"/>
                  <c:y val="-7.39273888969939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EA5-4D8D-9A4F-358B326D7652}"/>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EA5-4D8D-9A4F-358B326D7652}"/>
                </c:ext>
              </c:extLst>
            </c:dLbl>
            <c:dLbl>
              <c:idx val="2"/>
              <c:layout>
                <c:manualLayout>
                  <c:x val="-6.20277777777778E-2"/>
                  <c:y val="-6.930692709093190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EA5-4D8D-9A4F-358B326D7652}"/>
                </c:ext>
              </c:extLst>
            </c:dLbl>
            <c:dLbl>
              <c:idx val="3"/>
              <c:layout>
                <c:manualLayout>
                  <c:x val="-3.9759210547729198E-2"/>
                  <c:y val="-0.12727274076966399"/>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EA5-4D8D-9A4F-358B326D7652}"/>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0.125</c:v>
                </c:pt>
                <c:pt idx="1">
                  <c:v>0.375</c:v>
                </c:pt>
                <c:pt idx="2">
                  <c:v>0.125</c:v>
                </c:pt>
                <c:pt idx="3">
                  <c:v>0.25</c:v>
                </c:pt>
              </c:numCache>
            </c:numRef>
          </c:val>
          <c:smooth val="0"/>
          <c:extLst>
            <c:ext xmlns:c16="http://schemas.microsoft.com/office/drawing/2014/chart" uri="{C3380CC4-5D6E-409C-BE32-E72D297353CC}">
              <c16:uniqueId val="{00000007-1EA5-4D8D-9A4F-358B326D7652}"/>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EA5-4D8D-9A4F-358B326D7652}"/>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EA5-4D8D-9A4F-358B326D7652}"/>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EA5-4D8D-9A4F-358B326D7652}"/>
                </c:ext>
              </c:extLst>
            </c:dLbl>
            <c:dLbl>
              <c:idx val="3"/>
              <c:layout>
                <c:manualLayout>
                  <c:x val="-3.9759210547729198E-2"/>
                  <c:y val="-7.07070782053690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EA5-4D8D-9A4F-358B326D7652}"/>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0.5</c:v>
                </c:pt>
                <c:pt idx="3">
                  <c:v>0.375</c:v>
                </c:pt>
              </c:numCache>
            </c:numRef>
          </c:val>
          <c:smooth val="0"/>
          <c:extLst>
            <c:ext xmlns:c16="http://schemas.microsoft.com/office/drawing/2014/chart" uri="{C3380CC4-5D6E-409C-BE32-E72D297353CC}">
              <c16:uniqueId val="{0000000C-1EA5-4D8D-9A4F-358B326D7652}"/>
            </c:ext>
          </c:extLst>
        </c:ser>
        <c:ser>
          <c:idx val="3"/>
          <c:order val="3"/>
          <c:tx>
            <c:v>AÑO 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1EA5-4D8D-9A4F-358B326D7652}"/>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e6039df3-90e5-4ef8-953f-7a3cad6070b9}"/>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Cultura Institucional</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B6D-4F45-AF69-11B7577A74EE}"/>
              </c:ext>
            </c:extLst>
          </c:dPt>
          <c:dPt>
            <c:idx val="1"/>
            <c:invertIfNegative val="0"/>
            <c:bubble3D val="0"/>
            <c:spPr>
              <a:solidFill>
                <a:srgbClr val="C00000"/>
              </a:solidFill>
            </c:spPr>
            <c:extLst>
              <c:ext xmlns:c16="http://schemas.microsoft.com/office/drawing/2014/chart" uri="{C3380CC4-5D6E-409C-BE32-E72D297353CC}">
                <c16:uniqueId val="{00000003-0B6D-4F45-AF69-11B7577A74E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B6D-4F45-AF69-11B7577A74E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B6D-4F45-AF69-11B7577A74EE}"/>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8-0B6D-4F45-AF69-11B7577A74EE}"/>
            </c:ext>
          </c:extLst>
        </c:ser>
        <c:dLbls>
          <c:showLegendKey val="0"/>
          <c:showVal val="0"/>
          <c:showCatName val="0"/>
          <c:showSerName val="0"/>
          <c:showPercent val="0"/>
          <c:showBubbleSize val="0"/>
        </c:dLbls>
        <c:gapWidth val="150"/>
        <c:axId val="131859983"/>
        <c:axId val="1"/>
      </c:barChart>
      <c:catAx>
        <c:axId val="1318599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689b8d59-710d-4dfc-b40c-776fc93273f3}"/>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Cultura Institucional</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231-43D8-925E-E201E9E195FF}"/>
              </c:ext>
            </c:extLst>
          </c:dPt>
          <c:dPt>
            <c:idx val="1"/>
            <c:invertIfNegative val="0"/>
            <c:bubble3D val="0"/>
            <c:spPr>
              <a:solidFill>
                <a:srgbClr val="C00000"/>
              </a:solidFill>
            </c:spPr>
            <c:extLst>
              <c:ext xmlns:c16="http://schemas.microsoft.com/office/drawing/2014/chart" uri="{C3380CC4-5D6E-409C-BE32-E72D297353CC}">
                <c16:uniqueId val="{00000003-9231-43D8-925E-E201E9E195F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231-43D8-925E-E201E9E195F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231-43D8-925E-E201E9E195FF}"/>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8-9231-43D8-925E-E201E9E195FF}"/>
            </c:ext>
          </c:extLst>
        </c:ser>
        <c:dLbls>
          <c:showLegendKey val="0"/>
          <c:showVal val="0"/>
          <c:showCatName val="0"/>
          <c:showSerName val="0"/>
          <c:showPercent val="0"/>
          <c:showBubbleSize val="0"/>
        </c:dLbls>
        <c:gapWidth val="150"/>
        <c:axId val="131864783"/>
        <c:axId val="1"/>
      </c:barChart>
      <c:catAx>
        <c:axId val="1318647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faee74a-d11c-40e3-b815-e59f22547153}"/>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Cultura Institucional</a:t>
            </a:r>
          </a:p>
        </c:rich>
      </c:tx>
      <c:layout>
        <c:manualLayout>
          <c:xMode val="edge"/>
          <c:yMode val="edge"/>
          <c:x val="0.14841309823677601"/>
          <c:y val="2.8293777765411799E-2"/>
        </c:manualLayout>
      </c:layout>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AC4-4FDC-918A-ACDED7E52A06}"/>
              </c:ext>
            </c:extLst>
          </c:dPt>
          <c:dPt>
            <c:idx val="1"/>
            <c:invertIfNegative val="0"/>
            <c:bubble3D val="0"/>
            <c:spPr>
              <a:solidFill>
                <a:srgbClr val="C00000"/>
              </a:solidFill>
            </c:spPr>
            <c:extLst>
              <c:ext xmlns:c16="http://schemas.microsoft.com/office/drawing/2014/chart" uri="{C3380CC4-5D6E-409C-BE32-E72D297353CC}">
                <c16:uniqueId val="{00000003-BAC4-4FDC-918A-ACDED7E52A0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AC4-4FDC-918A-ACDED7E52A0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AC4-4FDC-918A-ACDED7E52A06}"/>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8-BAC4-4FDC-918A-ACDED7E52A06}"/>
            </c:ext>
          </c:extLst>
        </c:ser>
        <c:dLbls>
          <c:showLegendKey val="0"/>
          <c:showVal val="0"/>
          <c:showCatName val="0"/>
          <c:showSerName val="0"/>
          <c:showPercent val="0"/>
          <c:showBubbleSize val="0"/>
        </c:dLbls>
        <c:gapWidth val="150"/>
        <c:axId val="131873423"/>
        <c:axId val="1"/>
      </c:barChart>
      <c:catAx>
        <c:axId val="13187342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7d6bde47-71fd-428a-8ba5-730712c05410}"/>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E15-45B1-8456-E74B022127A5}"/>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E15-45B1-8456-E74B022127A5}"/>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E15-45B1-8456-E74B022127A5}"/>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398E-2"/>
                  <c:y val="-7.39273888969939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E15-45B1-8456-E74B022127A5}"/>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E15-45B1-8456-E74B022127A5}"/>
                </c:ext>
              </c:extLst>
            </c:dLbl>
            <c:dLbl>
              <c:idx val="2"/>
              <c:layout>
                <c:manualLayout>
                  <c:x val="-6.20277777777778E-2"/>
                  <c:y val="-6.930692709093190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E15-45B1-8456-E74B022127A5}"/>
                </c:ext>
              </c:extLst>
            </c:dLbl>
            <c:dLbl>
              <c:idx val="3"/>
              <c:layout>
                <c:manualLayout>
                  <c:x val="-3.9759210547729198E-2"/>
                  <c:y val="-0.12727274076966399"/>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E15-45B1-8456-E74B022127A5}"/>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E15-45B1-8456-E74B022127A5}"/>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E15-45B1-8456-E74B022127A5}"/>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E15-45B1-8456-E74B022127A5}"/>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E15-45B1-8456-E74B022127A5}"/>
                </c:ext>
              </c:extLst>
            </c:dLbl>
            <c:dLbl>
              <c:idx val="3"/>
              <c:layout>
                <c:manualLayout>
                  <c:x val="-3.9759210547729198E-2"/>
                  <c:y val="-7.07070782053690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E15-45B1-8456-E74B022127A5}"/>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7E15-45B1-8456-E74B022127A5}"/>
            </c:ext>
          </c:extLst>
        </c:ser>
        <c:ser>
          <c:idx val="3"/>
          <c:order val="3"/>
          <c:tx>
            <c:v>AÑO 2014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15-45B1-8456-E74B022127A5}"/>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1464a893-0d8e-4af3-8efa-1c47b3bab21c}"/>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Clima Escolar</a:t>
            </a:r>
          </a:p>
        </c:rich>
      </c:tx>
      <c:layout>
        <c:manualLayout>
          <c:xMode val="edge"/>
          <c:yMode val="edge"/>
          <c:x val="0.19927480314960599"/>
          <c:y val="2.8343850635691802E-2"/>
        </c:manualLayout>
      </c:layout>
      <c:overlay val="0"/>
    </c:title>
    <c:autoTitleDeleted val="0"/>
    <c:plotArea>
      <c:layout/>
      <c:bar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F36-4B88-9061-E120FD98C0C5}"/>
              </c:ext>
            </c:extLst>
          </c:dPt>
          <c:dPt>
            <c:idx val="1"/>
            <c:invertIfNegative val="0"/>
            <c:bubble3D val="0"/>
            <c:spPr>
              <a:solidFill>
                <a:srgbClr val="C00000"/>
              </a:solidFill>
            </c:spPr>
            <c:extLst>
              <c:ext xmlns:c16="http://schemas.microsoft.com/office/drawing/2014/chart" uri="{C3380CC4-5D6E-409C-BE32-E72D297353CC}">
                <c16:uniqueId val="{00000003-BF36-4B88-9061-E120FD98C0C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F36-4B88-9061-E120FD98C0C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F36-4B88-9061-E120FD98C0C5}"/>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8-BF36-4B88-9061-E120FD98C0C5}"/>
            </c:ext>
          </c:extLst>
        </c:ser>
        <c:dLbls>
          <c:showLegendKey val="0"/>
          <c:showVal val="0"/>
          <c:showCatName val="0"/>
          <c:showSerName val="0"/>
          <c:showPercent val="0"/>
          <c:showBubbleSize val="0"/>
        </c:dLbls>
        <c:gapWidth val="150"/>
        <c:axId val="131870543"/>
        <c:axId val="1"/>
      </c:barChart>
      <c:catAx>
        <c:axId val="13187054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963f4bb6-6c3e-4ada-8b3c-23ee364356c8}"/>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Clima Escolar</a:t>
            </a:r>
          </a:p>
        </c:rich>
      </c:tx>
      <c:overlay val="0"/>
    </c:title>
    <c:autoTitleDeleted val="0"/>
    <c:plotArea>
      <c:layout/>
      <c:bar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97C-44A7-AA4E-F4F39EF0CD03}"/>
              </c:ext>
            </c:extLst>
          </c:dPt>
          <c:dPt>
            <c:idx val="1"/>
            <c:invertIfNegative val="0"/>
            <c:bubble3D val="0"/>
            <c:spPr>
              <a:solidFill>
                <a:srgbClr val="C00000"/>
              </a:solidFill>
            </c:spPr>
            <c:extLst>
              <c:ext xmlns:c16="http://schemas.microsoft.com/office/drawing/2014/chart" uri="{C3380CC4-5D6E-409C-BE32-E72D297353CC}">
                <c16:uniqueId val="{00000003-297C-44A7-AA4E-F4F39EF0CD0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97C-44A7-AA4E-F4F39EF0CD0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97C-44A7-AA4E-F4F39EF0CD03}"/>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8-297C-44A7-AA4E-F4F39EF0CD03}"/>
            </c:ext>
          </c:extLst>
        </c:ser>
        <c:dLbls>
          <c:showLegendKey val="0"/>
          <c:showVal val="0"/>
          <c:showCatName val="0"/>
          <c:showSerName val="0"/>
          <c:showPercent val="0"/>
          <c:showBubbleSize val="0"/>
        </c:dLbls>
        <c:gapWidth val="150"/>
        <c:axId val="131861423"/>
        <c:axId val="1"/>
      </c:barChart>
      <c:catAx>
        <c:axId val="13186142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73407144-717d-4347-a342-bf82d32a8c11}"/>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Clima Escolar</a:t>
            </a:r>
          </a:p>
        </c:rich>
      </c:tx>
      <c:overlay val="0"/>
    </c:title>
    <c:autoTitleDeleted val="0"/>
    <c:plotArea>
      <c:layout/>
      <c:bar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1D4-41F1-892E-E346B943C624}"/>
              </c:ext>
            </c:extLst>
          </c:dPt>
          <c:dPt>
            <c:idx val="1"/>
            <c:invertIfNegative val="0"/>
            <c:bubble3D val="0"/>
            <c:spPr>
              <a:solidFill>
                <a:srgbClr val="C00000"/>
              </a:solidFill>
            </c:spPr>
            <c:extLst>
              <c:ext xmlns:c16="http://schemas.microsoft.com/office/drawing/2014/chart" uri="{C3380CC4-5D6E-409C-BE32-E72D297353CC}">
                <c16:uniqueId val="{00000003-91D4-41F1-892E-E346B943C62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1D4-41F1-892E-E346B943C62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1D4-41F1-892E-E346B943C624}"/>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0.55555555555555558</c:v>
                </c:pt>
                <c:pt idx="3">
                  <c:v>0.33333333333333331</c:v>
                </c:pt>
              </c:numCache>
            </c:numRef>
          </c:val>
          <c:extLst>
            <c:ext xmlns:c16="http://schemas.microsoft.com/office/drawing/2014/chart" uri="{C3380CC4-5D6E-409C-BE32-E72D297353CC}">
              <c16:uniqueId val="{00000008-91D4-41F1-892E-E346B943C624}"/>
            </c:ext>
          </c:extLst>
        </c:ser>
        <c:dLbls>
          <c:showLegendKey val="0"/>
          <c:showVal val="0"/>
          <c:showCatName val="0"/>
          <c:showSerName val="0"/>
          <c:showPercent val="0"/>
          <c:showBubbleSize val="0"/>
        </c:dLbls>
        <c:gapWidth val="150"/>
        <c:axId val="131868623"/>
        <c:axId val="1"/>
      </c:barChart>
      <c:catAx>
        <c:axId val="13186862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18039e45-b949-4f35-a4ad-b757a5bdc21c}"/>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Direccionamiento Estratégico</a:t>
            </a: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5AD-4ED4-8E90-E543FBB44BFA}"/>
              </c:ext>
            </c:extLst>
          </c:dPt>
          <c:dPt>
            <c:idx val="1"/>
            <c:invertIfNegative val="0"/>
            <c:bubble3D val="0"/>
            <c:spPr>
              <a:solidFill>
                <a:srgbClr val="C00000"/>
              </a:solidFill>
            </c:spPr>
            <c:extLst>
              <c:ext xmlns:c16="http://schemas.microsoft.com/office/drawing/2014/chart" uri="{C3380CC4-5D6E-409C-BE32-E72D297353CC}">
                <c16:uniqueId val="{00000003-C5AD-4ED4-8E90-E543FBB44BF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5AD-4ED4-8E90-E543FBB44BF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5AD-4ED4-8E90-E543FBB44BFA}"/>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C5AD-4ED4-8E90-E543FBB44BFA}"/>
            </c:ext>
          </c:extLst>
        </c:ser>
        <c:dLbls>
          <c:showLegendKey val="0"/>
          <c:showVal val="0"/>
          <c:showCatName val="0"/>
          <c:showSerName val="0"/>
          <c:showPercent val="0"/>
          <c:showBubbleSize val="0"/>
        </c:dLbls>
        <c:gapWidth val="150"/>
        <c:axId val="108498383"/>
        <c:axId val="1"/>
      </c:barChart>
      <c:catAx>
        <c:axId val="1084983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19ffc24c-48eb-4910-894f-84027048791b}"/>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CLIMA ESCOLAR</a:t>
            </a:r>
          </a:p>
        </c:rich>
      </c:tx>
      <c:overlay val="0"/>
    </c:title>
    <c:autoTitleDeleted val="0"/>
    <c:plotArea>
      <c:layout>
        <c:manualLayout>
          <c:layoutTarget val="inner"/>
          <c:xMode val="edge"/>
          <c:yMode val="edge"/>
          <c:x val="0"/>
          <c:y val="0.20627402371429401"/>
          <c:w val="0.95330945553711599"/>
          <c:h val="0.49801679125356701"/>
        </c:manualLayout>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B89-4C80-9F08-EAFF37F04446}"/>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B89-4C80-9F08-EAFF37F04446}"/>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2-5B89-4C80-9F08-EAFF37F04446}"/>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B89-4C80-9F08-EAFF37F04446}"/>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B89-4C80-9F08-EAFF37F04446}"/>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B89-4C80-9F08-EAFF37F04446}"/>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B89-4C80-9F08-EAFF37F04446}"/>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7-5B89-4C80-9F08-EAFF37F04446}"/>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B89-4C80-9F08-EAFF37F04446}"/>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B89-4C80-9F08-EAFF37F04446}"/>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B89-4C80-9F08-EAFF37F04446}"/>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B89-4C80-9F08-EAFF37F04446}"/>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0.55555555555555558</c:v>
                </c:pt>
                <c:pt idx="3">
                  <c:v>0.33333333333333331</c:v>
                </c:pt>
              </c:numCache>
            </c:numRef>
          </c:val>
          <c:smooth val="0"/>
          <c:extLst>
            <c:ext xmlns:c16="http://schemas.microsoft.com/office/drawing/2014/chart" uri="{C3380CC4-5D6E-409C-BE32-E72D297353CC}">
              <c16:uniqueId val="{0000000C-5B89-4C80-9F08-EAFF37F04446}"/>
            </c:ext>
          </c:extLst>
        </c:ser>
        <c:ser>
          <c:idx val="3"/>
          <c:order val="3"/>
          <c:tx>
            <c:v>AÑO 2014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5B89-4C80-9F08-EAFF37F04446}"/>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1b4a8f8c-f48e-4ca1-bfa8-b005becafe4d}"/>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Relaciones con el entorno</a:t>
            </a:r>
          </a:p>
        </c:rich>
      </c:tx>
      <c:overlay val="0"/>
    </c:title>
    <c:autoTitleDeleted val="0"/>
    <c:plotArea>
      <c:layout/>
      <c:bar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2DD-41DE-8651-ED825854905B}"/>
              </c:ext>
            </c:extLst>
          </c:dPt>
          <c:dPt>
            <c:idx val="1"/>
            <c:invertIfNegative val="0"/>
            <c:bubble3D val="0"/>
            <c:spPr>
              <a:solidFill>
                <a:srgbClr val="C00000"/>
              </a:solidFill>
            </c:spPr>
            <c:extLst>
              <c:ext xmlns:c16="http://schemas.microsoft.com/office/drawing/2014/chart" uri="{C3380CC4-5D6E-409C-BE32-E72D297353CC}">
                <c16:uniqueId val="{00000003-D2DD-41DE-8651-ED825854905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2DD-41DE-8651-ED825854905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2DD-41DE-8651-ED825854905B}"/>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1</c:v>
                </c:pt>
                <c:pt idx="3">
                  <c:v>0</c:v>
                </c:pt>
              </c:numCache>
            </c:numRef>
          </c:val>
          <c:extLst>
            <c:ext xmlns:c16="http://schemas.microsoft.com/office/drawing/2014/chart" uri="{C3380CC4-5D6E-409C-BE32-E72D297353CC}">
              <c16:uniqueId val="{00000008-D2DD-41DE-8651-ED825854905B}"/>
            </c:ext>
          </c:extLst>
        </c:ser>
        <c:dLbls>
          <c:showLegendKey val="0"/>
          <c:showVal val="0"/>
          <c:showCatName val="0"/>
          <c:showSerName val="0"/>
          <c:showPercent val="0"/>
          <c:showBubbleSize val="0"/>
        </c:dLbls>
        <c:gapWidth val="150"/>
        <c:axId val="131868143"/>
        <c:axId val="1"/>
      </c:barChart>
      <c:catAx>
        <c:axId val="13186814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62bc9c23-70af-4ba4-9ee0-5b9c9fa2a56a}"/>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Relaciones con el entorno</a:t>
            </a:r>
          </a:p>
        </c:rich>
      </c:tx>
      <c:overlay val="0"/>
    </c:title>
    <c:autoTitleDeleted val="0"/>
    <c:plotArea>
      <c:layout/>
      <c:bar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8D9-4AE0-9FC9-8DAED5654138}"/>
              </c:ext>
            </c:extLst>
          </c:dPt>
          <c:dPt>
            <c:idx val="1"/>
            <c:invertIfNegative val="0"/>
            <c:bubble3D val="0"/>
            <c:spPr>
              <a:solidFill>
                <a:srgbClr val="C00000"/>
              </a:solidFill>
            </c:spPr>
            <c:extLst>
              <c:ext xmlns:c16="http://schemas.microsoft.com/office/drawing/2014/chart" uri="{C3380CC4-5D6E-409C-BE32-E72D297353CC}">
                <c16:uniqueId val="{00000003-78D9-4AE0-9FC9-8DAED565413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8D9-4AE0-9FC9-8DAED565413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8D9-4AE0-9FC9-8DAED565413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1</c:v>
                </c:pt>
                <c:pt idx="3">
                  <c:v>0</c:v>
                </c:pt>
              </c:numCache>
            </c:numRef>
          </c:val>
          <c:extLst>
            <c:ext xmlns:c16="http://schemas.microsoft.com/office/drawing/2014/chart" uri="{C3380CC4-5D6E-409C-BE32-E72D297353CC}">
              <c16:uniqueId val="{00000008-78D9-4AE0-9FC9-8DAED5654138}"/>
            </c:ext>
          </c:extLst>
        </c:ser>
        <c:dLbls>
          <c:showLegendKey val="0"/>
          <c:showVal val="0"/>
          <c:showCatName val="0"/>
          <c:showSerName val="0"/>
          <c:showPercent val="0"/>
          <c:showBubbleSize val="0"/>
        </c:dLbls>
        <c:gapWidth val="150"/>
        <c:axId val="131867183"/>
        <c:axId val="1"/>
      </c:barChart>
      <c:catAx>
        <c:axId val="1318671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36730432-062c-429e-8baa-ffa7243ed959}"/>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Relaciones con el entorno</a:t>
            </a:r>
          </a:p>
        </c:rich>
      </c:tx>
      <c:overlay val="0"/>
    </c:title>
    <c:autoTitleDeleted val="0"/>
    <c:plotArea>
      <c:layout/>
      <c:bar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D7E-4DEF-9285-CBE31032E27F}"/>
              </c:ext>
            </c:extLst>
          </c:dPt>
          <c:dPt>
            <c:idx val="1"/>
            <c:invertIfNegative val="0"/>
            <c:bubble3D val="0"/>
            <c:spPr>
              <a:solidFill>
                <a:srgbClr val="C00000"/>
              </a:solidFill>
            </c:spPr>
            <c:extLst>
              <c:ext xmlns:c16="http://schemas.microsoft.com/office/drawing/2014/chart" uri="{C3380CC4-5D6E-409C-BE32-E72D297353CC}">
                <c16:uniqueId val="{00000003-5D7E-4DEF-9285-CBE31032E27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D7E-4DEF-9285-CBE31032E27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D7E-4DEF-9285-CBE31032E27F}"/>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1</c:v>
                </c:pt>
                <c:pt idx="3">
                  <c:v>0</c:v>
                </c:pt>
              </c:numCache>
            </c:numRef>
          </c:val>
          <c:extLst>
            <c:ext xmlns:c16="http://schemas.microsoft.com/office/drawing/2014/chart" uri="{C3380CC4-5D6E-409C-BE32-E72D297353CC}">
              <c16:uniqueId val="{00000008-5D7E-4DEF-9285-CBE31032E27F}"/>
            </c:ext>
          </c:extLst>
        </c:ser>
        <c:dLbls>
          <c:showLegendKey val="0"/>
          <c:showVal val="0"/>
          <c:showCatName val="0"/>
          <c:showSerName val="0"/>
          <c:showPercent val="0"/>
          <c:showBubbleSize val="0"/>
        </c:dLbls>
        <c:gapWidth val="150"/>
        <c:axId val="110174015"/>
        <c:axId val="1"/>
      </c:barChart>
      <c:catAx>
        <c:axId val="11017401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0cecc57a-1d42-4373-b16d-d541e97adaf4}"/>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RELACIONES CON EL ENTORNO</a:t>
            </a:r>
          </a:p>
        </c:rich>
      </c:tx>
      <c:overlay val="0"/>
    </c:title>
    <c:autoTitleDeleted val="0"/>
    <c:plotArea>
      <c:layout>
        <c:manualLayout>
          <c:layoutTarget val="inner"/>
          <c:xMode val="edge"/>
          <c:yMode val="edge"/>
          <c:x val="1.88679276429006E-2"/>
          <c:y val="0.19811231702549301"/>
          <c:w val="0.95387839909513195"/>
          <c:h val="0.49490711354044797"/>
        </c:manualLayout>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2B3-4EF6-80BE-FE639B0075C1}"/>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2B3-4EF6-80BE-FE639B0075C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2-32B3-4EF6-80BE-FE639B0075C1}"/>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2B3-4EF6-80BE-FE639B0075C1}"/>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2B3-4EF6-80BE-FE639B0075C1}"/>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2B3-4EF6-80BE-FE639B0075C1}"/>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2B3-4EF6-80BE-FE639B0075C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7-32B3-4EF6-80BE-FE639B0075C1}"/>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2B3-4EF6-80BE-FE639B0075C1}"/>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2B3-4EF6-80BE-FE639B0075C1}"/>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2B3-4EF6-80BE-FE639B0075C1}"/>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2B3-4EF6-80BE-FE639B0075C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0.1111111111111111</c:v>
                </c:pt>
                <c:pt idx="2">
                  <c:v>0.55555555555555558</c:v>
                </c:pt>
                <c:pt idx="3">
                  <c:v>0.33333333333333331</c:v>
                </c:pt>
              </c:numCache>
            </c:numRef>
          </c:val>
          <c:smooth val="0"/>
          <c:extLst>
            <c:ext xmlns:c16="http://schemas.microsoft.com/office/drawing/2014/chart" uri="{C3380CC4-5D6E-409C-BE32-E72D297353CC}">
              <c16:uniqueId val="{0000000C-32B3-4EF6-80BE-FE639B0075C1}"/>
            </c:ext>
          </c:extLst>
        </c:ser>
        <c:ser>
          <c:idx val="3"/>
          <c:order val="3"/>
          <c:tx>
            <c:v>AÑO 2014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32B3-4EF6-80BE-FE639B0075C1}"/>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a2b6a5e2-f926-4c77-ba15-310be7f62c0c}"/>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Direccionamiento Estratégico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5C42-468B-89A4-AE2261803A68}"/>
              </c:ext>
            </c:extLst>
          </c:dPt>
          <c:dPt>
            <c:idx val="1"/>
            <c:invertIfNegative val="0"/>
            <c:bubble3D val="0"/>
            <c:spPr>
              <a:solidFill>
                <a:srgbClr val="C00000"/>
              </a:solidFill>
            </c:spPr>
            <c:extLst>
              <c:ext xmlns:c16="http://schemas.microsoft.com/office/drawing/2014/chart" uri="{C3380CC4-5D6E-409C-BE32-E72D297353CC}">
                <c16:uniqueId val="{00000003-5C42-468B-89A4-AE2261803A6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C42-468B-89A4-AE2261803A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C42-468B-89A4-AE2261803A6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5C42-468B-89A4-AE2261803A68}"/>
            </c:ext>
          </c:extLst>
        </c:ser>
        <c:dLbls>
          <c:showLegendKey val="0"/>
          <c:showVal val="0"/>
          <c:showCatName val="0"/>
          <c:showSerName val="0"/>
          <c:showPercent val="0"/>
          <c:showBubbleSize val="0"/>
        </c:dLbls>
        <c:gapWidth val="150"/>
        <c:axId val="110173055"/>
        <c:axId val="1"/>
      </c:barChart>
      <c:catAx>
        <c:axId val="11017305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ce3fcc7b-8fda-4f4e-add6-82c5a2018dc2}"/>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Gestión Estrategica</a:t>
            </a:r>
          </a:p>
        </c:rich>
      </c:tx>
      <c:layout>
        <c:manualLayout>
          <c:xMode val="edge"/>
          <c:yMode val="edge"/>
          <c:x val="0.16295994407734199"/>
          <c:y val="4.6296255221618399E-2"/>
        </c:manualLayout>
      </c:layout>
      <c:overlay val="0"/>
    </c:title>
    <c:autoTitleDeleted val="0"/>
    <c:plotArea>
      <c:layout>
        <c:manualLayout>
          <c:layoutTarget val="inner"/>
          <c:xMode val="edge"/>
          <c:yMode val="edge"/>
          <c:x val="6.1111086166636797E-2"/>
          <c:y val="0.19432888597258699"/>
          <c:w val="0.93888888888888899"/>
          <c:h val="0.68969123651210296"/>
        </c:manualLayout>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9D59-4810-AC7E-DD6D3692399F}"/>
              </c:ext>
            </c:extLst>
          </c:dPt>
          <c:dPt>
            <c:idx val="1"/>
            <c:invertIfNegative val="0"/>
            <c:bubble3D val="0"/>
            <c:spPr>
              <a:solidFill>
                <a:srgbClr val="CC0000"/>
              </a:solidFill>
            </c:spPr>
            <c:extLst>
              <c:ext xmlns:c16="http://schemas.microsoft.com/office/drawing/2014/chart" uri="{C3380CC4-5D6E-409C-BE32-E72D297353CC}">
                <c16:uniqueId val="{00000003-9D59-4810-AC7E-DD6D3692399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D59-4810-AC7E-DD6D369239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D59-4810-AC7E-DD6D3692399F}"/>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9D59-4810-AC7E-DD6D3692399F}"/>
            </c:ext>
          </c:extLst>
        </c:ser>
        <c:dLbls>
          <c:showLegendKey val="0"/>
          <c:showVal val="0"/>
          <c:showCatName val="0"/>
          <c:showSerName val="0"/>
          <c:showPercent val="0"/>
          <c:showBubbleSize val="0"/>
        </c:dLbls>
        <c:gapWidth val="150"/>
        <c:axId val="110151935"/>
        <c:axId val="1"/>
      </c:barChart>
      <c:catAx>
        <c:axId val="11015193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90fdaba7-c9bd-4cb4-a6c4-3082048ef2a5}"/>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Gobierno Escolar</a:t>
            </a: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4E54-4F67-8C4E-9411129B22CC}"/>
              </c:ext>
            </c:extLst>
          </c:dPt>
          <c:dPt>
            <c:idx val="1"/>
            <c:invertIfNegative val="0"/>
            <c:bubble3D val="0"/>
            <c:spPr>
              <a:solidFill>
                <a:srgbClr val="CC0000"/>
              </a:solidFill>
            </c:spPr>
            <c:extLst>
              <c:ext xmlns:c16="http://schemas.microsoft.com/office/drawing/2014/chart" uri="{C3380CC4-5D6E-409C-BE32-E72D297353CC}">
                <c16:uniqueId val="{00000003-4E54-4F67-8C4E-9411129B22C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E54-4F67-8C4E-9411129B22C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E54-4F67-8C4E-9411129B22CC}"/>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8-4E54-4F67-8C4E-9411129B22CC}"/>
            </c:ext>
          </c:extLst>
        </c:ser>
        <c:dLbls>
          <c:showLegendKey val="0"/>
          <c:showVal val="0"/>
          <c:showCatName val="0"/>
          <c:showSerName val="0"/>
          <c:showPercent val="0"/>
          <c:showBubbleSize val="0"/>
        </c:dLbls>
        <c:gapWidth val="150"/>
        <c:axId val="110145695"/>
        <c:axId val="1"/>
      </c:barChart>
      <c:catAx>
        <c:axId val="11014569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7b990b6-b6b8-4444-81c9-64261c8b816a}"/>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Cultura Institucional</a:t>
            </a:r>
          </a:p>
        </c:rich>
      </c:tx>
      <c:layout>
        <c:manualLayout>
          <c:xMode val="edge"/>
          <c:yMode val="edge"/>
          <c:x val="0.100754495240334"/>
          <c:y val="2.8495156966589101E-2"/>
        </c:manualLayout>
      </c:layout>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D38B-478B-B8FA-E6B3357DAD4A}"/>
              </c:ext>
            </c:extLst>
          </c:dPt>
          <c:dPt>
            <c:idx val="1"/>
            <c:invertIfNegative val="0"/>
            <c:bubble3D val="0"/>
            <c:spPr>
              <a:solidFill>
                <a:srgbClr val="CC0000"/>
              </a:solidFill>
            </c:spPr>
            <c:extLst>
              <c:ext xmlns:c16="http://schemas.microsoft.com/office/drawing/2014/chart" uri="{C3380CC4-5D6E-409C-BE32-E72D297353CC}">
                <c16:uniqueId val="{00000003-D38B-478B-B8FA-E6B3357DAD4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38B-478B-B8FA-E6B3357DAD4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38B-478B-B8FA-E6B3357DAD4A}"/>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D38B-478B-B8FA-E6B3357DAD4A}"/>
            </c:ext>
          </c:extLst>
        </c:ser>
        <c:dLbls>
          <c:showLegendKey val="0"/>
          <c:showVal val="0"/>
          <c:showCatName val="0"/>
          <c:showSerName val="0"/>
          <c:showPercent val="0"/>
          <c:showBubbleSize val="0"/>
        </c:dLbls>
        <c:gapWidth val="150"/>
        <c:axId val="110148575"/>
        <c:axId val="1"/>
      </c:barChart>
      <c:catAx>
        <c:axId val="11014857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d13649a3-88ab-44b1-9fb0-2a180bfe58ff}"/>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Clima Escolar
</a:t>
            </a: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E289-48F4-9C8A-E6B4FB9E3A4B}"/>
              </c:ext>
            </c:extLst>
          </c:dPt>
          <c:dPt>
            <c:idx val="1"/>
            <c:invertIfNegative val="0"/>
            <c:bubble3D val="0"/>
            <c:spPr>
              <a:solidFill>
                <a:srgbClr val="CC0000"/>
              </a:solidFill>
            </c:spPr>
            <c:extLst>
              <c:ext xmlns:c16="http://schemas.microsoft.com/office/drawing/2014/chart" uri="{C3380CC4-5D6E-409C-BE32-E72D297353CC}">
                <c16:uniqueId val="{00000003-E289-48F4-9C8A-E6B4FB9E3A4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289-48F4-9C8A-E6B4FB9E3A4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289-48F4-9C8A-E6B4FB9E3A4B}"/>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E289-48F4-9C8A-E6B4FB9E3A4B}"/>
            </c:ext>
          </c:extLst>
        </c:ser>
        <c:dLbls>
          <c:showLegendKey val="0"/>
          <c:showVal val="0"/>
          <c:showCatName val="0"/>
          <c:showSerName val="0"/>
          <c:showPercent val="0"/>
          <c:showBubbleSize val="0"/>
        </c:dLbls>
        <c:gapWidth val="150"/>
        <c:axId val="110167295"/>
        <c:axId val="1"/>
      </c:barChart>
      <c:catAx>
        <c:axId val="11016729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36af378b-d4dc-418c-9941-8595f3786560}"/>
      </c:ext>
    </c:extLst>
  </c:chart>
  <c:spPr>
    <a:solidFill>
      <a:schemeClr val="bg1"/>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Direccionamiento Estratégico</a:t>
            </a: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C49-42C8-8819-1D0317BCC7DC}"/>
              </c:ext>
            </c:extLst>
          </c:dPt>
          <c:dPt>
            <c:idx val="1"/>
            <c:invertIfNegative val="0"/>
            <c:bubble3D val="0"/>
            <c:spPr>
              <a:solidFill>
                <a:srgbClr val="C00000"/>
              </a:solidFill>
            </c:spPr>
            <c:extLst>
              <c:ext xmlns:c16="http://schemas.microsoft.com/office/drawing/2014/chart" uri="{C3380CC4-5D6E-409C-BE32-E72D297353CC}">
                <c16:uniqueId val="{00000003-7C49-42C8-8819-1D0317BCC7D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C49-42C8-8819-1D0317BCC7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C49-42C8-8819-1D0317BCC7DC}"/>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8-7C49-42C8-8819-1D0317BCC7DC}"/>
            </c:ext>
          </c:extLst>
        </c:ser>
        <c:dLbls>
          <c:showLegendKey val="0"/>
          <c:showVal val="0"/>
          <c:showCatName val="0"/>
          <c:showSerName val="0"/>
          <c:showPercent val="0"/>
          <c:showBubbleSize val="0"/>
        </c:dLbls>
        <c:gapWidth val="150"/>
        <c:axId val="108498863"/>
        <c:axId val="1"/>
      </c:barChart>
      <c:catAx>
        <c:axId val="10849886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717a643b-0127-44ca-a744-b10b4966d4e2}"/>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Relaciones con el entorno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B0F5-45CA-B8D9-2A174475FA7E}"/>
              </c:ext>
            </c:extLst>
          </c:dPt>
          <c:dPt>
            <c:idx val="1"/>
            <c:invertIfNegative val="0"/>
            <c:bubble3D val="0"/>
            <c:spPr>
              <a:solidFill>
                <a:srgbClr val="CC0000"/>
              </a:solidFill>
            </c:spPr>
            <c:extLst>
              <c:ext xmlns:c16="http://schemas.microsoft.com/office/drawing/2014/chart" uri="{C3380CC4-5D6E-409C-BE32-E72D297353CC}">
                <c16:uniqueId val="{00000003-B0F5-45CA-B8D9-2A174475FA7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0F5-45CA-B8D9-2A174475FA7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0F5-45CA-B8D9-2A174475FA7E}"/>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8-B0F5-45CA-B8D9-2A174475FA7E}"/>
            </c:ext>
          </c:extLst>
        </c:ser>
        <c:dLbls>
          <c:showLegendKey val="0"/>
          <c:showVal val="0"/>
          <c:showCatName val="0"/>
          <c:showSerName val="0"/>
          <c:showPercent val="0"/>
          <c:showBubbleSize val="0"/>
        </c:dLbls>
        <c:gapWidth val="150"/>
        <c:axId val="110164895"/>
        <c:axId val="1"/>
      </c:barChart>
      <c:catAx>
        <c:axId val="11016489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cd6f2312-82e9-461f-808e-c001fbdc491a}"/>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Diseño Pedagogico</a:t>
            </a:r>
          </a:p>
        </c:rich>
      </c:tx>
      <c:overlay val="0"/>
    </c:title>
    <c:autoTitleDeleted val="0"/>
    <c:plotArea>
      <c:layout/>
      <c:bar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5C7-4821-892A-333935F8D908}"/>
              </c:ext>
            </c:extLst>
          </c:dPt>
          <c:dPt>
            <c:idx val="1"/>
            <c:invertIfNegative val="0"/>
            <c:bubble3D val="0"/>
            <c:spPr>
              <a:solidFill>
                <a:srgbClr val="C00000"/>
              </a:solidFill>
            </c:spPr>
            <c:extLst>
              <c:ext xmlns:c16="http://schemas.microsoft.com/office/drawing/2014/chart" uri="{C3380CC4-5D6E-409C-BE32-E72D297353CC}">
                <c16:uniqueId val="{00000003-35C7-4821-892A-333935F8D90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5C7-4821-892A-333935F8D90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5C7-4821-892A-333935F8D90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8-35C7-4821-892A-333935F8D908}"/>
            </c:ext>
          </c:extLst>
        </c:ser>
        <c:dLbls>
          <c:showLegendKey val="0"/>
          <c:showVal val="0"/>
          <c:showCatName val="0"/>
          <c:showSerName val="0"/>
          <c:showPercent val="0"/>
          <c:showBubbleSize val="0"/>
        </c:dLbls>
        <c:gapWidth val="150"/>
        <c:axId val="134203487"/>
        <c:axId val="1"/>
      </c:barChart>
      <c:catAx>
        <c:axId val="13420348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112e9901-0f8d-4bf9-9b92-e6adbd0d07a2}"/>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Diseño Pedagogico</a:t>
            </a:r>
          </a:p>
        </c:rich>
      </c:tx>
      <c:overlay val="0"/>
    </c:title>
    <c:autoTitleDeleted val="0"/>
    <c:plotArea>
      <c:layout/>
      <c:bar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58C-48EC-9DB0-8466D345079B}"/>
              </c:ext>
            </c:extLst>
          </c:dPt>
          <c:dPt>
            <c:idx val="1"/>
            <c:invertIfNegative val="0"/>
            <c:bubble3D val="0"/>
            <c:spPr>
              <a:solidFill>
                <a:srgbClr val="C00000"/>
              </a:solidFill>
            </c:spPr>
            <c:extLst>
              <c:ext xmlns:c16="http://schemas.microsoft.com/office/drawing/2014/chart" uri="{C3380CC4-5D6E-409C-BE32-E72D297353CC}">
                <c16:uniqueId val="{00000003-858C-48EC-9DB0-8466D34507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58C-48EC-9DB0-8466D34507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58C-48EC-9DB0-8466D345079B}"/>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0.2</c:v>
                </c:pt>
                <c:pt idx="2">
                  <c:v>0.6</c:v>
                </c:pt>
                <c:pt idx="3">
                  <c:v>0</c:v>
                </c:pt>
              </c:numCache>
            </c:numRef>
          </c:val>
          <c:extLst>
            <c:ext xmlns:c16="http://schemas.microsoft.com/office/drawing/2014/chart" uri="{C3380CC4-5D6E-409C-BE32-E72D297353CC}">
              <c16:uniqueId val="{00000008-858C-48EC-9DB0-8466D345079B}"/>
            </c:ext>
          </c:extLst>
        </c:ser>
        <c:dLbls>
          <c:showLegendKey val="0"/>
          <c:showVal val="0"/>
          <c:showCatName val="0"/>
          <c:showSerName val="0"/>
          <c:showPercent val="0"/>
          <c:showBubbleSize val="0"/>
        </c:dLbls>
        <c:gapWidth val="150"/>
        <c:axId val="134204927"/>
        <c:axId val="1"/>
      </c:barChart>
      <c:catAx>
        <c:axId val="13420492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201fbc86-91b1-45a3-979d-cdd3d0d3958f}"/>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Diseño Pedagogico</a:t>
            </a:r>
          </a:p>
        </c:rich>
      </c:tx>
      <c:overlay val="0"/>
    </c:title>
    <c:autoTitleDeleted val="0"/>
    <c:plotArea>
      <c:layout/>
      <c:bar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1C2-427A-B5BD-C221889C2E2D}"/>
              </c:ext>
            </c:extLst>
          </c:dPt>
          <c:dPt>
            <c:idx val="1"/>
            <c:invertIfNegative val="0"/>
            <c:bubble3D val="0"/>
            <c:spPr>
              <a:solidFill>
                <a:srgbClr val="C00000"/>
              </a:solidFill>
            </c:spPr>
            <c:extLst>
              <c:ext xmlns:c16="http://schemas.microsoft.com/office/drawing/2014/chart" uri="{C3380CC4-5D6E-409C-BE32-E72D297353CC}">
                <c16:uniqueId val="{00000003-D1C2-427A-B5BD-C221889C2E2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1C2-427A-B5BD-C221889C2E2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1C2-427A-B5BD-C221889C2E2D}"/>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0.4</c:v>
                </c:pt>
                <c:pt idx="2">
                  <c:v>0.6</c:v>
                </c:pt>
                <c:pt idx="3">
                  <c:v>0</c:v>
                </c:pt>
              </c:numCache>
            </c:numRef>
          </c:val>
          <c:extLst>
            <c:ext xmlns:c16="http://schemas.microsoft.com/office/drawing/2014/chart" uri="{C3380CC4-5D6E-409C-BE32-E72D297353CC}">
              <c16:uniqueId val="{00000008-D1C2-427A-B5BD-C221889C2E2D}"/>
            </c:ext>
          </c:extLst>
        </c:ser>
        <c:dLbls>
          <c:showLegendKey val="0"/>
          <c:showVal val="0"/>
          <c:showCatName val="0"/>
          <c:showSerName val="0"/>
          <c:showPercent val="0"/>
          <c:showBubbleSize val="0"/>
        </c:dLbls>
        <c:gapWidth val="150"/>
        <c:axId val="134201087"/>
        <c:axId val="1"/>
      </c:barChart>
      <c:catAx>
        <c:axId val="13420108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7e60d456-17fc-4d9e-8985-5dbdf542d97c}"/>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Practicas Pedagogicas</a:t>
            </a:r>
          </a:p>
        </c:rich>
      </c:tx>
      <c:overlay val="0"/>
    </c:title>
    <c:autoTitleDeleted val="0"/>
    <c:plotArea>
      <c:layout/>
      <c:bar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65F-4F1C-B17E-1625C6CFCE09}"/>
              </c:ext>
            </c:extLst>
          </c:dPt>
          <c:dPt>
            <c:idx val="1"/>
            <c:invertIfNegative val="0"/>
            <c:bubble3D val="0"/>
            <c:spPr>
              <a:solidFill>
                <a:srgbClr val="C00000"/>
              </a:solidFill>
            </c:spPr>
            <c:extLst>
              <c:ext xmlns:c16="http://schemas.microsoft.com/office/drawing/2014/chart" uri="{C3380CC4-5D6E-409C-BE32-E72D297353CC}">
                <c16:uniqueId val="{00000003-165F-4F1C-B17E-1625C6CFCE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65F-4F1C-B17E-1625C6CFCE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65F-4F1C-B17E-1625C6CFCE09}"/>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8-165F-4F1C-B17E-1625C6CFCE09}"/>
            </c:ext>
          </c:extLst>
        </c:ser>
        <c:dLbls>
          <c:showLegendKey val="0"/>
          <c:showVal val="0"/>
          <c:showCatName val="0"/>
          <c:showSerName val="0"/>
          <c:showPercent val="0"/>
          <c:showBubbleSize val="0"/>
        </c:dLbls>
        <c:gapWidth val="150"/>
        <c:axId val="134203007"/>
        <c:axId val="1"/>
      </c:barChart>
      <c:catAx>
        <c:axId val="13420300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29a61384-d3ab-4f20-a4e1-aa189ac309c1}"/>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Practicas Pedagogicas</a:t>
            </a:r>
          </a:p>
        </c:rich>
      </c:tx>
      <c:overlay val="0"/>
    </c:title>
    <c:autoTitleDeleted val="0"/>
    <c:plotArea>
      <c:layout/>
      <c:bar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86F-444C-81C3-94090EEF81E8}"/>
              </c:ext>
            </c:extLst>
          </c:dPt>
          <c:dPt>
            <c:idx val="1"/>
            <c:invertIfNegative val="0"/>
            <c:bubble3D val="0"/>
            <c:spPr>
              <a:solidFill>
                <a:srgbClr val="C00000"/>
              </a:solidFill>
            </c:spPr>
            <c:extLst>
              <c:ext xmlns:c16="http://schemas.microsoft.com/office/drawing/2014/chart" uri="{C3380CC4-5D6E-409C-BE32-E72D297353CC}">
                <c16:uniqueId val="{00000003-C86F-444C-81C3-94090EEF81E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86F-444C-81C3-94090EEF81E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86F-444C-81C3-94090EEF81E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8-C86F-444C-81C3-94090EEF81E8}"/>
            </c:ext>
          </c:extLst>
        </c:ser>
        <c:dLbls>
          <c:showLegendKey val="0"/>
          <c:showVal val="0"/>
          <c:showCatName val="0"/>
          <c:showSerName val="0"/>
          <c:showPercent val="0"/>
          <c:showBubbleSize val="0"/>
        </c:dLbls>
        <c:gapWidth val="150"/>
        <c:axId val="134205407"/>
        <c:axId val="1"/>
      </c:barChart>
      <c:catAx>
        <c:axId val="13420540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37264e68-6684-41d0-b0d5-d44b93198f5a}"/>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Practicas Pedagogicas</a:t>
            </a:r>
          </a:p>
        </c:rich>
      </c:tx>
      <c:overlay val="0"/>
    </c:title>
    <c:autoTitleDeleted val="0"/>
    <c:plotArea>
      <c:layout/>
      <c:bar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A8C-4246-BF55-9C3ED9D4ADED}"/>
              </c:ext>
            </c:extLst>
          </c:dPt>
          <c:dPt>
            <c:idx val="1"/>
            <c:invertIfNegative val="0"/>
            <c:bubble3D val="0"/>
            <c:spPr>
              <a:solidFill>
                <a:srgbClr val="C00000"/>
              </a:solidFill>
            </c:spPr>
            <c:extLst>
              <c:ext xmlns:c16="http://schemas.microsoft.com/office/drawing/2014/chart" uri="{C3380CC4-5D6E-409C-BE32-E72D297353CC}">
                <c16:uniqueId val="{00000003-4A8C-4246-BF55-9C3ED9D4ADE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A8C-4246-BF55-9C3ED9D4ADE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A8C-4246-BF55-9C3ED9D4ADED}"/>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8-4A8C-4246-BF55-9C3ED9D4ADED}"/>
            </c:ext>
          </c:extLst>
        </c:ser>
        <c:dLbls>
          <c:showLegendKey val="0"/>
          <c:showVal val="0"/>
          <c:showCatName val="0"/>
          <c:showSerName val="0"/>
          <c:showPercent val="0"/>
          <c:showBubbleSize val="0"/>
        </c:dLbls>
        <c:gapWidth val="150"/>
        <c:axId val="134199647"/>
        <c:axId val="1"/>
      </c:barChart>
      <c:catAx>
        <c:axId val="13419964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a:effectLst/>
      </c:spPr>
    </c:plotArea>
    <c:plotVisOnly val="1"/>
    <c:dispBlanksAs val="gap"/>
    <c:showDLblsOverMax val="0"/>
    <c:extLst>
      <c:ext uri="{0b15fc19-7d7d-44ad-8c2d-2c3a37ce22c3}">
        <chartProps xmlns="https://web.wps.cn/et/2018/main" chartId="{f7706d14-47db-4261-9ad0-c3bd84f883a2}"/>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Gestion de aula</a:t>
            </a:r>
          </a:p>
        </c:rich>
      </c:tx>
      <c:overlay val="0"/>
    </c:title>
    <c:autoTitleDeleted val="0"/>
    <c:plotArea>
      <c:layout/>
      <c:bar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8A3-41E2-B863-2684914A4CE5}"/>
              </c:ext>
            </c:extLst>
          </c:dPt>
          <c:dPt>
            <c:idx val="1"/>
            <c:invertIfNegative val="0"/>
            <c:bubble3D val="0"/>
            <c:spPr>
              <a:solidFill>
                <a:srgbClr val="C00000"/>
              </a:solidFill>
            </c:spPr>
            <c:extLst>
              <c:ext xmlns:c16="http://schemas.microsoft.com/office/drawing/2014/chart" uri="{C3380CC4-5D6E-409C-BE32-E72D297353CC}">
                <c16:uniqueId val="{00000003-E8A3-41E2-B863-2684914A4CE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8A3-41E2-B863-2684914A4CE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8A3-41E2-B863-2684914A4CE5}"/>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8-E8A3-41E2-B863-2684914A4CE5}"/>
            </c:ext>
          </c:extLst>
        </c:ser>
        <c:dLbls>
          <c:showLegendKey val="0"/>
          <c:showVal val="0"/>
          <c:showCatName val="0"/>
          <c:showSerName val="0"/>
          <c:showPercent val="0"/>
          <c:showBubbleSize val="0"/>
        </c:dLbls>
        <c:gapWidth val="150"/>
        <c:axId val="134693375"/>
        <c:axId val="1"/>
      </c:barChart>
      <c:catAx>
        <c:axId val="1346933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4d17c048-6d91-4104-b58f-fe1612723ac0}"/>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Gestion de aula</a:t>
            </a:r>
          </a:p>
        </c:rich>
      </c:tx>
      <c:overlay val="0"/>
    </c:title>
    <c:autoTitleDeleted val="0"/>
    <c:plotArea>
      <c:layout/>
      <c:bar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F52-4271-AF4B-E91BF7131B7C}"/>
              </c:ext>
            </c:extLst>
          </c:dPt>
          <c:dPt>
            <c:idx val="1"/>
            <c:invertIfNegative val="0"/>
            <c:bubble3D val="0"/>
            <c:spPr>
              <a:solidFill>
                <a:srgbClr val="C00000"/>
              </a:solidFill>
            </c:spPr>
            <c:extLst>
              <c:ext xmlns:c16="http://schemas.microsoft.com/office/drawing/2014/chart" uri="{C3380CC4-5D6E-409C-BE32-E72D297353CC}">
                <c16:uniqueId val="{00000003-AF52-4271-AF4B-E91BF7131B7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F52-4271-AF4B-E91BF7131B7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F52-4271-AF4B-E91BF7131B7C}"/>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extLst>
            <c:ext xmlns:c16="http://schemas.microsoft.com/office/drawing/2014/chart" uri="{C3380CC4-5D6E-409C-BE32-E72D297353CC}">
              <c16:uniqueId val="{00000008-AF52-4271-AF4B-E91BF7131B7C}"/>
            </c:ext>
          </c:extLst>
        </c:ser>
        <c:dLbls>
          <c:showLegendKey val="0"/>
          <c:showVal val="0"/>
          <c:showCatName val="0"/>
          <c:showSerName val="0"/>
          <c:showPercent val="0"/>
          <c:showBubbleSize val="0"/>
        </c:dLbls>
        <c:gapWidth val="150"/>
        <c:axId val="134692895"/>
        <c:axId val="1"/>
      </c:barChart>
      <c:catAx>
        <c:axId val="13469289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cfeb21bb-cdff-4894-b4c9-51ff43686377}"/>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Gestion de aula</a:t>
            </a:r>
          </a:p>
        </c:rich>
      </c:tx>
      <c:overlay val="0"/>
    </c:title>
    <c:autoTitleDeleted val="0"/>
    <c:plotArea>
      <c:layout/>
      <c:bar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C6C-4322-B940-BE4EED05BB73}"/>
              </c:ext>
            </c:extLst>
          </c:dPt>
          <c:dPt>
            <c:idx val="1"/>
            <c:invertIfNegative val="0"/>
            <c:bubble3D val="0"/>
            <c:spPr>
              <a:solidFill>
                <a:srgbClr val="C00000"/>
              </a:solidFill>
            </c:spPr>
            <c:extLst>
              <c:ext xmlns:c16="http://schemas.microsoft.com/office/drawing/2014/chart" uri="{C3380CC4-5D6E-409C-BE32-E72D297353CC}">
                <c16:uniqueId val="{00000003-CC6C-4322-B940-BE4EED05BB7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C6C-4322-B940-BE4EED05BB7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C6C-4322-B940-BE4EED05BB73}"/>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8-CC6C-4322-B940-BE4EED05BB73}"/>
            </c:ext>
          </c:extLst>
        </c:ser>
        <c:dLbls>
          <c:showLegendKey val="0"/>
          <c:showVal val="0"/>
          <c:showCatName val="0"/>
          <c:showSerName val="0"/>
          <c:showPercent val="0"/>
          <c:showBubbleSize val="0"/>
        </c:dLbls>
        <c:gapWidth val="150"/>
        <c:axId val="134694335"/>
        <c:axId val="1"/>
      </c:barChart>
      <c:catAx>
        <c:axId val="13469433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3a039a8-4def-429e-90ba-d1afcea40448}"/>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Gestión Estrategica</a:t>
            </a: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9A9-4788-BA44-F0F674E4F355}"/>
              </c:ext>
            </c:extLst>
          </c:dPt>
          <c:dPt>
            <c:idx val="1"/>
            <c:invertIfNegative val="0"/>
            <c:bubble3D val="0"/>
            <c:spPr>
              <a:solidFill>
                <a:srgbClr val="C00000"/>
              </a:solidFill>
            </c:spPr>
            <c:extLst>
              <c:ext xmlns:c16="http://schemas.microsoft.com/office/drawing/2014/chart" uri="{C3380CC4-5D6E-409C-BE32-E72D297353CC}">
                <c16:uniqueId val="{00000003-19A9-4788-BA44-F0F674E4F35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9A9-4788-BA44-F0F674E4F35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9A9-4788-BA44-F0F674E4F355}"/>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8-19A9-4788-BA44-F0F674E4F355}"/>
            </c:ext>
          </c:extLst>
        </c:ser>
        <c:dLbls>
          <c:showLegendKey val="0"/>
          <c:showVal val="0"/>
          <c:showCatName val="0"/>
          <c:showSerName val="0"/>
          <c:showPercent val="0"/>
          <c:showBubbleSize val="0"/>
        </c:dLbls>
        <c:gapWidth val="150"/>
        <c:axId val="108499343"/>
        <c:axId val="1"/>
      </c:barChart>
      <c:catAx>
        <c:axId val="10849934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c93f92ba-9ff9-448c-a1d1-830e7bf64cb8}"/>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E80-4F0A-A335-4812114BD787}"/>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E80-4F0A-A335-4812114BD787}"/>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DE80-4F0A-A335-4812114BD787}"/>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E80-4F0A-A335-4812114BD787}"/>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E80-4F0A-A335-4812114BD787}"/>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E80-4F0A-A335-4812114BD787}"/>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E80-4F0A-A335-4812114BD787}"/>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0.2</c:v>
                </c:pt>
                <c:pt idx="2">
                  <c:v>0.6</c:v>
                </c:pt>
                <c:pt idx="3">
                  <c:v>0</c:v>
                </c:pt>
              </c:numCache>
            </c:numRef>
          </c:val>
          <c:smooth val="0"/>
          <c:extLst>
            <c:ext xmlns:c16="http://schemas.microsoft.com/office/drawing/2014/chart" uri="{C3380CC4-5D6E-409C-BE32-E72D297353CC}">
              <c16:uniqueId val="{00000007-DE80-4F0A-A335-4812114BD787}"/>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E80-4F0A-A335-4812114BD787}"/>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E80-4F0A-A335-4812114BD787}"/>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DE80-4F0A-A335-4812114BD787}"/>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DE80-4F0A-A335-4812114BD787}"/>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C-DE80-4F0A-A335-4812114BD787}"/>
            </c:ext>
          </c:extLst>
        </c:ser>
        <c:ser>
          <c:idx val="3"/>
          <c:order val="3"/>
          <c:tx>
            <c:v>AÑO 2014</c:v>
          </c:tx>
          <c:marker>
            <c:symbol val="none"/>
          </c:marker>
          <c:dLbls>
            <c:dLbl>
              <c:idx val="0"/>
              <c:layout>
                <c:manualLayout>
                  <c:x val="-3.07668066777134E-2"/>
                  <c:y val="-8.484849384644280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E80-4F0A-A335-4812114BD787}"/>
                </c:ext>
              </c:extLst>
            </c:dLbl>
            <c:dLbl>
              <c:idx val="1"/>
              <c:layout>
                <c:manualLayout>
                  <c:x val="-1.9891330875647099E-2"/>
                  <c:y val="-5.185185735060390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E80-4F0A-A335-4812114BD787}"/>
                </c:ext>
              </c:extLst>
            </c:dLbl>
            <c:dLbl>
              <c:idx val="2"/>
              <c:layout>
                <c:manualLayout>
                  <c:x val="-4.5992472800606303E-2"/>
                  <c:y val="-7.5420883419060294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E80-4F0A-A335-4812114BD787}"/>
                </c:ext>
              </c:extLst>
            </c:dLbl>
            <c:dLbl>
              <c:idx val="3"/>
              <c:layout>
                <c:manualLayout>
                  <c:x val="-3.7292092158953197E-2"/>
                  <c:y val="-8.9562299060134104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E80-4F0A-A335-4812114BD787}"/>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E80-4F0A-A335-4812114BD787}"/>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69b2a126-a601-46bd-b8e4-b4a68cc6383f}"/>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2FF-4D58-813E-C28A226F4206}"/>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2FF-4D58-813E-C28A226F4206}"/>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E2FF-4D58-813E-C28A226F4206}"/>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2FF-4D58-813E-C28A226F4206}"/>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2FF-4D58-813E-C28A226F4206}"/>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2FF-4D58-813E-C28A226F4206}"/>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2FF-4D58-813E-C28A226F4206}"/>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E2FF-4D58-813E-C28A226F4206}"/>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2FF-4D58-813E-C28A226F4206}"/>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2FF-4D58-813E-C28A226F4206}"/>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2FF-4D58-813E-C28A226F4206}"/>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2FF-4D58-813E-C28A226F4206}"/>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E2FF-4D58-813E-C28A226F4206}"/>
            </c:ext>
          </c:extLst>
        </c:ser>
        <c:ser>
          <c:idx val="3"/>
          <c:order val="3"/>
          <c:tx>
            <c:v>AÑO 2014</c:v>
          </c:tx>
          <c:marker>
            <c:symbol val="none"/>
          </c:marker>
          <c:dLbls>
            <c:dLbl>
              <c:idx val="2"/>
              <c:layout>
                <c:manualLayout>
                  <c:x val="-3.5116996998539901E-2"/>
                  <c:y val="-7.99731225114894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2FF-4D58-813E-C28A226F4206}"/>
                </c:ext>
              </c:extLst>
            </c:dLbl>
            <c:dLbl>
              <c:idx val="3"/>
              <c:layout>
                <c:manualLayout>
                  <c:x val="-3.9467187319366499E-2"/>
                  <c:y val="-7.5268821187284202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2FF-4D58-813E-C28A226F4206}"/>
                </c:ext>
              </c:extLst>
            </c:dLbl>
            <c:spPr>
              <a:noFill/>
              <a:ln w="25400">
                <a:noFill/>
              </a:ln>
              <a:effectLst/>
            </c:spPr>
            <c:txPr>
              <a:bodyPr rot="0" spcFirstLastPara="0" vertOverflow="ellipsis" vert="horz" wrap="square" lIns="38100" tIns="19050" rIns="38100" bIns="19050" anchor="ctr" anchorCtr="1">
                <a:spAutoFit/>
              </a:bodyPr>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E2FF-4D58-813E-C28A226F4206}"/>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91158620-0d5d-4480-9ccd-06976853c103}"/>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GESTION DE AULA</a:t>
            </a:r>
          </a:p>
        </c:rich>
      </c:tx>
      <c:overlay val="0"/>
    </c:title>
    <c:autoTitleDeleted val="0"/>
    <c:plotArea>
      <c:layout>
        <c:manualLayout>
          <c:layoutTarget val="inner"/>
          <c:xMode val="edge"/>
          <c:yMode val="edge"/>
          <c:x val="3.2626427406198998E-2"/>
          <c:y val="0.216032499262308"/>
          <c:w val="0.95214790647090797"/>
          <c:h val="0.52854170880943097"/>
        </c:manualLayout>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3F-40AE-9A57-14DCF8D301DD}"/>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3F-40AE-9A57-14DCF8D301DD}"/>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F33F-40AE-9A57-14DCF8D301DD}"/>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3F-40AE-9A57-14DCF8D301DD}"/>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3F-40AE-9A57-14DCF8D301DD}"/>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3F-40AE-9A57-14DCF8D301DD}"/>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3F-40AE-9A57-14DCF8D301DD}"/>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F33F-40AE-9A57-14DCF8D301DD}"/>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3F-40AE-9A57-14DCF8D301DD}"/>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3F-40AE-9A57-14DCF8D301DD}"/>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3F-40AE-9A57-14DCF8D301DD}"/>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3F-40AE-9A57-14DCF8D301DD}"/>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0.5</c:v>
                </c:pt>
                <c:pt idx="2">
                  <c:v>0.25</c:v>
                </c:pt>
                <c:pt idx="3">
                  <c:v>0.25</c:v>
                </c:pt>
              </c:numCache>
            </c:numRef>
          </c:val>
          <c:smooth val="0"/>
          <c:extLst>
            <c:ext xmlns:c16="http://schemas.microsoft.com/office/drawing/2014/chart" uri="{C3380CC4-5D6E-409C-BE32-E72D297353CC}">
              <c16:uniqueId val="{0000000C-F33F-40AE-9A57-14DCF8D301DD}"/>
            </c:ext>
          </c:extLst>
        </c:ser>
        <c:ser>
          <c:idx val="3"/>
          <c:order val="3"/>
          <c:tx>
            <c:v>AÑO 2014</c:v>
          </c:tx>
          <c:marker>
            <c:symbol val="none"/>
          </c:marker>
          <c:dLbls>
            <c:dLbl>
              <c:idx val="0"/>
              <c:layout>
                <c:manualLayout>
                  <c:x val="-3.5116996998539901E-2"/>
                  <c:y val="-7.0707423126959101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3F-40AE-9A57-14DCF8D301DD}"/>
                </c:ext>
              </c:extLst>
            </c:dLbl>
            <c:dLbl>
              <c:idx val="1"/>
              <c:layout>
                <c:manualLayout>
                  <c:x val="-3.2941901838126703E-2"/>
                  <c:y val="-6.1279445033154398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3F-40AE-9A57-14DCF8D301DD}"/>
                </c:ext>
              </c:extLst>
            </c:dLbl>
            <c:dLbl>
              <c:idx val="2"/>
              <c:layout>
                <c:manualLayout>
                  <c:x val="-3.2941901838126703E-2"/>
                  <c:y val="-7.0707051961331993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3F-40AE-9A57-14DCF8D301DD}"/>
                </c:ext>
              </c:extLst>
            </c:dLbl>
            <c:dLbl>
              <c:idx val="3"/>
              <c:layout>
                <c:manualLayout>
                  <c:x val="-3.9467187319366499E-2"/>
                  <c:y val="-6.1279445033154398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3F-40AE-9A57-14DCF8D301DD}"/>
                </c:ext>
              </c:extLst>
            </c:dLbl>
            <c:spPr>
              <a:noFill/>
              <a:ln w="25400">
                <a:noFill/>
              </a:ln>
              <a:effectLst/>
            </c:spPr>
            <c:txPr>
              <a:bodyPr rot="0" spcFirstLastPara="0" vertOverflow="ellipsis" vert="horz" wrap="square" lIns="38100" tIns="19050" rIns="38100" bIns="19050" anchor="ctr" anchorCtr="1">
                <a:spAutoFit/>
              </a:bodyPr>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3F-40AE-9A57-14DCF8D301DD}"/>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20ad79aa-204a-4db5-b2a9-444f31ae3970}"/>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Seguimiento Academico</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D1B-45BE-8D7A-4587AB96B712}"/>
              </c:ext>
            </c:extLst>
          </c:dPt>
          <c:dPt>
            <c:idx val="1"/>
            <c:invertIfNegative val="0"/>
            <c:bubble3D val="0"/>
            <c:spPr>
              <a:solidFill>
                <a:srgbClr val="C00000"/>
              </a:solidFill>
            </c:spPr>
            <c:extLst>
              <c:ext xmlns:c16="http://schemas.microsoft.com/office/drawing/2014/chart" uri="{C3380CC4-5D6E-409C-BE32-E72D297353CC}">
                <c16:uniqueId val="{00000003-5D1B-45BE-8D7A-4587AB96B71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D1B-45BE-8D7A-4587AB96B71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D1B-45BE-8D7A-4587AB96B712}"/>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8-5D1B-45BE-8D7A-4587AB96B712}"/>
            </c:ext>
          </c:extLst>
        </c:ser>
        <c:dLbls>
          <c:showLegendKey val="0"/>
          <c:showVal val="0"/>
          <c:showCatName val="0"/>
          <c:showSerName val="0"/>
          <c:showPercent val="0"/>
          <c:showBubbleSize val="0"/>
        </c:dLbls>
        <c:gapWidth val="150"/>
        <c:axId val="135087663"/>
        <c:axId val="1"/>
      </c:barChart>
      <c:catAx>
        <c:axId val="13508766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d39b0219-d130-4951-addf-0ab8f3a0de1d}"/>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Seguimiento Academico</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466-42D4-AAD6-47A8F81091EC}"/>
              </c:ext>
            </c:extLst>
          </c:dPt>
          <c:dPt>
            <c:idx val="1"/>
            <c:invertIfNegative val="0"/>
            <c:bubble3D val="0"/>
            <c:spPr>
              <a:solidFill>
                <a:srgbClr val="C00000"/>
              </a:solidFill>
            </c:spPr>
            <c:extLst>
              <c:ext xmlns:c16="http://schemas.microsoft.com/office/drawing/2014/chart" uri="{C3380CC4-5D6E-409C-BE32-E72D297353CC}">
                <c16:uniqueId val="{00000003-7466-42D4-AAD6-47A8F81091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466-42D4-AAD6-47A8F81091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466-42D4-AAD6-47A8F81091EC}"/>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8-7466-42D4-AAD6-47A8F81091EC}"/>
            </c:ext>
          </c:extLst>
        </c:ser>
        <c:dLbls>
          <c:showLegendKey val="0"/>
          <c:showVal val="0"/>
          <c:showCatName val="0"/>
          <c:showSerName val="0"/>
          <c:showPercent val="0"/>
          <c:showBubbleSize val="0"/>
        </c:dLbls>
        <c:gapWidth val="150"/>
        <c:axId val="135091503"/>
        <c:axId val="1"/>
      </c:barChart>
      <c:catAx>
        <c:axId val="13509150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f08e2595-6c81-4510-9648-7ee52ce14b2d}"/>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Seguimiento Academico</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E82-4547-9FF3-69D7533483E4}"/>
              </c:ext>
            </c:extLst>
          </c:dPt>
          <c:dPt>
            <c:idx val="1"/>
            <c:invertIfNegative val="0"/>
            <c:bubble3D val="0"/>
            <c:spPr>
              <a:solidFill>
                <a:srgbClr val="C00000"/>
              </a:solidFill>
            </c:spPr>
            <c:extLst>
              <c:ext xmlns:c16="http://schemas.microsoft.com/office/drawing/2014/chart" uri="{C3380CC4-5D6E-409C-BE32-E72D297353CC}">
                <c16:uniqueId val="{00000003-7E82-4547-9FF3-69D7533483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E82-4547-9FF3-69D7533483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E82-4547-9FF3-69D7533483E4}"/>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8-7E82-4547-9FF3-69D7533483E4}"/>
            </c:ext>
          </c:extLst>
        </c:ser>
        <c:dLbls>
          <c:showLegendKey val="0"/>
          <c:showVal val="0"/>
          <c:showCatName val="0"/>
          <c:showSerName val="0"/>
          <c:showPercent val="0"/>
          <c:showBubbleSize val="0"/>
        </c:dLbls>
        <c:gapWidth val="150"/>
        <c:axId val="135089583"/>
        <c:axId val="1"/>
      </c:barChart>
      <c:catAx>
        <c:axId val="1350895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1dc6f017-0e65-4e07-955a-ccf3327ecfdf}"/>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SEGUIMIENTO ACADEMICO</a:t>
            </a:r>
          </a:p>
        </c:rich>
      </c:tx>
      <c:overlay val="0"/>
    </c:title>
    <c:autoTitleDeleted val="0"/>
    <c:plotArea>
      <c:layout>
        <c:manualLayout>
          <c:layoutTarget val="inner"/>
          <c:xMode val="edge"/>
          <c:yMode val="edge"/>
          <c:x val="2.3926046764545999E-2"/>
          <c:y val="0.197562832246722"/>
          <c:w val="0.95214790647090797"/>
          <c:h val="0.56220147826628397"/>
        </c:manualLayout>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A48-4E2A-A294-7FFCCEC157E9}"/>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A48-4E2A-A294-7FFCCEC157E9}"/>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AA48-4E2A-A294-7FFCCEC157E9}"/>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495E-2"/>
                  <c:y val="-7.39273888969939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A48-4E2A-A294-7FFCCEC157E9}"/>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A48-4E2A-A294-7FFCCEC157E9}"/>
                </c:ext>
              </c:extLst>
            </c:dLbl>
            <c:dLbl>
              <c:idx val="2"/>
              <c:layout>
                <c:manualLayout>
                  <c:x val="-6.20277777777778E-2"/>
                  <c:y val="-6.930692709093200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A48-4E2A-A294-7FFCCEC157E9}"/>
                </c:ext>
              </c:extLst>
            </c:dLbl>
            <c:dLbl>
              <c:idx val="3"/>
              <c:layout>
                <c:manualLayout>
                  <c:x val="-3.9759210547729303E-2"/>
                  <c:y val="-0.12727274076966399"/>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A48-4E2A-A294-7FFCCEC157E9}"/>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0.5</c:v>
                </c:pt>
                <c:pt idx="1">
                  <c:v>0</c:v>
                </c:pt>
                <c:pt idx="2">
                  <c:v>0.5</c:v>
                </c:pt>
                <c:pt idx="3">
                  <c:v>0</c:v>
                </c:pt>
              </c:numCache>
            </c:numRef>
          </c:val>
          <c:smooth val="0"/>
          <c:extLst>
            <c:ext xmlns:c16="http://schemas.microsoft.com/office/drawing/2014/chart" uri="{C3380CC4-5D6E-409C-BE32-E72D297353CC}">
              <c16:uniqueId val="{00000007-AA48-4E2A-A294-7FFCCEC157E9}"/>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A48-4E2A-A294-7FFCCEC157E9}"/>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A48-4E2A-A294-7FFCCEC157E9}"/>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A48-4E2A-A294-7FFCCEC157E9}"/>
                </c:ext>
              </c:extLst>
            </c:dLbl>
            <c:dLbl>
              <c:idx val="3"/>
              <c:layout>
                <c:manualLayout>
                  <c:x val="-3.9759210547729303E-2"/>
                  <c:y val="-7.07070782053690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A48-4E2A-A294-7FFCCEC157E9}"/>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0.16666666666666666</c:v>
                </c:pt>
                <c:pt idx="1">
                  <c:v>0.16666666666666666</c:v>
                </c:pt>
                <c:pt idx="2">
                  <c:v>0.66666666666666663</c:v>
                </c:pt>
                <c:pt idx="3">
                  <c:v>0</c:v>
                </c:pt>
              </c:numCache>
            </c:numRef>
          </c:val>
          <c:smooth val="0"/>
          <c:extLst>
            <c:ext xmlns:c16="http://schemas.microsoft.com/office/drawing/2014/chart" uri="{C3380CC4-5D6E-409C-BE32-E72D297353CC}">
              <c16:uniqueId val="{0000000C-AA48-4E2A-A294-7FFCCEC157E9}"/>
            </c:ext>
          </c:extLst>
        </c:ser>
        <c:ser>
          <c:idx val="3"/>
          <c:order val="3"/>
          <c:tx>
            <c:v>AÑO 2014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A48-4E2A-A294-7FFCCEC157E9}"/>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da12b006-f187-4c59-b3b7-9cf492b17855}"/>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Diseño Pedagogico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B460-4F86-91EA-D0B45F629EBF}"/>
              </c:ext>
            </c:extLst>
          </c:dPt>
          <c:dPt>
            <c:idx val="1"/>
            <c:invertIfNegative val="0"/>
            <c:bubble3D val="0"/>
            <c:spPr>
              <a:solidFill>
                <a:srgbClr val="C00000"/>
              </a:solidFill>
            </c:spPr>
            <c:extLst>
              <c:ext xmlns:c16="http://schemas.microsoft.com/office/drawing/2014/chart" uri="{C3380CC4-5D6E-409C-BE32-E72D297353CC}">
                <c16:uniqueId val="{00000003-B460-4F86-91EA-D0B45F629EB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460-4F86-91EA-D0B45F629EB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460-4F86-91EA-D0B45F629EBF}"/>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B460-4F86-91EA-D0B45F629EBF}"/>
            </c:ext>
          </c:extLst>
        </c:ser>
        <c:dLbls>
          <c:showLegendKey val="0"/>
          <c:showVal val="0"/>
          <c:showCatName val="0"/>
          <c:showSerName val="0"/>
          <c:showPercent val="0"/>
          <c:showBubbleSize val="0"/>
        </c:dLbls>
        <c:gapWidth val="150"/>
        <c:axId val="135971919"/>
        <c:axId val="1"/>
      </c:barChart>
      <c:catAx>
        <c:axId val="135971919"/>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4a8f8e09-59e7-420a-8d71-dc206950553f}"/>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Practicas Pedagogicas</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D45F-4526-82C1-1CB46BBEADAB}"/>
              </c:ext>
            </c:extLst>
          </c:dPt>
          <c:dPt>
            <c:idx val="1"/>
            <c:invertIfNegative val="0"/>
            <c:bubble3D val="0"/>
            <c:spPr>
              <a:solidFill>
                <a:srgbClr val="C00000"/>
              </a:solidFill>
            </c:spPr>
            <c:extLst>
              <c:ext xmlns:c16="http://schemas.microsoft.com/office/drawing/2014/chart" uri="{C3380CC4-5D6E-409C-BE32-E72D297353CC}">
                <c16:uniqueId val="{00000003-D45F-4526-82C1-1CB46BBEAD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45F-4526-82C1-1CB46BBEAD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45F-4526-82C1-1CB46BBEADAB}"/>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D45F-4526-82C1-1CB46BBEADAB}"/>
            </c:ext>
          </c:extLst>
        </c:ser>
        <c:dLbls>
          <c:showLegendKey val="0"/>
          <c:showVal val="0"/>
          <c:showCatName val="0"/>
          <c:showSerName val="0"/>
          <c:showPercent val="0"/>
          <c:showBubbleSize val="0"/>
        </c:dLbls>
        <c:gapWidth val="150"/>
        <c:axId val="135974319"/>
        <c:axId val="1"/>
      </c:barChart>
      <c:catAx>
        <c:axId val="135974319"/>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263df36e-dec3-4fcb-83ca-b62e4b307d8f}"/>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Gestion de aula</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2851-4B1B-9382-AC8AFFF8D36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851-4B1B-9382-AC8AFFF8D366}"/>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2851-4B1B-9382-AC8AFFF8D366}"/>
            </c:ext>
          </c:extLst>
        </c:ser>
        <c:dLbls>
          <c:showLegendKey val="0"/>
          <c:showVal val="0"/>
          <c:showCatName val="0"/>
          <c:showSerName val="0"/>
          <c:showPercent val="0"/>
          <c:showBubbleSize val="0"/>
        </c:dLbls>
        <c:gapWidth val="150"/>
        <c:axId val="135967599"/>
        <c:axId val="1"/>
      </c:barChart>
      <c:catAx>
        <c:axId val="135967599"/>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33ae45a9-d0ae-4da2-843b-843ce484c80f}"/>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Gestión Estrategica</a:t>
            </a: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57C-4443-B92E-E5B1D082A656}"/>
              </c:ext>
            </c:extLst>
          </c:dPt>
          <c:dPt>
            <c:idx val="1"/>
            <c:invertIfNegative val="0"/>
            <c:bubble3D val="0"/>
            <c:spPr>
              <a:solidFill>
                <a:srgbClr val="C00000"/>
              </a:solidFill>
            </c:spPr>
            <c:extLst>
              <c:ext xmlns:c16="http://schemas.microsoft.com/office/drawing/2014/chart" uri="{C3380CC4-5D6E-409C-BE32-E72D297353CC}">
                <c16:uniqueId val="{00000003-457C-4443-B92E-E5B1D082A6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57C-4443-B92E-E5B1D082A6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57C-4443-B92E-E5B1D082A656}"/>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extLst>
            <c:ext xmlns:c16="http://schemas.microsoft.com/office/drawing/2014/chart" uri="{C3380CC4-5D6E-409C-BE32-E72D297353CC}">
              <c16:uniqueId val="{00000008-457C-4443-B92E-E5B1D082A656}"/>
            </c:ext>
          </c:extLst>
        </c:ser>
        <c:dLbls>
          <c:showLegendKey val="0"/>
          <c:showVal val="0"/>
          <c:showCatName val="0"/>
          <c:showSerName val="0"/>
          <c:showPercent val="0"/>
          <c:showBubbleSize val="0"/>
        </c:dLbls>
        <c:gapWidth val="150"/>
        <c:axId val="108497423"/>
        <c:axId val="1"/>
      </c:barChart>
      <c:catAx>
        <c:axId val="10849742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f415a3f-e2da-4743-93c9-c6ca73eb3880}"/>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Seguimiento Academico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34F6-45CC-B9F3-3FB513E514BA}"/>
              </c:ext>
            </c:extLst>
          </c:dPt>
          <c:dPt>
            <c:idx val="1"/>
            <c:invertIfNegative val="0"/>
            <c:bubble3D val="0"/>
            <c:spPr>
              <a:solidFill>
                <a:srgbClr val="C00000"/>
              </a:solidFill>
            </c:spPr>
            <c:extLst>
              <c:ext xmlns:c16="http://schemas.microsoft.com/office/drawing/2014/chart" uri="{C3380CC4-5D6E-409C-BE32-E72D297353CC}">
                <c16:uniqueId val="{00000003-34F6-45CC-B9F3-3FB513E514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4F6-45CC-B9F3-3FB513E514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4F6-45CC-B9F3-3FB513E514BA}"/>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34F6-45CC-B9F3-3FB513E514BA}"/>
            </c:ext>
          </c:extLst>
        </c:ser>
        <c:dLbls>
          <c:showLegendKey val="0"/>
          <c:showVal val="0"/>
          <c:showCatName val="0"/>
          <c:showSerName val="0"/>
          <c:showPercent val="0"/>
          <c:showBubbleSize val="0"/>
        </c:dLbls>
        <c:gapWidth val="150"/>
        <c:axId val="135973359"/>
        <c:axId val="1"/>
      </c:barChart>
      <c:catAx>
        <c:axId val="135973359"/>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1110210-c656-46d1-bb1a-993ab89f7ccd}"/>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Apoyo a la gestión académica</a:t>
            </a:r>
          </a:p>
        </c:rich>
      </c:tx>
      <c:overlay val="0"/>
    </c:title>
    <c:autoTitleDeleted val="0"/>
    <c:plotArea>
      <c:layout/>
      <c:bar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6FF-422F-8CEE-5C29FFD1E385}"/>
              </c:ext>
            </c:extLst>
          </c:dPt>
          <c:dPt>
            <c:idx val="1"/>
            <c:invertIfNegative val="0"/>
            <c:bubble3D val="0"/>
            <c:spPr>
              <a:solidFill>
                <a:srgbClr val="C00000"/>
              </a:solidFill>
            </c:spPr>
            <c:extLst>
              <c:ext xmlns:c16="http://schemas.microsoft.com/office/drawing/2014/chart" uri="{C3380CC4-5D6E-409C-BE32-E72D297353CC}">
                <c16:uniqueId val="{00000003-D6FF-422F-8CEE-5C29FFD1E38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6FF-422F-8CEE-5C29FFD1E38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6FF-422F-8CEE-5C29FFD1E385}"/>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8-D6FF-422F-8CEE-5C29FFD1E385}"/>
            </c:ext>
          </c:extLst>
        </c:ser>
        <c:dLbls>
          <c:showLegendKey val="0"/>
          <c:showVal val="0"/>
          <c:showCatName val="0"/>
          <c:showSerName val="0"/>
          <c:showPercent val="0"/>
          <c:showBubbleSize val="0"/>
        </c:dLbls>
        <c:gapWidth val="150"/>
        <c:axId val="135968079"/>
        <c:axId val="1"/>
      </c:barChart>
      <c:catAx>
        <c:axId val="13596807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79953e6e-88ab-4038-9610-353eb90ee323}"/>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Apoyo a la gestión académica</a:t>
            </a:r>
          </a:p>
        </c:rich>
      </c:tx>
      <c:overlay val="0"/>
    </c:title>
    <c:autoTitleDeleted val="0"/>
    <c:plotArea>
      <c:layout/>
      <c:bar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2B2-418D-853F-856CC9D0316E}"/>
              </c:ext>
            </c:extLst>
          </c:dPt>
          <c:dPt>
            <c:idx val="1"/>
            <c:invertIfNegative val="0"/>
            <c:bubble3D val="0"/>
            <c:spPr>
              <a:solidFill>
                <a:srgbClr val="C00000"/>
              </a:solidFill>
            </c:spPr>
            <c:extLst>
              <c:ext xmlns:c16="http://schemas.microsoft.com/office/drawing/2014/chart" uri="{C3380CC4-5D6E-409C-BE32-E72D297353CC}">
                <c16:uniqueId val="{00000003-72B2-418D-853F-856CC9D0316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2B2-418D-853F-856CC9D0316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2B2-418D-853F-856CC9D0316E}"/>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8-72B2-418D-853F-856CC9D0316E}"/>
            </c:ext>
          </c:extLst>
        </c:ser>
        <c:dLbls>
          <c:showLegendKey val="0"/>
          <c:showVal val="0"/>
          <c:showCatName val="0"/>
          <c:showSerName val="0"/>
          <c:showPercent val="0"/>
          <c:showBubbleSize val="0"/>
        </c:dLbls>
        <c:gapWidth val="150"/>
        <c:axId val="135971439"/>
        <c:axId val="1"/>
      </c:barChart>
      <c:catAx>
        <c:axId val="13597143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8858e56-3563-4f42-bfae-1e5ccf8f20bc}"/>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Apoyo a la gestión académica</a:t>
            </a:r>
          </a:p>
        </c:rich>
      </c:tx>
      <c:overlay val="0"/>
    </c:title>
    <c:autoTitleDeleted val="0"/>
    <c:plotArea>
      <c:layout/>
      <c:bar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0FB-4B4D-BF54-A17438AF228F}"/>
              </c:ext>
            </c:extLst>
          </c:dPt>
          <c:dPt>
            <c:idx val="1"/>
            <c:invertIfNegative val="0"/>
            <c:bubble3D val="0"/>
            <c:spPr>
              <a:solidFill>
                <a:srgbClr val="C00000"/>
              </a:solidFill>
            </c:spPr>
            <c:extLst>
              <c:ext xmlns:c16="http://schemas.microsoft.com/office/drawing/2014/chart" uri="{C3380CC4-5D6E-409C-BE32-E72D297353CC}">
                <c16:uniqueId val="{00000003-00FB-4B4D-BF54-A17438AF228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0FB-4B4D-BF54-A17438AF228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0FB-4B4D-BF54-A17438AF228F}"/>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8-00FB-4B4D-BF54-A17438AF228F}"/>
            </c:ext>
          </c:extLst>
        </c:ser>
        <c:dLbls>
          <c:showLegendKey val="0"/>
          <c:showVal val="0"/>
          <c:showCatName val="0"/>
          <c:showSerName val="0"/>
          <c:showPercent val="0"/>
          <c:showBubbleSize val="0"/>
        </c:dLbls>
        <c:gapWidth val="150"/>
        <c:axId val="130217135"/>
        <c:axId val="1"/>
      </c:barChart>
      <c:catAx>
        <c:axId val="13021713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50e7aa0f-d352-4c2c-9c0d-c499284a6004}"/>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Administración de la planta fisica y de los recursos</a:t>
            </a:r>
          </a:p>
        </c:rich>
      </c:tx>
      <c:overlay val="0"/>
    </c:title>
    <c:autoTitleDeleted val="0"/>
    <c:plotArea>
      <c:layout/>
      <c:bar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71F-491E-9333-3A4A39C463F1}"/>
              </c:ext>
            </c:extLst>
          </c:dPt>
          <c:dPt>
            <c:idx val="1"/>
            <c:invertIfNegative val="0"/>
            <c:bubble3D val="0"/>
            <c:spPr>
              <a:solidFill>
                <a:srgbClr val="C00000"/>
              </a:solidFill>
            </c:spPr>
            <c:extLst>
              <c:ext xmlns:c16="http://schemas.microsoft.com/office/drawing/2014/chart" uri="{C3380CC4-5D6E-409C-BE32-E72D297353CC}">
                <c16:uniqueId val="{00000003-371F-491E-9333-3A4A39C463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71F-491E-9333-3A4A39C463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71F-491E-9333-3A4A39C463F1}"/>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0.8571428571428571</c:v>
                </c:pt>
                <c:pt idx="3">
                  <c:v>0</c:v>
                </c:pt>
              </c:numCache>
            </c:numRef>
          </c:val>
          <c:extLst>
            <c:ext xmlns:c16="http://schemas.microsoft.com/office/drawing/2014/chart" uri="{C3380CC4-5D6E-409C-BE32-E72D297353CC}">
              <c16:uniqueId val="{00000008-371F-491E-9333-3A4A39C463F1}"/>
            </c:ext>
          </c:extLst>
        </c:ser>
        <c:dLbls>
          <c:showLegendKey val="0"/>
          <c:showVal val="0"/>
          <c:showCatName val="0"/>
          <c:showSerName val="0"/>
          <c:showPercent val="0"/>
          <c:showBubbleSize val="0"/>
        </c:dLbls>
        <c:gapWidth val="150"/>
        <c:axId val="130213775"/>
        <c:axId val="1"/>
      </c:barChart>
      <c:catAx>
        <c:axId val="1302137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0de934e7-03c7-4752-9837-8bbc9fa377eb}"/>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Administración de la planta fisica y de los recursos</a:t>
            </a:r>
          </a:p>
        </c:rich>
      </c:tx>
      <c:overlay val="0"/>
    </c:title>
    <c:autoTitleDeleted val="0"/>
    <c:plotArea>
      <c:layout/>
      <c:bar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BCD-44FA-87D8-F5AA9F7D8080}"/>
              </c:ext>
            </c:extLst>
          </c:dPt>
          <c:dPt>
            <c:idx val="1"/>
            <c:invertIfNegative val="0"/>
            <c:bubble3D val="0"/>
            <c:spPr>
              <a:solidFill>
                <a:srgbClr val="C00000"/>
              </a:solidFill>
            </c:spPr>
            <c:extLst>
              <c:ext xmlns:c16="http://schemas.microsoft.com/office/drawing/2014/chart" uri="{C3380CC4-5D6E-409C-BE32-E72D297353CC}">
                <c16:uniqueId val="{00000003-6BCD-44FA-87D8-F5AA9F7D808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BCD-44FA-87D8-F5AA9F7D808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BCD-44FA-87D8-F5AA9F7D8080}"/>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8-6BCD-44FA-87D8-F5AA9F7D8080}"/>
            </c:ext>
          </c:extLst>
        </c:ser>
        <c:dLbls>
          <c:showLegendKey val="0"/>
          <c:showVal val="0"/>
          <c:showCatName val="0"/>
          <c:showSerName val="0"/>
          <c:showPercent val="0"/>
          <c:showBubbleSize val="0"/>
        </c:dLbls>
        <c:gapWidth val="150"/>
        <c:axId val="130215215"/>
        <c:axId val="1"/>
      </c:barChart>
      <c:catAx>
        <c:axId val="13021521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490654e-4b66-4689-9003-969bb092b631}"/>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Administración de la planta fisica y de los recursos</a:t>
            </a:r>
          </a:p>
        </c:rich>
      </c:tx>
      <c:overlay val="0"/>
    </c:title>
    <c:autoTitleDeleted val="0"/>
    <c:plotArea>
      <c:layout/>
      <c:bar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ACA-4A28-89B9-EF633C8D510A}"/>
              </c:ext>
            </c:extLst>
          </c:dPt>
          <c:dPt>
            <c:idx val="1"/>
            <c:invertIfNegative val="0"/>
            <c:bubble3D val="0"/>
            <c:spPr>
              <a:solidFill>
                <a:srgbClr val="C00000"/>
              </a:solidFill>
            </c:spPr>
            <c:extLst>
              <c:ext xmlns:c16="http://schemas.microsoft.com/office/drawing/2014/chart" uri="{C3380CC4-5D6E-409C-BE32-E72D297353CC}">
                <c16:uniqueId val="{00000003-6ACA-4A28-89B9-EF633C8D510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ACA-4A28-89B9-EF633C8D510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ACA-4A28-89B9-EF633C8D510A}"/>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1</c:v>
                </c:pt>
              </c:numCache>
            </c:numRef>
          </c:val>
          <c:extLst>
            <c:ext xmlns:c16="http://schemas.microsoft.com/office/drawing/2014/chart" uri="{C3380CC4-5D6E-409C-BE32-E72D297353CC}">
              <c16:uniqueId val="{00000008-6ACA-4A28-89B9-EF633C8D510A}"/>
            </c:ext>
          </c:extLst>
        </c:ser>
        <c:dLbls>
          <c:showLegendKey val="0"/>
          <c:showVal val="0"/>
          <c:showCatName val="0"/>
          <c:showSerName val="0"/>
          <c:showPercent val="0"/>
          <c:showBubbleSize val="0"/>
        </c:dLbls>
        <c:gapWidth val="150"/>
        <c:axId val="130216175"/>
        <c:axId val="1"/>
      </c:barChart>
      <c:catAx>
        <c:axId val="1302161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a:effectLst/>
      </c:spPr>
    </c:plotArea>
    <c:plotVisOnly val="1"/>
    <c:dispBlanksAs val="gap"/>
    <c:showDLblsOverMax val="0"/>
    <c:extLst>
      <c:ext uri="{0b15fc19-7d7d-44ad-8c2d-2c3a37ce22c3}">
        <chartProps xmlns="https://web.wps.cn/et/2018/main" chartId="{ed004c97-e5ab-485a-9fc9-c3aee1356b58}"/>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Administración de servicios complementarios</a:t>
            </a:r>
          </a:p>
        </c:rich>
      </c:tx>
      <c:overlay val="0"/>
    </c:title>
    <c:autoTitleDeleted val="0"/>
    <c:plotArea>
      <c:layout/>
      <c:bar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7B2-4EC5-A6BE-A337046E3044}"/>
              </c:ext>
            </c:extLst>
          </c:dPt>
          <c:dPt>
            <c:idx val="1"/>
            <c:invertIfNegative val="0"/>
            <c:bubble3D val="0"/>
            <c:spPr>
              <a:solidFill>
                <a:srgbClr val="C00000"/>
              </a:solidFill>
            </c:spPr>
            <c:extLst>
              <c:ext xmlns:c16="http://schemas.microsoft.com/office/drawing/2014/chart" uri="{C3380CC4-5D6E-409C-BE32-E72D297353CC}">
                <c16:uniqueId val="{00000003-37B2-4EC5-A6BE-A337046E30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7B2-4EC5-A6BE-A337046E30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7B2-4EC5-A6BE-A337046E3044}"/>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8-37B2-4EC5-A6BE-A337046E3044}"/>
            </c:ext>
          </c:extLst>
        </c:ser>
        <c:dLbls>
          <c:showLegendKey val="0"/>
          <c:showVal val="0"/>
          <c:showCatName val="0"/>
          <c:showSerName val="0"/>
          <c:showPercent val="0"/>
          <c:showBubbleSize val="0"/>
        </c:dLbls>
        <c:gapWidth val="150"/>
        <c:axId val="130218575"/>
        <c:axId val="1"/>
      </c:barChart>
      <c:catAx>
        <c:axId val="1302185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a818898-9904-4e30-b6eb-8a4415f45a5f}"/>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Administración de servicios complementarios</a:t>
            </a:r>
          </a:p>
        </c:rich>
      </c:tx>
      <c:overlay val="0"/>
    </c:title>
    <c:autoTitleDeleted val="0"/>
    <c:plotArea>
      <c:layout/>
      <c:bar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AB9-4A28-8C69-705334F1B553}"/>
              </c:ext>
            </c:extLst>
          </c:dPt>
          <c:dPt>
            <c:idx val="1"/>
            <c:invertIfNegative val="0"/>
            <c:bubble3D val="0"/>
            <c:spPr>
              <a:solidFill>
                <a:srgbClr val="C00000"/>
              </a:solidFill>
            </c:spPr>
            <c:extLst>
              <c:ext xmlns:c16="http://schemas.microsoft.com/office/drawing/2014/chart" uri="{C3380CC4-5D6E-409C-BE32-E72D297353CC}">
                <c16:uniqueId val="{00000003-DAB9-4A28-8C69-705334F1B55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AB9-4A28-8C69-705334F1B55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AB9-4A28-8C69-705334F1B553}"/>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extLst>
            <c:ext xmlns:c16="http://schemas.microsoft.com/office/drawing/2014/chart" uri="{C3380CC4-5D6E-409C-BE32-E72D297353CC}">
              <c16:uniqueId val="{00000008-DAB9-4A28-8C69-705334F1B553}"/>
            </c:ext>
          </c:extLst>
        </c:ser>
        <c:dLbls>
          <c:showLegendKey val="0"/>
          <c:showVal val="0"/>
          <c:showCatName val="0"/>
          <c:showSerName val="0"/>
          <c:showPercent val="0"/>
          <c:showBubbleSize val="0"/>
        </c:dLbls>
        <c:gapWidth val="150"/>
        <c:axId val="136504495"/>
        <c:axId val="1"/>
      </c:barChart>
      <c:catAx>
        <c:axId val="13650449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35677016-ee1e-4815-941d-f2bfe5104c5a}"/>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Administración de servicios complementarios</a:t>
            </a:r>
          </a:p>
        </c:rich>
      </c:tx>
      <c:overlay val="0"/>
    </c:title>
    <c:autoTitleDeleted val="0"/>
    <c:plotArea>
      <c:layout/>
      <c:bar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A2B-4BA6-A06C-5400AC781230}"/>
              </c:ext>
            </c:extLst>
          </c:dPt>
          <c:dPt>
            <c:idx val="1"/>
            <c:invertIfNegative val="0"/>
            <c:bubble3D val="0"/>
            <c:spPr>
              <a:solidFill>
                <a:srgbClr val="C00000"/>
              </a:solidFill>
            </c:spPr>
            <c:extLst>
              <c:ext xmlns:c16="http://schemas.microsoft.com/office/drawing/2014/chart" uri="{C3380CC4-5D6E-409C-BE32-E72D297353CC}">
                <c16:uniqueId val="{00000003-CA2B-4BA6-A06C-5400AC78123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A2B-4BA6-A06C-5400AC78123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A2B-4BA6-A06C-5400AC781230}"/>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extLst>
            <c:ext xmlns:c16="http://schemas.microsoft.com/office/drawing/2014/chart" uri="{C3380CC4-5D6E-409C-BE32-E72D297353CC}">
              <c16:uniqueId val="{00000008-CA2B-4BA6-A06C-5400AC781230}"/>
            </c:ext>
          </c:extLst>
        </c:ser>
        <c:dLbls>
          <c:showLegendKey val="0"/>
          <c:showVal val="0"/>
          <c:showCatName val="0"/>
          <c:showSerName val="0"/>
          <c:showPercent val="0"/>
          <c:showBubbleSize val="0"/>
        </c:dLbls>
        <c:gapWidth val="150"/>
        <c:axId val="136503535"/>
        <c:axId val="1"/>
      </c:barChart>
      <c:catAx>
        <c:axId val="13650353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a9a8b211-9efe-455b-8970-31fb278b26c8}"/>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Gestión Estrategica</a:t>
            </a: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CC9-43A8-BBB7-BFA63005CCC5}"/>
              </c:ext>
            </c:extLst>
          </c:dPt>
          <c:dPt>
            <c:idx val="1"/>
            <c:invertIfNegative val="0"/>
            <c:bubble3D val="0"/>
            <c:spPr>
              <a:solidFill>
                <a:srgbClr val="C00000"/>
              </a:solidFill>
            </c:spPr>
            <c:extLst>
              <c:ext xmlns:c16="http://schemas.microsoft.com/office/drawing/2014/chart" uri="{C3380CC4-5D6E-409C-BE32-E72D297353CC}">
                <c16:uniqueId val="{00000003-1CC9-43A8-BBB7-BFA63005CCC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CC9-43A8-BBB7-BFA63005CCC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CC9-43A8-BBB7-BFA63005CCC5}"/>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8-1CC9-43A8-BBB7-BFA63005CCC5}"/>
            </c:ext>
          </c:extLst>
        </c:ser>
        <c:dLbls>
          <c:showLegendKey val="0"/>
          <c:showVal val="0"/>
          <c:showCatName val="0"/>
          <c:showSerName val="0"/>
          <c:showPercent val="0"/>
          <c:showBubbleSize val="0"/>
        </c:dLbls>
        <c:gapWidth val="150"/>
        <c:axId val="108501743"/>
        <c:axId val="1"/>
      </c:barChart>
      <c:catAx>
        <c:axId val="10850174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a:effectLst/>
      </c:spPr>
    </c:plotArea>
    <c:plotVisOnly val="1"/>
    <c:dispBlanksAs val="gap"/>
    <c:showDLblsOverMax val="0"/>
    <c:extLst>
      <c:ext uri="{0b15fc19-7d7d-44ad-8c2d-2c3a37ce22c3}">
        <chartProps xmlns="https://web.wps.cn/et/2018/main" chartId="{9d5a5c7d-4854-438c-8b1c-1bd304fef51f}"/>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B61-4135-AC42-9E589084DB9F}"/>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B61-4135-AC42-9E589084DB9F}"/>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9B61-4135-AC42-9E589084DB9F}"/>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B61-4135-AC42-9E589084DB9F}"/>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B61-4135-AC42-9E589084DB9F}"/>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B61-4135-AC42-9E589084DB9F}"/>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B61-4135-AC42-9E589084DB9F}"/>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9B61-4135-AC42-9E589084DB9F}"/>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B61-4135-AC42-9E589084DB9F}"/>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B61-4135-AC42-9E589084DB9F}"/>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B61-4135-AC42-9E589084DB9F}"/>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B61-4135-AC42-9E589084DB9F}"/>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9B61-4135-AC42-9E589084DB9F}"/>
            </c:ext>
          </c:extLst>
        </c:ser>
        <c:ser>
          <c:idx val="3"/>
          <c:order val="3"/>
          <c:tx>
            <c:v>AÑO 4</c:v>
          </c:tx>
          <c:marker>
            <c:symbol val="none"/>
          </c:marker>
          <c:dLbls>
            <c:dLbl>
              <c:idx val="0"/>
              <c:layout>
                <c:manualLayout>
                  <c:x val="-2.8591711517300101E-2"/>
                  <c:y val="-8.956229906013400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B61-4135-AC42-9E589084DB9F}"/>
                </c:ext>
              </c:extLst>
            </c:dLbl>
            <c:dLbl>
              <c:idx val="1"/>
              <c:layout>
                <c:manualLayout>
                  <c:x val="-3.8455682436106503E-2"/>
                  <c:y val="-5.656566256429519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B61-4135-AC42-9E589084DB9F}"/>
                </c:ext>
              </c:extLst>
            </c:dLbl>
            <c:dLbl>
              <c:idx val="3"/>
              <c:layout>
                <c:manualLayout>
                  <c:x val="-2.42415211964736E-2"/>
                  <c:y val="-6.12794677779864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B61-4135-AC42-9E589084DB9F}"/>
                </c:ext>
              </c:extLst>
            </c:dLbl>
            <c:spPr>
              <a:noFill/>
              <a:ln w="25400">
                <a:noFill/>
              </a:ln>
              <a:effectLst/>
            </c:spPr>
            <c:txPr>
              <a:bodyPr rot="0" spcFirstLastPara="0" vertOverflow="ellipsis" vert="horz" wrap="square" lIns="38100" tIns="19050" rIns="38100" bIns="19050" anchor="ctr" anchorCtr="1">
                <a:spAutoFit/>
              </a:bodyPr>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9B61-4135-AC42-9E589084DB9F}"/>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32ccda1f-5694-462a-9cb1-43f93a7aa772}"/>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BF2-48D7-B0CB-22E7EB15317B}"/>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BF2-48D7-B0CB-22E7EB15317B}"/>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0.8571428571428571</c:v>
                </c:pt>
                <c:pt idx="3">
                  <c:v>0</c:v>
                </c:pt>
              </c:numCache>
            </c:numRef>
          </c:val>
          <c:smooth val="0"/>
          <c:extLst>
            <c:ext xmlns:c16="http://schemas.microsoft.com/office/drawing/2014/chart" uri="{C3380CC4-5D6E-409C-BE32-E72D297353CC}">
              <c16:uniqueId val="{00000002-1BF2-48D7-B0CB-22E7EB15317B}"/>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398E-2"/>
                  <c:y val="-7.39273888969939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BF2-48D7-B0CB-22E7EB15317B}"/>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BF2-48D7-B0CB-22E7EB15317B}"/>
                </c:ext>
              </c:extLst>
            </c:dLbl>
            <c:dLbl>
              <c:idx val="2"/>
              <c:layout>
                <c:manualLayout>
                  <c:x val="-6.20277777777778E-2"/>
                  <c:y val="-6.930692709093190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BF2-48D7-B0CB-22E7EB15317B}"/>
                </c:ext>
              </c:extLst>
            </c:dLbl>
            <c:dLbl>
              <c:idx val="3"/>
              <c:layout>
                <c:manualLayout>
                  <c:x val="-3.9759210547729198E-2"/>
                  <c:y val="-0.12727274076966399"/>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BF2-48D7-B0CB-22E7EB15317B}"/>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BF2-48D7-B0CB-22E7EB15317B}"/>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BF2-48D7-B0CB-22E7EB15317B}"/>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BF2-48D7-B0CB-22E7EB15317B}"/>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BF2-48D7-B0CB-22E7EB15317B}"/>
                </c:ext>
              </c:extLst>
            </c:dLbl>
            <c:dLbl>
              <c:idx val="3"/>
              <c:layout>
                <c:manualLayout>
                  <c:x val="-3.9759210547729198E-2"/>
                  <c:y val="-7.07070782053690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BF2-48D7-B0CB-22E7EB15317B}"/>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1BF2-48D7-B0CB-22E7EB15317B}"/>
            </c:ext>
          </c:extLst>
        </c:ser>
        <c:ser>
          <c:idx val="3"/>
          <c:order val="3"/>
          <c:tx>
            <c:v>AÑO 4</c:v>
          </c:tx>
          <c:marker>
            <c:symbol val="none"/>
          </c:marker>
          <c:dLbls>
            <c:dLbl>
              <c:idx val="0"/>
              <c:layout>
                <c:manualLayout>
                  <c:x val="-4.4219684611201703E-2"/>
                  <c:y val="-4.611330219898730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BF2-48D7-B0CB-22E7EB15317B}"/>
                </c:ext>
              </c:extLst>
            </c:dLbl>
            <c:dLbl>
              <c:idx val="1"/>
              <c:layout>
                <c:manualLayout>
                  <c:x val="-4.6394779771614998E-2"/>
                  <c:y val="-5.994729285868340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BF2-48D7-B0CB-22E7EB15317B}"/>
                </c:ext>
              </c:extLst>
            </c:dLbl>
            <c:dLbl>
              <c:idx val="2"/>
              <c:layout>
                <c:manualLayout>
                  <c:x val="-4.4219684611201703E-2"/>
                  <c:y val="-7.37812835183796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BF2-48D7-B0CB-22E7EB15317B}"/>
                </c:ext>
              </c:extLst>
            </c:dLbl>
            <c:dLbl>
              <c:idx val="3"/>
              <c:layout>
                <c:manualLayout>
                  <c:x val="-4.2044589450788497E-2"/>
                  <c:y val="-4.611330219898730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BF2-48D7-B0CB-22E7EB15317B}"/>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BF2-48D7-B0CB-22E7EB15317B}"/>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9cc4674f-d827-4be3-8ede-3c9584da80b4}"/>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BE1-4E8A-9990-1AA9D1413EAB}"/>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BE1-4E8A-9990-1AA9D1413EAB}"/>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BE1-4E8A-9990-1AA9D1413EAB}"/>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BE1-4E8A-9990-1AA9D1413EAB}"/>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BE1-4E8A-9990-1AA9D1413EAB}"/>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BE1-4E8A-9990-1AA9D1413EAB}"/>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BE1-4E8A-9990-1AA9D1413EAB}"/>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2BE1-4E8A-9990-1AA9D1413EAB}"/>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BE1-4E8A-9990-1AA9D1413EAB}"/>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BE1-4E8A-9990-1AA9D1413EAB}"/>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BE1-4E8A-9990-1AA9D1413EAB}"/>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BE1-4E8A-9990-1AA9D1413EAB}"/>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2BE1-4E8A-9990-1AA9D1413EAB}"/>
            </c:ext>
          </c:extLst>
        </c:ser>
        <c:ser>
          <c:idx val="3"/>
          <c:order val="3"/>
          <c:tx>
            <c:v>AÑO 4</c:v>
          </c:tx>
          <c:marker>
            <c:symbol val="none"/>
          </c:marker>
          <c:dLbls>
            <c:dLbl>
              <c:idx val="0"/>
              <c:layout>
                <c:manualLayout>
                  <c:x val="-4.8569874932028301E-2"/>
                  <c:y val="-6.12794677779864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BE1-4E8A-9990-1AA9D1413EAB}"/>
                </c:ext>
              </c:extLst>
            </c:dLbl>
            <c:dLbl>
              <c:idx val="1"/>
              <c:layout>
                <c:manualLayout>
                  <c:x val="-3.55193039695487E-2"/>
                  <c:y val="-5.18518573506039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BE1-4E8A-9990-1AA9D1413EAB}"/>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2BE1-4E8A-9990-1AA9D1413EAB}"/>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c3ef46d2-a3b9-4b2f-be94-529d651c32fa}"/>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Talento Humano</a:t>
            </a:r>
          </a:p>
        </c:rich>
      </c:tx>
      <c:overlay val="0"/>
    </c:title>
    <c:autoTitleDeleted val="0"/>
    <c:plotArea>
      <c:layout/>
      <c:bar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BA9-47B6-8B19-9FDE39285FB2}"/>
              </c:ext>
            </c:extLst>
          </c:dPt>
          <c:dPt>
            <c:idx val="1"/>
            <c:invertIfNegative val="0"/>
            <c:bubble3D val="0"/>
            <c:spPr>
              <a:solidFill>
                <a:srgbClr val="C00000"/>
              </a:solidFill>
            </c:spPr>
            <c:extLst>
              <c:ext xmlns:c16="http://schemas.microsoft.com/office/drawing/2014/chart" uri="{C3380CC4-5D6E-409C-BE32-E72D297353CC}">
                <c16:uniqueId val="{00000003-2BA9-47B6-8B19-9FDE39285FB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BA9-47B6-8B19-9FDE39285FB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BA9-47B6-8B19-9FDE39285FB2}"/>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0.2</c:v>
                </c:pt>
                <c:pt idx="2">
                  <c:v>0.7</c:v>
                </c:pt>
                <c:pt idx="3">
                  <c:v>0</c:v>
                </c:pt>
              </c:numCache>
            </c:numRef>
          </c:val>
          <c:extLst>
            <c:ext xmlns:c16="http://schemas.microsoft.com/office/drawing/2014/chart" uri="{C3380CC4-5D6E-409C-BE32-E72D297353CC}">
              <c16:uniqueId val="{00000008-2BA9-47B6-8B19-9FDE39285FB2}"/>
            </c:ext>
          </c:extLst>
        </c:ser>
        <c:dLbls>
          <c:showLegendKey val="0"/>
          <c:showVal val="0"/>
          <c:showCatName val="0"/>
          <c:showSerName val="0"/>
          <c:showPercent val="0"/>
          <c:showBubbleSize val="0"/>
        </c:dLbls>
        <c:gapWidth val="150"/>
        <c:axId val="105310895"/>
        <c:axId val="1"/>
      </c:barChart>
      <c:catAx>
        <c:axId val="10531089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6af3caf6-cd9e-4061-aff4-fa5ccec5f237}"/>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Talento Humano</a:t>
            </a:r>
          </a:p>
        </c:rich>
      </c:tx>
      <c:overlay val="0"/>
    </c:title>
    <c:autoTitleDeleted val="0"/>
    <c:plotArea>
      <c:layout/>
      <c:bar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41F-4B51-83D9-DE299AB5532A}"/>
              </c:ext>
            </c:extLst>
          </c:dPt>
          <c:dPt>
            <c:idx val="1"/>
            <c:invertIfNegative val="0"/>
            <c:bubble3D val="0"/>
            <c:spPr>
              <a:solidFill>
                <a:srgbClr val="C00000"/>
              </a:solidFill>
            </c:spPr>
            <c:extLst>
              <c:ext xmlns:c16="http://schemas.microsoft.com/office/drawing/2014/chart" uri="{C3380CC4-5D6E-409C-BE32-E72D297353CC}">
                <c16:uniqueId val="{00000003-941F-4B51-83D9-DE299AB553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41F-4B51-83D9-DE299AB553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41F-4B51-83D9-DE299AB5532A}"/>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0.3</c:v>
                </c:pt>
                <c:pt idx="2">
                  <c:v>0.6</c:v>
                </c:pt>
                <c:pt idx="3">
                  <c:v>0</c:v>
                </c:pt>
              </c:numCache>
            </c:numRef>
          </c:val>
          <c:extLst>
            <c:ext xmlns:c16="http://schemas.microsoft.com/office/drawing/2014/chart" uri="{C3380CC4-5D6E-409C-BE32-E72D297353CC}">
              <c16:uniqueId val="{00000008-941F-4B51-83D9-DE299AB5532A}"/>
            </c:ext>
          </c:extLst>
        </c:ser>
        <c:dLbls>
          <c:showLegendKey val="0"/>
          <c:showVal val="0"/>
          <c:showCatName val="0"/>
          <c:showSerName val="0"/>
          <c:showPercent val="0"/>
          <c:showBubbleSize val="0"/>
        </c:dLbls>
        <c:gapWidth val="150"/>
        <c:axId val="105312335"/>
        <c:axId val="1"/>
      </c:barChart>
      <c:catAx>
        <c:axId val="10531233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6c3db183-cf58-4323-8eb8-e10703b5bd1a}"/>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Talento Humano</a:t>
            </a:r>
          </a:p>
        </c:rich>
      </c:tx>
      <c:overlay val="0"/>
    </c:title>
    <c:autoTitleDeleted val="0"/>
    <c:plotArea>
      <c:layout/>
      <c:bar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44F-445E-82BD-39D9CF380DB2}"/>
              </c:ext>
            </c:extLst>
          </c:dPt>
          <c:dPt>
            <c:idx val="1"/>
            <c:invertIfNegative val="0"/>
            <c:bubble3D val="0"/>
            <c:spPr>
              <a:solidFill>
                <a:srgbClr val="C00000"/>
              </a:solidFill>
            </c:spPr>
            <c:extLst>
              <c:ext xmlns:c16="http://schemas.microsoft.com/office/drawing/2014/chart" uri="{C3380CC4-5D6E-409C-BE32-E72D297353CC}">
                <c16:uniqueId val="{00000003-444F-445E-82BD-39D9CF380DB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44F-445E-82BD-39D9CF380DB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44F-445E-82BD-39D9CF380DB2}"/>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0.3</c:v>
                </c:pt>
                <c:pt idx="2">
                  <c:v>0.6</c:v>
                </c:pt>
                <c:pt idx="3">
                  <c:v>0</c:v>
                </c:pt>
              </c:numCache>
            </c:numRef>
          </c:val>
          <c:extLst>
            <c:ext xmlns:c16="http://schemas.microsoft.com/office/drawing/2014/chart" uri="{C3380CC4-5D6E-409C-BE32-E72D297353CC}">
              <c16:uniqueId val="{00000008-444F-445E-82BD-39D9CF380DB2}"/>
            </c:ext>
          </c:extLst>
        </c:ser>
        <c:dLbls>
          <c:showLegendKey val="0"/>
          <c:showVal val="0"/>
          <c:showCatName val="0"/>
          <c:showSerName val="0"/>
          <c:showPercent val="0"/>
          <c:showBubbleSize val="0"/>
        </c:dLbls>
        <c:gapWidth val="150"/>
        <c:axId val="105316175"/>
        <c:axId val="1"/>
      </c:barChart>
      <c:catAx>
        <c:axId val="1053161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43744d0a-8b60-4b93-b088-05e8551ea261}"/>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F16-4ADC-A9C4-E49D4C9A7AF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1-5F16-4ADC-A9C4-E49D4C9A7AF1}"/>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F16-4ADC-A9C4-E49D4C9A7AF1}"/>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F16-4ADC-A9C4-E49D4C9A7AF1}"/>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F16-4ADC-A9C4-E49D4C9A7AF1}"/>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F16-4ADC-A9C4-E49D4C9A7AF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0.3</c:v>
                </c:pt>
                <c:pt idx="2">
                  <c:v>0.6</c:v>
                </c:pt>
                <c:pt idx="3">
                  <c:v>0</c:v>
                </c:pt>
              </c:numCache>
            </c:numRef>
          </c:val>
          <c:smooth val="0"/>
          <c:extLst>
            <c:ext xmlns:c16="http://schemas.microsoft.com/office/drawing/2014/chart" uri="{C3380CC4-5D6E-409C-BE32-E72D297353CC}">
              <c16:uniqueId val="{00000006-5F16-4ADC-A9C4-E49D4C9A7AF1}"/>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F16-4ADC-A9C4-E49D4C9A7AF1}"/>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F16-4ADC-A9C4-E49D4C9A7AF1}"/>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F16-4ADC-A9C4-E49D4C9A7AF1}"/>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F16-4ADC-A9C4-E49D4C9A7AF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0.1</c:v>
                </c:pt>
                <c:pt idx="1">
                  <c:v>0.1</c:v>
                </c:pt>
                <c:pt idx="2">
                  <c:v>0.8</c:v>
                </c:pt>
                <c:pt idx="3">
                  <c:v>0</c:v>
                </c:pt>
              </c:numCache>
            </c:numRef>
          </c:val>
          <c:smooth val="0"/>
          <c:extLst>
            <c:ext xmlns:c16="http://schemas.microsoft.com/office/drawing/2014/chart" uri="{C3380CC4-5D6E-409C-BE32-E72D297353CC}">
              <c16:uniqueId val="{0000000B-5F16-4ADC-A9C4-E49D4C9A7AF1}"/>
            </c:ext>
          </c:extLst>
        </c:ser>
        <c:ser>
          <c:idx val="3"/>
          <c:order val="3"/>
          <c:tx>
            <c:v>AÑO 2014</c:v>
          </c:tx>
          <c:marker>
            <c:symbol val="none"/>
          </c:marker>
          <c:dLbls>
            <c:dLbl>
              <c:idx val="0"/>
              <c:layout>
                <c:manualLayout>
                  <c:x val="-4.4219684611201703E-2"/>
                  <c:y val="-7.530675829977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5F16-4ADC-A9C4-E49D4C9A7AF1}"/>
                </c:ext>
              </c:extLst>
            </c:dLbl>
            <c:dLbl>
              <c:idx val="1"/>
              <c:layout>
                <c:manualLayout>
                  <c:x val="-9.4181620445894492E-3"/>
                  <c:y val="-6.1186741118564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F16-4ADC-A9C4-E49D4C9A7AF1}"/>
                </c:ext>
              </c:extLst>
            </c:dLbl>
            <c:dLbl>
              <c:idx val="2"/>
              <c:layout>
                <c:manualLayout>
                  <c:x val="-4.1925044850633503E-2"/>
                  <c:y val="-9.4133447874715004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F16-4ADC-A9C4-E49D4C9A7AF1}"/>
                </c:ext>
              </c:extLst>
            </c:dLbl>
            <c:dLbl>
              <c:idx val="3"/>
              <c:layout>
                <c:manualLayout>
                  <c:x val="-3.3344208809135398E-2"/>
                  <c:y val="-8.94267754809792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F16-4ADC-A9C4-E49D4C9A7AF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5F16-4ADC-A9C4-E49D4C9A7AF1}"/>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07bf5963-21ef-47a7-9656-e6933263e523}"/>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Apoyo financiero y contable</a:t>
            </a:r>
          </a:p>
        </c:rich>
      </c:tx>
      <c:overlay val="0"/>
    </c:title>
    <c:autoTitleDeleted val="0"/>
    <c:plotArea>
      <c:layout/>
      <c:bar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E32-4541-B6CB-C4C87B0DFA3D}"/>
              </c:ext>
            </c:extLst>
          </c:dPt>
          <c:dPt>
            <c:idx val="1"/>
            <c:invertIfNegative val="0"/>
            <c:bubble3D val="0"/>
            <c:spPr>
              <a:solidFill>
                <a:srgbClr val="C00000"/>
              </a:solidFill>
            </c:spPr>
            <c:extLst>
              <c:ext xmlns:c16="http://schemas.microsoft.com/office/drawing/2014/chart" uri="{C3380CC4-5D6E-409C-BE32-E72D297353CC}">
                <c16:uniqueId val="{00000003-1E32-4541-B6CB-C4C87B0DFA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E32-4541-B6CB-C4C87B0DFA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E32-4541-B6CB-C4C87B0DFA3D}"/>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8-1E32-4541-B6CB-C4C87B0DFA3D}"/>
            </c:ext>
          </c:extLst>
        </c:ser>
        <c:dLbls>
          <c:showLegendKey val="0"/>
          <c:showVal val="0"/>
          <c:showCatName val="0"/>
          <c:showSerName val="0"/>
          <c:showPercent val="0"/>
          <c:showBubbleSize val="0"/>
        </c:dLbls>
        <c:gapWidth val="150"/>
        <c:axId val="105313775"/>
        <c:axId val="1"/>
      </c:barChart>
      <c:catAx>
        <c:axId val="1053137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a4542a42-fdac-442e-a0ff-54b256e29f60}"/>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Apoyo financiero y contable</a:t>
            </a:r>
          </a:p>
        </c:rich>
      </c:tx>
      <c:overlay val="0"/>
    </c:title>
    <c:autoTitleDeleted val="0"/>
    <c:plotArea>
      <c:layout/>
      <c:bar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F09-42B6-977F-46919F62EAB6}"/>
              </c:ext>
            </c:extLst>
          </c:dPt>
          <c:dPt>
            <c:idx val="1"/>
            <c:invertIfNegative val="0"/>
            <c:bubble3D val="0"/>
            <c:spPr>
              <a:solidFill>
                <a:srgbClr val="C00000"/>
              </a:solidFill>
            </c:spPr>
            <c:extLst>
              <c:ext xmlns:c16="http://schemas.microsoft.com/office/drawing/2014/chart" uri="{C3380CC4-5D6E-409C-BE32-E72D297353CC}">
                <c16:uniqueId val="{00000003-CF09-42B6-977F-46919F62EAB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F09-42B6-977F-46919F62EAB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F09-42B6-977F-46919F62EAB6}"/>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0.75</c:v>
                </c:pt>
                <c:pt idx="3">
                  <c:v>0.25</c:v>
                </c:pt>
              </c:numCache>
            </c:numRef>
          </c:val>
          <c:extLst>
            <c:ext xmlns:c16="http://schemas.microsoft.com/office/drawing/2014/chart" uri="{C3380CC4-5D6E-409C-BE32-E72D297353CC}">
              <c16:uniqueId val="{00000008-CF09-42B6-977F-46919F62EAB6}"/>
            </c:ext>
          </c:extLst>
        </c:ser>
        <c:dLbls>
          <c:showLegendKey val="0"/>
          <c:showVal val="0"/>
          <c:showCatName val="0"/>
          <c:showSerName val="0"/>
          <c:showPercent val="0"/>
          <c:showBubbleSize val="0"/>
        </c:dLbls>
        <c:gapWidth val="150"/>
        <c:axId val="105315215"/>
        <c:axId val="1"/>
      </c:barChart>
      <c:catAx>
        <c:axId val="10531521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47dce1f8-0179-4a57-bccd-485cc644d649}"/>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Apoyo financiero y contable</a:t>
            </a:r>
          </a:p>
        </c:rich>
      </c:tx>
      <c:overlay val="0"/>
    </c:title>
    <c:autoTitleDeleted val="0"/>
    <c:plotArea>
      <c:layout/>
      <c:bar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0D2-42A9-86E6-F1CFCD9FB463}"/>
              </c:ext>
            </c:extLst>
          </c:dPt>
          <c:dPt>
            <c:idx val="1"/>
            <c:invertIfNegative val="0"/>
            <c:bubble3D val="0"/>
            <c:spPr>
              <a:solidFill>
                <a:srgbClr val="C00000"/>
              </a:solidFill>
            </c:spPr>
            <c:extLst>
              <c:ext xmlns:c16="http://schemas.microsoft.com/office/drawing/2014/chart" uri="{C3380CC4-5D6E-409C-BE32-E72D297353CC}">
                <c16:uniqueId val="{00000003-70D2-42A9-86E6-F1CFCD9FB46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0D2-42A9-86E6-F1CFCD9FB46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0D2-42A9-86E6-F1CFCD9FB463}"/>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8-70D2-42A9-86E6-F1CFCD9FB463}"/>
            </c:ext>
          </c:extLst>
        </c:ser>
        <c:dLbls>
          <c:showLegendKey val="0"/>
          <c:showVal val="0"/>
          <c:showCatName val="0"/>
          <c:showSerName val="0"/>
          <c:showPercent val="0"/>
          <c:showBubbleSize val="0"/>
        </c:dLbls>
        <c:gapWidth val="150"/>
        <c:axId val="105868511"/>
        <c:axId val="1"/>
      </c:barChart>
      <c:catAx>
        <c:axId val="10586851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f98a0993-b78e-4a26-8e3c-1619bc3be6d7}"/>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Gobierno Escolar</a:t>
            </a: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F3F-49E1-8C48-26BF0AB85310}"/>
              </c:ext>
            </c:extLst>
          </c:dPt>
          <c:dPt>
            <c:idx val="1"/>
            <c:invertIfNegative val="0"/>
            <c:bubble3D val="0"/>
            <c:spPr>
              <a:solidFill>
                <a:srgbClr val="C00000"/>
              </a:solidFill>
            </c:spPr>
            <c:extLst>
              <c:ext xmlns:c16="http://schemas.microsoft.com/office/drawing/2014/chart" uri="{C3380CC4-5D6E-409C-BE32-E72D297353CC}">
                <c16:uniqueId val="{00000003-DF3F-49E1-8C48-26BF0AB853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F3F-49E1-8C48-26BF0AB853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F3F-49E1-8C48-26BF0AB85310}"/>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8-DF3F-49E1-8C48-26BF0AB85310}"/>
            </c:ext>
          </c:extLst>
        </c:ser>
        <c:dLbls>
          <c:showLegendKey val="0"/>
          <c:showVal val="0"/>
          <c:showCatName val="0"/>
          <c:showSerName val="0"/>
          <c:showPercent val="0"/>
          <c:showBubbleSize val="0"/>
        </c:dLbls>
        <c:gapWidth val="150"/>
        <c:axId val="108502223"/>
        <c:axId val="1"/>
      </c:barChart>
      <c:catAx>
        <c:axId val="10850222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68f02ab9-f8f8-4639-a066-3ef3ce3763bc}"/>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C53-49B5-B077-1AFCAD424037}"/>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C53-49B5-B077-1AFCAD424037}"/>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DC53-49B5-B077-1AFCAD424037}"/>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C53-49B5-B077-1AFCAD424037}"/>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C53-49B5-B077-1AFCAD424037}"/>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C53-49B5-B077-1AFCAD424037}"/>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C53-49B5-B077-1AFCAD424037}"/>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DC53-49B5-B077-1AFCAD424037}"/>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C53-49B5-B077-1AFCAD424037}"/>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C53-49B5-B077-1AFCAD424037}"/>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DC53-49B5-B077-1AFCAD424037}"/>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DC53-49B5-B077-1AFCAD424037}"/>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DC53-49B5-B077-1AFCAD424037}"/>
            </c:ext>
          </c:extLst>
        </c:ser>
        <c:ser>
          <c:idx val="3"/>
          <c:order val="3"/>
          <c:tx>
            <c:v>AÑO 2014</c:v>
          </c:tx>
          <c:marker>
            <c:symbol val="none"/>
          </c:marker>
          <c:dLbls>
            <c:dLbl>
              <c:idx val="0"/>
              <c:layout>
                <c:manualLayout>
                  <c:x val="-5.9445350734094599E-2"/>
                  <c:y val="-6.12794677779864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C53-49B5-B077-1AFCAD424037}"/>
                </c:ext>
              </c:extLst>
            </c:dLbl>
            <c:dLbl>
              <c:idx val="1"/>
              <c:layout>
                <c:manualLayout>
                  <c:x val="-4.2044589450788497E-2"/>
                  <c:y val="-6.12794677779864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C53-49B5-B077-1AFCAD424037}"/>
                </c:ext>
              </c:extLst>
            </c:dLbl>
            <c:dLbl>
              <c:idx val="2"/>
              <c:layout>
                <c:manualLayout>
                  <c:x val="-5.2920065252854802E-2"/>
                  <c:y val="-5.656566256429519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C53-49B5-B077-1AFCAD424037}"/>
                </c:ext>
              </c:extLst>
            </c:dLbl>
            <c:dLbl>
              <c:idx val="3"/>
              <c:layout>
                <c:manualLayout>
                  <c:x val="-5.0744970092441499E-2"/>
                  <c:y val="-6.12794677779864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C53-49B5-B077-1AFCAD424037}"/>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C53-49B5-B077-1AFCAD424037}"/>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79f88c36-cd3f-4afa-97e6-01feaa922710}"/>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Apoyo a la gestión académica</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73BE-42FC-9C36-3BC0CF4808CA}"/>
              </c:ext>
            </c:extLst>
          </c:dPt>
          <c:dPt>
            <c:idx val="1"/>
            <c:invertIfNegative val="0"/>
            <c:bubble3D val="0"/>
            <c:spPr>
              <a:solidFill>
                <a:srgbClr val="C00000"/>
              </a:solidFill>
            </c:spPr>
            <c:extLst>
              <c:ext xmlns:c16="http://schemas.microsoft.com/office/drawing/2014/chart" uri="{C3380CC4-5D6E-409C-BE32-E72D297353CC}">
                <c16:uniqueId val="{00000003-73BE-42FC-9C36-3BC0CF4808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3BE-42FC-9C36-3BC0CF4808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3BE-42FC-9C36-3BC0CF4808CA}"/>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73BE-42FC-9C36-3BC0CF4808CA}"/>
            </c:ext>
          </c:extLst>
        </c:ser>
        <c:dLbls>
          <c:showLegendKey val="0"/>
          <c:showVal val="0"/>
          <c:showCatName val="0"/>
          <c:showSerName val="0"/>
          <c:showPercent val="0"/>
          <c:showBubbleSize val="0"/>
        </c:dLbls>
        <c:gapWidth val="150"/>
        <c:axId val="105865631"/>
        <c:axId val="1"/>
      </c:barChart>
      <c:catAx>
        <c:axId val="105865631"/>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ab715683-27ac-475e-b703-639365c0f444}"/>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Administración de la planta fisica y de los recursos
</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8AD3-458A-A6EF-8F7C1C844885}"/>
              </c:ext>
            </c:extLst>
          </c:dPt>
          <c:dPt>
            <c:idx val="1"/>
            <c:invertIfNegative val="0"/>
            <c:bubble3D val="0"/>
            <c:spPr>
              <a:solidFill>
                <a:srgbClr val="C00000"/>
              </a:solidFill>
            </c:spPr>
            <c:extLst>
              <c:ext xmlns:c16="http://schemas.microsoft.com/office/drawing/2014/chart" uri="{C3380CC4-5D6E-409C-BE32-E72D297353CC}">
                <c16:uniqueId val="{00000003-8AD3-458A-A6EF-8F7C1C84488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AD3-458A-A6EF-8F7C1C84488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AD3-458A-A6EF-8F7C1C844885}"/>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8AD3-458A-A6EF-8F7C1C844885}"/>
            </c:ext>
          </c:extLst>
        </c:ser>
        <c:dLbls>
          <c:showLegendKey val="0"/>
          <c:showVal val="0"/>
          <c:showCatName val="0"/>
          <c:showSerName val="0"/>
          <c:showPercent val="0"/>
          <c:showBubbleSize val="0"/>
        </c:dLbls>
        <c:gapWidth val="150"/>
        <c:axId val="105871391"/>
        <c:axId val="1"/>
      </c:barChart>
      <c:catAx>
        <c:axId val="105871391"/>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51102ec1-9de1-42aa-9d98-cefd1bd123a8}"/>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Administración de servicios complementarios</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F228-4127-9E08-F99CE3D54ED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228-4127-9E08-F99CE3D54ED6}"/>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F228-4127-9E08-F99CE3D54ED6}"/>
            </c:ext>
          </c:extLst>
        </c:ser>
        <c:dLbls>
          <c:showLegendKey val="0"/>
          <c:showVal val="0"/>
          <c:showCatName val="0"/>
          <c:showSerName val="0"/>
          <c:showPercent val="0"/>
          <c:showBubbleSize val="0"/>
        </c:dLbls>
        <c:gapWidth val="150"/>
        <c:axId val="105870911"/>
        <c:axId val="1"/>
      </c:bar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de10519f-4ef1-49c8-b1b0-1818ba1d1e86}"/>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Talento Humano</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468D-45B0-BA6B-271CBCDCEDB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8D-45B0-BA6B-271CBCDCEDB2}"/>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468D-45B0-BA6B-271CBCDCEDB2}"/>
            </c:ext>
          </c:extLst>
        </c:ser>
        <c:dLbls>
          <c:showLegendKey val="0"/>
          <c:showVal val="0"/>
          <c:showCatName val="0"/>
          <c:showSerName val="0"/>
          <c:showPercent val="0"/>
          <c:showBubbleSize val="0"/>
        </c:dLbls>
        <c:gapWidth val="150"/>
        <c:axId val="106447791"/>
        <c:axId val="1"/>
      </c:barChart>
      <c:catAx>
        <c:axId val="106447791"/>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98d181b2-eb90-455f-b1f7-69d35af7a546}"/>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Apoyo financiero y contable</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8768-421F-8E04-935419FE9453}"/>
              </c:ext>
            </c:extLst>
          </c:dPt>
          <c:dPt>
            <c:idx val="1"/>
            <c:invertIfNegative val="0"/>
            <c:bubble3D val="0"/>
            <c:spPr>
              <a:solidFill>
                <a:srgbClr val="C00000"/>
              </a:solidFill>
            </c:spPr>
            <c:extLst>
              <c:ext xmlns:c16="http://schemas.microsoft.com/office/drawing/2014/chart" uri="{C3380CC4-5D6E-409C-BE32-E72D297353CC}">
                <c16:uniqueId val="{00000003-8768-421F-8E04-935419FE945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768-421F-8E04-935419FE945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768-421F-8E04-935419FE9453}"/>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8768-421F-8E04-935419FE9453}"/>
            </c:ext>
          </c:extLst>
        </c:ser>
        <c:dLbls>
          <c:showLegendKey val="0"/>
          <c:showVal val="0"/>
          <c:showCatName val="0"/>
          <c:showSerName val="0"/>
          <c:showPercent val="0"/>
          <c:showBubbleSize val="0"/>
        </c:dLbls>
        <c:gapWidth val="150"/>
        <c:axId val="106456911"/>
        <c:axId val="1"/>
      </c:barChart>
      <c:catAx>
        <c:axId val="106456911"/>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a834d853-d908-46ed-92a0-97f8b54584b9}"/>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Accesibilidad</a:t>
            </a:r>
          </a:p>
        </c:rich>
      </c:tx>
      <c:overlay val="0"/>
    </c:title>
    <c:autoTitleDeleted val="0"/>
    <c:plotArea>
      <c:layout/>
      <c:bar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96E-45FB-AA1E-F9DD6B69CF48}"/>
              </c:ext>
            </c:extLst>
          </c:dPt>
          <c:dPt>
            <c:idx val="1"/>
            <c:invertIfNegative val="0"/>
            <c:bubble3D val="0"/>
            <c:spPr>
              <a:solidFill>
                <a:srgbClr val="C00000"/>
              </a:solidFill>
            </c:spPr>
            <c:extLst>
              <c:ext xmlns:c16="http://schemas.microsoft.com/office/drawing/2014/chart" uri="{C3380CC4-5D6E-409C-BE32-E72D297353CC}">
                <c16:uniqueId val="{00000003-B96E-45FB-AA1E-F9DD6B69CF4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96E-45FB-AA1E-F9DD6B69CF4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96E-45FB-AA1E-F9DD6B69CF4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8-B96E-45FB-AA1E-F9DD6B69CF48}"/>
            </c:ext>
          </c:extLst>
        </c:ser>
        <c:dLbls>
          <c:showLegendKey val="0"/>
          <c:showVal val="0"/>
          <c:showCatName val="0"/>
          <c:showSerName val="0"/>
          <c:showPercent val="0"/>
          <c:showBubbleSize val="0"/>
        </c:dLbls>
        <c:gapWidth val="150"/>
        <c:axId val="106451151"/>
        <c:axId val="1"/>
      </c:barChart>
      <c:catAx>
        <c:axId val="10645115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7ba599c0-fb94-41f3-b95a-9004521c4588}"/>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Accesibilidad</a:t>
            </a:r>
          </a:p>
        </c:rich>
      </c:tx>
      <c:overlay val="0"/>
    </c:title>
    <c:autoTitleDeleted val="0"/>
    <c:plotArea>
      <c:layout/>
      <c:bar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206-48B9-AA71-5DF838BB084B}"/>
              </c:ext>
            </c:extLst>
          </c:dPt>
          <c:dPt>
            <c:idx val="1"/>
            <c:invertIfNegative val="0"/>
            <c:bubble3D val="0"/>
            <c:spPr>
              <a:solidFill>
                <a:srgbClr val="C00000"/>
              </a:solidFill>
            </c:spPr>
            <c:extLst>
              <c:ext xmlns:c16="http://schemas.microsoft.com/office/drawing/2014/chart" uri="{C3380CC4-5D6E-409C-BE32-E72D297353CC}">
                <c16:uniqueId val="{00000003-8206-48B9-AA71-5DF838BB084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206-48B9-AA71-5DF838BB084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206-48B9-AA71-5DF838BB084B}"/>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0.5</c:v>
                </c:pt>
                <c:pt idx="2">
                  <c:v>0.5</c:v>
                </c:pt>
                <c:pt idx="3">
                  <c:v>0</c:v>
                </c:pt>
              </c:numCache>
            </c:numRef>
          </c:val>
          <c:extLst>
            <c:ext xmlns:c16="http://schemas.microsoft.com/office/drawing/2014/chart" uri="{C3380CC4-5D6E-409C-BE32-E72D297353CC}">
              <c16:uniqueId val="{00000008-8206-48B9-AA71-5DF838BB084B}"/>
            </c:ext>
          </c:extLst>
        </c:ser>
        <c:dLbls>
          <c:showLegendKey val="0"/>
          <c:showVal val="0"/>
          <c:showCatName val="0"/>
          <c:showSerName val="0"/>
          <c:showPercent val="0"/>
          <c:showBubbleSize val="0"/>
        </c:dLbls>
        <c:gapWidth val="150"/>
        <c:axId val="106453071"/>
        <c:axId val="1"/>
      </c:barChart>
      <c:catAx>
        <c:axId val="10645307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0cab228-ff0c-4269-8d5c-bd844babfb8b}"/>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Accesibilidad</a:t>
            </a:r>
          </a:p>
        </c:rich>
      </c:tx>
      <c:overlay val="0"/>
    </c:title>
    <c:autoTitleDeleted val="0"/>
    <c:plotArea>
      <c:layout/>
      <c:bar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CE2-4FD3-B35D-8EAD2C7D8E17}"/>
              </c:ext>
            </c:extLst>
          </c:dPt>
          <c:dPt>
            <c:idx val="1"/>
            <c:invertIfNegative val="0"/>
            <c:bubble3D val="0"/>
            <c:spPr>
              <a:solidFill>
                <a:srgbClr val="C00000"/>
              </a:solidFill>
            </c:spPr>
            <c:extLst>
              <c:ext xmlns:c16="http://schemas.microsoft.com/office/drawing/2014/chart" uri="{C3380CC4-5D6E-409C-BE32-E72D297353CC}">
                <c16:uniqueId val="{00000003-CCE2-4FD3-B35D-8EAD2C7D8E1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CE2-4FD3-B35D-8EAD2C7D8E1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CE2-4FD3-B35D-8EAD2C7D8E1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CCE2-4FD3-B35D-8EAD2C7D8E17}"/>
            </c:ext>
          </c:extLst>
        </c:ser>
        <c:dLbls>
          <c:showLegendKey val="0"/>
          <c:showVal val="0"/>
          <c:showCatName val="0"/>
          <c:showSerName val="0"/>
          <c:showPercent val="0"/>
          <c:showBubbleSize val="0"/>
        </c:dLbls>
        <c:gapWidth val="150"/>
        <c:axId val="106454991"/>
        <c:axId val="1"/>
      </c:barChart>
      <c:catAx>
        <c:axId val="10645499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06f4a6db-d6cc-414e-8da8-1dfc25de5dac}"/>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Proyección a la comunidad</a:t>
            </a:r>
          </a:p>
        </c:rich>
      </c:tx>
      <c:overlay val="0"/>
    </c:title>
    <c:autoTitleDeleted val="0"/>
    <c:plotArea>
      <c:layout/>
      <c:bar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C5D-4F02-942C-2FFDF4CD7EDF}"/>
              </c:ext>
            </c:extLst>
          </c:dPt>
          <c:dPt>
            <c:idx val="1"/>
            <c:invertIfNegative val="0"/>
            <c:bubble3D val="0"/>
            <c:spPr>
              <a:solidFill>
                <a:srgbClr val="C00000"/>
              </a:solidFill>
            </c:spPr>
            <c:extLst>
              <c:ext xmlns:c16="http://schemas.microsoft.com/office/drawing/2014/chart" uri="{C3380CC4-5D6E-409C-BE32-E72D297353CC}">
                <c16:uniqueId val="{00000003-EC5D-4F02-942C-2FFDF4CD7ED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C5D-4F02-942C-2FFDF4CD7ED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C5D-4F02-942C-2FFDF4CD7EDF}"/>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8-EC5D-4F02-942C-2FFDF4CD7EDF}"/>
            </c:ext>
          </c:extLst>
        </c:ser>
        <c:dLbls>
          <c:showLegendKey val="0"/>
          <c:showVal val="0"/>
          <c:showCatName val="0"/>
          <c:showSerName val="0"/>
          <c:showPercent val="0"/>
          <c:showBubbleSize val="0"/>
        </c:dLbls>
        <c:gapWidth val="150"/>
        <c:axId val="106454511"/>
        <c:axId val="1"/>
      </c:barChart>
      <c:catAx>
        <c:axId val="10645451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2a17ae52-2be0-4e90-bc72-e13714bb7211}"/>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Gobierno Escolar</a:t>
            </a: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ECF-4679-AFEF-40798FD46BF2}"/>
              </c:ext>
            </c:extLst>
          </c:dPt>
          <c:dPt>
            <c:idx val="1"/>
            <c:invertIfNegative val="0"/>
            <c:bubble3D val="0"/>
            <c:spPr>
              <a:solidFill>
                <a:srgbClr val="C00000"/>
              </a:solidFill>
            </c:spPr>
            <c:extLst>
              <c:ext xmlns:c16="http://schemas.microsoft.com/office/drawing/2014/chart" uri="{C3380CC4-5D6E-409C-BE32-E72D297353CC}">
                <c16:uniqueId val="{00000003-3ECF-4679-AFEF-40798FD46B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ECF-4679-AFEF-40798FD46B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ECF-4679-AFEF-40798FD46BF2}"/>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0.125</c:v>
                </c:pt>
                <c:pt idx="1">
                  <c:v>0.375</c:v>
                </c:pt>
                <c:pt idx="2">
                  <c:v>0.125</c:v>
                </c:pt>
                <c:pt idx="3">
                  <c:v>0.25</c:v>
                </c:pt>
              </c:numCache>
            </c:numRef>
          </c:val>
          <c:extLst>
            <c:ext xmlns:c16="http://schemas.microsoft.com/office/drawing/2014/chart" uri="{C3380CC4-5D6E-409C-BE32-E72D297353CC}">
              <c16:uniqueId val="{00000008-3ECF-4679-AFEF-40798FD46BF2}"/>
            </c:ext>
          </c:extLst>
        </c:ser>
        <c:dLbls>
          <c:showLegendKey val="0"/>
          <c:showVal val="0"/>
          <c:showCatName val="0"/>
          <c:showSerName val="0"/>
          <c:showPercent val="0"/>
          <c:showBubbleSize val="0"/>
        </c:dLbls>
        <c:gapWidth val="150"/>
        <c:axId val="108493583"/>
        <c:axId val="1"/>
      </c:barChart>
      <c:catAx>
        <c:axId val="1084935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cb49f2ef-964b-4f51-8a5b-8b151dace426}"/>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Proyección a la comunidad</a:t>
            </a:r>
          </a:p>
        </c:rich>
      </c:tx>
      <c:overlay val="0"/>
    </c:title>
    <c:autoTitleDeleted val="0"/>
    <c:plotArea>
      <c:layout/>
      <c:bar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7C3-4773-A573-E22D285D32ED}"/>
              </c:ext>
            </c:extLst>
          </c:dPt>
          <c:dPt>
            <c:idx val="1"/>
            <c:invertIfNegative val="0"/>
            <c:bubble3D val="0"/>
            <c:spPr>
              <a:solidFill>
                <a:srgbClr val="C00000"/>
              </a:solidFill>
            </c:spPr>
            <c:extLst>
              <c:ext xmlns:c16="http://schemas.microsoft.com/office/drawing/2014/chart" uri="{C3380CC4-5D6E-409C-BE32-E72D297353CC}">
                <c16:uniqueId val="{00000003-C7C3-4773-A573-E22D285D32E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7C3-4773-A573-E22D285D32E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7C3-4773-A573-E22D285D32ED}"/>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0.75</c:v>
                </c:pt>
                <c:pt idx="2">
                  <c:v>0</c:v>
                </c:pt>
                <c:pt idx="3">
                  <c:v>0</c:v>
                </c:pt>
              </c:numCache>
            </c:numRef>
          </c:val>
          <c:extLst>
            <c:ext xmlns:c16="http://schemas.microsoft.com/office/drawing/2014/chart" uri="{C3380CC4-5D6E-409C-BE32-E72D297353CC}">
              <c16:uniqueId val="{00000008-C7C3-4773-A573-E22D285D32ED}"/>
            </c:ext>
          </c:extLst>
        </c:ser>
        <c:dLbls>
          <c:showLegendKey val="0"/>
          <c:showVal val="0"/>
          <c:showCatName val="0"/>
          <c:showSerName val="0"/>
          <c:showPercent val="0"/>
          <c:showBubbleSize val="0"/>
        </c:dLbls>
        <c:gapWidth val="150"/>
        <c:axId val="106457391"/>
        <c:axId val="1"/>
      </c:barChart>
      <c:catAx>
        <c:axId val="10645739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3c05d8ee-f8b6-49e7-a01c-3297b7ab1c1a}"/>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Proyección a la comunidad</a:t>
            </a:r>
          </a:p>
        </c:rich>
      </c:tx>
      <c:overlay val="0"/>
    </c:title>
    <c:autoTitleDeleted val="0"/>
    <c:plotArea>
      <c:layout/>
      <c:bar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F60-423A-97E4-7286F9960FF5}"/>
              </c:ext>
            </c:extLst>
          </c:dPt>
          <c:dPt>
            <c:idx val="1"/>
            <c:invertIfNegative val="0"/>
            <c:bubble3D val="0"/>
            <c:spPr>
              <a:solidFill>
                <a:srgbClr val="C00000"/>
              </a:solidFill>
            </c:spPr>
            <c:extLst>
              <c:ext xmlns:c16="http://schemas.microsoft.com/office/drawing/2014/chart" uri="{C3380CC4-5D6E-409C-BE32-E72D297353CC}">
                <c16:uniqueId val="{00000003-3F60-423A-97E4-7286F9960F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F60-423A-97E4-7286F9960F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F60-423A-97E4-7286F9960FF5}"/>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extLst>
            <c:ext xmlns:c16="http://schemas.microsoft.com/office/drawing/2014/chart" uri="{C3380CC4-5D6E-409C-BE32-E72D297353CC}">
              <c16:uniqueId val="{00000008-3F60-423A-97E4-7286F9960FF5}"/>
            </c:ext>
          </c:extLst>
        </c:ser>
        <c:dLbls>
          <c:showLegendKey val="0"/>
          <c:showVal val="0"/>
          <c:showCatName val="0"/>
          <c:showSerName val="0"/>
          <c:showPercent val="0"/>
          <c:showBubbleSize val="0"/>
        </c:dLbls>
        <c:gapWidth val="150"/>
        <c:axId val="106458831"/>
        <c:axId val="1"/>
      </c:barChart>
      <c:catAx>
        <c:axId val="10645883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a:effectLst/>
      </c:spPr>
    </c:plotArea>
    <c:plotVisOnly val="1"/>
    <c:dispBlanksAs val="gap"/>
    <c:showDLblsOverMax val="0"/>
    <c:extLst>
      <c:ext uri="{0b15fc19-7d7d-44ad-8c2d-2c3a37ce22c3}">
        <chartProps xmlns="https://web.wps.cn/et/2018/main" chartId="{aae6591d-7806-4113-bbf8-4872e742fbab}"/>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Participación y convivencia</a:t>
            </a:r>
          </a:p>
        </c:rich>
      </c:tx>
      <c:overlay val="0"/>
    </c:title>
    <c:autoTitleDeleted val="0"/>
    <c:plotArea>
      <c:layout/>
      <c:bar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5D8-4CFC-9128-ABCA696BE56C}"/>
              </c:ext>
            </c:extLst>
          </c:dPt>
          <c:dPt>
            <c:idx val="1"/>
            <c:invertIfNegative val="0"/>
            <c:bubble3D val="0"/>
            <c:spPr>
              <a:solidFill>
                <a:srgbClr val="C00000"/>
              </a:solidFill>
            </c:spPr>
            <c:extLst>
              <c:ext xmlns:c16="http://schemas.microsoft.com/office/drawing/2014/chart" uri="{C3380CC4-5D6E-409C-BE32-E72D297353CC}">
                <c16:uniqueId val="{00000003-D5D8-4CFC-9128-ABCA696BE5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5D8-4CFC-9128-ABCA696BE5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5D8-4CFC-9128-ABCA696BE56C}"/>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8-D5D8-4CFC-9128-ABCA696BE56C}"/>
            </c:ext>
          </c:extLst>
        </c:ser>
        <c:dLbls>
          <c:showLegendKey val="0"/>
          <c:showVal val="0"/>
          <c:showCatName val="0"/>
          <c:showSerName val="0"/>
          <c:showPercent val="0"/>
          <c:showBubbleSize val="0"/>
        </c:dLbls>
        <c:gapWidth val="150"/>
        <c:axId val="106445871"/>
        <c:axId val="1"/>
      </c:barChart>
      <c:catAx>
        <c:axId val="10644587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cfe3438f-327e-4a66-9575-07ca5f4ff7c0}"/>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Participación y convivencia</a:t>
            </a:r>
          </a:p>
        </c:rich>
      </c:tx>
      <c:overlay val="0"/>
    </c:title>
    <c:autoTitleDeleted val="0"/>
    <c:plotArea>
      <c:layout/>
      <c:bar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485-4354-B62E-B2A68CD10BB5}"/>
              </c:ext>
            </c:extLst>
          </c:dPt>
          <c:dPt>
            <c:idx val="1"/>
            <c:invertIfNegative val="0"/>
            <c:bubble3D val="0"/>
            <c:spPr>
              <a:solidFill>
                <a:srgbClr val="C00000"/>
              </a:solidFill>
            </c:spPr>
            <c:extLst>
              <c:ext xmlns:c16="http://schemas.microsoft.com/office/drawing/2014/chart" uri="{C3380CC4-5D6E-409C-BE32-E72D297353CC}">
                <c16:uniqueId val="{00000003-2485-4354-B62E-B2A68CD10BB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485-4354-B62E-B2A68CD10BB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485-4354-B62E-B2A68CD10BB5}"/>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8-2485-4354-B62E-B2A68CD10BB5}"/>
            </c:ext>
          </c:extLst>
        </c:ser>
        <c:dLbls>
          <c:showLegendKey val="0"/>
          <c:showVal val="0"/>
          <c:showCatName val="0"/>
          <c:showSerName val="0"/>
          <c:showPercent val="0"/>
          <c:showBubbleSize val="0"/>
        </c:dLbls>
        <c:gapWidth val="150"/>
        <c:axId val="106449711"/>
        <c:axId val="1"/>
      </c:barChart>
      <c:catAx>
        <c:axId val="10644971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5a78a6b-4744-4efb-bd35-b8d6cc068e6e}"/>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Participación y convivencia</a:t>
            </a:r>
          </a:p>
        </c:rich>
      </c:tx>
      <c:overlay val="0"/>
    </c:title>
    <c:autoTitleDeleted val="0"/>
    <c:plotArea>
      <c:layout/>
      <c:bar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C1E-4FD0-9A78-13391CD8AD56}"/>
              </c:ext>
            </c:extLst>
          </c:dPt>
          <c:dPt>
            <c:idx val="1"/>
            <c:invertIfNegative val="0"/>
            <c:bubble3D val="0"/>
            <c:spPr>
              <a:solidFill>
                <a:srgbClr val="C00000"/>
              </a:solidFill>
            </c:spPr>
            <c:extLst>
              <c:ext xmlns:c16="http://schemas.microsoft.com/office/drawing/2014/chart" uri="{C3380CC4-5D6E-409C-BE32-E72D297353CC}">
                <c16:uniqueId val="{00000003-9C1E-4FD0-9A78-13391CD8AD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C1E-4FD0-9A78-13391CD8AD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C1E-4FD0-9A78-13391CD8AD56}"/>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8-9C1E-4FD0-9A78-13391CD8AD56}"/>
            </c:ext>
          </c:extLst>
        </c:ser>
        <c:dLbls>
          <c:showLegendKey val="0"/>
          <c:showVal val="0"/>
          <c:showCatName val="0"/>
          <c:showSerName val="0"/>
          <c:showPercent val="0"/>
          <c:showBubbleSize val="0"/>
        </c:dLbls>
        <c:gapWidth val="150"/>
        <c:axId val="106455951"/>
        <c:axId val="1"/>
      </c:barChart>
      <c:catAx>
        <c:axId val="10645595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cb4721d-b119-493a-bb36-f4a1a0ff766e}"/>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BE0-42AD-859F-68F1C714FB1F}"/>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BE0-42AD-859F-68F1C714FB1F}"/>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4BE0-42AD-859F-68F1C714FB1F}"/>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BE0-42AD-859F-68F1C714FB1F}"/>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BE0-42AD-859F-68F1C714FB1F}"/>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BE0-42AD-859F-68F1C714FB1F}"/>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BE0-42AD-859F-68F1C714FB1F}"/>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4BE0-42AD-859F-68F1C714FB1F}"/>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BE0-42AD-859F-68F1C714FB1F}"/>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BE0-42AD-859F-68F1C714FB1F}"/>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BE0-42AD-859F-68F1C714FB1F}"/>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4BE0-42AD-859F-68F1C714FB1F}"/>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4BE0-42AD-859F-68F1C714FB1F}"/>
            </c:ext>
          </c:extLst>
        </c:ser>
        <c:ser>
          <c:idx val="3"/>
          <c:order val="3"/>
          <c:tx>
            <c:v>AÑO 2014</c:v>
          </c:tx>
          <c:marker>
            <c:symbol val="none"/>
          </c:marker>
          <c:dLbls>
            <c:dLbl>
              <c:idx val="0"/>
              <c:layout>
                <c:manualLayout>
                  <c:x val="-6.1620445894507901E-2"/>
                  <c:y val="-7.07070782053690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BE0-42AD-859F-68F1C714FB1F}"/>
                </c:ext>
              </c:extLst>
            </c:dLbl>
            <c:dLbl>
              <c:idx val="1"/>
              <c:layout>
                <c:manualLayout>
                  <c:x val="-5.0744970092441499E-2"/>
                  <c:y val="-8.0134688632751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BE0-42AD-859F-68F1C714FB1F}"/>
                </c:ext>
              </c:extLst>
            </c:dLbl>
            <c:dLbl>
              <c:idx val="2"/>
              <c:layout>
                <c:manualLayout>
                  <c:x val="-3.97499496902202E-2"/>
                  <c:y val="-8.0134688632751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BE0-42AD-859F-68F1C714FB1F}"/>
                </c:ext>
              </c:extLst>
            </c:dLbl>
            <c:dLbl>
              <c:idx val="3"/>
              <c:layout>
                <c:manualLayout>
                  <c:x val="-5.5095160413268097E-2"/>
                  <c:y val="-8.956229906013400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BE0-42AD-859F-68F1C714FB1F}"/>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BE0-42AD-859F-68F1C714FB1F}"/>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ee8ba70c-e860-4db4-a4ef-e33c41fcdcdb}"/>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B50-411A-8FB5-5F9FA89E53A3}"/>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B50-411A-8FB5-5F9FA89E53A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9B50-411A-8FB5-5F9FA89E53A3}"/>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B50-411A-8FB5-5F9FA89E53A3}"/>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B50-411A-8FB5-5F9FA89E53A3}"/>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B50-411A-8FB5-5F9FA89E53A3}"/>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B50-411A-8FB5-5F9FA89E53A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7-9B50-411A-8FB5-5F9FA89E53A3}"/>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B50-411A-8FB5-5F9FA89E53A3}"/>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B50-411A-8FB5-5F9FA89E53A3}"/>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B50-411A-8FB5-5F9FA89E53A3}"/>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B50-411A-8FB5-5F9FA89E53A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9B50-411A-8FB5-5F9FA89E53A3}"/>
            </c:ext>
          </c:extLst>
        </c:ser>
        <c:ser>
          <c:idx val="3"/>
          <c:order val="3"/>
          <c:tx>
            <c:v>AÑO 2014</c:v>
          </c:tx>
          <c:marker>
            <c:symbol val="none"/>
          </c:marker>
          <c:dLbls>
            <c:dLbl>
              <c:idx val="0"/>
              <c:layout>
                <c:manualLayout>
                  <c:x val="-4.8569874932028301E-2"/>
                  <c:y val="-6.91699532984808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B50-411A-8FB5-5F9FA89E53A3}"/>
                </c:ext>
              </c:extLst>
            </c:dLbl>
            <c:dLbl>
              <c:idx val="1"/>
              <c:layout>
                <c:manualLayout>
                  <c:x val="-5.72702555736814E-2"/>
                  <c:y val="-7.37812835183796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B50-411A-8FB5-5F9FA89E53A3}"/>
                </c:ext>
              </c:extLst>
            </c:dLbl>
            <c:dLbl>
              <c:idx val="2"/>
              <c:layout>
                <c:manualLayout>
                  <c:x val="-4.8569874932028301E-2"/>
                  <c:y val="-6.91699532984808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B50-411A-8FB5-5F9FA89E53A3}"/>
                </c:ext>
              </c:extLst>
            </c:dLbl>
            <c:dLbl>
              <c:idx val="3"/>
              <c:layout>
                <c:manualLayout>
                  <c:x val="-5.72702555736814E-2"/>
                  <c:y val="-8.300394395817700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B50-411A-8FB5-5F9FA89E53A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B50-411A-8FB5-5F9FA89E53A3}"/>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e4470141-89cb-4e68-bf14-3383ac05b0ef}"/>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83C-4C7D-B502-BAC16892F734}"/>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83C-4C7D-B502-BAC16892F734}"/>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383C-4C7D-B502-BAC16892F734}"/>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83C-4C7D-B502-BAC16892F734}"/>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83C-4C7D-B502-BAC16892F734}"/>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83C-4C7D-B502-BAC16892F734}"/>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83C-4C7D-B502-BAC16892F734}"/>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383C-4C7D-B502-BAC16892F734}"/>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83C-4C7D-B502-BAC16892F734}"/>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83C-4C7D-B502-BAC16892F734}"/>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83C-4C7D-B502-BAC16892F734}"/>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83C-4C7D-B502-BAC16892F734}"/>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383C-4C7D-B502-BAC16892F734}"/>
            </c:ext>
          </c:extLst>
        </c:ser>
        <c:ser>
          <c:idx val="3"/>
          <c:order val="3"/>
          <c:tx>
            <c:v>AÑO 2014</c:v>
          </c:tx>
          <c:marker>
            <c:symbol val="none"/>
          </c:marker>
          <c:dLbls>
            <c:dLbl>
              <c:idx val="0"/>
              <c:layout>
                <c:manualLayout>
                  <c:x val="-4.8569874932028301E-2"/>
                  <c:y val="-6.127946777798640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83C-4C7D-B502-BAC16892F734}"/>
                </c:ext>
              </c:extLst>
            </c:dLbl>
            <c:dLbl>
              <c:idx val="1"/>
              <c:layout>
                <c:manualLayout>
                  <c:x val="-5.2920065252854802E-2"/>
                  <c:y val="-5.656566256429519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83C-4C7D-B502-BAC16892F734}"/>
                </c:ext>
              </c:extLst>
            </c:dLbl>
            <c:dLbl>
              <c:idx val="2"/>
              <c:layout>
                <c:manualLayout>
                  <c:x val="-4.6394779771614998E-2"/>
                  <c:y val="-6.127946777798640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83C-4C7D-B502-BAC16892F734}"/>
                </c:ext>
              </c:extLst>
            </c:dLbl>
            <c:dLbl>
              <c:idx val="3"/>
              <c:layout>
                <c:manualLayout>
                  <c:x val="-3.97499496902202E-2"/>
                  <c:y val="-9.427610427382529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83C-4C7D-B502-BAC16892F734}"/>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83C-4C7D-B502-BAC16892F734}"/>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627e2090-63b1-4297-9bcd-70d4a0701e4b}"/>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Prevención de riesgos</a:t>
            </a:r>
          </a:p>
        </c:rich>
      </c:tx>
      <c:overlay val="0"/>
    </c:title>
    <c:autoTitleDeleted val="0"/>
    <c:plotArea>
      <c:layout/>
      <c:bar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CEC-4797-AAA0-424D804947C4}"/>
              </c:ext>
            </c:extLst>
          </c:dPt>
          <c:dPt>
            <c:idx val="1"/>
            <c:invertIfNegative val="0"/>
            <c:bubble3D val="0"/>
            <c:spPr>
              <a:solidFill>
                <a:srgbClr val="C00000"/>
              </a:solidFill>
            </c:spPr>
            <c:extLst>
              <c:ext xmlns:c16="http://schemas.microsoft.com/office/drawing/2014/chart" uri="{C3380CC4-5D6E-409C-BE32-E72D297353CC}">
                <c16:uniqueId val="{00000003-BCEC-4797-AAA0-424D804947C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CEC-4797-AAA0-424D804947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CEC-4797-AAA0-424D804947C4}"/>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8-BCEC-4797-AAA0-424D804947C4}"/>
            </c:ext>
          </c:extLst>
        </c:ser>
        <c:dLbls>
          <c:showLegendKey val="0"/>
          <c:showVal val="0"/>
          <c:showCatName val="0"/>
          <c:showSerName val="0"/>
          <c:showPercent val="0"/>
          <c:showBubbleSize val="0"/>
        </c:dLbls>
        <c:gapWidth val="150"/>
        <c:axId val="131346367"/>
        <c:axId val="1"/>
      </c:barChart>
      <c:catAx>
        <c:axId val="13134636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7bae211-bd83-414e-89d3-b9f8c806b5e6}"/>
      </c:ext>
    </c:extLst>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Prevención de riesgos</a:t>
            </a:r>
          </a:p>
        </c:rich>
      </c:tx>
      <c:overlay val="0"/>
    </c:title>
    <c:autoTitleDeleted val="0"/>
    <c:plotArea>
      <c:layout/>
      <c:bar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4B9-4809-9A68-4C2A493DE2D9}"/>
              </c:ext>
            </c:extLst>
          </c:dPt>
          <c:dPt>
            <c:idx val="1"/>
            <c:invertIfNegative val="0"/>
            <c:bubble3D val="0"/>
            <c:spPr>
              <a:solidFill>
                <a:srgbClr val="C00000"/>
              </a:solidFill>
            </c:spPr>
            <c:extLst>
              <c:ext xmlns:c16="http://schemas.microsoft.com/office/drawing/2014/chart" uri="{C3380CC4-5D6E-409C-BE32-E72D297353CC}">
                <c16:uniqueId val="{00000003-64B9-4809-9A68-4C2A493DE2D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4B9-4809-9A68-4C2A493DE2D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4B9-4809-9A68-4C2A493DE2D9}"/>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1</c:v>
                </c:pt>
                <c:pt idx="2">
                  <c:v>0</c:v>
                </c:pt>
                <c:pt idx="3">
                  <c:v>0</c:v>
                </c:pt>
              </c:numCache>
            </c:numRef>
          </c:val>
          <c:extLst>
            <c:ext xmlns:c16="http://schemas.microsoft.com/office/drawing/2014/chart" uri="{C3380CC4-5D6E-409C-BE32-E72D297353CC}">
              <c16:uniqueId val="{00000008-64B9-4809-9A68-4C2A493DE2D9}"/>
            </c:ext>
          </c:extLst>
        </c:ser>
        <c:dLbls>
          <c:showLegendKey val="0"/>
          <c:showVal val="0"/>
          <c:showCatName val="0"/>
          <c:showSerName val="0"/>
          <c:showPercent val="0"/>
          <c:showBubbleSize val="0"/>
        </c:dLbls>
        <c:gapWidth val="150"/>
        <c:axId val="131345407"/>
        <c:axId val="1"/>
      </c:barChart>
      <c:catAx>
        <c:axId val="13134540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90e2b150-ffc2-4488-87af-b82959676bb7}"/>
      </c:ext>
    </c:extLst>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Gobierno Escolar</a:t>
            </a: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865-40BA-8DD5-B42B25C688E6}"/>
              </c:ext>
            </c:extLst>
          </c:dPt>
          <c:dPt>
            <c:idx val="1"/>
            <c:invertIfNegative val="0"/>
            <c:bubble3D val="0"/>
            <c:spPr>
              <a:solidFill>
                <a:srgbClr val="C00000"/>
              </a:solidFill>
            </c:spPr>
            <c:extLst>
              <c:ext xmlns:c16="http://schemas.microsoft.com/office/drawing/2014/chart" uri="{C3380CC4-5D6E-409C-BE32-E72D297353CC}">
                <c16:uniqueId val="{00000003-2865-40BA-8DD5-B42B25C688E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865-40BA-8DD5-B42B25C688E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865-40BA-8DD5-B42B25C688E6}"/>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0.5</c:v>
                </c:pt>
                <c:pt idx="3">
                  <c:v>0.375</c:v>
                </c:pt>
              </c:numCache>
            </c:numRef>
          </c:val>
          <c:extLst>
            <c:ext xmlns:c16="http://schemas.microsoft.com/office/drawing/2014/chart" uri="{C3380CC4-5D6E-409C-BE32-E72D297353CC}">
              <c16:uniqueId val="{00000008-2865-40BA-8DD5-B42B25C688E6}"/>
            </c:ext>
          </c:extLst>
        </c:ser>
        <c:dLbls>
          <c:showLegendKey val="0"/>
          <c:showVal val="0"/>
          <c:showCatName val="0"/>
          <c:showSerName val="0"/>
          <c:showPercent val="0"/>
          <c:showBubbleSize val="0"/>
        </c:dLbls>
        <c:gapWidth val="150"/>
        <c:axId val="108494063"/>
        <c:axId val="1"/>
      </c:barChart>
      <c:catAx>
        <c:axId val="10849406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c75ed875-8a4c-4588-9b38-f19a44f45c20}"/>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Prevención de riesgos</a:t>
            </a:r>
          </a:p>
        </c:rich>
      </c:tx>
      <c:overlay val="0"/>
    </c:title>
    <c:autoTitleDeleted val="0"/>
    <c:plotArea>
      <c:layout/>
      <c:bar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DEA-4192-A0BA-4EA34E6E17CE}"/>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2-7DEA-4192-A0BA-4EA34E6E17CE}"/>
            </c:ext>
          </c:extLst>
        </c:ser>
        <c:dLbls>
          <c:showLegendKey val="0"/>
          <c:showVal val="0"/>
          <c:showCatName val="0"/>
          <c:showSerName val="0"/>
          <c:showPercent val="0"/>
          <c:showBubbleSize val="0"/>
        </c:dLbls>
        <c:gapWidth val="150"/>
        <c:axId val="106990975"/>
        <c:axId val="1"/>
      </c:barChart>
      <c:catAx>
        <c:axId val="1069909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0aeefa37-856f-412f-a6ab-ec90e85fce71}"/>
      </c:ext>
    </c:extLst>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6E3-493A-9A8C-46048850F973}"/>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6E3-493A-9A8C-46048850F97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86E3-493A-9A8C-46048850F973}"/>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6E3-493A-9A8C-46048850F973}"/>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6E3-493A-9A8C-46048850F973}"/>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6E3-493A-9A8C-46048850F973}"/>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6E3-493A-9A8C-46048850F97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86E3-493A-9A8C-46048850F973}"/>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6E3-493A-9A8C-46048850F973}"/>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6E3-493A-9A8C-46048850F973}"/>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6E3-493A-9A8C-46048850F973}"/>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6E3-493A-9A8C-46048850F97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C-86E3-493A-9A8C-46048850F973}"/>
            </c:ext>
          </c:extLst>
        </c:ser>
        <c:ser>
          <c:idx val="3"/>
          <c:order val="3"/>
          <c:tx>
            <c:v>AÑO 2014</c:v>
          </c:tx>
          <c:marker>
            <c:symbol val="none"/>
          </c:marker>
          <c:dLbls>
            <c:dLbl>
              <c:idx val="0"/>
              <c:layout>
                <c:manualLayout>
                  <c:x val="-5.5095160413268097E-2"/>
                  <c:y val="-7.530675829977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6E3-493A-9A8C-46048850F973}"/>
                </c:ext>
              </c:extLst>
            </c:dLbl>
            <c:dLbl>
              <c:idx val="1"/>
              <c:layout>
                <c:manualLayout>
                  <c:x val="-5.2920065252854802E-2"/>
                  <c:y val="-5.17733963310932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6E3-493A-9A8C-46048850F973}"/>
                </c:ext>
              </c:extLst>
            </c:dLbl>
            <c:dLbl>
              <c:idx val="2"/>
              <c:layout>
                <c:manualLayout>
                  <c:x val="-4.4100140011046701E-2"/>
                  <c:y val="-8.0013430693507803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6E3-493A-9A8C-46048850F973}"/>
                </c:ext>
              </c:extLst>
            </c:dLbl>
            <c:dLbl>
              <c:idx val="3"/>
              <c:layout>
                <c:manualLayout>
                  <c:x val="-3.7574854529806898E-2"/>
                  <c:y val="-0.117666809843394"/>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6E3-493A-9A8C-46048850F973}"/>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6E3-493A-9A8C-46048850F973}"/>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bc5c0621-028d-428f-ac00-a27bd6e48c8b}"/>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Accesibilidad</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FD18-4089-B936-62A333F202AD}"/>
              </c:ext>
            </c:extLst>
          </c:dPt>
          <c:dPt>
            <c:idx val="1"/>
            <c:invertIfNegative val="0"/>
            <c:bubble3D val="0"/>
            <c:spPr>
              <a:solidFill>
                <a:srgbClr val="C00000"/>
              </a:solidFill>
            </c:spPr>
            <c:extLst>
              <c:ext xmlns:c16="http://schemas.microsoft.com/office/drawing/2014/chart" uri="{C3380CC4-5D6E-409C-BE32-E72D297353CC}">
                <c16:uniqueId val="{00000003-FD18-4089-B936-62A333F202A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D18-4089-B936-62A333F202A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D18-4089-B936-62A333F202AD}"/>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FD18-4089-B936-62A333F202AD}"/>
            </c:ext>
          </c:extLst>
        </c:ser>
        <c:dLbls>
          <c:showLegendKey val="0"/>
          <c:showVal val="0"/>
          <c:showCatName val="0"/>
          <c:showSerName val="0"/>
          <c:showPercent val="0"/>
          <c:showBubbleSize val="0"/>
        </c:dLbls>
        <c:gapWidth val="150"/>
        <c:axId val="106987615"/>
        <c:axId val="1"/>
      </c:barChart>
      <c:catAx>
        <c:axId val="10698761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815a953e-1466-4260-b365-66733406836c}"/>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Proyección a la comunidad</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A647-489A-90FD-D484E9AB592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647-489A-90FD-D484E9AB592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A647-489A-90FD-D484E9AB5927}"/>
            </c:ext>
          </c:extLst>
        </c:ser>
        <c:dLbls>
          <c:showLegendKey val="0"/>
          <c:showVal val="0"/>
          <c:showCatName val="0"/>
          <c:showSerName val="0"/>
          <c:showPercent val="0"/>
          <c:showBubbleSize val="0"/>
        </c:dLbls>
        <c:gapWidth val="150"/>
        <c:axId val="106992895"/>
        <c:axId val="1"/>
      </c:barChart>
      <c:catAx>
        <c:axId val="10699289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e2dd309f-0edc-4939-90a9-bea1c702854b}"/>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Participación y convivencia</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DC82-486F-BF8D-661498BF90F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C82-486F-BF8D-661498BF90FA}"/>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DC82-486F-BF8D-661498BF90FA}"/>
            </c:ext>
          </c:extLst>
        </c:ser>
        <c:dLbls>
          <c:showLegendKey val="0"/>
          <c:showVal val="0"/>
          <c:showCatName val="0"/>
          <c:showSerName val="0"/>
          <c:showPercent val="0"/>
          <c:showBubbleSize val="0"/>
        </c:dLbls>
        <c:gapWidth val="150"/>
        <c:axId val="106993375"/>
        <c:axId val="1"/>
      </c:barChart>
      <c:catAx>
        <c:axId val="10699337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f850f692-4230-4f05-a35d-27d1df1f2c40}"/>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Prevención de riesgos</a:t>
            </a:r>
          </a:p>
        </c:rich>
      </c:tx>
      <c:layout>
        <c:manualLayout>
          <c:xMode val="edge"/>
          <c:yMode val="edge"/>
          <c:x val="0.19146307459697201"/>
          <c:y val="2.83974609556784E-2"/>
        </c:manualLayout>
      </c:layout>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A1BF-4080-AF5A-850B45219D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BF-4080-AF5A-850B45219D00}"/>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A1BF-4080-AF5A-850B45219D00}"/>
            </c:ext>
          </c:extLst>
        </c:ser>
        <c:dLbls>
          <c:showLegendKey val="0"/>
          <c:showVal val="0"/>
          <c:showCatName val="0"/>
          <c:showSerName val="0"/>
          <c:showPercent val="0"/>
          <c:showBubbleSize val="0"/>
        </c:dLbls>
        <c:gapWidth val="150"/>
        <c:axId val="106990015"/>
        <c:axId val="1"/>
      </c:barChart>
      <c:catAx>
        <c:axId val="10699001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solidFill>
          <a:schemeClr val="bg1"/>
        </a:solidFill>
        <a:ln>
          <a:noFill/>
        </a:ln>
        <a:effectLst/>
      </c:spPr>
    </c:plotArea>
    <c:plotVisOnly val="1"/>
    <c:dispBlanksAs val="gap"/>
    <c:showDLblsOverMax val="0"/>
    <c:extLst>
      <c:ext uri="{0b15fc19-7d7d-44ad-8c2d-2c3a37ce22c3}">
        <chartProps xmlns="https://web.wps.cn/et/2018/main" chartId="{b4f25510-26f0-4a34-8e08-15afcf12f39d}"/>
      </c:ext>
    </c:extLst>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3.png"/><Relationship Id="rId30" Type="http://schemas.openxmlformats.org/officeDocument/2006/relationships/chart" Target="../charts/chart27.xml"/><Relationship Id="rId8" Type="http://schemas.openxmlformats.org/officeDocument/2006/relationships/chart" Target="../charts/chart8.xml"/></Relationships>
</file>

<file path=xl/drawings/_rels/drawing3.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4.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5.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706755</xdr:colOff>
      <xdr:row>3</xdr:row>
      <xdr:rowOff>57150</xdr:rowOff>
    </xdr:to>
    <xdr:pic>
      <xdr:nvPicPr>
        <xdr:cNvPr id="2" name="1 Imagen" descr="Secretaría de Educación">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38100" y="171450"/>
          <a:ext cx="146812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3" name="Picture 3995" descr="MB900431547">
          <a:hlinkClick xmlns:r="http://schemas.openxmlformats.org/officeDocument/2006/relationships" r:id="rId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9306560"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508740"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a:xfrm>
          <a:off x="11689715" y="771525"/>
          <a:ext cx="381000" cy="417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57668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a:xfrm>
          <a:off x="11767185" y="762000"/>
          <a:ext cx="371475"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899900"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a:xfrm>
          <a:off x="12090400" y="800100"/>
          <a:ext cx="3429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903075"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alexp.89@hotmail.es" TargetMode="External"/><Relationship Id="rId13" Type="http://schemas.openxmlformats.org/officeDocument/2006/relationships/hyperlink" Target="mailto:sayovevi@gmail.com" TargetMode="External"/><Relationship Id="rId3" Type="http://schemas.openxmlformats.org/officeDocument/2006/relationships/hyperlink" Target="mailto:marthaelenaurbina@gmail.com" TargetMode="External"/><Relationship Id="rId7" Type="http://schemas.openxmlformats.org/officeDocument/2006/relationships/hyperlink" Target="mailto:litevago@yahoo.es" TargetMode="External"/><Relationship Id="rId12" Type="http://schemas.openxmlformats.org/officeDocument/2006/relationships/hyperlink" Target="mailto:megody94@gmail.com" TargetMode="Externa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hyperlink" Target="mailto:rosalba-sandovalsantos@hotmail.com" TargetMode="External"/><Relationship Id="rId11" Type="http://schemas.openxmlformats.org/officeDocument/2006/relationships/hyperlink" Target="mailto:jealsico@hotmail.com" TargetMode="External"/><Relationship Id="rId5" Type="http://schemas.openxmlformats.org/officeDocument/2006/relationships/hyperlink" Target="mailto:isa.vavi511@gmail.com" TargetMode="External"/><Relationship Id="rId10" Type="http://schemas.openxmlformats.org/officeDocument/2006/relationships/hyperlink" Target="mailto:josejoage@yahoo.com" TargetMode="External"/><Relationship Id="rId4" Type="http://schemas.openxmlformats.org/officeDocument/2006/relationships/hyperlink" Target="mailto:afvs96@hotmail.com" TargetMode="External"/><Relationship Id="rId9" Type="http://schemas.openxmlformats.org/officeDocument/2006/relationships/hyperlink" Target="mailto:maiaheva1705@gmail.com" TargetMode="External"/><Relationship Id="rId1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5532"/>
  <sheetViews>
    <sheetView topLeftCell="A16" zoomScale="70" zoomScaleNormal="70" workbookViewId="0">
      <selection activeCell="K24" sqref="K24"/>
    </sheetView>
  </sheetViews>
  <sheetFormatPr baseColWidth="10" defaultColWidth="11.453125" defaultRowHeight="14"/>
  <cols>
    <col min="1" max="2" width="11.453125" style="157"/>
    <col min="3" max="3" width="15.90625" style="157" customWidth="1"/>
    <col min="4" max="4" width="21.08984375" style="157" customWidth="1"/>
    <col min="5" max="5" width="14.81640625" style="157" customWidth="1"/>
    <col min="6" max="6" width="8.6328125" style="157" customWidth="1"/>
    <col min="7" max="7" width="10.36328125" style="157" customWidth="1"/>
    <col min="8" max="8" width="16.1796875" style="157" customWidth="1"/>
    <col min="9" max="9" width="18.1796875" style="157" customWidth="1"/>
    <col min="10" max="10" width="3.1796875" style="157" customWidth="1"/>
    <col min="11" max="11" width="46.1796875" style="157" customWidth="1"/>
    <col min="12" max="12" width="85.453125" style="157" customWidth="1"/>
    <col min="13" max="13" width="33.6328125" style="157" customWidth="1"/>
    <col min="14" max="16384" width="11.453125" style="157"/>
  </cols>
  <sheetData>
    <row r="1" spans="1:13" ht="27" customHeight="1">
      <c r="A1" s="356"/>
      <c r="B1" s="357"/>
      <c r="C1" s="289" t="s">
        <v>0</v>
      </c>
      <c r="D1" s="290"/>
      <c r="E1" s="290"/>
      <c r="F1" s="290"/>
      <c r="G1" s="290"/>
      <c r="H1" s="291" t="s">
        <v>1</v>
      </c>
      <c r="I1" s="292"/>
    </row>
    <row r="2" spans="1:13" ht="18.75" customHeight="1">
      <c r="A2" s="358"/>
      <c r="B2" s="359"/>
      <c r="C2" s="289" t="s">
        <v>2</v>
      </c>
      <c r="D2" s="290"/>
      <c r="E2" s="290"/>
      <c r="F2" s="290"/>
      <c r="G2" s="290"/>
      <c r="H2" s="158">
        <v>41241</v>
      </c>
      <c r="I2" s="162" t="s">
        <v>3</v>
      </c>
    </row>
    <row r="3" spans="1:13" ht="21" customHeight="1">
      <c r="A3" s="360"/>
      <c r="B3" s="361"/>
      <c r="C3" s="289" t="s">
        <v>4</v>
      </c>
      <c r="D3" s="290"/>
      <c r="E3" s="290"/>
      <c r="F3" s="290"/>
      <c r="G3" s="290"/>
      <c r="H3" s="291" t="s">
        <v>5</v>
      </c>
      <c r="I3" s="292"/>
    </row>
    <row r="4" spans="1:13" ht="5.25" customHeight="1"/>
    <row r="5" spans="1:13" ht="34.5" customHeight="1">
      <c r="A5" s="293" t="s">
        <v>6</v>
      </c>
      <c r="B5" s="293"/>
      <c r="C5" s="293"/>
      <c r="D5" s="293"/>
      <c r="E5" s="293"/>
      <c r="F5" s="293"/>
      <c r="G5" s="293"/>
      <c r="H5" s="293"/>
      <c r="I5" s="293"/>
      <c r="K5" s="294" t="s">
        <v>7</v>
      </c>
      <c r="L5" s="294"/>
      <c r="M5" s="294"/>
    </row>
    <row r="6" spans="1:13" ht="23.25" customHeight="1">
      <c r="A6" s="295" t="s">
        <v>8</v>
      </c>
      <c r="B6" s="296"/>
      <c r="C6" s="296"/>
      <c r="D6" s="296"/>
      <c r="E6" s="296"/>
      <c r="F6" s="297" t="s">
        <v>9</v>
      </c>
      <c r="G6" s="298"/>
      <c r="H6" s="298"/>
      <c r="I6" s="298"/>
      <c r="K6" s="163" t="s">
        <v>10</v>
      </c>
      <c r="L6" s="164" t="s">
        <v>11</v>
      </c>
      <c r="M6" s="165" t="s">
        <v>12</v>
      </c>
    </row>
    <row r="7" spans="1:13" ht="20.149999999999999" customHeight="1">
      <c r="A7" s="362" t="s">
        <v>13</v>
      </c>
      <c r="B7" s="363"/>
      <c r="C7" s="363"/>
      <c r="D7" s="363"/>
      <c r="E7" s="363"/>
      <c r="F7" s="299" t="s">
        <v>14</v>
      </c>
      <c r="G7" s="299"/>
      <c r="H7" s="299"/>
      <c r="I7" s="299"/>
      <c r="K7" s="350" t="s">
        <v>15</v>
      </c>
      <c r="L7" s="166" t="s">
        <v>16</v>
      </c>
      <c r="M7" s="351" t="s">
        <v>17</v>
      </c>
    </row>
    <row r="8" spans="1:13" ht="33.75" customHeight="1">
      <c r="A8" s="362"/>
      <c r="B8" s="363"/>
      <c r="C8" s="363"/>
      <c r="D8" s="363"/>
      <c r="E8" s="363"/>
      <c r="F8" s="300" t="s">
        <v>18</v>
      </c>
      <c r="G8" s="301"/>
      <c r="H8" s="302">
        <v>254820000384</v>
      </c>
      <c r="I8" s="303"/>
      <c r="K8" s="351"/>
      <c r="L8" s="166" t="s">
        <v>19</v>
      </c>
      <c r="M8" s="351"/>
    </row>
    <row r="9" spans="1:13" ht="20.149999999999999" customHeight="1">
      <c r="A9" s="159" t="s">
        <v>20</v>
      </c>
      <c r="B9" s="160"/>
      <c r="C9" s="304" t="s">
        <v>21</v>
      </c>
      <c r="D9" s="304"/>
      <c r="E9" s="305"/>
      <c r="F9" s="306" t="s">
        <v>22</v>
      </c>
      <c r="G9" s="307"/>
      <c r="H9" s="308" t="s">
        <v>23</v>
      </c>
      <c r="I9" s="309"/>
      <c r="K9" s="351"/>
      <c r="L9" s="166" t="s">
        <v>24</v>
      </c>
      <c r="M9" s="351" t="s">
        <v>25</v>
      </c>
    </row>
    <row r="10" spans="1:13" ht="20.149999999999999" customHeight="1">
      <c r="A10" s="310" t="s">
        <v>26</v>
      </c>
      <c r="B10" s="311"/>
      <c r="C10" s="304" t="s">
        <v>27</v>
      </c>
      <c r="D10" s="304"/>
      <c r="E10" s="304"/>
      <c r="F10" s="305"/>
      <c r="G10" s="161" t="s">
        <v>28</v>
      </c>
      <c r="H10" s="312">
        <v>3104868295</v>
      </c>
      <c r="I10" s="313"/>
      <c r="K10" s="351"/>
      <c r="L10" s="166" t="s">
        <v>29</v>
      </c>
      <c r="M10" s="351"/>
    </row>
    <row r="11" spans="1:13" ht="20.149999999999999" customHeight="1">
      <c r="A11" s="310" t="s">
        <v>30</v>
      </c>
      <c r="B11" s="311"/>
      <c r="C11" s="304" t="s">
        <v>31</v>
      </c>
      <c r="D11" s="304"/>
      <c r="E11" s="304"/>
      <c r="F11" s="305"/>
      <c r="G11" s="161" t="s">
        <v>32</v>
      </c>
      <c r="H11" s="314">
        <v>2024</v>
      </c>
      <c r="I11" s="315"/>
      <c r="K11" s="352"/>
      <c r="L11" s="167"/>
      <c r="M11" s="167"/>
    </row>
    <row r="12" spans="1:13" ht="19.5" customHeight="1">
      <c r="A12" s="316" t="s">
        <v>33</v>
      </c>
      <c r="B12" s="317"/>
      <c r="C12" s="317"/>
      <c r="D12" s="317"/>
      <c r="E12" s="317"/>
      <c r="F12" s="317"/>
      <c r="G12" s="317"/>
      <c r="H12" s="317"/>
      <c r="I12" s="318"/>
      <c r="K12" s="353"/>
      <c r="L12" s="167"/>
      <c r="M12" s="353"/>
    </row>
    <row r="13" spans="1:13" ht="20.149999999999999" customHeight="1">
      <c r="A13" s="319" t="s">
        <v>34</v>
      </c>
      <c r="B13" s="319"/>
      <c r="C13" s="319"/>
      <c r="D13" s="319" t="s">
        <v>35</v>
      </c>
      <c r="E13" s="319"/>
      <c r="F13" s="319"/>
      <c r="G13" s="319" t="s">
        <v>36</v>
      </c>
      <c r="H13" s="319"/>
      <c r="I13" s="319"/>
      <c r="K13" s="353"/>
      <c r="L13" s="167"/>
      <c r="M13" s="353"/>
    </row>
    <row r="14" spans="1:13" ht="20.149999999999999" customHeight="1">
      <c r="A14" s="320" t="s">
        <v>37</v>
      </c>
      <c r="B14" s="321" t="s">
        <v>37</v>
      </c>
      <c r="C14" s="322" t="s">
        <v>37</v>
      </c>
      <c r="D14" s="323" t="s">
        <v>38</v>
      </c>
      <c r="E14" s="324"/>
      <c r="F14" s="325"/>
      <c r="G14" s="326" t="s">
        <v>39</v>
      </c>
      <c r="H14" s="327" t="s">
        <v>39</v>
      </c>
      <c r="I14" s="328" t="s">
        <v>39</v>
      </c>
      <c r="K14" s="353"/>
      <c r="L14" s="167"/>
      <c r="M14" s="353"/>
    </row>
    <row r="15" spans="1:13" ht="20.149999999999999" customHeight="1">
      <c r="A15" s="320" t="s">
        <v>40</v>
      </c>
      <c r="B15" s="321" t="s">
        <v>40</v>
      </c>
      <c r="C15" s="322" t="s">
        <v>40</v>
      </c>
      <c r="D15" s="329" t="s">
        <v>38</v>
      </c>
      <c r="E15" s="330"/>
      <c r="F15" s="331"/>
      <c r="G15" s="326" t="s">
        <v>41</v>
      </c>
      <c r="H15" s="327" t="s">
        <v>41</v>
      </c>
      <c r="I15" s="328" t="s">
        <v>41</v>
      </c>
      <c r="K15" s="353"/>
      <c r="L15" s="167"/>
      <c r="M15" s="167"/>
    </row>
    <row r="16" spans="1:13" ht="20.149999999999999" customHeight="1">
      <c r="A16" s="320" t="s">
        <v>42</v>
      </c>
      <c r="B16" s="321" t="s">
        <v>42</v>
      </c>
      <c r="C16" s="322" t="s">
        <v>42</v>
      </c>
      <c r="D16" s="329" t="s">
        <v>38</v>
      </c>
      <c r="E16" s="330"/>
      <c r="F16" s="331"/>
      <c r="G16" s="326" t="s">
        <v>43</v>
      </c>
      <c r="H16" s="327" t="s">
        <v>43</v>
      </c>
      <c r="I16" s="328" t="s">
        <v>43</v>
      </c>
      <c r="K16" s="353"/>
      <c r="L16" s="167"/>
      <c r="M16" s="167"/>
    </row>
    <row r="17" spans="1:13" ht="20.149999999999999" customHeight="1">
      <c r="A17" s="332" t="s">
        <v>44</v>
      </c>
      <c r="B17" s="333" t="s">
        <v>44</v>
      </c>
      <c r="C17" s="334" t="s">
        <v>44</v>
      </c>
      <c r="D17" s="323" t="s">
        <v>38</v>
      </c>
      <c r="E17" s="324"/>
      <c r="F17" s="325"/>
      <c r="G17" s="326" t="s">
        <v>45</v>
      </c>
      <c r="H17" s="324" t="s">
        <v>45</v>
      </c>
      <c r="I17" s="325" t="s">
        <v>45</v>
      </c>
      <c r="K17" s="353"/>
      <c r="L17" s="167"/>
      <c r="M17" s="167"/>
    </row>
    <row r="18" spans="1:13" ht="20.149999999999999" customHeight="1">
      <c r="A18" s="335" t="s">
        <v>46</v>
      </c>
      <c r="B18" s="336" t="s">
        <v>46</v>
      </c>
      <c r="C18" s="337" t="s">
        <v>46</v>
      </c>
      <c r="D18" s="338" t="s">
        <v>38</v>
      </c>
      <c r="E18" s="339"/>
      <c r="F18" s="340"/>
      <c r="G18" s="341" t="s">
        <v>47</v>
      </c>
      <c r="H18" s="342" t="s">
        <v>47</v>
      </c>
      <c r="I18" s="342" t="s">
        <v>47</v>
      </c>
      <c r="K18" s="354"/>
      <c r="L18" s="167"/>
      <c r="M18" s="167"/>
    </row>
    <row r="19" spans="1:13" ht="20.149999999999999" customHeight="1">
      <c r="A19" s="343" t="s">
        <v>628</v>
      </c>
      <c r="B19" s="321"/>
      <c r="C19" s="322"/>
      <c r="D19" s="338" t="s">
        <v>38</v>
      </c>
      <c r="E19" s="339"/>
      <c r="F19" s="340"/>
      <c r="G19" s="326"/>
      <c r="H19" s="327"/>
      <c r="I19" s="328"/>
      <c r="K19" s="353"/>
      <c r="L19" s="167"/>
      <c r="M19" s="167"/>
    </row>
    <row r="20" spans="1:13" ht="20.149999999999999" customHeight="1">
      <c r="A20" s="332" t="s">
        <v>48</v>
      </c>
      <c r="B20" s="333" t="s">
        <v>48</v>
      </c>
      <c r="C20" s="334" t="s">
        <v>48</v>
      </c>
      <c r="D20" s="323" t="s">
        <v>38</v>
      </c>
      <c r="E20" s="324"/>
      <c r="F20" s="325"/>
      <c r="G20" s="326" t="s">
        <v>49</v>
      </c>
      <c r="H20" s="327" t="s">
        <v>49</v>
      </c>
      <c r="I20" s="328" t="s">
        <v>49</v>
      </c>
      <c r="K20" s="353"/>
      <c r="L20" s="167"/>
      <c r="M20" s="167"/>
    </row>
    <row r="21" spans="1:13" ht="20.149999999999999" customHeight="1">
      <c r="A21" s="332" t="s">
        <v>50</v>
      </c>
      <c r="B21" s="333"/>
      <c r="C21" s="334"/>
      <c r="D21" s="323" t="s">
        <v>38</v>
      </c>
      <c r="E21" s="324"/>
      <c r="F21" s="325"/>
      <c r="G21" s="326" t="s">
        <v>51</v>
      </c>
      <c r="H21" s="327" t="s">
        <v>51</v>
      </c>
      <c r="I21" s="328" t="s">
        <v>51</v>
      </c>
      <c r="K21" s="353"/>
      <c r="L21" s="167"/>
      <c r="M21" s="168"/>
    </row>
    <row r="22" spans="1:13" ht="20.149999999999999" customHeight="1">
      <c r="A22" s="332" t="s">
        <v>52</v>
      </c>
      <c r="B22" s="333" t="s">
        <v>52</v>
      </c>
      <c r="C22" s="334" t="s">
        <v>52</v>
      </c>
      <c r="D22" s="323" t="s">
        <v>38</v>
      </c>
      <c r="E22" s="324"/>
      <c r="F22" s="325"/>
      <c r="G22" s="344" t="s">
        <v>53</v>
      </c>
      <c r="H22" s="344" t="s">
        <v>53</v>
      </c>
      <c r="I22" s="344" t="s">
        <v>53</v>
      </c>
    </row>
    <row r="23" spans="1:13" ht="20.149999999999999" customHeight="1">
      <c r="A23" s="332" t="s">
        <v>54</v>
      </c>
      <c r="B23" s="333" t="s">
        <v>54</v>
      </c>
      <c r="C23" s="334" t="s">
        <v>54</v>
      </c>
      <c r="D23" s="323" t="s">
        <v>38</v>
      </c>
      <c r="E23" s="324"/>
      <c r="F23" s="325"/>
      <c r="G23" s="344" t="s">
        <v>55</v>
      </c>
      <c r="H23" s="344" t="s">
        <v>55</v>
      </c>
      <c r="I23" s="344" t="s">
        <v>55</v>
      </c>
    </row>
    <row r="24" spans="1:13" ht="20.149999999999999" customHeight="1">
      <c r="A24" s="332" t="s">
        <v>56</v>
      </c>
      <c r="B24" s="333" t="s">
        <v>56</v>
      </c>
      <c r="C24" s="334" t="s">
        <v>56</v>
      </c>
      <c r="D24" s="323" t="s">
        <v>38</v>
      </c>
      <c r="E24" s="324"/>
      <c r="F24" s="325"/>
      <c r="G24" s="344" t="s">
        <v>57</v>
      </c>
      <c r="H24" s="344" t="s">
        <v>57</v>
      </c>
      <c r="I24" s="344" t="s">
        <v>57</v>
      </c>
    </row>
    <row r="25" spans="1:13" ht="20.149999999999999" customHeight="1">
      <c r="A25" s="332" t="s">
        <v>58</v>
      </c>
      <c r="B25" s="333"/>
      <c r="C25" s="334"/>
      <c r="D25" s="323" t="s">
        <v>38</v>
      </c>
      <c r="E25" s="324"/>
      <c r="F25" s="325"/>
      <c r="G25" s="326" t="s">
        <v>59</v>
      </c>
      <c r="H25" s="327"/>
      <c r="I25" s="328"/>
    </row>
    <row r="26" spans="1:13" s="156" customFormat="1" ht="20">
      <c r="A26" s="332" t="s">
        <v>60</v>
      </c>
      <c r="B26" s="333" t="s">
        <v>60</v>
      </c>
      <c r="C26" s="334" t="s">
        <v>60</v>
      </c>
      <c r="D26" s="323" t="s">
        <v>38</v>
      </c>
      <c r="E26" s="324"/>
      <c r="F26" s="325"/>
      <c r="G26" s="344" t="s">
        <v>61</v>
      </c>
      <c r="H26" s="344" t="s">
        <v>61</v>
      </c>
      <c r="I26" s="344" t="s">
        <v>61</v>
      </c>
      <c r="K26" s="365"/>
      <c r="L26" s="365"/>
      <c r="M26" s="169"/>
    </row>
    <row r="27" spans="1:13" ht="30" customHeight="1">
      <c r="A27" s="366" t="s">
        <v>62</v>
      </c>
      <c r="B27" s="366"/>
      <c r="C27" s="366"/>
      <c r="D27" s="366"/>
      <c r="E27" s="366"/>
      <c r="F27" s="366"/>
      <c r="G27" s="366"/>
      <c r="H27" s="366"/>
      <c r="I27" s="366"/>
      <c r="K27" s="170"/>
      <c r="L27" s="170"/>
    </row>
    <row r="28" spans="1:13" ht="33.75" customHeight="1">
      <c r="A28" s="319" t="s">
        <v>34</v>
      </c>
      <c r="B28" s="319"/>
      <c r="C28" s="319"/>
      <c r="D28" s="319" t="s">
        <v>35</v>
      </c>
      <c r="E28" s="319"/>
      <c r="F28" s="319"/>
      <c r="G28" s="319" t="s">
        <v>63</v>
      </c>
      <c r="H28" s="319"/>
      <c r="I28" s="319"/>
      <c r="K28" s="171"/>
      <c r="L28" s="172"/>
      <c r="M28" s="157" t="s">
        <v>64</v>
      </c>
    </row>
    <row r="29" spans="1:13" ht="20.149999999999999" customHeight="1">
      <c r="A29" s="347" t="s">
        <v>65</v>
      </c>
      <c r="B29" s="348"/>
      <c r="C29" s="349"/>
      <c r="D29" s="329" t="s">
        <v>66</v>
      </c>
      <c r="E29" s="330"/>
      <c r="F29" s="331"/>
      <c r="G29" s="326" t="s">
        <v>67</v>
      </c>
      <c r="H29" s="327"/>
      <c r="I29" s="328"/>
      <c r="K29" s="171"/>
      <c r="L29" s="172"/>
    </row>
    <row r="30" spans="1:13" ht="20.149999999999999" customHeight="1">
      <c r="A30" s="347" t="s">
        <v>68</v>
      </c>
      <c r="B30" s="348"/>
      <c r="C30" s="349"/>
      <c r="D30" s="329" t="s">
        <v>66</v>
      </c>
      <c r="E30" s="330"/>
      <c r="F30" s="331"/>
      <c r="G30" s="326" t="s">
        <v>69</v>
      </c>
      <c r="H30" s="327"/>
      <c r="I30" s="328"/>
      <c r="K30" s="171"/>
      <c r="L30" s="173"/>
    </row>
    <row r="31" spans="1:13" ht="20.149999999999999" customHeight="1">
      <c r="A31" s="347" t="s">
        <v>70</v>
      </c>
      <c r="B31" s="348"/>
      <c r="C31" s="349"/>
      <c r="D31" s="329" t="s">
        <v>66</v>
      </c>
      <c r="E31" s="330"/>
      <c r="F31" s="331"/>
      <c r="G31" s="326" t="s">
        <v>71</v>
      </c>
      <c r="H31" s="327"/>
      <c r="I31" s="328"/>
      <c r="K31" s="171"/>
      <c r="L31" s="173"/>
    </row>
    <row r="32" spans="1:13" ht="20.149999999999999" customHeight="1">
      <c r="A32" s="347" t="s">
        <v>72</v>
      </c>
      <c r="B32" s="348"/>
      <c r="C32" s="349"/>
      <c r="D32" s="329" t="s">
        <v>66</v>
      </c>
      <c r="E32" s="330"/>
      <c r="F32" s="331"/>
      <c r="G32" s="344" t="s">
        <v>73</v>
      </c>
      <c r="H32" s="344"/>
      <c r="I32" s="344"/>
      <c r="K32" s="171"/>
      <c r="L32" s="172"/>
    </row>
    <row r="33" spans="1:12" ht="20.149999999999999" customHeight="1">
      <c r="A33" s="329"/>
      <c r="B33" s="330"/>
      <c r="C33" s="331"/>
      <c r="D33" s="329"/>
      <c r="E33" s="330"/>
      <c r="F33" s="331"/>
      <c r="G33" s="329"/>
      <c r="H33" s="330"/>
      <c r="I33" s="331"/>
      <c r="K33" s="171"/>
      <c r="L33" s="173"/>
    </row>
    <row r="34" spans="1:12" ht="20.149999999999999" customHeight="1">
      <c r="A34" s="364"/>
      <c r="B34" s="364"/>
      <c r="C34" s="364"/>
      <c r="D34" s="364"/>
      <c r="E34" s="364"/>
      <c r="F34" s="364"/>
      <c r="G34" s="364"/>
      <c r="H34" s="364"/>
      <c r="I34" s="364"/>
      <c r="K34" s="171"/>
      <c r="L34" s="174"/>
    </row>
    <row r="35" spans="1:12" ht="20.149999999999999" customHeight="1">
      <c r="A35" s="364"/>
      <c r="B35" s="364"/>
      <c r="C35" s="364"/>
      <c r="D35" s="364"/>
      <c r="E35" s="364"/>
      <c r="F35" s="364"/>
      <c r="G35" s="364"/>
      <c r="H35" s="364"/>
      <c r="I35" s="364"/>
      <c r="K35" s="355"/>
      <c r="L35" s="172"/>
    </row>
    <row r="36" spans="1:12" ht="15.5">
      <c r="K36" s="355"/>
      <c r="L36" s="175"/>
    </row>
    <row r="37" spans="1:12" ht="19.5" customHeight="1"/>
    <row r="38" spans="1:12" ht="51" customHeight="1"/>
    <row r="39" spans="1:12" ht="51.75" customHeight="1"/>
    <row r="40" spans="1:12" ht="42.75" customHeight="1"/>
    <row r="41" spans="1:12" ht="107.25" customHeight="1"/>
    <row r="42" spans="1:12" ht="58.5" customHeight="1"/>
    <row r="43" spans="1:12" ht="30.75" customHeight="1"/>
    <row r="44" spans="1:12" ht="30.75" customHeight="1"/>
    <row r="45" spans="1:12" ht="47.25" customHeight="1"/>
    <row r="65529" spans="1:5">
      <c r="A65529" s="345" t="s">
        <v>74</v>
      </c>
      <c r="B65529" s="345"/>
      <c r="C65529" s="345"/>
      <c r="D65529" s="345"/>
      <c r="E65529" s="345"/>
    </row>
    <row r="65530" spans="1:5">
      <c r="A65530" s="346" t="s">
        <v>75</v>
      </c>
      <c r="B65530" s="346"/>
      <c r="C65530" s="346"/>
      <c r="D65530" s="346"/>
      <c r="E65530" s="346"/>
    </row>
    <row r="65531" spans="1:5">
      <c r="A65531" s="346" t="s">
        <v>76</v>
      </c>
      <c r="B65531" s="346"/>
      <c r="C65531" s="346"/>
      <c r="D65531" s="346"/>
      <c r="E65531" s="346"/>
    </row>
    <row r="65532" spans="1:5">
      <c r="A65532" s="157" t="s">
        <v>77</v>
      </c>
      <c r="D65532" s="157" t="s">
        <v>78</v>
      </c>
    </row>
  </sheetData>
  <mergeCells count="102">
    <mergeCell ref="K7:K10"/>
    <mergeCell ref="K11:K17"/>
    <mergeCell ref="K18:K21"/>
    <mergeCell ref="K35:K36"/>
    <mergeCell ref="M7:M8"/>
    <mergeCell ref="M9:M10"/>
    <mergeCell ref="M12:M14"/>
    <mergeCell ref="A1:B3"/>
    <mergeCell ref="A7:E8"/>
    <mergeCell ref="A34:C34"/>
    <mergeCell ref="D34:F34"/>
    <mergeCell ref="G34:I34"/>
    <mergeCell ref="A35:C35"/>
    <mergeCell ref="D35:F35"/>
    <mergeCell ref="G35:I35"/>
    <mergeCell ref="K26:L26"/>
    <mergeCell ref="A27:I27"/>
    <mergeCell ref="A28:C28"/>
    <mergeCell ref="D28:F28"/>
    <mergeCell ref="G28:I28"/>
    <mergeCell ref="A29:C29"/>
    <mergeCell ref="D29:F29"/>
    <mergeCell ref="G29:I29"/>
    <mergeCell ref="A30:C30"/>
    <mergeCell ref="A65529:E65529"/>
    <mergeCell ref="A65530:E65530"/>
    <mergeCell ref="A65531:E65531"/>
    <mergeCell ref="A31:C31"/>
    <mergeCell ref="D31:F31"/>
    <mergeCell ref="G31:I31"/>
    <mergeCell ref="A32:C32"/>
    <mergeCell ref="D32:F32"/>
    <mergeCell ref="G32:I32"/>
    <mergeCell ref="A33:C33"/>
    <mergeCell ref="D33:F33"/>
    <mergeCell ref="G33:I33"/>
    <mergeCell ref="D30:F30"/>
    <mergeCell ref="G30:I30"/>
    <mergeCell ref="A24:C24"/>
    <mergeCell ref="D24:F24"/>
    <mergeCell ref="G24:I24"/>
    <mergeCell ref="A25:C25"/>
    <mergeCell ref="D25:F25"/>
    <mergeCell ref="G25:I25"/>
    <mergeCell ref="A26:C26"/>
    <mergeCell ref="D26:F26"/>
    <mergeCell ref="G26:I26"/>
    <mergeCell ref="A21:C21"/>
    <mergeCell ref="D21:F21"/>
    <mergeCell ref="G21:I21"/>
    <mergeCell ref="A22:C22"/>
    <mergeCell ref="D22:F22"/>
    <mergeCell ref="G22:I22"/>
    <mergeCell ref="A23:C23"/>
    <mergeCell ref="D23:F23"/>
    <mergeCell ref="G23:I23"/>
    <mergeCell ref="A18:C18"/>
    <mergeCell ref="D18:F18"/>
    <mergeCell ref="G18:I18"/>
    <mergeCell ref="A19:C19"/>
    <mergeCell ref="D19:F19"/>
    <mergeCell ref="G19:I19"/>
    <mergeCell ref="A20:C20"/>
    <mergeCell ref="D20:F20"/>
    <mergeCell ref="G20:I20"/>
    <mergeCell ref="A15:C15"/>
    <mergeCell ref="D15:F15"/>
    <mergeCell ref="G15:I15"/>
    <mergeCell ref="A16:C16"/>
    <mergeCell ref="D16:F16"/>
    <mergeCell ref="G16:I16"/>
    <mergeCell ref="A17:C17"/>
    <mergeCell ref="D17:F17"/>
    <mergeCell ref="G17:I17"/>
    <mergeCell ref="A11:B11"/>
    <mergeCell ref="C11:F11"/>
    <mergeCell ref="H11:I11"/>
    <mergeCell ref="A12:I12"/>
    <mergeCell ref="A13:C13"/>
    <mergeCell ref="D13:F13"/>
    <mergeCell ref="G13:I13"/>
    <mergeCell ref="A14:C14"/>
    <mergeCell ref="D14:F14"/>
    <mergeCell ref="G14:I14"/>
    <mergeCell ref="F7:I7"/>
    <mergeCell ref="F8:G8"/>
    <mergeCell ref="H8:I8"/>
    <mergeCell ref="C9:E9"/>
    <mergeCell ref="F9:G9"/>
    <mergeCell ref="H9:I9"/>
    <mergeCell ref="A10:B10"/>
    <mergeCell ref="C10:F10"/>
    <mergeCell ref="H10:I10"/>
    <mergeCell ref="C1:G1"/>
    <mergeCell ref="H1:I1"/>
    <mergeCell ref="C2:G2"/>
    <mergeCell ref="C3:G3"/>
    <mergeCell ref="H3:I3"/>
    <mergeCell ref="A5:I5"/>
    <mergeCell ref="K5:M5"/>
    <mergeCell ref="A6:E6"/>
    <mergeCell ref="F6:I6"/>
  </mergeCells>
  <hyperlinks>
    <hyperlink ref="A65531" r:id="rId1" xr:uid="{00000000-0004-0000-0000-000000000000}"/>
    <hyperlink ref="A65530" r:id="rId2" xr:uid="{00000000-0004-0000-0000-000001000000}"/>
    <hyperlink ref="G15" r:id="rId3" xr:uid="{00000000-0004-0000-0000-000002000000}"/>
    <hyperlink ref="G16" r:id="rId4" xr:uid="{00000000-0004-0000-0000-000003000000}"/>
    <hyperlink ref="G18" r:id="rId5" xr:uid="{00000000-0004-0000-0000-000004000000}"/>
    <hyperlink ref="G17" r:id="rId6" xr:uid="{00000000-0004-0000-0000-000006000000}"/>
    <hyperlink ref="G14" r:id="rId7" xr:uid="{00000000-0004-0000-0000-000007000000}"/>
    <hyperlink ref="G20" r:id="rId8" xr:uid="{00000000-0004-0000-0000-000008000000}"/>
    <hyperlink ref="G25" r:id="rId9" xr:uid="{00000000-0004-0000-0000-000009000000}"/>
    <hyperlink ref="G30" r:id="rId10" xr:uid="{00000000-0004-0000-0000-00000A000000}"/>
    <hyperlink ref="G29" r:id="rId11" xr:uid="{00000000-0004-0000-0000-00000B000000}"/>
    <hyperlink ref="G31" r:id="rId12" xr:uid="{00000000-0004-0000-0000-00000C000000}"/>
    <hyperlink ref="G32" r:id="rId13" xr:uid="{00000000-0004-0000-0000-00000D000000}"/>
  </hyperlinks>
  <pageMargins left="0.7" right="0.7" top="0.75" bottom="0.75" header="0.3" footer="0.3"/>
  <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65532"/>
  <sheetViews>
    <sheetView tabSelected="1" topLeftCell="A122" zoomScale="80" zoomScaleNormal="80" workbookViewId="0">
      <selection activeCell="L122" sqref="L122"/>
    </sheetView>
  </sheetViews>
  <sheetFormatPr baseColWidth="10" defaultRowHeight="14.5"/>
  <cols>
    <col min="2" max="2" width="17.6328125" style="226" customWidth="1"/>
    <col min="3" max="10" width="17.6328125" customWidth="1"/>
    <col min="11" max="11" width="18.54296875" customWidth="1"/>
    <col min="12" max="14" width="17.6328125" customWidth="1"/>
  </cols>
  <sheetData>
    <row r="1" spans="1:20" ht="38.5" customHeight="1">
      <c r="A1" s="367" t="s">
        <v>79</v>
      </c>
      <c r="B1" s="368"/>
      <c r="C1" s="368"/>
      <c r="D1" s="369"/>
      <c r="E1" s="176"/>
      <c r="F1" s="176"/>
      <c r="G1" s="176"/>
      <c r="H1" s="176"/>
      <c r="I1" s="177"/>
      <c r="J1" s="177"/>
      <c r="K1" s="178"/>
      <c r="L1" s="178"/>
      <c r="M1" s="178"/>
      <c r="N1" s="178"/>
    </row>
    <row r="2" spans="1:20" ht="22.5" customHeight="1">
      <c r="A2" s="370" t="s">
        <v>80</v>
      </c>
      <c r="B2" s="371"/>
      <c r="C2" s="179" t="s">
        <v>81</v>
      </c>
      <c r="D2" s="179"/>
      <c r="E2" s="179"/>
      <c r="F2" s="180" t="s">
        <v>82</v>
      </c>
      <c r="G2" s="180"/>
      <c r="H2" s="180"/>
      <c r="I2" s="181" t="s">
        <v>83</v>
      </c>
      <c r="J2" s="181"/>
      <c r="K2" s="181"/>
      <c r="L2" s="182" t="s">
        <v>84</v>
      </c>
      <c r="M2" s="182"/>
      <c r="N2" s="182"/>
      <c r="P2" s="52">
        <v>1</v>
      </c>
    </row>
    <row r="3" spans="1:20" ht="12" customHeight="1">
      <c r="A3" s="53"/>
      <c r="B3" s="218"/>
      <c r="C3" s="183" t="s">
        <v>85</v>
      </c>
      <c r="D3" s="184" t="s">
        <v>86</v>
      </c>
      <c r="E3" s="184" t="s">
        <v>87</v>
      </c>
      <c r="F3" s="185" t="s">
        <v>85</v>
      </c>
      <c r="G3" s="184" t="s">
        <v>86</v>
      </c>
      <c r="H3" s="184" t="s">
        <v>87</v>
      </c>
      <c r="I3" s="185" t="s">
        <v>85</v>
      </c>
      <c r="J3" s="186" t="s">
        <v>86</v>
      </c>
      <c r="K3" s="187" t="s">
        <v>87</v>
      </c>
      <c r="L3" s="185" t="s">
        <v>85</v>
      </c>
      <c r="M3" s="186" t="s">
        <v>86</v>
      </c>
      <c r="N3" s="187" t="s">
        <v>87</v>
      </c>
      <c r="P3" s="52">
        <v>2</v>
      </c>
    </row>
    <row r="4" spans="1:20" ht="12" customHeight="1">
      <c r="A4" s="53"/>
      <c r="B4" s="218"/>
      <c r="C4" s="188"/>
      <c r="D4" s="187"/>
      <c r="E4" s="187"/>
      <c r="F4" s="189"/>
      <c r="G4" s="187"/>
      <c r="H4" s="187"/>
      <c r="I4" s="189"/>
      <c r="J4" s="190"/>
      <c r="K4" s="191"/>
      <c r="L4" s="189"/>
      <c r="M4" s="190"/>
      <c r="N4" s="191"/>
      <c r="P4" s="52">
        <v>3</v>
      </c>
    </row>
    <row r="5" spans="1:20" ht="26.5" customHeight="1">
      <c r="A5" s="53"/>
      <c r="B5" s="218"/>
      <c r="C5" s="192"/>
      <c r="D5" s="193"/>
      <c r="E5" s="193"/>
      <c r="F5" s="194"/>
      <c r="G5" s="193"/>
      <c r="H5" s="193"/>
      <c r="I5" s="194"/>
      <c r="J5" s="195"/>
      <c r="K5" s="193"/>
      <c r="L5" s="194"/>
      <c r="M5" s="195"/>
      <c r="N5" s="193"/>
      <c r="P5" s="52">
        <v>4</v>
      </c>
    </row>
    <row r="6" spans="1:20" ht="58.5" customHeight="1">
      <c r="A6" s="54"/>
      <c r="B6" s="64" t="s">
        <v>88</v>
      </c>
      <c r="C6" s="196"/>
      <c r="D6" s="196"/>
      <c r="E6" s="196"/>
      <c r="F6" s="196"/>
      <c r="G6" s="196"/>
      <c r="H6" s="196"/>
      <c r="I6" s="196"/>
      <c r="J6" s="196"/>
      <c r="K6" s="197"/>
      <c r="L6" s="196"/>
      <c r="M6" s="196"/>
      <c r="N6" s="197"/>
    </row>
    <row r="7" spans="1:20" ht="100.5" customHeight="1">
      <c r="A7" s="55"/>
      <c r="B7" s="215" t="s">
        <v>89</v>
      </c>
      <c r="C7" s="198">
        <v>3</v>
      </c>
      <c r="D7" s="199" t="s">
        <v>90</v>
      </c>
      <c r="E7" s="200" t="s">
        <v>91</v>
      </c>
      <c r="F7" s="201">
        <v>3</v>
      </c>
      <c r="G7" s="236" t="s">
        <v>90</v>
      </c>
      <c r="H7" s="236" t="s">
        <v>92</v>
      </c>
      <c r="I7" s="203">
        <v>4</v>
      </c>
      <c r="J7" s="244" t="s">
        <v>513</v>
      </c>
      <c r="K7" s="230" t="s">
        <v>517</v>
      </c>
      <c r="L7" s="204"/>
      <c r="M7" s="205"/>
      <c r="N7" s="206"/>
      <c r="P7" s="132"/>
      <c r="Q7" s="52">
        <f>COUNTIF(C7:C10,"1")</f>
        <v>0</v>
      </c>
      <c r="R7" s="52">
        <f>COUNTIF(F7:F10,"1")</f>
        <v>0</v>
      </c>
      <c r="S7" s="52">
        <f>COUNTIF(I7:I10,"1")</f>
        <v>0</v>
      </c>
      <c r="T7" s="52">
        <f>COUNTIF(L7:L10,"1")</f>
        <v>0</v>
      </c>
    </row>
    <row r="8" spans="1:20" ht="88" customHeight="1">
      <c r="A8" s="55"/>
      <c r="B8" s="216" t="s">
        <v>93</v>
      </c>
      <c r="C8" s="198">
        <v>3</v>
      </c>
      <c r="D8" s="199" t="s">
        <v>94</v>
      </c>
      <c r="E8" s="207" t="s">
        <v>95</v>
      </c>
      <c r="F8" s="201">
        <v>2</v>
      </c>
      <c r="G8" s="260" t="s">
        <v>96</v>
      </c>
      <c r="H8" s="236" t="s">
        <v>92</v>
      </c>
      <c r="I8" s="203">
        <v>3</v>
      </c>
      <c r="J8" s="245" t="s">
        <v>514</v>
      </c>
      <c r="K8" s="230" t="s">
        <v>518</v>
      </c>
      <c r="L8" s="204"/>
      <c r="M8" s="209"/>
      <c r="N8" s="206"/>
      <c r="Q8" s="52">
        <f>COUNTIF(C7:C10,"2")</f>
        <v>0</v>
      </c>
      <c r="R8" s="52">
        <f>COUNTIF(F7:F10,"2")</f>
        <v>1</v>
      </c>
      <c r="S8" s="52">
        <f>COUNTIF(I7:I10,"2")</f>
        <v>0</v>
      </c>
      <c r="T8" s="52">
        <f>COUNTIF(L7:L10,"2")</f>
        <v>0</v>
      </c>
    </row>
    <row r="9" spans="1:20" ht="83.5" customHeight="1">
      <c r="A9" s="55"/>
      <c r="B9" s="216" t="s">
        <v>97</v>
      </c>
      <c r="C9" s="198">
        <v>3</v>
      </c>
      <c r="D9" s="199" t="s">
        <v>98</v>
      </c>
      <c r="E9" s="200" t="s">
        <v>99</v>
      </c>
      <c r="F9" s="201">
        <v>3</v>
      </c>
      <c r="G9" s="259" t="s">
        <v>100</v>
      </c>
      <c r="H9" s="236" t="s">
        <v>92</v>
      </c>
      <c r="I9" s="203">
        <v>3</v>
      </c>
      <c r="J9" s="229" t="s">
        <v>515</v>
      </c>
      <c r="K9" s="230" t="s">
        <v>519</v>
      </c>
      <c r="L9" s="204"/>
      <c r="M9" s="209"/>
      <c r="N9" s="206"/>
      <c r="Q9" s="52">
        <f>COUNTIF(C7:C10,"3")</f>
        <v>4</v>
      </c>
      <c r="R9" s="52">
        <f>COUNTIF(F7:F10,"3")</f>
        <v>3</v>
      </c>
      <c r="S9" s="52">
        <f>COUNTIF(I7:I10,"3")</f>
        <v>3</v>
      </c>
      <c r="T9" s="52">
        <f>COUNTIF(L7:L10,"3")</f>
        <v>0</v>
      </c>
    </row>
    <row r="10" spans="1:20" ht="143" customHeight="1">
      <c r="A10" s="60"/>
      <c r="B10" s="216" t="s">
        <v>101</v>
      </c>
      <c r="C10" s="198">
        <v>3</v>
      </c>
      <c r="D10" s="199" t="s">
        <v>102</v>
      </c>
      <c r="E10" s="200" t="s">
        <v>103</v>
      </c>
      <c r="F10" s="201">
        <v>3</v>
      </c>
      <c r="G10" s="259" t="s">
        <v>102</v>
      </c>
      <c r="H10" s="202" t="s">
        <v>104</v>
      </c>
      <c r="I10" s="203">
        <v>3</v>
      </c>
      <c r="J10" s="229" t="s">
        <v>516</v>
      </c>
      <c r="K10" s="230" t="s">
        <v>519</v>
      </c>
      <c r="L10" s="204"/>
      <c r="M10" s="209"/>
      <c r="N10" s="206"/>
      <c r="Q10" s="52">
        <f>COUNTIF(C7:C10,"4")</f>
        <v>0</v>
      </c>
      <c r="R10" s="52">
        <f>COUNTIF(F7:F10,"4")</f>
        <v>0</v>
      </c>
      <c r="S10" s="52">
        <f>COUNTIF(I7:I10,"4")</f>
        <v>1</v>
      </c>
      <c r="T10" s="52">
        <f>COUNTIF(L7:L10,"4")</f>
        <v>0</v>
      </c>
    </row>
    <row r="11" spans="1:20">
      <c r="A11" s="61"/>
      <c r="B11" s="219"/>
      <c r="C11" s="62"/>
      <c r="D11" s="62"/>
      <c r="E11" s="62"/>
      <c r="F11" s="62"/>
      <c r="G11" s="62"/>
      <c r="H11" s="62"/>
      <c r="I11" s="62"/>
      <c r="J11" s="104"/>
      <c r="K11" s="105"/>
      <c r="L11" s="106"/>
      <c r="M11" s="105"/>
      <c r="N11" s="105"/>
      <c r="P11" s="52">
        <f>COUNTIF(C7:C10,"1")</f>
        <v>0</v>
      </c>
      <c r="Q11" s="52">
        <f>COUNTIF(C7:C10,"1")</f>
        <v>0</v>
      </c>
      <c r="R11" s="52">
        <f>COUNTIF(C7:C10,"3")</f>
        <v>4</v>
      </c>
    </row>
    <row r="12" spans="1:20" ht="35">
      <c r="A12" s="63"/>
      <c r="B12" s="64" t="s">
        <v>105</v>
      </c>
      <c r="C12" s="65"/>
      <c r="D12" s="65"/>
      <c r="E12" s="65"/>
      <c r="F12" s="65"/>
      <c r="G12" s="65"/>
      <c r="H12" s="65"/>
      <c r="I12" s="65"/>
      <c r="J12" s="107"/>
      <c r="K12" s="108"/>
      <c r="L12" s="65"/>
      <c r="M12" s="107"/>
      <c r="N12" s="108"/>
    </row>
    <row r="13" spans="1:20" ht="103.5" customHeight="1">
      <c r="A13" s="66"/>
      <c r="B13" s="214" t="s">
        <v>106</v>
      </c>
      <c r="C13" s="67">
        <v>3</v>
      </c>
      <c r="D13" s="199" t="s">
        <v>107</v>
      </c>
      <c r="E13" s="207" t="s">
        <v>108</v>
      </c>
      <c r="F13" s="201">
        <v>2</v>
      </c>
      <c r="G13" s="236" t="s">
        <v>109</v>
      </c>
      <c r="H13" s="236" t="s">
        <v>110</v>
      </c>
      <c r="I13" s="203">
        <v>3</v>
      </c>
      <c r="J13" s="246" t="s">
        <v>520</v>
      </c>
      <c r="K13" s="230" t="s">
        <v>521</v>
      </c>
      <c r="L13" s="109"/>
      <c r="M13" s="110"/>
      <c r="N13" s="111"/>
      <c r="Q13" s="52">
        <f>COUNTIF(C13:C17,"1")</f>
        <v>0</v>
      </c>
      <c r="R13" s="52">
        <f>COUNTIF(F13:F17,"1")</f>
        <v>0</v>
      </c>
      <c r="S13" s="52">
        <f>COUNTIF(I13:I17,"1")</f>
        <v>0</v>
      </c>
      <c r="T13" s="52">
        <f>COUNTIF(L13:L17,"1")</f>
        <v>0</v>
      </c>
    </row>
    <row r="14" spans="1:20" ht="91">
      <c r="A14" s="66"/>
      <c r="B14" s="210" t="s">
        <v>111</v>
      </c>
      <c r="C14" s="67">
        <v>3</v>
      </c>
      <c r="D14" s="199" t="s">
        <v>112</v>
      </c>
      <c r="E14" s="200" t="s">
        <v>113</v>
      </c>
      <c r="F14" s="201">
        <v>3</v>
      </c>
      <c r="G14" s="259" t="s">
        <v>114</v>
      </c>
      <c r="H14" s="236" t="s">
        <v>115</v>
      </c>
      <c r="I14" s="203">
        <v>3</v>
      </c>
      <c r="J14" s="247" t="s">
        <v>522</v>
      </c>
      <c r="K14" s="247" t="s">
        <v>523</v>
      </c>
      <c r="L14" s="109"/>
      <c r="M14" s="111"/>
      <c r="N14" s="111"/>
      <c r="Q14" s="52">
        <f>COUNTIF(C13:C17,"2")</f>
        <v>0</v>
      </c>
      <c r="R14" s="52">
        <f>COUNTIF(F13:F17,"2")</f>
        <v>1</v>
      </c>
      <c r="S14" s="52">
        <f>COUNTIF(I13:I17,"2")</f>
        <v>0</v>
      </c>
      <c r="T14" s="52">
        <f>COUNTIF(L13:L17,"2")</f>
        <v>0</v>
      </c>
    </row>
    <row r="15" spans="1:20" ht="91">
      <c r="A15" s="66"/>
      <c r="B15" s="210" t="s">
        <v>116</v>
      </c>
      <c r="C15" s="67">
        <v>3</v>
      </c>
      <c r="D15" s="263" t="s">
        <v>117</v>
      </c>
      <c r="E15" s="200" t="s">
        <v>118</v>
      </c>
      <c r="F15" s="68">
        <v>3</v>
      </c>
      <c r="G15" s="86" t="s">
        <v>119</v>
      </c>
      <c r="H15" s="85" t="s">
        <v>120</v>
      </c>
      <c r="I15" s="77">
        <v>3</v>
      </c>
      <c r="J15" s="248" t="s">
        <v>117</v>
      </c>
      <c r="K15" s="247" t="s">
        <v>524</v>
      </c>
      <c r="L15" s="109"/>
      <c r="M15" s="111"/>
      <c r="N15" s="111"/>
      <c r="Q15" s="52">
        <f>COUNTIF(C13:C17,"3")</f>
        <v>5</v>
      </c>
      <c r="R15" s="52">
        <f>COUNTIF(F13:F17,"3")</f>
        <v>4</v>
      </c>
      <c r="S15" s="52">
        <f>COUNTIF(I13:I17,"3")</f>
        <v>5</v>
      </c>
      <c r="T15" s="52">
        <f>COUNTIF(L13:L17,"3")</f>
        <v>0</v>
      </c>
    </row>
    <row r="16" spans="1:20" ht="91">
      <c r="A16" s="66"/>
      <c r="B16" s="210" t="s">
        <v>121</v>
      </c>
      <c r="C16" s="67">
        <v>3</v>
      </c>
      <c r="D16" s="199" t="s">
        <v>122</v>
      </c>
      <c r="E16" s="200" t="s">
        <v>123</v>
      </c>
      <c r="F16" s="201">
        <v>3</v>
      </c>
      <c r="G16" s="259" t="s">
        <v>122</v>
      </c>
      <c r="H16" s="236" t="s">
        <v>124</v>
      </c>
      <c r="I16" s="203">
        <v>3</v>
      </c>
      <c r="J16" s="247" t="s">
        <v>525</v>
      </c>
      <c r="K16" s="247" t="s">
        <v>526</v>
      </c>
      <c r="L16" s="109"/>
      <c r="M16" s="111"/>
      <c r="N16" s="111"/>
      <c r="Q16" s="52">
        <f>COUNTIF(C13:C17,"4")</f>
        <v>0</v>
      </c>
      <c r="R16" s="52">
        <f>COUNTIF(F13:F17,"4")</f>
        <v>0</v>
      </c>
      <c r="S16" s="52">
        <f>COUNTIF(I13:I17,"4")</f>
        <v>0</v>
      </c>
      <c r="T16" s="52">
        <f>COUNTIF(L13:L17,"4")</f>
        <v>0</v>
      </c>
    </row>
    <row r="17" spans="1:20" ht="78">
      <c r="A17" s="70"/>
      <c r="B17" s="210" t="s">
        <v>125</v>
      </c>
      <c r="C17" s="67">
        <v>3</v>
      </c>
      <c r="D17" s="199" t="s">
        <v>126</v>
      </c>
      <c r="E17" s="200" t="s">
        <v>127</v>
      </c>
      <c r="F17" s="201">
        <v>3</v>
      </c>
      <c r="G17" s="259" t="s">
        <v>126</v>
      </c>
      <c r="H17" s="236" t="s">
        <v>127</v>
      </c>
      <c r="I17" s="203">
        <v>3</v>
      </c>
      <c r="J17" s="247" t="s">
        <v>527</v>
      </c>
      <c r="K17" s="247" t="s">
        <v>528</v>
      </c>
      <c r="L17" s="109"/>
      <c r="M17" s="111"/>
      <c r="N17" s="111"/>
    </row>
    <row r="18" spans="1:20">
      <c r="A18" s="71"/>
      <c r="B18" s="220"/>
      <c r="C18" s="72"/>
      <c r="D18" s="72"/>
      <c r="E18" s="72"/>
      <c r="F18" s="72"/>
      <c r="G18" s="72"/>
      <c r="H18" s="72"/>
      <c r="I18" s="72"/>
      <c r="J18" s="112"/>
      <c r="K18" s="105"/>
      <c r="L18" s="106"/>
      <c r="M18" s="105"/>
      <c r="N18" s="105"/>
    </row>
    <row r="19" spans="1:20" ht="35">
      <c r="A19" s="63"/>
      <c r="B19" s="64" t="s">
        <v>128</v>
      </c>
      <c r="C19" s="65"/>
      <c r="D19" s="65"/>
      <c r="E19" s="65"/>
      <c r="F19" s="65"/>
      <c r="G19" s="65"/>
      <c r="H19" s="65"/>
      <c r="I19" s="65"/>
      <c r="J19" s="107"/>
      <c r="K19" s="108"/>
      <c r="L19" s="65"/>
      <c r="M19" s="107"/>
      <c r="N19" s="108"/>
    </row>
    <row r="20" spans="1:20" ht="78">
      <c r="A20" s="73"/>
      <c r="B20" s="211" t="s">
        <v>129</v>
      </c>
      <c r="C20" s="267">
        <v>4</v>
      </c>
      <c r="D20" s="200" t="s">
        <v>130</v>
      </c>
      <c r="E20" s="200" t="s">
        <v>131</v>
      </c>
      <c r="F20" s="201">
        <v>4</v>
      </c>
      <c r="G20" s="202" t="s">
        <v>132</v>
      </c>
      <c r="H20" s="202" t="s">
        <v>133</v>
      </c>
      <c r="I20" s="203">
        <v>4</v>
      </c>
      <c r="J20" s="268" t="s">
        <v>529</v>
      </c>
      <c r="K20" s="230" t="s">
        <v>530</v>
      </c>
      <c r="L20" s="109"/>
      <c r="M20" s="113"/>
      <c r="N20" s="114"/>
      <c r="Q20" s="52">
        <f>COUNTIF(C20:C27,"1")</f>
        <v>0</v>
      </c>
      <c r="R20" s="52">
        <f>COUNTIF(F20:F27,"1")</f>
        <v>1</v>
      </c>
      <c r="S20" s="52">
        <f>COUNTIF(I20:I27,"1")</f>
        <v>0</v>
      </c>
      <c r="T20" s="52">
        <f>COUNTIF(L20:L27,"1")</f>
        <v>0</v>
      </c>
    </row>
    <row r="21" spans="1:20" ht="65">
      <c r="A21" s="73"/>
      <c r="B21" s="212" t="s">
        <v>134</v>
      </c>
      <c r="C21" s="267">
        <v>4</v>
      </c>
      <c r="D21" s="199" t="s">
        <v>135</v>
      </c>
      <c r="E21" s="200" t="s">
        <v>136</v>
      </c>
      <c r="F21" s="201">
        <v>4</v>
      </c>
      <c r="G21" s="259" t="s">
        <v>135</v>
      </c>
      <c r="H21" s="202" t="s">
        <v>137</v>
      </c>
      <c r="I21" s="203">
        <v>4</v>
      </c>
      <c r="J21" s="230" t="s">
        <v>531</v>
      </c>
      <c r="K21" s="230" t="s">
        <v>532</v>
      </c>
      <c r="L21" s="109"/>
      <c r="M21" s="114"/>
      <c r="N21" s="114"/>
      <c r="Q21" s="52">
        <f>COUNTIF(C20:C27,"2")</f>
        <v>2</v>
      </c>
      <c r="R21" s="52">
        <f>COUNTIF(F20:F27,"2")</f>
        <v>3</v>
      </c>
      <c r="S21" s="52">
        <f>COUNTIF(I20:I27,"2")</f>
        <v>1</v>
      </c>
      <c r="T21" s="52">
        <f>COUNTIF(L20:L27,"2")</f>
        <v>0</v>
      </c>
    </row>
    <row r="22" spans="1:20" ht="91">
      <c r="A22" s="73"/>
      <c r="B22" s="212" t="s">
        <v>138</v>
      </c>
      <c r="C22" s="267">
        <v>3</v>
      </c>
      <c r="D22" s="199" t="s">
        <v>139</v>
      </c>
      <c r="E22" s="269" t="s">
        <v>140</v>
      </c>
      <c r="F22" s="201">
        <v>3</v>
      </c>
      <c r="G22" s="259" t="s">
        <v>139</v>
      </c>
      <c r="H22" s="202" t="s">
        <v>140</v>
      </c>
      <c r="I22" s="203">
        <v>4</v>
      </c>
      <c r="J22" s="230" t="s">
        <v>533</v>
      </c>
      <c r="K22" s="230" t="s">
        <v>534</v>
      </c>
      <c r="L22" s="109"/>
      <c r="M22" s="114"/>
      <c r="N22" s="114"/>
      <c r="Q22" s="52">
        <f>COUNTIF(C20:C27,"3")</f>
        <v>4</v>
      </c>
      <c r="R22" s="52">
        <f>COUNTIF(F20:F27,"3")</f>
        <v>2</v>
      </c>
      <c r="S22" s="52">
        <f>COUNTIF(I20:I27,"3")</f>
        <v>4</v>
      </c>
      <c r="T22" s="52">
        <f>COUNTIF(L20:L27,"3")</f>
        <v>0</v>
      </c>
    </row>
    <row r="23" spans="1:20" ht="91">
      <c r="A23" s="73"/>
      <c r="B23" s="212" t="s">
        <v>141</v>
      </c>
      <c r="C23" s="267">
        <v>3</v>
      </c>
      <c r="D23" s="199" t="s">
        <v>142</v>
      </c>
      <c r="E23" s="200" t="s">
        <v>143</v>
      </c>
      <c r="F23" s="201">
        <v>3</v>
      </c>
      <c r="G23" s="259" t="s">
        <v>142</v>
      </c>
      <c r="H23" s="236" t="s">
        <v>143</v>
      </c>
      <c r="I23" s="203">
        <v>3</v>
      </c>
      <c r="J23" s="230" t="s">
        <v>535</v>
      </c>
      <c r="K23" s="230" t="s">
        <v>536</v>
      </c>
      <c r="L23" s="109"/>
      <c r="M23" s="114"/>
      <c r="N23" s="114"/>
      <c r="Q23" s="52">
        <f>COUNTIF(C20:C27,"4")</f>
        <v>2</v>
      </c>
      <c r="R23" s="52">
        <f>COUNTIF(F20:F27,"4")</f>
        <v>2</v>
      </c>
      <c r="S23" s="52">
        <f>COUNTIF(I20:I27,"4")</f>
        <v>3</v>
      </c>
      <c r="T23" s="52">
        <f>COUNTIF(L20:L27,"4")</f>
        <v>0</v>
      </c>
    </row>
    <row r="24" spans="1:20" ht="91">
      <c r="A24" s="73"/>
      <c r="B24" s="212" t="s">
        <v>144</v>
      </c>
      <c r="C24" s="267">
        <v>3</v>
      </c>
      <c r="D24" s="199" t="s">
        <v>145</v>
      </c>
      <c r="E24" s="200" t="s">
        <v>146</v>
      </c>
      <c r="F24" s="201">
        <v>2</v>
      </c>
      <c r="G24" s="259" t="s">
        <v>147</v>
      </c>
      <c r="H24" s="202" t="s">
        <v>148</v>
      </c>
      <c r="I24" s="203">
        <v>3</v>
      </c>
      <c r="J24" s="230" t="s">
        <v>537</v>
      </c>
      <c r="K24" s="270" t="s">
        <v>538</v>
      </c>
      <c r="L24" s="109"/>
      <c r="M24" s="114"/>
      <c r="N24" s="114"/>
    </row>
    <row r="25" spans="1:20" ht="91">
      <c r="A25" s="73"/>
      <c r="B25" s="212" t="s">
        <v>149</v>
      </c>
      <c r="C25" s="267">
        <v>3</v>
      </c>
      <c r="D25" s="199" t="s">
        <v>150</v>
      </c>
      <c r="E25" s="200" t="s">
        <v>151</v>
      </c>
      <c r="F25" s="201">
        <v>2</v>
      </c>
      <c r="G25" s="208" t="s">
        <v>152</v>
      </c>
      <c r="H25" s="202" t="s">
        <v>153</v>
      </c>
      <c r="I25" s="203">
        <v>3</v>
      </c>
      <c r="J25" s="230" t="s">
        <v>539</v>
      </c>
      <c r="K25" s="270" t="s">
        <v>543</v>
      </c>
      <c r="L25" s="109"/>
      <c r="M25" s="114"/>
      <c r="N25" s="114"/>
    </row>
    <row r="26" spans="1:20" ht="104">
      <c r="A26" s="73"/>
      <c r="B26" s="212" t="s">
        <v>154</v>
      </c>
      <c r="C26" s="267">
        <v>2</v>
      </c>
      <c r="D26" s="199" t="s">
        <v>155</v>
      </c>
      <c r="E26" s="200" t="s">
        <v>131</v>
      </c>
      <c r="F26" s="201">
        <v>2</v>
      </c>
      <c r="G26" s="259" t="s">
        <v>155</v>
      </c>
      <c r="H26" s="202" t="s">
        <v>156</v>
      </c>
      <c r="I26" s="203">
        <v>3</v>
      </c>
      <c r="J26" s="230" t="s">
        <v>540</v>
      </c>
      <c r="K26" s="270" t="s">
        <v>523</v>
      </c>
      <c r="L26" s="109"/>
      <c r="M26" s="114"/>
      <c r="N26" s="114"/>
    </row>
    <row r="27" spans="1:20" ht="80" customHeight="1">
      <c r="A27" s="74"/>
      <c r="B27" s="213" t="s">
        <v>157</v>
      </c>
      <c r="C27" s="267">
        <v>2</v>
      </c>
      <c r="D27" s="199" t="s">
        <v>158</v>
      </c>
      <c r="E27" s="200" t="s">
        <v>146</v>
      </c>
      <c r="F27" s="201">
        <v>1</v>
      </c>
      <c r="G27" s="208" t="s">
        <v>159</v>
      </c>
      <c r="H27" s="202" t="s">
        <v>160</v>
      </c>
      <c r="I27" s="203">
        <v>2</v>
      </c>
      <c r="J27" s="230" t="s">
        <v>541</v>
      </c>
      <c r="K27" s="270" t="s">
        <v>542</v>
      </c>
      <c r="L27" s="109"/>
      <c r="M27" s="114"/>
      <c r="N27" s="114"/>
    </row>
    <row r="28" spans="1:20">
      <c r="A28" s="75"/>
      <c r="B28" s="221"/>
      <c r="C28" s="76"/>
      <c r="D28" s="76"/>
      <c r="E28" s="76"/>
      <c r="F28" s="76"/>
      <c r="G28" s="76"/>
      <c r="H28" s="76"/>
      <c r="I28" s="76"/>
      <c r="J28" s="115"/>
      <c r="K28" s="105"/>
      <c r="L28" s="106"/>
      <c r="M28" s="105"/>
      <c r="N28" s="105"/>
    </row>
    <row r="29" spans="1:20" ht="35">
      <c r="A29" s="63"/>
      <c r="B29" s="64" t="s">
        <v>161</v>
      </c>
      <c r="C29" s="65"/>
      <c r="D29" s="65"/>
      <c r="E29" s="65"/>
      <c r="F29" s="65"/>
      <c r="G29" s="65"/>
      <c r="H29" s="65"/>
      <c r="I29" s="65"/>
      <c r="J29" s="107"/>
      <c r="K29" s="108"/>
      <c r="L29" s="65"/>
      <c r="M29" s="107"/>
      <c r="N29" s="108"/>
    </row>
    <row r="30" spans="1:20" ht="78">
      <c r="A30" s="66"/>
      <c r="B30" s="214" t="s">
        <v>162</v>
      </c>
      <c r="C30" s="203">
        <v>3</v>
      </c>
      <c r="D30" s="199" t="s">
        <v>163</v>
      </c>
      <c r="E30" s="200" t="s">
        <v>164</v>
      </c>
      <c r="F30" s="201">
        <v>3</v>
      </c>
      <c r="G30" s="236" t="s">
        <v>163</v>
      </c>
      <c r="H30" s="236" t="s">
        <v>164</v>
      </c>
      <c r="I30" s="203">
        <v>4</v>
      </c>
      <c r="J30" s="273" t="s">
        <v>544</v>
      </c>
      <c r="K30" s="230" t="s">
        <v>164</v>
      </c>
      <c r="L30" s="109"/>
      <c r="M30" s="113"/>
      <c r="N30" s="114"/>
      <c r="Q30" s="52">
        <f>COUNTIF(C30:C33,"1")</f>
        <v>0</v>
      </c>
      <c r="R30" s="52">
        <f>COUNTIF(F30:F33,"1")</f>
        <v>0</v>
      </c>
      <c r="S30" s="52">
        <f>COUNTIF(I30:I33,"1")</f>
        <v>0</v>
      </c>
      <c r="T30" s="52">
        <f>COUNTIF(L30:L33,"1")</f>
        <v>0</v>
      </c>
    </row>
    <row r="31" spans="1:20" ht="91">
      <c r="A31" s="66"/>
      <c r="B31" s="210" t="s">
        <v>165</v>
      </c>
      <c r="C31" s="203">
        <v>3</v>
      </c>
      <c r="D31" s="199" t="s">
        <v>166</v>
      </c>
      <c r="E31" s="200" t="s">
        <v>167</v>
      </c>
      <c r="F31" s="201">
        <v>3</v>
      </c>
      <c r="G31" s="259" t="s">
        <v>166</v>
      </c>
      <c r="H31" s="236" t="s">
        <v>168</v>
      </c>
      <c r="I31" s="203">
        <v>4</v>
      </c>
      <c r="J31" s="230" t="s">
        <v>545</v>
      </c>
      <c r="K31" s="270" t="s">
        <v>546</v>
      </c>
      <c r="L31" s="109"/>
      <c r="M31" s="114"/>
      <c r="N31" s="114"/>
      <c r="Q31" s="52">
        <f>COUNTIF(C30:C33,"2")</f>
        <v>0</v>
      </c>
      <c r="R31" s="52">
        <f>COUNTIF(F30:F33,"2")</f>
        <v>0</v>
      </c>
      <c r="S31" s="52">
        <f>COUNTIF(I30:I33,"2")</f>
        <v>0</v>
      </c>
      <c r="T31" s="52">
        <f>COUNTIF(L30:L33,"2")</f>
        <v>0</v>
      </c>
    </row>
    <row r="32" spans="1:20" ht="91">
      <c r="A32" s="66"/>
      <c r="B32" s="210" t="s">
        <v>169</v>
      </c>
      <c r="C32" s="203">
        <v>3</v>
      </c>
      <c r="D32" s="199" t="s">
        <v>170</v>
      </c>
      <c r="E32" s="200" t="s">
        <v>171</v>
      </c>
      <c r="F32" s="201">
        <v>3</v>
      </c>
      <c r="G32" s="259" t="s">
        <v>170</v>
      </c>
      <c r="H32" s="236" t="s">
        <v>171</v>
      </c>
      <c r="I32" s="203">
        <v>3</v>
      </c>
      <c r="J32" s="230" t="s">
        <v>170</v>
      </c>
      <c r="K32" s="230" t="s">
        <v>547</v>
      </c>
      <c r="L32" s="109"/>
      <c r="M32" s="114"/>
      <c r="N32" s="114"/>
      <c r="Q32" s="52">
        <f>COUNTIF(C30:C33,"3")</f>
        <v>4</v>
      </c>
      <c r="R32" s="52">
        <f>COUNTIF(F30:F33,"3")</f>
        <v>4</v>
      </c>
      <c r="S32" s="52">
        <f>COUNTIF(I30:I33,"31")</f>
        <v>0</v>
      </c>
      <c r="T32" s="52">
        <f>COUNTIF(L30:L33,"3")</f>
        <v>0</v>
      </c>
    </row>
    <row r="33" spans="1:20" ht="57.5">
      <c r="A33" s="70"/>
      <c r="B33" s="210" t="s">
        <v>172</v>
      </c>
      <c r="C33" s="77">
        <v>3</v>
      </c>
      <c r="D33" s="199" t="s">
        <v>173</v>
      </c>
      <c r="E33" s="56" t="s">
        <v>174</v>
      </c>
      <c r="F33" s="68">
        <v>3</v>
      </c>
      <c r="G33" s="86" t="s">
        <v>173</v>
      </c>
      <c r="H33" s="85" t="s">
        <v>175</v>
      </c>
      <c r="I33" s="77">
        <v>3</v>
      </c>
      <c r="J33" s="231" t="s">
        <v>548</v>
      </c>
      <c r="K33" s="231" t="s">
        <v>549</v>
      </c>
      <c r="L33" s="109"/>
      <c r="M33" s="114"/>
      <c r="N33" s="114"/>
      <c r="Q33" s="52">
        <f>COUNTIF(C30:C33,"4")</f>
        <v>0</v>
      </c>
      <c r="R33" s="52">
        <f>COUNTIF(F30:F33,"4")</f>
        <v>0</v>
      </c>
      <c r="S33" s="52">
        <f>COUNTIF(I30:I33,"4")</f>
        <v>2</v>
      </c>
      <c r="T33" s="52">
        <f>COUNTIF(L30:L33,"4")</f>
        <v>0</v>
      </c>
    </row>
    <row r="34" spans="1:20">
      <c r="A34" s="71"/>
      <c r="B34" s="220"/>
      <c r="C34" s="72"/>
      <c r="D34" s="72"/>
      <c r="E34" s="72"/>
      <c r="F34" s="72"/>
      <c r="G34" s="72"/>
      <c r="H34" s="72"/>
      <c r="I34" s="72"/>
      <c r="J34" s="112"/>
      <c r="K34" s="105"/>
      <c r="L34" s="106"/>
      <c r="M34" s="105"/>
      <c r="N34" s="105"/>
    </row>
    <row r="35" spans="1:20" ht="35">
      <c r="A35" s="63"/>
      <c r="B35" s="78" t="s">
        <v>176</v>
      </c>
      <c r="C35" s="79"/>
      <c r="D35" s="79"/>
      <c r="E35" s="79"/>
      <c r="F35" s="79"/>
      <c r="G35" s="79"/>
      <c r="H35" s="79"/>
      <c r="I35" s="79"/>
      <c r="J35" s="79"/>
      <c r="K35" s="79"/>
      <c r="L35" s="116"/>
      <c r="M35" s="116"/>
      <c r="N35" s="79"/>
    </row>
    <row r="36" spans="1:20" ht="96">
      <c r="A36" s="66"/>
      <c r="B36" s="214" t="s">
        <v>177</v>
      </c>
      <c r="C36" s="275">
        <v>3</v>
      </c>
      <c r="D36" s="276" t="s">
        <v>178</v>
      </c>
      <c r="E36" s="277" t="s">
        <v>179</v>
      </c>
      <c r="F36" s="278">
        <v>3</v>
      </c>
      <c r="G36" s="261" t="s">
        <v>178</v>
      </c>
      <c r="H36" s="261" t="s">
        <v>179</v>
      </c>
      <c r="I36" s="275">
        <v>3</v>
      </c>
      <c r="J36" s="272" t="s">
        <v>550</v>
      </c>
      <c r="K36" s="266" t="s">
        <v>551</v>
      </c>
      <c r="L36" s="109"/>
      <c r="M36" s="113"/>
      <c r="N36" s="114"/>
      <c r="Q36" s="52">
        <f>COUNTIF(C36:C44,"1")</f>
        <v>0</v>
      </c>
      <c r="R36" s="52">
        <f>COUNTIF(F36:F44,"1")</f>
        <v>0</v>
      </c>
      <c r="S36" s="52">
        <f>COUNTIF(I36:I44,"1")</f>
        <v>0</v>
      </c>
      <c r="T36" s="52">
        <f>COUNTIF(L36:L44,"1")</f>
        <v>0</v>
      </c>
    </row>
    <row r="37" spans="1:20" ht="72">
      <c r="A37" s="66"/>
      <c r="B37" s="210" t="s">
        <v>180</v>
      </c>
      <c r="C37" s="275">
        <v>2</v>
      </c>
      <c r="D37" s="279" t="s">
        <v>181</v>
      </c>
      <c r="E37" s="277" t="s">
        <v>182</v>
      </c>
      <c r="F37" s="278">
        <v>2</v>
      </c>
      <c r="G37" s="262" t="s">
        <v>183</v>
      </c>
      <c r="H37" s="264" t="s">
        <v>184</v>
      </c>
      <c r="I37" s="275">
        <v>2</v>
      </c>
      <c r="J37" s="265" t="s">
        <v>552</v>
      </c>
      <c r="K37" s="266" t="s">
        <v>553</v>
      </c>
      <c r="L37" s="109"/>
      <c r="M37" s="114"/>
      <c r="N37" s="114"/>
      <c r="Q37" s="52">
        <f>COUNTIF(C36:C44,"2")</f>
        <v>1</v>
      </c>
      <c r="R37" s="52">
        <f>COUNTIF(F36:F44,"2")</f>
        <v>1</v>
      </c>
      <c r="S37" s="52">
        <f>COUNTIF(I36:I44,"2")</f>
        <v>1</v>
      </c>
      <c r="T37" s="52">
        <f>COUNTIF(L36:L44,"2")</f>
        <v>0</v>
      </c>
    </row>
    <row r="38" spans="1:20" ht="72">
      <c r="A38" s="66"/>
      <c r="B38" s="210" t="s">
        <v>185</v>
      </c>
      <c r="C38" s="275">
        <v>3</v>
      </c>
      <c r="D38" s="274" t="s">
        <v>186</v>
      </c>
      <c r="E38" s="266" t="s">
        <v>187</v>
      </c>
      <c r="F38" s="278">
        <v>3</v>
      </c>
      <c r="G38" s="271" t="s">
        <v>186</v>
      </c>
      <c r="H38" s="264"/>
      <c r="I38" s="275">
        <v>3</v>
      </c>
      <c r="J38" s="266" t="s">
        <v>554</v>
      </c>
      <c r="K38" s="266" t="s">
        <v>551</v>
      </c>
      <c r="L38" s="109"/>
      <c r="M38" s="114"/>
      <c r="N38" s="114"/>
      <c r="Q38" s="52">
        <f>COUNTIF(C36:C44,"3")</f>
        <v>8</v>
      </c>
      <c r="R38" s="52">
        <f>COUNTIF(F36:F44,"3")</f>
        <v>8</v>
      </c>
      <c r="S38" s="52">
        <f>COUNTIF(I36:I44,"3")</f>
        <v>5</v>
      </c>
      <c r="T38" s="52">
        <f>COUNTIF(L36:L44,"3")</f>
        <v>0</v>
      </c>
    </row>
    <row r="39" spans="1:20" ht="60">
      <c r="A39" s="66"/>
      <c r="B39" s="210" t="s">
        <v>188</v>
      </c>
      <c r="C39" s="275">
        <v>3</v>
      </c>
      <c r="D39" s="274" t="s">
        <v>189</v>
      </c>
      <c r="E39" s="266" t="s">
        <v>190</v>
      </c>
      <c r="F39" s="278">
        <v>3</v>
      </c>
      <c r="G39" s="271" t="s">
        <v>189</v>
      </c>
      <c r="H39" s="261" t="s">
        <v>190</v>
      </c>
      <c r="I39" s="275">
        <v>3</v>
      </c>
      <c r="J39" s="266" t="s">
        <v>555</v>
      </c>
      <c r="K39" s="266" t="s">
        <v>556</v>
      </c>
      <c r="L39" s="109"/>
      <c r="M39" s="114"/>
      <c r="N39" s="114"/>
      <c r="Q39" s="52">
        <f>COUNTIF(C36:C44,"4")</f>
        <v>0</v>
      </c>
      <c r="R39" s="52">
        <f>COUNTIF(F36:F44,"4")</f>
        <v>0</v>
      </c>
      <c r="S39" s="52">
        <f>COUNTIF(I36:I44,"4")</f>
        <v>3</v>
      </c>
      <c r="T39" s="52">
        <f>COUNTIF(L36:L44,"4")</f>
        <v>0</v>
      </c>
    </row>
    <row r="40" spans="1:20" ht="91">
      <c r="A40" s="66"/>
      <c r="B40" s="210" t="s">
        <v>191</v>
      </c>
      <c r="C40" s="203">
        <v>3</v>
      </c>
      <c r="D40" s="199" t="s">
        <v>192</v>
      </c>
      <c r="E40" s="200" t="s">
        <v>193</v>
      </c>
      <c r="F40" s="201">
        <v>3</v>
      </c>
      <c r="G40" s="259" t="s">
        <v>192</v>
      </c>
      <c r="H40" s="236" t="s">
        <v>92</v>
      </c>
      <c r="I40" s="203">
        <v>4</v>
      </c>
      <c r="J40" s="230" t="s">
        <v>557</v>
      </c>
      <c r="K40" s="270"/>
      <c r="L40" s="109"/>
      <c r="M40" s="114"/>
      <c r="N40" s="114"/>
    </row>
    <row r="41" spans="1:20" ht="78">
      <c r="A41" s="66"/>
      <c r="B41" s="210" t="s">
        <v>194</v>
      </c>
      <c r="C41" s="203">
        <v>3</v>
      </c>
      <c r="D41" s="280" t="s">
        <v>195</v>
      </c>
      <c r="E41" s="270" t="s">
        <v>182</v>
      </c>
      <c r="F41" s="201">
        <v>3</v>
      </c>
      <c r="G41" s="208" t="s">
        <v>195</v>
      </c>
      <c r="H41" s="202" t="s">
        <v>196</v>
      </c>
      <c r="I41" s="203">
        <v>3</v>
      </c>
      <c r="J41" s="270" t="s">
        <v>195</v>
      </c>
      <c r="K41" s="270" t="s">
        <v>558</v>
      </c>
      <c r="L41" s="109"/>
      <c r="M41" s="114"/>
      <c r="N41" s="114"/>
    </row>
    <row r="42" spans="1:20" ht="117">
      <c r="A42" s="66"/>
      <c r="B42" s="210" t="s">
        <v>197</v>
      </c>
      <c r="C42" s="203">
        <v>3</v>
      </c>
      <c r="D42" s="199" t="s">
        <v>198</v>
      </c>
      <c r="E42" s="200" t="s">
        <v>199</v>
      </c>
      <c r="F42" s="201">
        <v>3</v>
      </c>
      <c r="G42" s="259" t="s">
        <v>198</v>
      </c>
      <c r="H42" s="236" t="s">
        <v>199</v>
      </c>
      <c r="I42" s="203">
        <v>4</v>
      </c>
      <c r="J42" s="230" t="s">
        <v>559</v>
      </c>
      <c r="K42" s="230" t="s">
        <v>560</v>
      </c>
      <c r="L42" s="109"/>
      <c r="M42" s="114"/>
      <c r="N42" s="114"/>
    </row>
    <row r="43" spans="1:20" ht="91">
      <c r="A43" s="66"/>
      <c r="B43" s="210" t="s">
        <v>200</v>
      </c>
      <c r="C43" s="203">
        <v>3</v>
      </c>
      <c r="D43" s="199" t="s">
        <v>201</v>
      </c>
      <c r="E43" s="200" t="s">
        <v>202</v>
      </c>
      <c r="F43" s="68">
        <v>3</v>
      </c>
      <c r="G43" s="233" t="s">
        <v>203</v>
      </c>
      <c r="H43" s="85" t="s">
        <v>202</v>
      </c>
      <c r="I43" s="77">
        <v>3</v>
      </c>
      <c r="J43" s="117" t="s">
        <v>203</v>
      </c>
      <c r="K43" s="231" t="s">
        <v>561</v>
      </c>
      <c r="L43" s="109"/>
      <c r="M43" s="114"/>
      <c r="N43" s="114"/>
    </row>
    <row r="44" spans="1:20" ht="115">
      <c r="A44" s="70"/>
      <c r="B44" s="210" t="s">
        <v>204</v>
      </c>
      <c r="C44" s="77">
        <v>3</v>
      </c>
      <c r="D44" s="82" t="s">
        <v>205</v>
      </c>
      <c r="E44" s="82" t="s">
        <v>206</v>
      </c>
      <c r="F44" s="68">
        <v>3</v>
      </c>
      <c r="G44" s="86" t="s">
        <v>205</v>
      </c>
      <c r="H44" s="85" t="s">
        <v>207</v>
      </c>
      <c r="I44" s="77">
        <v>4</v>
      </c>
      <c r="J44" s="231" t="s">
        <v>562</v>
      </c>
      <c r="K44" s="231" t="s">
        <v>563</v>
      </c>
      <c r="L44" s="109"/>
      <c r="M44" s="114"/>
      <c r="N44" s="114"/>
    </row>
    <row r="45" spans="1:20">
      <c r="A45" s="71"/>
      <c r="B45" s="220"/>
      <c r="C45" s="72"/>
      <c r="D45" s="72"/>
      <c r="E45" s="72"/>
      <c r="F45" s="72"/>
      <c r="G45" s="72"/>
      <c r="H45" s="72"/>
      <c r="I45" s="72"/>
      <c r="J45" s="112"/>
      <c r="K45" s="105"/>
      <c r="L45" s="106"/>
      <c r="M45" s="105"/>
      <c r="N45" s="105"/>
    </row>
    <row r="46" spans="1:20" ht="52.5">
      <c r="A46" s="63"/>
      <c r="B46" s="64" t="s">
        <v>208</v>
      </c>
      <c r="C46" s="65"/>
      <c r="D46" s="65"/>
      <c r="E46" s="65"/>
      <c r="F46" s="65"/>
      <c r="G46" s="65"/>
      <c r="H46" s="65"/>
      <c r="I46" s="65"/>
      <c r="J46" s="107"/>
      <c r="K46" s="108"/>
      <c r="L46" s="65"/>
      <c r="M46" s="107"/>
      <c r="N46" s="108"/>
    </row>
    <row r="47" spans="1:20" ht="130">
      <c r="A47" s="66"/>
      <c r="B47" s="214" t="s">
        <v>209</v>
      </c>
      <c r="C47" s="281">
        <v>3</v>
      </c>
      <c r="D47" s="199" t="s">
        <v>210</v>
      </c>
      <c r="E47" s="200" t="s">
        <v>211</v>
      </c>
      <c r="F47" s="282">
        <v>3</v>
      </c>
      <c r="G47" s="236" t="s">
        <v>212</v>
      </c>
      <c r="H47" s="236" t="s">
        <v>211</v>
      </c>
      <c r="I47" s="281">
        <v>3</v>
      </c>
      <c r="J47" s="273" t="s">
        <v>564</v>
      </c>
      <c r="K47" s="230" t="s">
        <v>211</v>
      </c>
      <c r="L47" s="118"/>
      <c r="M47" s="119"/>
      <c r="N47" s="120"/>
      <c r="Q47" s="52">
        <f>COUNTIF(C47:C50,"1")</f>
        <v>0</v>
      </c>
      <c r="R47" s="52">
        <f>COUNTIF(F47:F50,"1")</f>
        <v>0</v>
      </c>
      <c r="S47" s="52">
        <f>COUNTIF(I47:I50,"1")</f>
        <v>0</v>
      </c>
      <c r="T47" s="52">
        <f>COUNTIF(L47:L50,"1")</f>
        <v>0</v>
      </c>
    </row>
    <row r="48" spans="1:20" ht="65">
      <c r="A48" s="66"/>
      <c r="B48" s="210" t="s">
        <v>213</v>
      </c>
      <c r="C48" s="281">
        <v>3</v>
      </c>
      <c r="D48" s="199" t="s">
        <v>214</v>
      </c>
      <c r="E48" s="200" t="s">
        <v>215</v>
      </c>
      <c r="F48" s="282">
        <v>3</v>
      </c>
      <c r="G48" s="259" t="s">
        <v>216</v>
      </c>
      <c r="H48" s="236" t="s">
        <v>217</v>
      </c>
      <c r="I48" s="281">
        <v>3</v>
      </c>
      <c r="J48" s="230" t="s">
        <v>216</v>
      </c>
      <c r="K48" s="230" t="s">
        <v>523</v>
      </c>
      <c r="L48" s="118"/>
      <c r="M48" s="120"/>
      <c r="N48" s="120"/>
      <c r="Q48" s="52">
        <f>COUNTIF(C47:C50,"2")</f>
        <v>0</v>
      </c>
      <c r="R48" s="52">
        <f>COUNTIF(F47:F50,"2")</f>
        <v>0</v>
      </c>
      <c r="S48" s="52">
        <f>COUNTIF(I47:I50,"2")</f>
        <v>0</v>
      </c>
      <c r="T48" s="52">
        <f>COUNTIF(L47:L50,"2")</f>
        <v>0</v>
      </c>
    </row>
    <row r="49" spans="1:20" ht="117">
      <c r="A49" s="66"/>
      <c r="B49" s="210" t="s">
        <v>218</v>
      </c>
      <c r="C49" s="281">
        <v>3</v>
      </c>
      <c r="D49" s="199" t="s">
        <v>219</v>
      </c>
      <c r="E49" s="200" t="s">
        <v>220</v>
      </c>
      <c r="F49" s="282">
        <v>3</v>
      </c>
      <c r="G49" s="259" t="s">
        <v>219</v>
      </c>
      <c r="H49" s="236" t="s">
        <v>221</v>
      </c>
      <c r="I49" s="281">
        <v>3</v>
      </c>
      <c r="J49" s="283" t="s">
        <v>221</v>
      </c>
      <c r="K49" s="230" t="s">
        <v>565</v>
      </c>
      <c r="L49" s="118"/>
      <c r="M49" s="120"/>
      <c r="N49" s="120"/>
      <c r="Q49" s="52">
        <f>COUNTIF(C47:C50,"3")</f>
        <v>4</v>
      </c>
      <c r="R49" s="52">
        <f>COUNTIF(F47:F50,"3")</f>
        <v>4</v>
      </c>
      <c r="S49" s="52">
        <f>COUNTIF(I47:I50,"3")</f>
        <v>4</v>
      </c>
      <c r="T49" s="52">
        <f>COUNTIF(L47:L50,"3")</f>
        <v>0</v>
      </c>
    </row>
    <row r="50" spans="1:20" ht="104">
      <c r="A50" s="70"/>
      <c r="B50" s="210" t="s">
        <v>222</v>
      </c>
      <c r="C50" s="281">
        <v>3</v>
      </c>
      <c r="D50" s="199" t="s">
        <v>223</v>
      </c>
      <c r="E50" s="200" t="s">
        <v>224</v>
      </c>
      <c r="F50" s="282">
        <v>3</v>
      </c>
      <c r="G50" s="259" t="s">
        <v>223</v>
      </c>
      <c r="H50" s="236" t="s">
        <v>224</v>
      </c>
      <c r="I50" s="281">
        <v>3</v>
      </c>
      <c r="J50" s="230" t="s">
        <v>223</v>
      </c>
      <c r="K50" s="230" t="s">
        <v>566</v>
      </c>
      <c r="L50" s="118"/>
      <c r="M50" s="120"/>
      <c r="N50" s="120"/>
      <c r="Q50" s="52">
        <f>COUNTIF(C47:C50,"4")</f>
        <v>0</v>
      </c>
      <c r="R50" s="52">
        <f>COUNTIF(F47:F50,"4")</f>
        <v>0</v>
      </c>
      <c r="S50" s="52">
        <f>COUNTIF(I47:I50,"4")</f>
        <v>0</v>
      </c>
      <c r="T50" s="52">
        <f>COUNTIF(L47:L50,"4")</f>
        <v>0</v>
      </c>
    </row>
    <row r="51" spans="1:20">
      <c r="A51" s="71"/>
      <c r="B51" s="220"/>
      <c r="C51" s="72"/>
      <c r="D51" s="72"/>
      <c r="E51" s="72"/>
      <c r="F51" s="72"/>
      <c r="G51" s="72"/>
      <c r="H51" s="72"/>
      <c r="I51" s="72"/>
      <c r="J51" s="112"/>
      <c r="K51" s="105"/>
      <c r="L51" s="106"/>
      <c r="M51" s="105"/>
      <c r="N51" s="105"/>
    </row>
    <row r="52" spans="1:20" ht="18" customHeight="1">
      <c r="A52" s="372" t="s">
        <v>225</v>
      </c>
      <c r="B52" s="373"/>
      <c r="C52" s="87">
        <v>2023</v>
      </c>
      <c r="D52" s="88"/>
      <c r="E52" s="89"/>
      <c r="F52" s="90">
        <v>2024</v>
      </c>
      <c r="G52" s="91"/>
      <c r="H52" s="121"/>
      <c r="I52" s="122">
        <v>2025</v>
      </c>
      <c r="J52" s="123"/>
      <c r="K52" s="124"/>
      <c r="L52" s="125"/>
      <c r="M52" s="126"/>
      <c r="N52" s="127"/>
    </row>
    <row r="53" spans="1:20" ht="31">
      <c r="A53" s="374"/>
      <c r="B53" s="375"/>
      <c r="C53" s="92" t="s">
        <v>85</v>
      </c>
      <c r="D53" s="93" t="s">
        <v>86</v>
      </c>
      <c r="E53" s="93" t="s">
        <v>87</v>
      </c>
      <c r="F53" s="92" t="s">
        <v>85</v>
      </c>
      <c r="G53" s="93" t="s">
        <v>86</v>
      </c>
      <c r="H53" s="93" t="s">
        <v>87</v>
      </c>
      <c r="I53" s="92" t="s">
        <v>85</v>
      </c>
      <c r="J53" s="93" t="s">
        <v>86</v>
      </c>
      <c r="K53" s="128" t="s">
        <v>87</v>
      </c>
      <c r="L53" s="92"/>
      <c r="M53" s="93"/>
      <c r="N53" s="128"/>
    </row>
    <row r="54" spans="1:20" ht="35">
      <c r="A54" s="94"/>
      <c r="B54" s="222" t="s">
        <v>226</v>
      </c>
      <c r="C54" s="95"/>
      <c r="D54" s="95"/>
      <c r="E54" s="95"/>
      <c r="F54" s="95"/>
      <c r="G54" s="95"/>
      <c r="H54" s="95"/>
      <c r="I54" s="95"/>
      <c r="J54" s="95"/>
      <c r="K54" s="129"/>
      <c r="L54" s="130"/>
      <c r="M54" s="130"/>
      <c r="N54" s="129"/>
    </row>
    <row r="55" spans="1:20" ht="138">
      <c r="A55" s="96"/>
      <c r="B55" s="214" t="s">
        <v>227</v>
      </c>
      <c r="C55" s="67">
        <v>3</v>
      </c>
      <c r="D55" s="59" t="s">
        <v>228</v>
      </c>
      <c r="E55" s="56" t="s">
        <v>229</v>
      </c>
      <c r="F55" s="68">
        <v>3</v>
      </c>
      <c r="G55" s="85" t="s">
        <v>230</v>
      </c>
      <c r="H55" s="85" t="s">
        <v>231</v>
      </c>
      <c r="I55" s="252">
        <v>3</v>
      </c>
      <c r="J55" s="254" t="s">
        <v>594</v>
      </c>
      <c r="K55" s="255" t="s">
        <v>595</v>
      </c>
      <c r="L55" s="109"/>
      <c r="M55" s="113"/>
      <c r="N55" s="114"/>
      <c r="Q55" s="52">
        <f>COUNTIF(C55:C59,"1")</f>
        <v>0</v>
      </c>
      <c r="R55" s="52">
        <f>COUNTIF(F55:F59,"1")</f>
        <v>1</v>
      </c>
      <c r="S55" s="52">
        <f>COUNTIF(I55:I59,"1")</f>
        <v>0</v>
      </c>
      <c r="T55" s="52">
        <f>COUNTIF(L55:L59,"1")</f>
        <v>0</v>
      </c>
    </row>
    <row r="56" spans="1:20" ht="172.5">
      <c r="A56" s="96"/>
      <c r="B56" s="210" t="s">
        <v>232</v>
      </c>
      <c r="C56" s="67">
        <v>3</v>
      </c>
      <c r="D56" s="97" t="s">
        <v>233</v>
      </c>
      <c r="E56" s="56" t="s">
        <v>234</v>
      </c>
      <c r="F56" s="68">
        <v>3</v>
      </c>
      <c r="G56" s="58" t="s">
        <v>235</v>
      </c>
      <c r="H56" s="86" t="s">
        <v>236</v>
      </c>
      <c r="I56" s="252">
        <v>3</v>
      </c>
      <c r="J56" s="256" t="s">
        <v>596</v>
      </c>
      <c r="K56" s="255" t="s">
        <v>597</v>
      </c>
      <c r="L56" s="109"/>
      <c r="M56" s="114"/>
      <c r="N56" s="114"/>
      <c r="Q56" s="52">
        <f>COUNTIF(C55:C59,"2")</f>
        <v>1</v>
      </c>
      <c r="R56" s="52">
        <f>COUNTIF(F55:F59,"2")</f>
        <v>1</v>
      </c>
      <c r="S56" s="52">
        <f>COUNTIF(I55:I59,"2")</f>
        <v>2</v>
      </c>
      <c r="T56" s="52">
        <f>COUNTIF(L55:L59,"2")</f>
        <v>0</v>
      </c>
    </row>
    <row r="57" spans="1:20" ht="126.5">
      <c r="A57" s="96"/>
      <c r="B57" s="210" t="s">
        <v>237</v>
      </c>
      <c r="C57" s="67">
        <v>3</v>
      </c>
      <c r="D57" s="97" t="s">
        <v>238</v>
      </c>
      <c r="E57" s="59" t="s">
        <v>239</v>
      </c>
      <c r="F57" s="68">
        <v>1</v>
      </c>
      <c r="G57" s="58" t="s">
        <v>240</v>
      </c>
      <c r="H57" s="57" t="s">
        <v>241</v>
      </c>
      <c r="I57" s="252">
        <v>3</v>
      </c>
      <c r="J57" s="253" t="s">
        <v>238</v>
      </c>
      <c r="K57" s="253" t="s">
        <v>598</v>
      </c>
      <c r="L57" s="109"/>
      <c r="M57" s="114"/>
      <c r="N57" s="114"/>
      <c r="Q57" s="52">
        <f>COUNTIF(C55:C59,"3")</f>
        <v>4</v>
      </c>
      <c r="R57" s="52">
        <f>COUNTIF(F55:F59,"3")</f>
        <v>3</v>
      </c>
      <c r="S57" s="52">
        <f>COUNTIF(I55:I59,"3")</f>
        <v>3</v>
      </c>
      <c r="T57" s="52">
        <f>COUNTIF(L55:L59,"3")</f>
        <v>0</v>
      </c>
    </row>
    <row r="58" spans="1:20" ht="138">
      <c r="A58" s="96"/>
      <c r="B58" s="210" t="s">
        <v>242</v>
      </c>
      <c r="C58" s="67">
        <v>3</v>
      </c>
      <c r="D58" s="97" t="s">
        <v>243</v>
      </c>
      <c r="E58" s="59" t="s">
        <v>244</v>
      </c>
      <c r="F58" s="68">
        <v>2</v>
      </c>
      <c r="G58" s="58" t="s">
        <v>245</v>
      </c>
      <c r="H58" s="57" t="s">
        <v>246</v>
      </c>
      <c r="I58" s="252">
        <v>2</v>
      </c>
      <c r="J58" s="256" t="s">
        <v>599</v>
      </c>
      <c r="K58" s="255" t="s">
        <v>600</v>
      </c>
      <c r="L58" s="109"/>
      <c r="M58" s="114"/>
      <c r="N58" s="114"/>
      <c r="Q58" s="52">
        <f>COUNTIF(C55:C59,"4")</f>
        <v>0</v>
      </c>
      <c r="R58" s="52">
        <f>COUNTIF(F55:F59,"4")</f>
        <v>0</v>
      </c>
      <c r="S58" s="52">
        <f>COUNTIF(I55:I59,"4")</f>
        <v>0</v>
      </c>
      <c r="T58" s="52">
        <f>COUNTIF(L55:L59,"4")</f>
        <v>0</v>
      </c>
    </row>
    <row r="59" spans="1:20" ht="138">
      <c r="A59" s="98"/>
      <c r="B59" s="210" t="s">
        <v>247</v>
      </c>
      <c r="C59" s="67">
        <v>2</v>
      </c>
      <c r="D59" s="97" t="s">
        <v>248</v>
      </c>
      <c r="E59" s="59" t="s">
        <v>249</v>
      </c>
      <c r="F59" s="68">
        <v>3</v>
      </c>
      <c r="G59" s="86" t="s">
        <v>250</v>
      </c>
      <c r="H59" s="85" t="s">
        <v>251</v>
      </c>
      <c r="I59" s="252">
        <v>2</v>
      </c>
      <c r="J59" s="255" t="s">
        <v>601</v>
      </c>
      <c r="K59" s="255" t="s">
        <v>249</v>
      </c>
      <c r="L59" s="109"/>
      <c r="M59" s="114"/>
      <c r="N59" s="114"/>
    </row>
    <row r="60" spans="1:20">
      <c r="A60" s="99"/>
      <c r="B60" s="223"/>
      <c r="C60" s="100"/>
      <c r="D60" s="101"/>
      <c r="E60" s="101"/>
      <c r="F60" s="100"/>
      <c r="G60" s="101"/>
      <c r="H60" s="101"/>
      <c r="I60" s="100"/>
      <c r="J60" s="101"/>
      <c r="L60" s="100"/>
      <c r="M60" s="101"/>
    </row>
    <row r="61" spans="1:20" ht="35">
      <c r="A61" s="94"/>
      <c r="B61" s="222" t="s">
        <v>252</v>
      </c>
      <c r="C61" s="95"/>
      <c r="D61" s="95"/>
      <c r="E61" s="95"/>
      <c r="F61" s="95"/>
      <c r="G61" s="95"/>
      <c r="H61" s="95"/>
      <c r="I61" s="95"/>
      <c r="J61" s="131"/>
      <c r="K61" s="130"/>
      <c r="L61" s="130"/>
      <c r="M61" s="130"/>
      <c r="N61" s="130"/>
    </row>
    <row r="62" spans="1:20" ht="172.5">
      <c r="A62" s="102"/>
      <c r="B62" s="214" t="s">
        <v>253</v>
      </c>
      <c r="C62" s="67">
        <v>2</v>
      </c>
      <c r="D62" s="59" t="s">
        <v>254</v>
      </c>
      <c r="E62" s="56" t="s">
        <v>255</v>
      </c>
      <c r="F62" s="68">
        <v>2</v>
      </c>
      <c r="G62" s="85" t="s">
        <v>256</v>
      </c>
      <c r="H62" s="85" t="s">
        <v>257</v>
      </c>
      <c r="I62" s="252">
        <v>2</v>
      </c>
      <c r="J62" s="255" t="s">
        <v>602</v>
      </c>
      <c r="K62" s="255" t="s">
        <v>603</v>
      </c>
      <c r="L62" s="109"/>
      <c r="M62" s="114"/>
      <c r="N62" s="114"/>
      <c r="Q62" s="52">
        <f>COUNTIF(C62:C65,"1")</f>
        <v>0</v>
      </c>
      <c r="R62" s="52">
        <f>COUNTIF(F62:F65,"1")</f>
        <v>0</v>
      </c>
      <c r="S62" s="52">
        <f>COUNTIF(I62:I65,"1")</f>
        <v>0</v>
      </c>
      <c r="T62" s="52">
        <f>COUNTIF(L62:L65,"1")</f>
        <v>0</v>
      </c>
    </row>
    <row r="63" spans="1:20" ht="117">
      <c r="A63" s="96"/>
      <c r="B63" s="210" t="s">
        <v>258</v>
      </c>
      <c r="C63" s="287">
        <v>4</v>
      </c>
      <c r="D63" s="285" t="s">
        <v>259</v>
      </c>
      <c r="E63" s="200" t="s">
        <v>260</v>
      </c>
      <c r="F63" s="201">
        <v>3</v>
      </c>
      <c r="G63" s="208" t="s">
        <v>261</v>
      </c>
      <c r="H63" s="236" t="s">
        <v>251</v>
      </c>
      <c r="I63" s="286">
        <v>2</v>
      </c>
      <c r="J63" s="284" t="s">
        <v>604</v>
      </c>
      <c r="K63" s="284" t="s">
        <v>605</v>
      </c>
      <c r="L63" s="109"/>
      <c r="M63" s="114"/>
      <c r="N63" s="114"/>
      <c r="Q63" s="52">
        <f>COUNTIF(C62:C65,"2")</f>
        <v>1</v>
      </c>
      <c r="R63" s="52">
        <f>COUNTIF(F62:F65,"2")</f>
        <v>2</v>
      </c>
      <c r="S63" s="52">
        <f>COUNTIF(I62:I65,"2")</f>
        <v>2</v>
      </c>
      <c r="T63" s="52">
        <f>COUNTIF(L62:L65,"2")</f>
        <v>0</v>
      </c>
    </row>
    <row r="64" spans="1:20" ht="184" customHeight="1">
      <c r="A64" s="96"/>
      <c r="B64" s="210" t="s">
        <v>262</v>
      </c>
      <c r="C64" s="67">
        <v>3</v>
      </c>
      <c r="D64" s="138" t="s">
        <v>263</v>
      </c>
      <c r="E64" s="56" t="s">
        <v>264</v>
      </c>
      <c r="F64" s="68">
        <v>2</v>
      </c>
      <c r="G64" s="86" t="s">
        <v>265</v>
      </c>
      <c r="H64" s="85" t="s">
        <v>266</v>
      </c>
      <c r="I64" s="252">
        <v>3</v>
      </c>
      <c r="J64" s="255" t="s">
        <v>263</v>
      </c>
      <c r="K64" s="255" t="s">
        <v>606</v>
      </c>
      <c r="L64" s="109"/>
      <c r="M64" s="114"/>
      <c r="N64" s="114"/>
      <c r="Q64" s="52">
        <f>COUNTIF(C62:C65,"3")</f>
        <v>2</v>
      </c>
      <c r="R64" s="52">
        <f>COUNTIF(F62:F65,"3")</f>
        <v>2</v>
      </c>
      <c r="S64" s="52">
        <f>COUNTIF(I62:I65,"3")</f>
        <v>2</v>
      </c>
      <c r="T64" s="52">
        <f>COUNTIF(L62:L65,"3")</f>
        <v>0</v>
      </c>
    </row>
    <row r="65" spans="1:20" ht="172.5" customHeight="1">
      <c r="A65" s="98"/>
      <c r="B65" s="210" t="s">
        <v>267</v>
      </c>
      <c r="C65" s="67">
        <v>3</v>
      </c>
      <c r="D65" s="97" t="s">
        <v>268</v>
      </c>
      <c r="E65" s="59" t="s">
        <v>269</v>
      </c>
      <c r="F65" s="68">
        <v>3</v>
      </c>
      <c r="G65" s="58" t="s">
        <v>270</v>
      </c>
      <c r="H65" s="85" t="s">
        <v>271</v>
      </c>
      <c r="I65" s="252">
        <v>3</v>
      </c>
      <c r="J65" s="255" t="s">
        <v>607</v>
      </c>
      <c r="K65" s="255" t="s">
        <v>608</v>
      </c>
      <c r="L65" s="109"/>
      <c r="M65" s="114"/>
      <c r="N65" s="114"/>
      <c r="Q65" s="52">
        <f>COUNTIF(C62:C65,"4")</f>
        <v>1</v>
      </c>
      <c r="R65" s="52">
        <f>COUNTIF(F62:F65,"4")</f>
        <v>0</v>
      </c>
      <c r="S65" s="52">
        <f>COUNTIF(I62:I65,"4")</f>
        <v>0</v>
      </c>
      <c r="T65" s="52">
        <f>COUNTIF(L62:L65,"4")</f>
        <v>0</v>
      </c>
    </row>
    <row r="66" spans="1:20">
      <c r="A66" s="75"/>
      <c r="B66" s="221"/>
      <c r="C66" s="76"/>
      <c r="D66" s="76"/>
      <c r="E66" s="76"/>
      <c r="F66" s="76"/>
      <c r="G66" s="76"/>
      <c r="H66" s="76"/>
      <c r="I66" s="76"/>
      <c r="J66" s="143"/>
      <c r="K66" s="105"/>
      <c r="L66" s="106"/>
      <c r="M66" s="105"/>
      <c r="N66" s="105"/>
    </row>
    <row r="67" spans="1:20" ht="35">
      <c r="A67" s="94"/>
      <c r="B67" s="222" t="s">
        <v>272</v>
      </c>
      <c r="C67" s="95"/>
      <c r="D67" s="95"/>
      <c r="E67" s="95"/>
      <c r="F67" s="95"/>
      <c r="G67" s="95"/>
      <c r="H67" s="95"/>
      <c r="I67" s="95"/>
      <c r="J67" s="131"/>
      <c r="K67" s="144"/>
      <c r="L67" s="144"/>
      <c r="M67" s="144"/>
      <c r="N67" s="144"/>
    </row>
    <row r="68" spans="1:20" ht="130" customHeight="1">
      <c r="A68" s="96"/>
      <c r="B68" s="214" t="s">
        <v>273</v>
      </c>
      <c r="C68" s="67">
        <v>4</v>
      </c>
      <c r="D68" s="69" t="s">
        <v>274</v>
      </c>
      <c r="E68" s="59" t="s">
        <v>275</v>
      </c>
      <c r="F68" s="68">
        <v>4</v>
      </c>
      <c r="G68" s="85" t="s">
        <v>276</v>
      </c>
      <c r="H68" s="85" t="s">
        <v>277</v>
      </c>
      <c r="I68" s="252">
        <v>4</v>
      </c>
      <c r="J68" s="255" t="s">
        <v>609</v>
      </c>
      <c r="K68" s="255" t="s">
        <v>277</v>
      </c>
      <c r="L68" s="109"/>
      <c r="M68" s="114"/>
      <c r="N68" s="114"/>
      <c r="Q68" s="52">
        <f>COUNTIF(C68:C71,"1")</f>
        <v>0</v>
      </c>
      <c r="R68" s="52">
        <f>COUNTIF(F68:F71,"1")</f>
        <v>0</v>
      </c>
      <c r="S68" s="52">
        <f>COUNTIF(I68:I71,"1")</f>
        <v>0</v>
      </c>
      <c r="T68" s="52">
        <f>COUNTIF(L68:L71,"1")</f>
        <v>0</v>
      </c>
    </row>
    <row r="69" spans="1:20" ht="409.5">
      <c r="A69" s="96"/>
      <c r="B69" s="210" t="s">
        <v>278</v>
      </c>
      <c r="C69" s="67">
        <v>3</v>
      </c>
      <c r="D69" s="257" t="s">
        <v>279</v>
      </c>
      <c r="E69" s="59" t="s">
        <v>280</v>
      </c>
      <c r="F69" s="68">
        <v>3</v>
      </c>
      <c r="G69" s="86" t="s">
        <v>281</v>
      </c>
      <c r="H69" s="57" t="s">
        <v>282</v>
      </c>
      <c r="I69" s="252">
        <v>3</v>
      </c>
      <c r="J69" s="255" t="s">
        <v>610</v>
      </c>
      <c r="K69" s="255" t="s">
        <v>611</v>
      </c>
      <c r="L69" s="109"/>
      <c r="M69" s="114"/>
      <c r="N69" s="114"/>
      <c r="Q69" s="52">
        <f>COUNTIF(C68:C71,"2")</f>
        <v>0</v>
      </c>
      <c r="R69" s="52">
        <f>COUNTIF(F68:F71,"2")</f>
        <v>0</v>
      </c>
      <c r="S69" s="52">
        <f>COUNTIF(I68:I71,"2")</f>
        <v>2</v>
      </c>
      <c r="T69" s="52">
        <f>COUNTIF(L68:L71,"2")</f>
        <v>0</v>
      </c>
    </row>
    <row r="70" spans="1:20" ht="406">
      <c r="A70" s="96"/>
      <c r="B70" s="210" t="s">
        <v>283</v>
      </c>
      <c r="C70" s="67">
        <v>3</v>
      </c>
      <c r="D70" s="257" t="s">
        <v>284</v>
      </c>
      <c r="E70" s="56" t="s">
        <v>285</v>
      </c>
      <c r="F70" s="68">
        <v>3</v>
      </c>
      <c r="G70" s="58" t="s">
        <v>286</v>
      </c>
      <c r="H70" s="85" t="s">
        <v>287</v>
      </c>
      <c r="I70" s="252">
        <v>2</v>
      </c>
      <c r="J70" s="256" t="s">
        <v>612</v>
      </c>
      <c r="K70" s="255" t="s">
        <v>613</v>
      </c>
      <c r="L70" s="109"/>
      <c r="M70" s="114"/>
      <c r="N70" s="114"/>
      <c r="Q70" s="52">
        <f>COUNTIF(C68:C71,"3")</f>
        <v>2</v>
      </c>
      <c r="R70" s="52">
        <f>COUNTIF(F68:F71,"3")</f>
        <v>2</v>
      </c>
      <c r="S70" s="52">
        <f>COUNTIF(I68:I71,"3")</f>
        <v>1</v>
      </c>
      <c r="T70" s="52">
        <f>COUNTIF(L68:L71,"3")</f>
        <v>0</v>
      </c>
    </row>
    <row r="71" spans="1:20" ht="322">
      <c r="A71" s="98"/>
      <c r="B71" s="210" t="s">
        <v>288</v>
      </c>
      <c r="C71" s="67">
        <v>4</v>
      </c>
      <c r="D71" s="263" t="s">
        <v>289</v>
      </c>
      <c r="E71" s="59" t="s">
        <v>290</v>
      </c>
      <c r="F71" s="68">
        <v>4</v>
      </c>
      <c r="G71" s="86" t="s">
        <v>291</v>
      </c>
      <c r="H71" s="85" t="s">
        <v>292</v>
      </c>
      <c r="I71" s="288">
        <v>2</v>
      </c>
      <c r="J71" s="255" t="s">
        <v>614</v>
      </c>
      <c r="K71" s="255" t="s">
        <v>615</v>
      </c>
      <c r="L71" s="109"/>
      <c r="M71" s="114"/>
      <c r="N71" s="114"/>
      <c r="Q71" s="52">
        <f>COUNTIF(C68:C71,"4")</f>
        <v>2</v>
      </c>
      <c r="R71" s="52">
        <f>COUNTIF(F68:F71,"4")</f>
        <v>2</v>
      </c>
      <c r="S71" s="52">
        <f>COUNTIF(I68:I71,"4")</f>
        <v>1</v>
      </c>
      <c r="T71" s="52">
        <f>COUNTIF(L68:L71,"4")</f>
        <v>0</v>
      </c>
    </row>
    <row r="72" spans="1:20">
      <c r="A72" s="75"/>
      <c r="B72" s="221"/>
      <c r="C72" s="76"/>
      <c r="D72" s="76"/>
      <c r="E72" s="76"/>
      <c r="F72" s="76"/>
      <c r="G72" s="76"/>
      <c r="H72" s="76"/>
      <c r="I72" s="76"/>
      <c r="J72" s="143"/>
      <c r="K72" s="105"/>
      <c r="L72" s="106"/>
      <c r="M72" s="105"/>
      <c r="N72" s="105"/>
    </row>
    <row r="73" spans="1:20" ht="35">
      <c r="A73" s="94"/>
      <c r="B73" s="222" t="s">
        <v>293</v>
      </c>
      <c r="C73" s="95"/>
      <c r="D73" s="95"/>
      <c r="E73" s="95"/>
      <c r="F73" s="95"/>
      <c r="G73" s="95"/>
      <c r="H73" s="95"/>
      <c r="I73" s="95"/>
      <c r="J73" s="131"/>
      <c r="K73" s="130"/>
      <c r="L73" s="130"/>
      <c r="M73" s="130"/>
      <c r="N73" s="130"/>
    </row>
    <row r="74" spans="1:20" ht="391">
      <c r="A74" s="96"/>
      <c r="B74" s="214" t="s">
        <v>294</v>
      </c>
      <c r="C74" s="67">
        <v>3</v>
      </c>
      <c r="D74" s="56" t="s">
        <v>295</v>
      </c>
      <c r="E74" s="59" t="s">
        <v>296</v>
      </c>
      <c r="F74" s="68">
        <v>3</v>
      </c>
      <c r="G74" s="85" t="s">
        <v>297</v>
      </c>
      <c r="H74" s="85" t="s">
        <v>298</v>
      </c>
      <c r="I74" s="252">
        <v>3</v>
      </c>
      <c r="J74" s="255" t="s">
        <v>616</v>
      </c>
      <c r="K74" s="255" t="s">
        <v>617</v>
      </c>
      <c r="L74" s="109"/>
      <c r="M74" s="114"/>
      <c r="N74" s="114"/>
      <c r="Q74" s="52">
        <f>COUNTIF(C74:C79,"1")</f>
        <v>1</v>
      </c>
      <c r="R74" s="52">
        <f>COUNTIF(F74:F79,"1")</f>
        <v>3</v>
      </c>
      <c r="S74" s="52">
        <f>COUNTIF(I74:I79,"1")</f>
        <v>1</v>
      </c>
      <c r="T74" s="52">
        <f>COUNTIF(L74:L79,"1")</f>
        <v>0</v>
      </c>
    </row>
    <row r="75" spans="1:20" ht="368">
      <c r="A75" s="96"/>
      <c r="B75" s="210" t="s">
        <v>299</v>
      </c>
      <c r="C75" s="67">
        <v>3</v>
      </c>
      <c r="D75" s="97" t="s">
        <v>300</v>
      </c>
      <c r="E75" s="59" t="s">
        <v>301</v>
      </c>
      <c r="F75" s="68">
        <v>1</v>
      </c>
      <c r="G75" s="58" t="s">
        <v>302</v>
      </c>
      <c r="H75" s="57" t="s">
        <v>303</v>
      </c>
      <c r="I75" s="252">
        <v>3</v>
      </c>
      <c r="J75" s="253" t="s">
        <v>618</v>
      </c>
      <c r="K75" s="253" t="s">
        <v>619</v>
      </c>
      <c r="L75" s="109"/>
      <c r="M75" s="114"/>
      <c r="N75" s="114"/>
      <c r="Q75" s="52">
        <f>COUNTIF(C74:C79,"2")</f>
        <v>1</v>
      </c>
      <c r="R75" s="52">
        <f>COUNTIF(F74:F79,"2")</f>
        <v>0</v>
      </c>
      <c r="S75" s="52">
        <f>COUNTIF(I74:I79,"2")</f>
        <v>1</v>
      </c>
      <c r="T75" s="52">
        <f>COUNTIF(L74:L79,"2")</f>
        <v>0</v>
      </c>
    </row>
    <row r="76" spans="1:20" ht="149.5">
      <c r="A76" s="96"/>
      <c r="B76" s="210" t="s">
        <v>304</v>
      </c>
      <c r="C76" s="67">
        <v>2</v>
      </c>
      <c r="D76" s="97" t="s">
        <v>305</v>
      </c>
      <c r="E76" s="59" t="s">
        <v>306</v>
      </c>
      <c r="F76" s="68">
        <v>1</v>
      </c>
      <c r="G76" s="58" t="s">
        <v>307</v>
      </c>
      <c r="H76" s="57" t="s">
        <v>308</v>
      </c>
      <c r="I76" s="252">
        <v>2</v>
      </c>
      <c r="J76" s="253" t="s">
        <v>620</v>
      </c>
      <c r="K76" s="253" t="s">
        <v>621</v>
      </c>
      <c r="L76" s="109"/>
      <c r="M76" s="114"/>
      <c r="N76" s="114"/>
      <c r="Q76" s="52">
        <f>COUNTIF(C74:C79,"2")</f>
        <v>1</v>
      </c>
      <c r="R76" s="52">
        <f>COUNTIF(F74:F79,"3")</f>
        <v>3</v>
      </c>
      <c r="S76" s="52">
        <f>COUNTIF(I74:I79,"3")</f>
        <v>4</v>
      </c>
      <c r="T76" s="52">
        <f>COUNTIF(L74:L79,"3")</f>
        <v>0</v>
      </c>
    </row>
    <row r="77" spans="1:20" ht="409.5">
      <c r="A77" s="96"/>
      <c r="B77" s="210" t="s">
        <v>309</v>
      </c>
      <c r="C77" s="67">
        <v>3</v>
      </c>
      <c r="D77" s="138" t="s">
        <v>310</v>
      </c>
      <c r="E77" s="56" t="s">
        <v>311</v>
      </c>
      <c r="F77" s="68">
        <v>3</v>
      </c>
      <c r="G77" s="86" t="s">
        <v>312</v>
      </c>
      <c r="H77" s="85" t="s">
        <v>313</v>
      </c>
      <c r="I77" s="258">
        <v>3</v>
      </c>
      <c r="J77" s="255" t="s">
        <v>622</v>
      </c>
      <c r="K77" s="255" t="s">
        <v>623</v>
      </c>
      <c r="L77" s="109"/>
      <c r="M77" s="114"/>
      <c r="N77" s="114"/>
      <c r="Q77" s="52">
        <f>COUNTIF(C74:C79,"4")</f>
        <v>0</v>
      </c>
      <c r="R77" s="52">
        <f>COUNTIF(F74:F79,"4")</f>
        <v>0</v>
      </c>
      <c r="S77" s="52">
        <f>COUNTIF(I74:I79,"4")</f>
        <v>0</v>
      </c>
      <c r="T77" s="52">
        <f>COUNTIF(L74:L79,"4")</f>
        <v>0</v>
      </c>
    </row>
    <row r="78" spans="1:20" ht="287.5">
      <c r="A78" s="102"/>
      <c r="B78" s="210" t="s">
        <v>314</v>
      </c>
      <c r="C78" s="67">
        <v>3</v>
      </c>
      <c r="D78" s="138" t="s">
        <v>315</v>
      </c>
      <c r="E78" s="59" t="s">
        <v>316</v>
      </c>
      <c r="F78" s="68">
        <v>3</v>
      </c>
      <c r="G78" s="86" t="s">
        <v>317</v>
      </c>
      <c r="H78" s="57" t="s">
        <v>318</v>
      </c>
      <c r="I78" s="252">
        <v>3</v>
      </c>
      <c r="J78" s="255" t="s">
        <v>624</v>
      </c>
      <c r="K78" s="255" t="s">
        <v>625</v>
      </c>
      <c r="L78" s="109"/>
      <c r="M78" s="114"/>
      <c r="N78" s="114"/>
    </row>
    <row r="79" spans="1:20" ht="207">
      <c r="A79" s="98"/>
      <c r="B79" s="210" t="s">
        <v>319</v>
      </c>
      <c r="C79" s="67">
        <v>1</v>
      </c>
      <c r="D79" s="138" t="s">
        <v>320</v>
      </c>
      <c r="E79" s="56" t="s">
        <v>321</v>
      </c>
      <c r="F79" s="68">
        <v>1</v>
      </c>
      <c r="G79" s="86" t="s">
        <v>322</v>
      </c>
      <c r="H79" s="85" t="s">
        <v>323</v>
      </c>
      <c r="I79" s="258">
        <v>1</v>
      </c>
      <c r="J79" s="255" t="s">
        <v>626</v>
      </c>
      <c r="K79" s="255" t="s">
        <v>627</v>
      </c>
      <c r="L79" s="109"/>
      <c r="M79" s="114"/>
      <c r="N79" s="114"/>
    </row>
    <row r="80" spans="1:20" ht="36.5" customHeight="1">
      <c r="A80" s="99"/>
      <c r="B80" s="223"/>
      <c r="C80" s="100"/>
      <c r="D80" s="101"/>
      <c r="E80" s="101"/>
      <c r="F80" s="100"/>
      <c r="G80" s="101"/>
      <c r="H80" s="101"/>
      <c r="I80" s="100"/>
      <c r="J80" s="145"/>
      <c r="L80" s="100"/>
      <c r="M80" s="145"/>
    </row>
    <row r="81" spans="1:20" ht="33.5" customHeight="1">
      <c r="A81" s="376" t="s">
        <v>324</v>
      </c>
      <c r="B81" s="377"/>
      <c r="C81" s="87">
        <v>2023</v>
      </c>
      <c r="D81" s="88"/>
      <c r="E81" s="89"/>
      <c r="F81" s="90">
        <v>2024</v>
      </c>
      <c r="G81" s="91"/>
      <c r="H81" s="121"/>
      <c r="I81" s="122">
        <v>2025</v>
      </c>
      <c r="J81" s="123"/>
      <c r="K81" s="124"/>
      <c r="L81" s="125">
        <v>2018</v>
      </c>
      <c r="M81" s="126"/>
      <c r="N81" s="127"/>
    </row>
    <row r="82" spans="1:20" ht="31">
      <c r="A82" s="378"/>
      <c r="B82" s="379"/>
      <c r="C82" s="92" t="s">
        <v>85</v>
      </c>
      <c r="D82" s="93" t="s">
        <v>86</v>
      </c>
      <c r="E82" s="93"/>
      <c r="F82" s="92" t="s">
        <v>85</v>
      </c>
      <c r="G82" s="93" t="s">
        <v>86</v>
      </c>
      <c r="H82" s="93" t="s">
        <v>87</v>
      </c>
      <c r="I82" s="92" t="s">
        <v>85</v>
      </c>
      <c r="J82" s="93" t="s">
        <v>86</v>
      </c>
      <c r="K82" s="128" t="s">
        <v>87</v>
      </c>
      <c r="L82" s="92" t="s">
        <v>85</v>
      </c>
      <c r="M82" s="93" t="s">
        <v>86</v>
      </c>
      <c r="N82" s="128" t="s">
        <v>87</v>
      </c>
    </row>
    <row r="83" spans="1:20" ht="52.5">
      <c r="A83" s="133"/>
      <c r="B83" s="224" t="s">
        <v>325</v>
      </c>
      <c r="C83" s="95"/>
      <c r="D83" s="95"/>
      <c r="E83" s="95"/>
      <c r="F83" s="95"/>
      <c r="G83" s="95"/>
      <c r="H83" s="95"/>
      <c r="I83" s="95"/>
      <c r="J83" s="95"/>
      <c r="K83" s="146"/>
      <c r="L83" s="147"/>
      <c r="M83" s="147"/>
      <c r="N83" s="146"/>
    </row>
    <row r="84" spans="1:20" ht="149.5" customHeight="1">
      <c r="A84" s="98"/>
      <c r="B84" s="214" t="s">
        <v>326</v>
      </c>
      <c r="C84" s="67">
        <v>3</v>
      </c>
      <c r="D84" s="97" t="s">
        <v>327</v>
      </c>
      <c r="E84" s="59" t="s">
        <v>328</v>
      </c>
      <c r="F84" s="68">
        <v>3</v>
      </c>
      <c r="G84" s="58" t="s">
        <v>327</v>
      </c>
      <c r="H84" s="57" t="s">
        <v>328</v>
      </c>
      <c r="I84" s="77">
        <v>3</v>
      </c>
      <c r="J84" s="249" t="s">
        <v>327</v>
      </c>
      <c r="K84" s="234" t="s">
        <v>328</v>
      </c>
      <c r="L84" s="109"/>
      <c r="M84" s="114"/>
      <c r="N84" s="114"/>
      <c r="Q84" s="52">
        <f>COUNTIF(C84:C86,"1")</f>
        <v>0</v>
      </c>
      <c r="R84" s="52">
        <f>COUNTIF(F84:F86,"1")</f>
        <v>0</v>
      </c>
      <c r="S84" s="52">
        <f>COUNTIF(I84:I86,"1")</f>
        <v>0</v>
      </c>
      <c r="T84" s="52">
        <f>COUNTIF(L84:L86,"1")</f>
        <v>0</v>
      </c>
    </row>
    <row r="85" spans="1:20" ht="155" customHeight="1">
      <c r="A85" s="133"/>
      <c r="B85" s="210" t="s">
        <v>329</v>
      </c>
      <c r="C85" s="67">
        <v>3</v>
      </c>
      <c r="D85" s="97" t="s">
        <v>330</v>
      </c>
      <c r="E85" s="59" t="s">
        <v>331</v>
      </c>
      <c r="F85" s="68">
        <v>3</v>
      </c>
      <c r="G85" s="58" t="s">
        <v>330</v>
      </c>
      <c r="H85" s="57" t="s">
        <v>331</v>
      </c>
      <c r="I85" s="77">
        <v>3</v>
      </c>
      <c r="J85" s="249" t="s">
        <v>330</v>
      </c>
      <c r="K85" s="235" t="s">
        <v>331</v>
      </c>
      <c r="L85" s="109"/>
      <c r="M85" s="114"/>
      <c r="N85" s="114"/>
      <c r="Q85" s="52">
        <f>COUNTIF(C84:C86,"2")</f>
        <v>0</v>
      </c>
      <c r="R85" s="52">
        <f>COUNTIF(F84:F86,"2")</f>
        <v>0</v>
      </c>
      <c r="S85" s="52">
        <f>COUNTIF(I84:I86,"2")</f>
        <v>0</v>
      </c>
      <c r="T85" s="52">
        <f>COUNTIF(L84:L86,"2")</f>
        <v>0</v>
      </c>
    </row>
    <row r="86" spans="1:20" ht="103.5">
      <c r="A86" s="133"/>
      <c r="B86" s="210" t="s">
        <v>332</v>
      </c>
      <c r="C86" s="67">
        <v>4</v>
      </c>
      <c r="D86" s="97" t="s">
        <v>333</v>
      </c>
      <c r="E86" s="59" t="s">
        <v>334</v>
      </c>
      <c r="F86" s="68">
        <v>4</v>
      </c>
      <c r="G86" s="58" t="s">
        <v>333</v>
      </c>
      <c r="H86" s="57" t="s">
        <v>334</v>
      </c>
      <c r="I86" s="77">
        <v>4</v>
      </c>
      <c r="J86" s="58" t="s">
        <v>333</v>
      </c>
      <c r="K86" s="57" t="s">
        <v>570</v>
      </c>
      <c r="L86" s="109"/>
      <c r="M86" s="114"/>
      <c r="N86" s="114"/>
      <c r="Q86" s="52">
        <f>COUNTIF(C84:C86,"3")</f>
        <v>2</v>
      </c>
      <c r="R86" s="52">
        <f>COUNTIF(F84:F86,"3")</f>
        <v>2</v>
      </c>
      <c r="S86" s="52">
        <f>COUNTIF(I84:I86,"3")</f>
        <v>2</v>
      </c>
      <c r="T86" s="52">
        <f>COUNTIF(L84:L86,"3")</f>
        <v>0</v>
      </c>
    </row>
    <row r="87" spans="1:20">
      <c r="A87" s="99"/>
      <c r="B87" s="223"/>
      <c r="C87" s="100"/>
      <c r="D87" s="101"/>
      <c r="E87" s="101"/>
      <c r="F87" s="100"/>
      <c r="G87" s="101"/>
      <c r="H87" s="101"/>
      <c r="I87" s="100"/>
      <c r="J87" s="101"/>
      <c r="L87" s="100"/>
      <c r="M87" s="101"/>
      <c r="Q87" s="52">
        <f>COUNTIF(C84:C86,"4")</f>
        <v>1</v>
      </c>
      <c r="R87" s="52">
        <f>COUNTIF(F84:F86,"4")</f>
        <v>1</v>
      </c>
      <c r="S87" s="52">
        <f>COUNTIF(I84:I86,"4")</f>
        <v>1</v>
      </c>
      <c r="T87" s="52">
        <f>COUNTIF(L84:L86,"4")</f>
        <v>0</v>
      </c>
    </row>
    <row r="88" spans="1:20" ht="17.5">
      <c r="A88" s="380" t="s">
        <v>335</v>
      </c>
      <c r="B88" s="381"/>
      <c r="C88" s="381"/>
      <c r="D88" s="381"/>
      <c r="E88" s="135"/>
      <c r="F88" s="135"/>
      <c r="G88" s="135"/>
      <c r="H88" s="135"/>
      <c r="I88" s="135"/>
      <c r="J88" s="148"/>
      <c r="K88" s="130"/>
      <c r="L88" s="130"/>
      <c r="M88" s="130"/>
      <c r="N88" s="130"/>
    </row>
    <row r="89" spans="1:20" ht="84.5" customHeight="1">
      <c r="A89" s="98"/>
      <c r="B89" s="214" t="s">
        <v>336</v>
      </c>
      <c r="C89" s="67">
        <v>3</v>
      </c>
      <c r="D89" s="59" t="s">
        <v>337</v>
      </c>
      <c r="E89" s="59" t="s">
        <v>338</v>
      </c>
      <c r="F89" s="68">
        <v>3</v>
      </c>
      <c r="G89" s="57" t="s">
        <v>337</v>
      </c>
      <c r="H89" s="57" t="s">
        <v>338</v>
      </c>
      <c r="I89" s="77">
        <v>4</v>
      </c>
      <c r="J89" s="235" t="s">
        <v>337</v>
      </c>
      <c r="K89" s="234" t="s">
        <v>338</v>
      </c>
      <c r="L89" s="109"/>
      <c r="M89" s="114"/>
      <c r="N89" s="114"/>
      <c r="Q89" s="52">
        <f>COUNTIF(C89:C95,"1")</f>
        <v>0</v>
      </c>
      <c r="R89" s="52">
        <f>COUNTIF(F89:F95,"1")</f>
        <v>0</v>
      </c>
      <c r="S89" s="52">
        <f>COUNTIF(I89:I95,"1")</f>
        <v>0</v>
      </c>
      <c r="T89" s="52">
        <f>COUNTIF(L89:L95,"1")</f>
        <v>0</v>
      </c>
    </row>
    <row r="90" spans="1:20" ht="136.5" customHeight="1">
      <c r="A90" s="136"/>
      <c r="B90" s="210" t="s">
        <v>339</v>
      </c>
      <c r="C90" s="67">
        <v>3</v>
      </c>
      <c r="D90" s="97" t="s">
        <v>340</v>
      </c>
      <c r="E90" s="59" t="s">
        <v>341</v>
      </c>
      <c r="F90" s="68">
        <v>3</v>
      </c>
      <c r="G90" s="58" t="s">
        <v>340</v>
      </c>
      <c r="H90" s="57" t="s">
        <v>341</v>
      </c>
      <c r="I90" s="77">
        <v>4</v>
      </c>
      <c r="J90" s="249" t="s">
        <v>340</v>
      </c>
      <c r="K90" s="235" t="s">
        <v>341</v>
      </c>
      <c r="L90" s="109"/>
      <c r="M90" s="114"/>
      <c r="N90" s="114"/>
      <c r="Q90" s="52">
        <f>COUNTIF(C89:C95,"2")</f>
        <v>1</v>
      </c>
      <c r="R90" s="52">
        <f>COUNTIF(F89:F95,"2")</f>
        <v>0</v>
      </c>
      <c r="S90" s="52">
        <f>COUNTIF(I89:I95,"2")</f>
        <v>0</v>
      </c>
      <c r="T90" s="52">
        <f>COUNTIF(L89:L95,"2")</f>
        <v>0</v>
      </c>
    </row>
    <row r="91" spans="1:20" ht="148.5" customHeight="1">
      <c r="A91" s="133"/>
      <c r="B91" s="210" t="s">
        <v>342</v>
      </c>
      <c r="C91" s="67">
        <v>3</v>
      </c>
      <c r="D91" s="97" t="s">
        <v>343</v>
      </c>
      <c r="E91" s="59" t="s">
        <v>341</v>
      </c>
      <c r="F91" s="68">
        <v>3</v>
      </c>
      <c r="G91" s="58" t="s">
        <v>343</v>
      </c>
      <c r="H91" s="57" t="s">
        <v>341</v>
      </c>
      <c r="I91" s="77">
        <v>4</v>
      </c>
      <c r="J91" s="249" t="s">
        <v>343</v>
      </c>
      <c r="K91" s="235" t="s">
        <v>341</v>
      </c>
      <c r="L91" s="109"/>
      <c r="M91" s="114"/>
      <c r="N91" s="114"/>
      <c r="Q91" s="52">
        <f>COUNTIF(C89:C95,"3")</f>
        <v>6</v>
      </c>
      <c r="R91" s="52">
        <f>COUNTIF(F89:F95,"3")</f>
        <v>7</v>
      </c>
      <c r="S91" s="52">
        <f>COUNTIF(I89:I95,"3")</f>
        <v>0</v>
      </c>
      <c r="T91" s="52">
        <f>COUNTIF(L89:L95,"3")</f>
        <v>0</v>
      </c>
    </row>
    <row r="92" spans="1:20" ht="169.5" customHeight="1">
      <c r="A92" s="133"/>
      <c r="B92" s="210" t="s">
        <v>344</v>
      </c>
      <c r="C92" s="67">
        <v>2</v>
      </c>
      <c r="D92" s="97" t="s">
        <v>345</v>
      </c>
      <c r="E92" s="59" t="s">
        <v>346</v>
      </c>
      <c r="F92" s="68">
        <v>3</v>
      </c>
      <c r="G92" s="58" t="s">
        <v>343</v>
      </c>
      <c r="H92" s="85" t="s">
        <v>347</v>
      </c>
      <c r="I92" s="77">
        <v>4</v>
      </c>
      <c r="J92" s="86" t="s">
        <v>343</v>
      </c>
      <c r="K92" s="85" t="s">
        <v>347</v>
      </c>
      <c r="L92" s="109"/>
      <c r="M92" s="114"/>
      <c r="N92" s="114"/>
      <c r="Q92" s="52">
        <f>COUNTIF(C89:C95,"4")</f>
        <v>0</v>
      </c>
      <c r="R92" s="52">
        <f>COUNTIF(F89:F95,"4")</f>
        <v>0</v>
      </c>
      <c r="S92" s="52">
        <f>COUNTIF(I89:I95,"4")</f>
        <v>6</v>
      </c>
      <c r="T92" s="52">
        <f>COUNTIF(L89:L95,"4")</f>
        <v>0</v>
      </c>
    </row>
    <row r="93" spans="1:20" ht="201" customHeight="1">
      <c r="A93" s="133"/>
      <c r="B93" s="210" t="s">
        <v>348</v>
      </c>
      <c r="C93" s="67">
        <v>3</v>
      </c>
      <c r="D93" s="97" t="s">
        <v>349</v>
      </c>
      <c r="E93" s="59" t="s">
        <v>350</v>
      </c>
      <c r="F93" s="68">
        <v>3</v>
      </c>
      <c r="G93" s="58" t="s">
        <v>349</v>
      </c>
      <c r="H93" s="85" t="s">
        <v>350</v>
      </c>
      <c r="I93" s="77">
        <v>4</v>
      </c>
      <c r="J93" s="249" t="s">
        <v>349</v>
      </c>
      <c r="K93" s="234" t="s">
        <v>350</v>
      </c>
      <c r="L93" s="109"/>
      <c r="M93" s="114"/>
      <c r="N93" s="114"/>
    </row>
    <row r="94" spans="1:20" ht="172.5">
      <c r="A94" s="136"/>
      <c r="B94" s="210" t="s">
        <v>351</v>
      </c>
      <c r="C94" s="67">
        <v>3</v>
      </c>
      <c r="D94" s="97" t="s">
        <v>352</v>
      </c>
      <c r="E94" s="59" t="s">
        <v>353</v>
      </c>
      <c r="F94" s="68">
        <v>3</v>
      </c>
      <c r="G94" s="58" t="s">
        <v>352</v>
      </c>
      <c r="H94" s="57" t="s">
        <v>353</v>
      </c>
      <c r="I94" s="77"/>
      <c r="J94" s="249"/>
      <c r="K94" s="249"/>
      <c r="L94" s="109"/>
      <c r="M94" s="114"/>
      <c r="N94" s="114"/>
    </row>
    <row r="95" spans="1:20" ht="136.5" customHeight="1">
      <c r="A95" s="133"/>
      <c r="B95" s="210" t="s">
        <v>354</v>
      </c>
      <c r="C95" s="67">
        <v>3</v>
      </c>
      <c r="D95" s="97" t="s">
        <v>355</v>
      </c>
      <c r="E95" s="59" t="s">
        <v>353</v>
      </c>
      <c r="F95" s="68">
        <v>3</v>
      </c>
      <c r="G95" s="58" t="s">
        <v>355</v>
      </c>
      <c r="H95" s="57" t="s">
        <v>353</v>
      </c>
      <c r="I95" s="77">
        <v>4</v>
      </c>
      <c r="J95" s="250" t="s">
        <v>355</v>
      </c>
      <c r="K95" s="234" t="s">
        <v>353</v>
      </c>
      <c r="L95" s="109"/>
      <c r="M95" s="114"/>
      <c r="N95" s="114"/>
    </row>
    <row r="96" spans="1:20">
      <c r="A96" s="99"/>
      <c r="B96" s="223"/>
      <c r="C96" s="100"/>
      <c r="D96" s="101"/>
      <c r="E96" s="101"/>
      <c r="F96" s="100"/>
      <c r="G96" s="101"/>
      <c r="H96" s="101"/>
      <c r="I96" s="100"/>
      <c r="J96" s="145"/>
      <c r="L96" s="100"/>
      <c r="M96" s="145"/>
    </row>
    <row r="97" spans="1:20" ht="17.5">
      <c r="A97" s="383" t="s">
        <v>356</v>
      </c>
      <c r="B97" s="384"/>
      <c r="C97" s="385"/>
      <c r="D97" s="95"/>
      <c r="E97" s="95"/>
      <c r="F97" s="95"/>
      <c r="G97" s="95"/>
      <c r="H97" s="95"/>
      <c r="I97" s="95"/>
      <c r="J97" s="95"/>
      <c r="K97" s="95"/>
      <c r="L97" s="149"/>
      <c r="M97" s="149"/>
      <c r="N97" s="150"/>
    </row>
    <row r="98" spans="1:20" ht="241.5">
      <c r="A98" s="102"/>
      <c r="B98" s="214" t="s">
        <v>357</v>
      </c>
      <c r="C98" s="67">
        <v>3</v>
      </c>
      <c r="D98" s="56" t="s">
        <v>358</v>
      </c>
      <c r="E98" s="56" t="s">
        <v>359</v>
      </c>
      <c r="F98" s="84">
        <v>3</v>
      </c>
      <c r="G98" s="85" t="s">
        <v>358</v>
      </c>
      <c r="H98" s="85" t="s">
        <v>359</v>
      </c>
      <c r="I98" s="83">
        <v>3</v>
      </c>
      <c r="J98" s="234" t="s">
        <v>358</v>
      </c>
      <c r="K98" s="234" t="s">
        <v>359</v>
      </c>
      <c r="L98" s="118"/>
      <c r="M98" s="120"/>
      <c r="N98" s="120"/>
      <c r="Q98" s="52">
        <f>COUNTIF(C98:C99,"1")</f>
        <v>0</v>
      </c>
      <c r="R98" s="52">
        <f>COUNTIF(F98:F99,"1")</f>
        <v>0</v>
      </c>
      <c r="S98" s="52">
        <f>COUNTIF(I98:I99,"1")</f>
        <v>0</v>
      </c>
      <c r="T98" s="52">
        <f>COUNTIF(L98:L99,"1")</f>
        <v>0</v>
      </c>
    </row>
    <row r="99" spans="1:20" ht="227.5" customHeight="1">
      <c r="A99" s="137"/>
      <c r="B99" s="210" t="s">
        <v>360</v>
      </c>
      <c r="C99" s="67">
        <v>3</v>
      </c>
      <c r="D99" s="138" t="s">
        <v>361</v>
      </c>
      <c r="E99" s="56" t="s">
        <v>362</v>
      </c>
      <c r="F99" s="84">
        <v>3</v>
      </c>
      <c r="G99" s="86" t="s">
        <v>361</v>
      </c>
      <c r="H99" s="85" t="s">
        <v>362</v>
      </c>
      <c r="I99" s="83">
        <v>3</v>
      </c>
      <c r="J99" s="250" t="s">
        <v>361</v>
      </c>
      <c r="K99" s="234" t="s">
        <v>362</v>
      </c>
      <c r="L99" s="118"/>
      <c r="M99" s="120"/>
      <c r="N99" s="120"/>
      <c r="Q99" s="52">
        <f>COUNTIF(C98:C99,"2")</f>
        <v>0</v>
      </c>
      <c r="R99" s="52">
        <f>COUNTIF(F98:F99,"2")</f>
        <v>0</v>
      </c>
      <c r="S99" s="52">
        <f>COUNTIF(I98:I99,"2")</f>
        <v>0</v>
      </c>
      <c r="T99" s="52">
        <f>COUNTIF(L98:L99,"2")</f>
        <v>0</v>
      </c>
    </row>
    <row r="100" spans="1:20">
      <c r="A100" s="99"/>
      <c r="B100" s="223"/>
      <c r="C100" s="100"/>
      <c r="D100" s="101"/>
      <c r="E100" s="101"/>
      <c r="F100" s="100"/>
      <c r="G100" s="101"/>
      <c r="H100" s="101"/>
      <c r="I100" s="100"/>
      <c r="J100" s="145"/>
      <c r="L100" s="100"/>
      <c r="M100" s="145"/>
      <c r="Q100" s="52">
        <f>COUNTIF(C98:C99,"3")</f>
        <v>2</v>
      </c>
      <c r="R100" s="52">
        <f>COUNTIF(F98:F99,"3")</f>
        <v>2</v>
      </c>
      <c r="S100" s="52">
        <f>COUNTIF(I98:I99,"3")</f>
        <v>2</v>
      </c>
      <c r="T100" s="52">
        <f>COUNTIF(L98:L99,"3")</f>
        <v>0</v>
      </c>
    </row>
    <row r="101" spans="1:20" ht="35">
      <c r="A101" s="133"/>
      <c r="B101" s="224" t="s">
        <v>363</v>
      </c>
      <c r="C101" s="95"/>
      <c r="D101" s="95"/>
      <c r="E101" s="95"/>
      <c r="F101" s="95"/>
      <c r="G101" s="95"/>
      <c r="H101" s="95"/>
      <c r="I101" s="95"/>
      <c r="J101" s="131"/>
      <c r="K101" s="130"/>
      <c r="L101" s="130"/>
      <c r="M101" s="130"/>
      <c r="N101" s="130"/>
      <c r="Q101" s="52">
        <f>COUNTIF(C98:C99,"4")</f>
        <v>0</v>
      </c>
      <c r="R101" s="52">
        <f>COUNTIF(F98:F99,"4")</f>
        <v>0</v>
      </c>
      <c r="S101" s="52">
        <f>COUNTIF(I98:I99,"4")</f>
        <v>0</v>
      </c>
      <c r="T101" s="52">
        <f>COUNTIF(L98:L99,"4")</f>
        <v>0</v>
      </c>
    </row>
    <row r="102" spans="1:20" ht="195.5">
      <c r="A102" s="98"/>
      <c r="B102" s="214" t="s">
        <v>364</v>
      </c>
      <c r="C102" s="67">
        <v>3</v>
      </c>
      <c r="D102" s="59" t="s">
        <v>365</v>
      </c>
      <c r="E102" s="59" t="s">
        <v>366</v>
      </c>
      <c r="F102" s="68">
        <v>3</v>
      </c>
      <c r="G102" s="57" t="s">
        <v>365</v>
      </c>
      <c r="H102" s="57" t="s">
        <v>366</v>
      </c>
      <c r="I102" s="77">
        <v>3</v>
      </c>
      <c r="J102" s="235" t="s">
        <v>365</v>
      </c>
      <c r="K102" s="234" t="s">
        <v>366</v>
      </c>
      <c r="L102" s="109"/>
      <c r="M102" s="114"/>
      <c r="N102" s="114"/>
      <c r="Q102" s="52">
        <f>COUNTIF(C102:C111,"1")</f>
        <v>1</v>
      </c>
      <c r="R102" s="52">
        <f>COUNTIF(F102:F111,"1")</f>
        <v>1</v>
      </c>
      <c r="S102" s="52">
        <f>COUNTIF(I102:I111,"1")</f>
        <v>1</v>
      </c>
      <c r="T102" s="52">
        <f>COUNTIF(L102:L111,"1")</f>
        <v>0</v>
      </c>
    </row>
    <row r="103" spans="1:20" ht="130.5" customHeight="1">
      <c r="A103" s="133"/>
      <c r="B103" s="210" t="s">
        <v>367</v>
      </c>
      <c r="C103" s="67">
        <v>2</v>
      </c>
      <c r="D103" s="97" t="s">
        <v>368</v>
      </c>
      <c r="E103" s="59" t="s">
        <v>369</v>
      </c>
      <c r="F103" s="68">
        <v>2</v>
      </c>
      <c r="G103" s="58" t="s">
        <v>368</v>
      </c>
      <c r="H103" s="57" t="s">
        <v>369</v>
      </c>
      <c r="I103" s="77">
        <v>2</v>
      </c>
      <c r="J103" s="250" t="s">
        <v>368</v>
      </c>
      <c r="K103" s="234" t="s">
        <v>369</v>
      </c>
      <c r="L103" s="109"/>
      <c r="M103" s="114"/>
      <c r="N103" s="114"/>
      <c r="Q103" s="52">
        <f>COUNTIF(C102:C111,"2")</f>
        <v>2</v>
      </c>
      <c r="R103" s="52">
        <f>COUNTIF(F102:F111,"2")</f>
        <v>3</v>
      </c>
      <c r="S103" s="52">
        <f>COUNTIF(I102:I111,"2")</f>
        <v>1</v>
      </c>
      <c r="T103" s="52">
        <f>COUNTIF(L102:L111,"2")</f>
        <v>0</v>
      </c>
    </row>
    <row r="104" spans="1:20" ht="175.5" customHeight="1">
      <c r="A104" s="133"/>
      <c r="B104" s="210" t="s">
        <v>370</v>
      </c>
      <c r="C104" s="67">
        <v>3</v>
      </c>
      <c r="D104" s="97" t="s">
        <v>371</v>
      </c>
      <c r="E104" s="59" t="s">
        <v>372</v>
      </c>
      <c r="F104" s="68">
        <v>3</v>
      </c>
      <c r="G104" s="58" t="s">
        <v>371</v>
      </c>
      <c r="H104" s="57" t="s">
        <v>372</v>
      </c>
      <c r="I104" s="77">
        <v>3</v>
      </c>
      <c r="J104" s="250" t="s">
        <v>371</v>
      </c>
      <c r="K104" s="234" t="s">
        <v>372</v>
      </c>
      <c r="L104" s="109"/>
      <c r="M104" s="114"/>
      <c r="N104" s="114"/>
      <c r="Q104" s="52">
        <f>COUNTIF(C102:C111,"3")</f>
        <v>7</v>
      </c>
      <c r="R104" s="52">
        <f>COUNTIF(F102:F111,"3")</f>
        <v>6</v>
      </c>
      <c r="S104" s="52">
        <f>COUNTIF(I102:I111,"3")</f>
        <v>8</v>
      </c>
      <c r="T104" s="52">
        <f>COUNTIF(L102:L111,"3")</f>
        <v>0</v>
      </c>
    </row>
    <row r="105" spans="1:20" ht="115">
      <c r="A105" s="133"/>
      <c r="B105" s="210" t="s">
        <v>373</v>
      </c>
      <c r="C105" s="67">
        <v>3</v>
      </c>
      <c r="D105" s="97" t="s">
        <v>374</v>
      </c>
      <c r="E105" s="59" t="s">
        <v>375</v>
      </c>
      <c r="F105" s="68">
        <v>3</v>
      </c>
      <c r="G105" s="58" t="s">
        <v>374</v>
      </c>
      <c r="H105" s="57" t="s">
        <v>375</v>
      </c>
      <c r="I105" s="77">
        <v>3</v>
      </c>
      <c r="J105" s="249" t="s">
        <v>374</v>
      </c>
      <c r="K105" s="235" t="s">
        <v>375</v>
      </c>
      <c r="L105" s="109"/>
      <c r="M105" s="114"/>
      <c r="N105" s="114"/>
      <c r="Q105" s="52">
        <f>COUNTIF(C102:C111,"4")</f>
        <v>0</v>
      </c>
      <c r="R105" s="52">
        <f>COUNTIF(F102:F111,"4")</f>
        <v>0</v>
      </c>
      <c r="S105" s="52">
        <f>COUNTIF(I102:I111,"4")</f>
        <v>0</v>
      </c>
      <c r="T105" s="52">
        <f>COUNTIF(L102:L111,"4")</f>
        <v>0</v>
      </c>
    </row>
    <row r="106" spans="1:20" ht="138">
      <c r="A106" s="133"/>
      <c r="B106" s="210" t="s">
        <v>376</v>
      </c>
      <c r="C106" s="67">
        <v>3</v>
      </c>
      <c r="D106" s="97" t="s">
        <v>377</v>
      </c>
      <c r="E106" s="59" t="s">
        <v>378</v>
      </c>
      <c r="F106" s="68">
        <v>3</v>
      </c>
      <c r="G106" s="58" t="s">
        <v>377</v>
      </c>
      <c r="H106" s="57" t="s">
        <v>378</v>
      </c>
      <c r="I106" s="237">
        <v>3</v>
      </c>
      <c r="J106" s="250" t="s">
        <v>377</v>
      </c>
      <c r="K106" s="234" t="s">
        <v>378</v>
      </c>
      <c r="L106" s="109"/>
      <c r="M106" s="114"/>
      <c r="N106" s="114"/>
    </row>
    <row r="107" spans="1:20" ht="177.5" customHeight="1">
      <c r="A107" s="133"/>
      <c r="B107" s="210" t="s">
        <v>379</v>
      </c>
      <c r="C107" s="67">
        <v>3</v>
      </c>
      <c r="D107" s="97" t="s">
        <v>380</v>
      </c>
      <c r="E107" s="56" t="s">
        <v>381</v>
      </c>
      <c r="F107" s="68">
        <v>3</v>
      </c>
      <c r="G107" s="58" t="s">
        <v>380</v>
      </c>
      <c r="H107" s="85" t="s">
        <v>381</v>
      </c>
      <c r="I107" s="77">
        <v>3</v>
      </c>
      <c r="J107" s="250" t="s">
        <v>380</v>
      </c>
      <c r="K107" s="234" t="s">
        <v>381</v>
      </c>
      <c r="L107" s="109"/>
      <c r="M107" s="114"/>
      <c r="N107" s="114"/>
    </row>
    <row r="108" spans="1:20" ht="85" customHeight="1">
      <c r="A108" s="133"/>
      <c r="B108" s="210" t="s">
        <v>382</v>
      </c>
      <c r="C108" s="67">
        <v>3</v>
      </c>
      <c r="D108" s="97" t="s">
        <v>383</v>
      </c>
      <c r="E108" s="56" t="s">
        <v>384</v>
      </c>
      <c r="F108" s="68">
        <v>3</v>
      </c>
      <c r="G108" s="58" t="s">
        <v>383</v>
      </c>
      <c r="H108" s="85" t="s">
        <v>384</v>
      </c>
      <c r="I108" s="237">
        <v>3</v>
      </c>
      <c r="J108" s="138" t="s">
        <v>383</v>
      </c>
      <c r="K108" s="56" t="s">
        <v>384</v>
      </c>
      <c r="L108" s="109"/>
      <c r="M108" s="114"/>
      <c r="N108" s="114"/>
    </row>
    <row r="109" spans="1:20" ht="103.5">
      <c r="A109" s="133"/>
      <c r="B109" s="210" t="s">
        <v>385</v>
      </c>
      <c r="C109" s="67">
        <v>1</v>
      </c>
      <c r="D109" s="97" t="s">
        <v>386</v>
      </c>
      <c r="E109" s="56" t="s">
        <v>387</v>
      </c>
      <c r="F109" s="68">
        <v>1</v>
      </c>
      <c r="G109" s="58" t="s">
        <v>386</v>
      </c>
      <c r="H109" s="85" t="s">
        <v>387</v>
      </c>
      <c r="I109" s="237">
        <v>1</v>
      </c>
      <c r="J109" s="250" t="s">
        <v>386</v>
      </c>
      <c r="K109" s="234" t="s">
        <v>387</v>
      </c>
      <c r="L109" s="109"/>
      <c r="M109" s="114"/>
      <c r="N109" s="114"/>
    </row>
    <row r="110" spans="1:20" ht="120.5" customHeight="1">
      <c r="A110" s="133"/>
      <c r="B110" s="210" t="s">
        <v>388</v>
      </c>
      <c r="C110" s="67">
        <v>3</v>
      </c>
      <c r="D110" s="97" t="s">
        <v>389</v>
      </c>
      <c r="E110" s="59" t="s">
        <v>390</v>
      </c>
      <c r="F110" s="68">
        <v>2</v>
      </c>
      <c r="G110" s="58" t="s">
        <v>391</v>
      </c>
      <c r="H110" s="57" t="s">
        <v>390</v>
      </c>
      <c r="I110" s="237">
        <v>3</v>
      </c>
      <c r="J110" s="250" t="s">
        <v>391</v>
      </c>
      <c r="K110" s="234" t="s">
        <v>390</v>
      </c>
      <c r="L110" s="109"/>
      <c r="M110" s="114"/>
      <c r="N110" s="114"/>
    </row>
    <row r="111" spans="1:20" ht="97" customHeight="1">
      <c r="A111" s="133"/>
      <c r="B111" s="210" t="s">
        <v>392</v>
      </c>
      <c r="C111" s="67">
        <v>2</v>
      </c>
      <c r="D111" s="97" t="s">
        <v>393</v>
      </c>
      <c r="E111" s="59" t="s">
        <v>394</v>
      </c>
      <c r="F111" s="68">
        <v>2</v>
      </c>
      <c r="G111" s="86" t="s">
        <v>395</v>
      </c>
      <c r="H111" s="57" t="s">
        <v>394</v>
      </c>
      <c r="I111" s="238">
        <v>3</v>
      </c>
      <c r="J111" s="250" t="s">
        <v>395</v>
      </c>
      <c r="K111" s="234" t="s">
        <v>394</v>
      </c>
      <c r="L111" s="109"/>
      <c r="M111" s="114"/>
      <c r="N111" s="114"/>
    </row>
    <row r="112" spans="1:20">
      <c r="A112" s="139"/>
      <c r="B112" s="225"/>
      <c r="C112" s="140"/>
      <c r="D112" s="141"/>
      <c r="E112" s="141"/>
      <c r="F112" s="140"/>
      <c r="G112" s="141"/>
      <c r="H112" s="141"/>
      <c r="I112" s="140"/>
      <c r="J112" s="151"/>
      <c r="L112" s="140"/>
      <c r="M112" s="151"/>
    </row>
    <row r="113" spans="1:20" ht="17.5">
      <c r="A113" s="133"/>
      <c r="B113" s="380" t="s">
        <v>396</v>
      </c>
      <c r="C113" s="382"/>
      <c r="D113" s="95"/>
      <c r="E113" s="95"/>
      <c r="F113" s="95"/>
      <c r="G113" s="95"/>
      <c r="H113" s="95"/>
      <c r="I113" s="95"/>
      <c r="J113" s="131"/>
      <c r="K113" s="130"/>
      <c r="L113" s="130"/>
      <c r="M113" s="130"/>
      <c r="N113" s="130"/>
    </row>
    <row r="114" spans="1:20" ht="217.5" customHeight="1">
      <c r="A114" s="136"/>
      <c r="B114" s="210" t="s">
        <v>397</v>
      </c>
      <c r="C114" s="67">
        <v>3</v>
      </c>
      <c r="D114" s="97" t="s">
        <v>398</v>
      </c>
      <c r="E114" s="56" t="s">
        <v>399</v>
      </c>
      <c r="F114" s="68">
        <v>3</v>
      </c>
      <c r="G114" s="58" t="s">
        <v>400</v>
      </c>
      <c r="H114" s="85" t="s">
        <v>399</v>
      </c>
      <c r="I114" s="237">
        <v>4</v>
      </c>
      <c r="J114" s="250" t="s">
        <v>400</v>
      </c>
      <c r="K114" s="234" t="s">
        <v>399</v>
      </c>
      <c r="L114" s="239"/>
      <c r="M114" s="114"/>
      <c r="N114" s="114"/>
      <c r="Q114" s="52">
        <f>COUNTIF(C114:C117,"1")</f>
        <v>0</v>
      </c>
      <c r="R114" s="52">
        <f>COUNTIF(F114:F117,"1")</f>
        <v>0</v>
      </c>
      <c r="S114" s="52">
        <f>COUNTIF(I114:I117,"1")</f>
        <v>0</v>
      </c>
      <c r="T114" s="52">
        <f>COUNTIF(L114:L117,"1")</f>
        <v>0</v>
      </c>
    </row>
    <row r="115" spans="1:20" ht="230">
      <c r="A115" s="133"/>
      <c r="B115" s="240" t="s">
        <v>401</v>
      </c>
      <c r="C115" s="67">
        <v>3</v>
      </c>
      <c r="D115" s="97" t="s">
        <v>402</v>
      </c>
      <c r="E115" s="59" t="s">
        <v>403</v>
      </c>
      <c r="F115" s="68">
        <v>4</v>
      </c>
      <c r="G115" s="58" t="s">
        <v>404</v>
      </c>
      <c r="H115" s="57" t="s">
        <v>403</v>
      </c>
      <c r="I115" s="237">
        <v>4</v>
      </c>
      <c r="J115" s="250" t="s">
        <v>404</v>
      </c>
      <c r="K115" s="234" t="s">
        <v>403</v>
      </c>
      <c r="L115" s="109"/>
      <c r="M115" s="114"/>
      <c r="N115" s="114"/>
      <c r="Q115" s="52">
        <f>COUNTIF(C114:C117,"2")</f>
        <v>0</v>
      </c>
      <c r="R115" s="52">
        <f>COUNTIF(F114:F117,"2")</f>
        <v>0</v>
      </c>
      <c r="S115" s="52">
        <f>COUNTIF(I114:I117,"2")</f>
        <v>0</v>
      </c>
      <c r="T115" s="52">
        <f>COUNTIF(L114:L117,"2")</f>
        <v>0</v>
      </c>
    </row>
    <row r="116" spans="1:20" ht="138">
      <c r="A116" s="133"/>
      <c r="B116" s="210" t="s">
        <v>405</v>
      </c>
      <c r="C116" s="67">
        <v>3</v>
      </c>
      <c r="D116" s="97" t="s">
        <v>406</v>
      </c>
      <c r="E116" s="59" t="s">
        <v>403</v>
      </c>
      <c r="F116" s="68">
        <v>3</v>
      </c>
      <c r="G116" s="58" t="s">
        <v>406</v>
      </c>
      <c r="H116" s="57" t="s">
        <v>403</v>
      </c>
      <c r="I116" s="77">
        <v>4</v>
      </c>
      <c r="J116" s="250" t="s">
        <v>406</v>
      </c>
      <c r="K116" s="234" t="s">
        <v>403</v>
      </c>
      <c r="L116" s="109"/>
      <c r="M116" s="114"/>
      <c r="N116" s="114"/>
      <c r="Q116" s="52">
        <f>COUNTIF(C114:C117,"3")</f>
        <v>4</v>
      </c>
      <c r="R116" s="52">
        <f>COUNTIF(F114:F117,"3")</f>
        <v>3</v>
      </c>
      <c r="S116" s="52">
        <f>COUNTIF(I114:I117,"3")</f>
        <v>0</v>
      </c>
      <c r="T116" s="52">
        <f>COUNTIF(L114:L117,"3")</f>
        <v>0</v>
      </c>
    </row>
    <row r="117" spans="1:20" ht="161">
      <c r="A117" s="133"/>
      <c r="B117" s="210" t="s">
        <v>407</v>
      </c>
      <c r="C117" s="67">
        <v>3</v>
      </c>
      <c r="D117" s="97" t="s">
        <v>408</v>
      </c>
      <c r="E117" s="56" t="s">
        <v>403</v>
      </c>
      <c r="F117" s="68">
        <v>3</v>
      </c>
      <c r="G117" s="58" t="s">
        <v>408</v>
      </c>
      <c r="H117" s="85" t="s">
        <v>403</v>
      </c>
      <c r="I117" s="77">
        <v>4</v>
      </c>
      <c r="J117" s="86" t="s">
        <v>408</v>
      </c>
      <c r="K117" s="85" t="s">
        <v>403</v>
      </c>
      <c r="L117" s="109"/>
      <c r="M117" s="114"/>
      <c r="N117" s="114"/>
      <c r="Q117" s="52">
        <f>COUNTIF(C114:C117,"4")</f>
        <v>0</v>
      </c>
      <c r="R117" s="52">
        <f>COUNTIF(F114:F117,"4")</f>
        <v>1</v>
      </c>
      <c r="S117" s="52">
        <f>COUNTIF(I114:I117,"4")</f>
        <v>4</v>
      </c>
      <c r="T117" s="52">
        <f>COUNTIF(L114:L117,"4")</f>
        <v>0</v>
      </c>
    </row>
    <row r="118" spans="1:20">
      <c r="A118" s="99"/>
      <c r="B118" s="223"/>
      <c r="C118" s="140"/>
      <c r="D118" s="141"/>
      <c r="E118" s="141"/>
      <c r="F118" s="140"/>
      <c r="G118" s="141"/>
      <c r="H118" s="141"/>
      <c r="I118" s="100"/>
      <c r="J118" s="145"/>
      <c r="L118" s="100"/>
      <c r="M118" s="145"/>
    </row>
    <row r="119" spans="1:20" ht="18" customHeight="1">
      <c r="A119" s="376" t="s">
        <v>409</v>
      </c>
      <c r="B119" s="377"/>
      <c r="C119" s="87">
        <v>2023</v>
      </c>
      <c r="D119" s="88"/>
      <c r="E119" s="89"/>
      <c r="F119" s="90">
        <v>2024</v>
      </c>
      <c r="G119" s="91"/>
      <c r="H119" s="121"/>
      <c r="I119" s="152" t="s">
        <v>83</v>
      </c>
      <c r="J119" s="152"/>
      <c r="K119" s="152"/>
      <c r="L119" s="103" t="s">
        <v>410</v>
      </c>
      <c r="M119" s="103"/>
      <c r="N119" s="103"/>
    </row>
    <row r="120" spans="1:20" ht="31">
      <c r="A120" s="378"/>
      <c r="B120" s="379"/>
      <c r="C120" s="92" t="s">
        <v>85</v>
      </c>
      <c r="D120" s="93" t="s">
        <v>86</v>
      </c>
      <c r="E120" s="93"/>
      <c r="F120" s="92" t="s">
        <v>85</v>
      </c>
      <c r="G120" s="93" t="s">
        <v>86</v>
      </c>
      <c r="H120" s="93"/>
      <c r="I120" s="92" t="s">
        <v>85</v>
      </c>
      <c r="J120" s="93" t="s">
        <v>86</v>
      </c>
      <c r="K120" s="153" t="s">
        <v>87</v>
      </c>
      <c r="L120" s="92" t="s">
        <v>85</v>
      </c>
      <c r="M120" s="93" t="s">
        <v>86</v>
      </c>
      <c r="N120" s="153"/>
    </row>
    <row r="121" spans="1:20" ht="35">
      <c r="A121" s="134"/>
      <c r="B121" s="224" t="s">
        <v>411</v>
      </c>
      <c r="C121" s="95"/>
      <c r="D121" s="95"/>
      <c r="E121" s="95"/>
      <c r="F121" s="95"/>
      <c r="G121" s="95"/>
      <c r="H121" s="95"/>
      <c r="I121" s="95"/>
      <c r="J121" s="131"/>
      <c r="K121" s="130"/>
      <c r="L121" s="130"/>
      <c r="M121" s="130"/>
      <c r="N121" s="130"/>
    </row>
    <row r="122" spans="1:20" ht="304.5">
      <c r="A122" s="137"/>
      <c r="B122" s="217" t="s">
        <v>412</v>
      </c>
      <c r="C122" s="67">
        <v>4</v>
      </c>
      <c r="D122" s="59" t="s">
        <v>413</v>
      </c>
      <c r="E122" s="56" t="s">
        <v>414</v>
      </c>
      <c r="F122" s="68">
        <v>3</v>
      </c>
      <c r="G122" s="85" t="s">
        <v>415</v>
      </c>
      <c r="H122" s="85" t="s">
        <v>416</v>
      </c>
      <c r="I122" s="77">
        <v>3</v>
      </c>
      <c r="J122" s="251" t="s">
        <v>571</v>
      </c>
      <c r="K122" s="117" t="s">
        <v>572</v>
      </c>
      <c r="L122" s="109"/>
      <c r="M122" s="114"/>
      <c r="N122" s="114"/>
      <c r="Q122" s="52">
        <f>COUNTIF(C122:C125,"1")</f>
        <v>0</v>
      </c>
      <c r="R122" s="52">
        <f>COUNTIF(F122:F125,"1")</f>
        <v>0</v>
      </c>
      <c r="S122" s="52">
        <f>COUNTIF(I122:I125,"1")</f>
        <v>0</v>
      </c>
      <c r="T122" s="52">
        <f>COUNTIF(L122:L125,"1")</f>
        <v>0</v>
      </c>
    </row>
    <row r="123" spans="1:20" ht="138">
      <c r="A123" s="136"/>
      <c r="B123" s="210" t="s">
        <v>417</v>
      </c>
      <c r="C123" s="67">
        <v>3</v>
      </c>
      <c r="D123" s="80" t="s">
        <v>418</v>
      </c>
      <c r="E123" s="56" t="s">
        <v>419</v>
      </c>
      <c r="F123" s="68">
        <v>3</v>
      </c>
      <c r="G123" s="58" t="s">
        <v>418</v>
      </c>
      <c r="H123" s="85" t="s">
        <v>419</v>
      </c>
      <c r="I123" s="77">
        <v>3</v>
      </c>
      <c r="J123" s="243" t="s">
        <v>418</v>
      </c>
      <c r="K123" s="234" t="s">
        <v>419</v>
      </c>
      <c r="L123" s="109"/>
      <c r="M123" s="114"/>
      <c r="N123" s="114"/>
      <c r="Q123" s="52">
        <f>COUNTIF(C122:C125,"2")</f>
        <v>1</v>
      </c>
      <c r="R123" s="52">
        <f>COUNTIF(F122:F125,"2")</f>
        <v>2</v>
      </c>
      <c r="S123" s="52">
        <f>COUNTIF(I122:I125,"2")</f>
        <v>1</v>
      </c>
      <c r="T123" s="52">
        <f>COUNTIF(L122:L125,"2")</f>
        <v>0</v>
      </c>
    </row>
    <row r="124" spans="1:20" ht="119.5" customHeight="1">
      <c r="A124" s="133"/>
      <c r="B124" s="210" t="s">
        <v>420</v>
      </c>
      <c r="C124" s="67">
        <v>3</v>
      </c>
      <c r="D124" s="97" t="s">
        <v>421</v>
      </c>
      <c r="E124" s="56" t="s">
        <v>422</v>
      </c>
      <c r="F124" s="68">
        <v>2</v>
      </c>
      <c r="G124" s="58" t="s">
        <v>423</v>
      </c>
      <c r="H124" s="85" t="s">
        <v>424</v>
      </c>
      <c r="I124" s="77">
        <v>2</v>
      </c>
      <c r="J124" s="117" t="s">
        <v>573</v>
      </c>
      <c r="K124" s="117" t="s">
        <v>424</v>
      </c>
      <c r="L124" s="109"/>
      <c r="M124" s="114"/>
      <c r="N124" s="114"/>
      <c r="Q124" s="52">
        <f>COUNTIF(C122:C125,"3")</f>
        <v>2</v>
      </c>
      <c r="R124" s="52">
        <f>COUNTIF(F122:F125,"3")</f>
        <v>2</v>
      </c>
      <c r="S124" s="52">
        <f>COUNTIF(I122:I125,"3")</f>
        <v>3</v>
      </c>
      <c r="T124" s="52">
        <f>COUNTIF(L122:L125,"3")</f>
        <v>0</v>
      </c>
    </row>
    <row r="125" spans="1:20" ht="184">
      <c r="A125" s="133"/>
      <c r="B125" s="210" t="s">
        <v>425</v>
      </c>
      <c r="C125" s="67">
        <v>2</v>
      </c>
      <c r="D125" s="97" t="s">
        <v>426</v>
      </c>
      <c r="E125" s="56" t="s">
        <v>427</v>
      </c>
      <c r="F125" s="68">
        <v>2</v>
      </c>
      <c r="G125" s="58" t="s">
        <v>426</v>
      </c>
      <c r="H125" s="85" t="s">
        <v>428</v>
      </c>
      <c r="I125" s="77">
        <v>3</v>
      </c>
      <c r="J125" s="117" t="s">
        <v>574</v>
      </c>
      <c r="K125" s="117" t="s">
        <v>575</v>
      </c>
      <c r="L125" s="109"/>
      <c r="M125" s="114"/>
      <c r="N125" s="114"/>
      <c r="Q125" s="52">
        <f>COUNTIF(C122:C125,"4")</f>
        <v>1</v>
      </c>
      <c r="R125" s="52">
        <f>COUNTIF(F122:F125,"4")</f>
        <v>0</v>
      </c>
      <c r="S125" s="52">
        <f>COUNTIF(I122:I125,"4")</f>
        <v>0</v>
      </c>
      <c r="T125" s="52">
        <f>COUNTIF(L122:L125,"4")</f>
        <v>0</v>
      </c>
    </row>
    <row r="126" spans="1:20">
      <c r="A126" s="99"/>
      <c r="B126" s="223"/>
      <c r="C126" s="100"/>
      <c r="D126" s="101"/>
      <c r="E126" s="101"/>
      <c r="F126" s="100"/>
      <c r="G126" s="101"/>
      <c r="H126" s="101"/>
      <c r="I126" s="100"/>
      <c r="J126" s="145"/>
      <c r="L126" s="100"/>
      <c r="M126" s="145"/>
    </row>
    <row r="127" spans="1:20" ht="52.5">
      <c r="A127" s="133"/>
      <c r="B127" s="224" t="s">
        <v>429</v>
      </c>
      <c r="C127" s="95"/>
      <c r="D127" s="95"/>
      <c r="E127" s="95"/>
      <c r="F127" s="95"/>
      <c r="G127" s="95"/>
      <c r="H127" s="95"/>
      <c r="I127" s="95"/>
      <c r="J127" s="131"/>
      <c r="K127" s="130"/>
      <c r="L127" s="130"/>
      <c r="M127" s="130"/>
      <c r="N127" s="130"/>
    </row>
    <row r="128" spans="1:20" ht="161">
      <c r="A128" s="98"/>
      <c r="B128" s="214" t="s">
        <v>430</v>
      </c>
      <c r="C128" s="67">
        <v>3</v>
      </c>
      <c r="D128" s="59" t="s">
        <v>431</v>
      </c>
      <c r="E128" s="142" t="s">
        <v>432</v>
      </c>
      <c r="F128" s="68">
        <v>1</v>
      </c>
      <c r="G128" s="57" t="s">
        <v>433</v>
      </c>
      <c r="H128" s="85" t="s">
        <v>434</v>
      </c>
      <c r="I128" s="77">
        <v>3</v>
      </c>
      <c r="J128" s="241" t="s">
        <v>576</v>
      </c>
      <c r="K128" s="117" t="s">
        <v>577</v>
      </c>
      <c r="L128" s="109"/>
      <c r="M128" s="114"/>
      <c r="N128" s="114"/>
      <c r="Q128" s="52">
        <f>COUNTIF(C128:C131,"1")</f>
        <v>0</v>
      </c>
      <c r="R128" s="52">
        <f>COUNTIF(F128:F131,"1")</f>
        <v>1</v>
      </c>
      <c r="S128" s="52">
        <f>COUNTIF(I128:I131,"1")</f>
        <v>0</v>
      </c>
      <c r="T128" s="52">
        <f>COUNTIF(L128:L131,"1")</f>
        <v>0</v>
      </c>
    </row>
    <row r="129" spans="1:20" ht="195.5">
      <c r="A129" s="133"/>
      <c r="B129" s="210" t="s">
        <v>435</v>
      </c>
      <c r="C129" s="67">
        <v>3</v>
      </c>
      <c r="D129" s="97" t="s">
        <v>436</v>
      </c>
      <c r="E129" s="81" t="s">
        <v>437</v>
      </c>
      <c r="F129" s="68">
        <v>2</v>
      </c>
      <c r="G129" s="58" t="s">
        <v>438</v>
      </c>
      <c r="H129" s="57" t="s">
        <v>439</v>
      </c>
      <c r="I129" s="77">
        <v>3</v>
      </c>
      <c r="J129" s="117" t="s">
        <v>578</v>
      </c>
      <c r="K129" s="117" t="s">
        <v>579</v>
      </c>
      <c r="L129" s="109"/>
      <c r="M129" s="114"/>
      <c r="N129" s="114"/>
      <c r="Q129" s="52">
        <f>COUNTIF(C128:C131,"2")</f>
        <v>2</v>
      </c>
      <c r="R129" s="52">
        <f>COUNTIF(F128:F131,"2")</f>
        <v>3</v>
      </c>
      <c r="S129" s="52">
        <f>COUNTIF(I128:I131,"2")</f>
        <v>0</v>
      </c>
      <c r="T129" s="52">
        <f>COUNTIF(L128:L131,"2")</f>
        <v>0</v>
      </c>
    </row>
    <row r="130" spans="1:20" ht="161">
      <c r="A130" s="133"/>
      <c r="B130" s="210" t="s">
        <v>440</v>
      </c>
      <c r="C130" s="67">
        <v>2</v>
      </c>
      <c r="D130" s="138" t="s">
        <v>441</v>
      </c>
      <c r="E130" s="81" t="s">
        <v>442</v>
      </c>
      <c r="F130" s="68">
        <v>2</v>
      </c>
      <c r="G130" s="58" t="s">
        <v>441</v>
      </c>
      <c r="H130" s="57" t="s">
        <v>443</v>
      </c>
      <c r="I130" s="77">
        <v>3</v>
      </c>
      <c r="J130" s="117" t="s">
        <v>580</v>
      </c>
      <c r="K130" s="117" t="s">
        <v>581</v>
      </c>
      <c r="L130" s="109"/>
      <c r="M130" s="114"/>
      <c r="N130" s="114"/>
      <c r="Q130" s="52">
        <f>COUNTIF(C128:C131,"3")</f>
        <v>2</v>
      </c>
      <c r="R130" s="52">
        <f>COUNTIF(F128:F131,"3")</f>
        <v>0</v>
      </c>
      <c r="S130" s="52">
        <f>COUNTIF(I128:I131,"3")</f>
        <v>4</v>
      </c>
      <c r="T130" s="52">
        <f>COUNTIF(L128:L131,"3")</f>
        <v>0</v>
      </c>
    </row>
    <row r="131" spans="1:20" ht="290">
      <c r="A131" s="133"/>
      <c r="B131" s="210" t="s">
        <v>444</v>
      </c>
      <c r="C131" s="67">
        <v>2</v>
      </c>
      <c r="D131" s="138" t="s">
        <v>445</v>
      </c>
      <c r="E131" s="59" t="s">
        <v>446</v>
      </c>
      <c r="F131" s="68">
        <v>2</v>
      </c>
      <c r="G131" s="58" t="s">
        <v>445</v>
      </c>
      <c r="H131" s="57" t="s">
        <v>447</v>
      </c>
      <c r="I131" s="77">
        <v>3</v>
      </c>
      <c r="J131" s="251" t="s">
        <v>582</v>
      </c>
      <c r="K131" s="117" t="s">
        <v>583</v>
      </c>
      <c r="L131" s="109"/>
      <c r="M131" s="114"/>
      <c r="N131" s="114"/>
      <c r="Q131" s="52">
        <f>COUNTIF(C128:C131,"4")</f>
        <v>0</v>
      </c>
      <c r="R131" s="52">
        <f>COUNTIF(F128:F131,"4")</f>
        <v>0</v>
      </c>
      <c r="S131" s="52">
        <f>COUNTIF(I128:I131,"4")</f>
        <v>0</v>
      </c>
      <c r="T131" s="52">
        <f>COUNTIF(L128:L131,"4")</f>
        <v>0</v>
      </c>
    </row>
    <row r="132" spans="1:20">
      <c r="A132" s="99"/>
      <c r="B132" s="223"/>
      <c r="C132" s="100"/>
      <c r="D132" s="101"/>
      <c r="E132" s="101"/>
      <c r="F132" s="100"/>
      <c r="G132" s="101"/>
      <c r="H132" s="101"/>
      <c r="I132" s="100"/>
      <c r="J132" s="145"/>
      <c r="L132" s="100"/>
      <c r="M132" s="145"/>
    </row>
    <row r="133" spans="1:20" ht="52.5">
      <c r="A133" s="133"/>
      <c r="B133" s="224" t="s">
        <v>448</v>
      </c>
      <c r="C133" s="95"/>
      <c r="D133" s="95"/>
      <c r="E133" s="95"/>
      <c r="F133" s="95"/>
      <c r="G133" s="95"/>
      <c r="H133" s="95"/>
      <c r="I133" s="95"/>
      <c r="J133" s="131"/>
      <c r="K133" s="130"/>
      <c r="L133" s="130"/>
      <c r="M133" s="130"/>
      <c r="N133" s="130"/>
    </row>
    <row r="134" spans="1:20" ht="172.5">
      <c r="A134" s="98"/>
      <c r="B134" s="214" t="s">
        <v>449</v>
      </c>
      <c r="C134" s="67">
        <v>3</v>
      </c>
      <c r="D134" s="59" t="s">
        <v>450</v>
      </c>
      <c r="E134" s="81" t="s">
        <v>451</v>
      </c>
      <c r="F134" s="68">
        <v>3</v>
      </c>
      <c r="G134" s="57" t="s">
        <v>450</v>
      </c>
      <c r="H134" s="57" t="s">
        <v>452</v>
      </c>
      <c r="I134" s="77">
        <v>3</v>
      </c>
      <c r="J134" s="117" t="s">
        <v>450</v>
      </c>
      <c r="K134" s="117" t="s">
        <v>452</v>
      </c>
      <c r="L134" s="109"/>
      <c r="M134" s="114"/>
      <c r="N134" s="114"/>
      <c r="Q134" s="52">
        <f>COUNTIF(C134:C136,"1")</f>
        <v>0</v>
      </c>
      <c r="R134" s="52">
        <f>COUNTIF(F134:F136,"1")</f>
        <v>0</v>
      </c>
      <c r="S134" s="52">
        <f>COUNTIF(I134:I136,"1")</f>
        <v>0</v>
      </c>
      <c r="T134" s="52">
        <f>COUNTIF(L134:L136,"1")</f>
        <v>0</v>
      </c>
    </row>
    <row r="135" spans="1:20" ht="161">
      <c r="A135" s="133"/>
      <c r="B135" s="210" t="s">
        <v>453</v>
      </c>
      <c r="C135" s="67">
        <v>2</v>
      </c>
      <c r="D135" s="59" t="s">
        <v>454</v>
      </c>
      <c r="E135" s="81" t="s">
        <v>437</v>
      </c>
      <c r="F135" s="68">
        <v>2</v>
      </c>
      <c r="G135" s="58" t="s">
        <v>454</v>
      </c>
      <c r="H135" s="57" t="s">
        <v>437</v>
      </c>
      <c r="I135" s="77">
        <v>3</v>
      </c>
      <c r="J135" s="117" t="s">
        <v>584</v>
      </c>
      <c r="K135" s="117" t="s">
        <v>585</v>
      </c>
      <c r="L135" s="109"/>
      <c r="M135" s="114"/>
      <c r="N135" s="114"/>
      <c r="Q135" s="52">
        <f>COUNTIF(C134:C136,"2")</f>
        <v>2</v>
      </c>
      <c r="R135" s="52">
        <f>COUNTIF(F134:F136,"2")</f>
        <v>2</v>
      </c>
      <c r="S135" s="52">
        <f>COUNTIF(I134:I136,"2")</f>
        <v>0</v>
      </c>
      <c r="T135" s="52">
        <f>COUNTIF(L134:L136,"2")</f>
        <v>0</v>
      </c>
    </row>
    <row r="136" spans="1:20" ht="207">
      <c r="A136" s="133"/>
      <c r="B136" s="210" t="s">
        <v>455</v>
      </c>
      <c r="C136" s="67">
        <v>2</v>
      </c>
      <c r="D136" s="97" t="s">
        <v>456</v>
      </c>
      <c r="E136" s="59" t="s">
        <v>457</v>
      </c>
      <c r="F136" s="68">
        <v>2</v>
      </c>
      <c r="G136" s="58" t="s">
        <v>456</v>
      </c>
      <c r="H136" s="85" t="s">
        <v>458</v>
      </c>
      <c r="I136" s="77">
        <v>3</v>
      </c>
      <c r="J136" s="117" t="s">
        <v>586</v>
      </c>
      <c r="K136" s="117" t="s">
        <v>587</v>
      </c>
      <c r="L136" s="109"/>
      <c r="M136" s="114"/>
      <c r="N136" s="114"/>
      <c r="Q136" s="52">
        <f>COUNTIF(C134:C136,"3")</f>
        <v>1</v>
      </c>
      <c r="R136" s="52">
        <f>COUNTIF(F134:F136,"3")</f>
        <v>1</v>
      </c>
      <c r="S136" s="52">
        <f>COUNTIF(I134:I136,"3")</f>
        <v>3</v>
      </c>
      <c r="T136" s="52">
        <f>COUNTIF(L134:L136,"3")</f>
        <v>0</v>
      </c>
    </row>
    <row r="137" spans="1:20">
      <c r="A137" s="99"/>
      <c r="B137" s="223"/>
      <c r="C137" s="100"/>
      <c r="D137" s="101"/>
      <c r="E137" s="101"/>
      <c r="F137" s="100"/>
      <c r="G137" s="101"/>
      <c r="H137" s="101"/>
      <c r="I137" s="100"/>
      <c r="J137" s="145"/>
      <c r="L137" s="100"/>
      <c r="M137" s="145"/>
      <c r="Q137" s="52">
        <f>COUNTIF(C134:C136,"4")</f>
        <v>0</v>
      </c>
      <c r="R137" s="52">
        <f>COUNTIF(F134:F136,"4")</f>
        <v>0</v>
      </c>
      <c r="S137" s="52">
        <f>COUNTIF(I134:I136,"4")</f>
        <v>0</v>
      </c>
    </row>
    <row r="138" spans="1:20" ht="35">
      <c r="A138" s="133"/>
      <c r="B138" s="224" t="s">
        <v>459</v>
      </c>
      <c r="C138" s="95"/>
      <c r="D138" s="95"/>
      <c r="E138" s="95"/>
      <c r="F138" s="95"/>
      <c r="G138" s="95"/>
      <c r="H138" s="95"/>
      <c r="I138" s="95"/>
      <c r="J138" s="131"/>
      <c r="K138" s="130"/>
      <c r="L138" s="130"/>
      <c r="M138" s="130"/>
      <c r="N138" s="130"/>
    </row>
    <row r="139" spans="1:20" ht="299">
      <c r="A139" s="98"/>
      <c r="B139" s="214" t="s">
        <v>460</v>
      </c>
      <c r="C139" s="67">
        <v>3</v>
      </c>
      <c r="D139" s="59" t="s">
        <v>450</v>
      </c>
      <c r="E139" s="59" t="s">
        <v>461</v>
      </c>
      <c r="F139" s="68">
        <v>2</v>
      </c>
      <c r="G139" s="57" t="s">
        <v>462</v>
      </c>
      <c r="H139" s="85" t="s">
        <v>463</v>
      </c>
      <c r="I139" s="77">
        <v>2</v>
      </c>
      <c r="J139" s="117" t="s">
        <v>588</v>
      </c>
      <c r="K139" s="117" t="s">
        <v>589</v>
      </c>
      <c r="L139" s="109"/>
      <c r="M139" s="114"/>
      <c r="N139" s="114"/>
      <c r="O139" s="154"/>
      <c r="P139" s="154"/>
      <c r="Q139" s="52">
        <f>COUNTIF(C139:C141,"1")</f>
        <v>0</v>
      </c>
      <c r="R139" s="52">
        <f>COUNTIF(F139:F141,"1")</f>
        <v>0</v>
      </c>
      <c r="S139" s="52">
        <f>COUNTIF(I139:I141,"1")</f>
        <v>0</v>
      </c>
      <c r="T139" s="52">
        <f>COUNTIF(L139:L141,"1")</f>
        <v>0</v>
      </c>
    </row>
    <row r="140" spans="1:20" ht="322">
      <c r="A140" s="133"/>
      <c r="B140" s="210" t="s">
        <v>464</v>
      </c>
      <c r="C140" s="67">
        <v>2</v>
      </c>
      <c r="D140" s="56" t="s">
        <v>454</v>
      </c>
      <c r="E140" s="59" t="s">
        <v>465</v>
      </c>
      <c r="F140" s="68">
        <v>2</v>
      </c>
      <c r="G140" s="86" t="s">
        <v>466</v>
      </c>
      <c r="H140" s="57" t="s">
        <v>467</v>
      </c>
      <c r="I140" s="77">
        <v>3</v>
      </c>
      <c r="J140" s="117" t="s">
        <v>592</v>
      </c>
      <c r="K140" s="117" t="s">
        <v>593</v>
      </c>
      <c r="L140" s="109"/>
      <c r="M140" s="114"/>
      <c r="N140" s="114"/>
      <c r="O140" s="154"/>
      <c r="P140" s="154"/>
      <c r="Q140" s="52">
        <f>COUNTIF(C139:C141,"2")</f>
        <v>2</v>
      </c>
      <c r="R140" s="52">
        <f>COUNTIF(F139:F141,"2")</f>
        <v>3</v>
      </c>
      <c r="S140" s="52">
        <f>COUNTIF(I139:I141,"2")</f>
        <v>2</v>
      </c>
      <c r="T140" s="52">
        <f>COUNTIF(L139:L141,"2")</f>
        <v>0</v>
      </c>
    </row>
    <row r="141" spans="1:20" ht="149.5">
      <c r="A141" s="133"/>
      <c r="B141" s="210" t="s">
        <v>468</v>
      </c>
      <c r="C141" s="67">
        <v>2</v>
      </c>
      <c r="D141" s="97" t="s">
        <v>456</v>
      </c>
      <c r="E141" s="59" t="s">
        <v>182</v>
      </c>
      <c r="F141" s="68">
        <v>2</v>
      </c>
      <c r="G141" s="58" t="s">
        <v>469</v>
      </c>
      <c r="H141" s="57" t="s">
        <v>470</v>
      </c>
      <c r="I141" s="242">
        <v>2</v>
      </c>
      <c r="J141" s="232" t="s">
        <v>590</v>
      </c>
      <c r="K141" s="117" t="s">
        <v>591</v>
      </c>
      <c r="L141" s="109"/>
      <c r="M141" s="114"/>
      <c r="N141" s="114"/>
      <c r="O141" s="154"/>
      <c r="P141" s="154"/>
      <c r="Q141" s="52">
        <f>COUNTIF(C139:C141,"3")</f>
        <v>1</v>
      </c>
      <c r="R141" s="52">
        <f>COUNTIF(F139:F141,"3")</f>
        <v>0</v>
      </c>
      <c r="S141" s="52">
        <f>COUNTIF(I139:I141,"3")</f>
        <v>1</v>
      </c>
      <c r="T141" s="52">
        <f>COUNTIF(L139:L141,"3")</f>
        <v>0</v>
      </c>
    </row>
    <row r="142" spans="1:20">
      <c r="Q142" s="52">
        <f>COUNTIF(C139:C141,"4")</f>
        <v>0</v>
      </c>
      <c r="R142" s="52">
        <f>COUNTIF(F139:F141,"4")</f>
        <v>0</v>
      </c>
      <c r="S142" s="52">
        <f>COUNTIF(I139:I141,"4")</f>
        <v>0</v>
      </c>
    </row>
    <row r="65530" spans="1:5">
      <c r="A65530" s="105" t="s">
        <v>74</v>
      </c>
      <c r="B65530" s="227"/>
      <c r="C65530" s="105"/>
      <c r="D65530" s="105"/>
      <c r="E65530" s="105"/>
    </row>
    <row r="65531" spans="1:5">
      <c r="A65531" s="155" t="s">
        <v>75</v>
      </c>
      <c r="B65531" s="228"/>
      <c r="C65531" s="155"/>
      <c r="D65531" s="155"/>
      <c r="E65531" s="155"/>
    </row>
    <row r="65532" spans="1:5">
      <c r="A65532" s="155" t="s">
        <v>76</v>
      </c>
      <c r="B65532" s="228"/>
      <c r="C65532" s="155"/>
      <c r="D65532" s="155"/>
      <c r="E65532" s="155"/>
    </row>
  </sheetData>
  <mergeCells count="8">
    <mergeCell ref="A1:D1"/>
    <mergeCell ref="A2:B2"/>
    <mergeCell ref="A52:B53"/>
    <mergeCell ref="A81:B82"/>
    <mergeCell ref="A119:B120"/>
    <mergeCell ref="A88:D88"/>
    <mergeCell ref="B113:C113"/>
    <mergeCell ref="A97:C97"/>
  </mergeCells>
  <conditionalFormatting sqref="I55:I59">
    <cfRule type="iconSet" priority="4">
      <iconSet iconSet="4TrafficLights">
        <cfvo type="percent" val="0"/>
        <cfvo type="num" val="1"/>
        <cfvo type="num" val="3"/>
        <cfvo type="num" val="4"/>
      </iconSet>
    </cfRule>
  </conditionalFormatting>
  <conditionalFormatting sqref="I62:I65">
    <cfRule type="iconSet" priority="3">
      <iconSet iconSet="4TrafficLights">
        <cfvo type="percent" val="0"/>
        <cfvo type="num" val="1"/>
        <cfvo type="num" val="3"/>
        <cfvo type="num" val="4"/>
      </iconSet>
    </cfRule>
  </conditionalFormatting>
  <conditionalFormatting sqref="I68:I71">
    <cfRule type="iconSet" priority="2">
      <iconSet iconSet="4TrafficLights">
        <cfvo type="percent" val="0"/>
        <cfvo type="num" val="1"/>
        <cfvo type="num" val="3"/>
        <cfvo type="num" val="4"/>
      </iconSet>
    </cfRule>
  </conditionalFormatting>
  <conditionalFormatting sqref="I74:I79">
    <cfRule type="iconSet" priority="1">
      <iconSet iconSet="4TrafficLights">
        <cfvo type="percent" val="0"/>
        <cfvo type="num" val="1"/>
        <cfvo type="num" val="3"/>
        <cfvo type="num" val="4"/>
      </iconSet>
    </cfRule>
  </conditionalFormatting>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AS65497"/>
  <sheetViews>
    <sheetView showGridLines="0" topLeftCell="A28" zoomScale="80" zoomScaleNormal="80" workbookViewId="0">
      <selection activeCell="B8" sqref="B8"/>
    </sheetView>
  </sheetViews>
  <sheetFormatPr baseColWidth="10" defaultColWidth="11.453125" defaultRowHeight="15"/>
  <cols>
    <col min="1" max="1" width="1.453125" style="31" customWidth="1"/>
    <col min="2" max="2" width="34.81640625" style="31" customWidth="1"/>
    <col min="3" max="6" width="7.6328125" style="31" customWidth="1"/>
    <col min="7" max="7" width="1.81640625" style="31" customWidth="1"/>
    <col min="8" max="11" width="7.6328125" style="31" customWidth="1"/>
    <col min="12" max="12" width="1.81640625" style="31" customWidth="1"/>
    <col min="13" max="16" width="7.6328125" style="31" customWidth="1"/>
    <col min="17" max="17" width="2.1796875" style="31" customWidth="1"/>
    <col min="18" max="21" width="7.6328125" style="31" customWidth="1"/>
    <col min="22" max="27" width="11.453125" style="31"/>
    <col min="28" max="28" width="2" style="31" customWidth="1"/>
    <col min="29" max="33" width="11.453125" style="31"/>
    <col min="34" max="34" width="1.90625" style="31" customWidth="1"/>
    <col min="35" max="16384" width="11.453125" style="31"/>
  </cols>
  <sheetData>
    <row r="1" spans="2:45" ht="6" customHeight="1"/>
    <row r="2" spans="2:45" ht="22.5" customHeight="1">
      <c r="B2" s="403" t="s">
        <v>80</v>
      </c>
      <c r="C2" s="386" t="s">
        <v>81</v>
      </c>
      <c r="D2" s="386"/>
      <c r="E2" s="386"/>
      <c r="F2" s="386"/>
      <c r="G2" s="32"/>
      <c r="H2" s="387" t="s">
        <v>82</v>
      </c>
      <c r="I2" s="387"/>
      <c r="J2" s="387"/>
      <c r="K2" s="387"/>
      <c r="L2" s="44"/>
      <c r="M2" s="388" t="s">
        <v>83</v>
      </c>
      <c r="N2" s="388"/>
      <c r="O2" s="388"/>
      <c r="P2" s="388"/>
      <c r="Q2" s="45"/>
      <c r="R2" s="389" t="s">
        <v>84</v>
      </c>
      <c r="S2" s="389"/>
      <c r="T2" s="389"/>
      <c r="U2" s="389"/>
      <c r="V2" s="409"/>
      <c r="W2" s="46"/>
      <c r="X2" s="46"/>
      <c r="Y2" s="46"/>
      <c r="Z2" s="46"/>
      <c r="AA2" s="46"/>
      <c r="AB2" s="46"/>
      <c r="AC2" s="46"/>
      <c r="AD2" s="46"/>
      <c r="AE2" s="46"/>
      <c r="AF2" s="46"/>
      <c r="AG2" s="46"/>
      <c r="AH2" s="46"/>
      <c r="AI2" s="46"/>
      <c r="AJ2" s="46"/>
      <c r="AK2" s="46"/>
      <c r="AL2" s="46"/>
      <c r="AM2" s="46"/>
      <c r="AN2" s="46"/>
      <c r="AO2" s="46"/>
      <c r="AP2" s="46"/>
      <c r="AQ2" s="46"/>
      <c r="AR2" s="46"/>
      <c r="AS2" s="46"/>
    </row>
    <row r="3" spans="2:45" ht="24.75" customHeight="1">
      <c r="B3" s="404"/>
      <c r="C3" s="33">
        <v>1</v>
      </c>
      <c r="D3" s="33">
        <v>2</v>
      </c>
      <c r="E3" s="34">
        <v>3</v>
      </c>
      <c r="F3" s="35">
        <v>4</v>
      </c>
      <c r="G3" s="405"/>
      <c r="H3" s="33">
        <v>1</v>
      </c>
      <c r="I3" s="33">
        <v>2</v>
      </c>
      <c r="J3" s="34">
        <v>3</v>
      </c>
      <c r="K3" s="35">
        <v>4</v>
      </c>
      <c r="L3" s="407"/>
      <c r="M3" s="33">
        <v>1</v>
      </c>
      <c r="N3" s="33">
        <v>2</v>
      </c>
      <c r="O3" s="34">
        <v>3</v>
      </c>
      <c r="P3" s="35">
        <v>4</v>
      </c>
      <c r="Q3" s="45"/>
      <c r="R3" s="33">
        <v>1</v>
      </c>
      <c r="S3" s="33">
        <v>2</v>
      </c>
      <c r="T3" s="34">
        <v>3</v>
      </c>
      <c r="U3" s="35">
        <v>4</v>
      </c>
      <c r="V3" s="409"/>
      <c r="W3" s="46"/>
      <c r="X3" s="46"/>
      <c r="Y3" s="46"/>
      <c r="Z3" s="46"/>
      <c r="AA3" s="46"/>
      <c r="AB3" s="46"/>
      <c r="AC3" s="46"/>
      <c r="AD3" s="46"/>
      <c r="AE3" s="46"/>
      <c r="AF3" s="46"/>
      <c r="AG3" s="46"/>
      <c r="AH3" s="46"/>
      <c r="AI3" s="46"/>
      <c r="AJ3" s="46"/>
      <c r="AK3" s="46"/>
      <c r="AL3" s="46"/>
      <c r="AM3" s="46"/>
      <c r="AN3" s="46"/>
      <c r="AO3" s="46"/>
      <c r="AP3" s="46"/>
      <c r="AQ3" s="46"/>
      <c r="AR3" s="46"/>
      <c r="AS3" s="46"/>
    </row>
    <row r="4" spans="2:45" ht="38.15" customHeight="1">
      <c r="B4" s="36" t="s">
        <v>88</v>
      </c>
      <c r="C4" s="37">
        <f>Autoevaluación!Q7/SUM(Autoevaluación!Q7:Q10)</f>
        <v>0</v>
      </c>
      <c r="D4" s="38">
        <f>Autoevaluación!Q8/SUM(Autoevaluación!Q7:Q10)</f>
        <v>0</v>
      </c>
      <c r="E4" s="38">
        <f>Autoevaluación!Q9/SUM(Autoevaluación!Q7:Q10)</f>
        <v>1</v>
      </c>
      <c r="F4" s="38">
        <f>Autoevaluación!Q10/SUM(Autoevaluación!Q7:Q10)</f>
        <v>0</v>
      </c>
      <c r="G4" s="406"/>
      <c r="H4" s="38">
        <f>Autoevaluación!R7/SUM(Autoevaluación!R7:R10)</f>
        <v>0</v>
      </c>
      <c r="I4" s="38">
        <f>Autoevaluación!R8/SUM(Autoevaluación!R7:R10)</f>
        <v>0.25</v>
      </c>
      <c r="J4" s="38">
        <f>Autoevaluación!R9/SUM(Autoevaluación!R7:R10)</f>
        <v>0.75</v>
      </c>
      <c r="K4" s="38">
        <f>Autoevaluación!R10/SUM(Autoevaluación!R7:R10)</f>
        <v>0</v>
      </c>
      <c r="L4" s="408"/>
      <c r="M4" s="38">
        <f>Autoevaluación!S7/SUM(Autoevaluación!S7:S10)</f>
        <v>0</v>
      </c>
      <c r="N4" s="38">
        <f>Autoevaluación!S8/SUM(Autoevaluación!S7:S10)</f>
        <v>0</v>
      </c>
      <c r="O4" s="38">
        <f>Autoevaluación!S9/SUM(Autoevaluación!S7:S10)</f>
        <v>0.75</v>
      </c>
      <c r="P4" s="38">
        <f>Autoevaluación!S10/SUM(Autoevaluación!S7:S10)</f>
        <v>0.25</v>
      </c>
      <c r="Q4" s="47"/>
      <c r="R4" s="38" t="e">
        <f>Autoevaluación!T7/SUM(Autoevaluación!T7:T10)</f>
        <v>#DIV/0!</v>
      </c>
      <c r="S4" s="38" t="e">
        <f>Autoevaluación!T8/SUM(Autoevaluación!T7:T10)</f>
        <v>#DIV/0!</v>
      </c>
      <c r="T4" s="38" t="e">
        <f>Autoevaluación!T9/SUM(Autoevaluación!T7:T10)</f>
        <v>#DIV/0!</v>
      </c>
      <c r="U4" s="38" t="e">
        <f>Autoevaluación!T10/SUM(Autoevaluación!T7:T10)</f>
        <v>#DIV/0!</v>
      </c>
      <c r="V4" s="46"/>
      <c r="W4" s="46"/>
      <c r="X4" s="46"/>
      <c r="Y4" s="46"/>
      <c r="Z4" s="46"/>
      <c r="AA4" s="46"/>
      <c r="AB4" s="46"/>
      <c r="AC4" s="46"/>
      <c r="AD4" s="46"/>
      <c r="AE4" s="46"/>
      <c r="AF4" s="46"/>
      <c r="AG4" s="46"/>
      <c r="AH4" s="46"/>
      <c r="AI4" s="46"/>
      <c r="AJ4" s="46"/>
      <c r="AK4" s="46"/>
      <c r="AL4" s="46"/>
      <c r="AM4" s="46"/>
      <c r="AN4" s="46"/>
      <c r="AO4" s="46"/>
      <c r="AP4" s="46"/>
      <c r="AQ4" s="46"/>
      <c r="AR4" s="46"/>
      <c r="AS4" s="46"/>
    </row>
    <row r="5" spans="2:45" ht="38.15" customHeight="1">
      <c r="B5" s="36" t="s">
        <v>105</v>
      </c>
      <c r="C5" s="37">
        <f>Autoevaluación!Q13/SUM(Autoevaluación!Q13:Q16)</f>
        <v>0</v>
      </c>
      <c r="D5" s="38">
        <f>Autoevaluación!Q14/SUM(Autoevaluación!Q13:Q16)</f>
        <v>0</v>
      </c>
      <c r="E5" s="38">
        <f>Autoevaluación!Q15/SUM(Autoevaluación!Q13:Q16)</f>
        <v>1</v>
      </c>
      <c r="F5" s="38">
        <f>Autoevaluación!Q16/SUM(Autoevaluación!Q13:Q16)</f>
        <v>0</v>
      </c>
      <c r="G5" s="406"/>
      <c r="H5" s="38">
        <f>Autoevaluación!R13/SUM(Autoevaluación!R13:R16)</f>
        <v>0</v>
      </c>
      <c r="I5" s="38">
        <f>Autoevaluación!R14/SUM(Autoevaluación!R13:R16)</f>
        <v>0.2</v>
      </c>
      <c r="J5" s="38">
        <f>Autoevaluación!R15/SUM(Autoevaluación!R13:R16)</f>
        <v>0.8</v>
      </c>
      <c r="K5" s="38">
        <f>Autoevaluación!R16/SUM(Autoevaluación!R13:R16)</f>
        <v>0</v>
      </c>
      <c r="L5" s="408"/>
      <c r="M5" s="38">
        <f>Autoevaluación!S13/SUM(Autoevaluación!S13:S16)</f>
        <v>0</v>
      </c>
      <c r="N5" s="38">
        <f>Autoevaluación!S14/SUM(Autoevaluación!S13:S16)</f>
        <v>0</v>
      </c>
      <c r="O5" s="38">
        <f>Autoevaluación!S15/SUM(Autoevaluación!S13:S16)</f>
        <v>1</v>
      </c>
      <c r="P5" s="38">
        <f>Autoevaluación!S16/SUM(Autoevaluación!S13:S16)</f>
        <v>0</v>
      </c>
      <c r="Q5" s="47"/>
      <c r="R5" s="38" t="e">
        <f>Autoevaluación!T13/SUM(Autoevaluación!T13:T16)</f>
        <v>#DIV/0!</v>
      </c>
      <c r="S5" s="38" t="e">
        <f>Autoevaluación!T14/SUM(Autoevaluación!T13:T16)</f>
        <v>#DIV/0!</v>
      </c>
      <c r="T5" s="38" t="e">
        <f>Autoevaluación!T15/SUM(Autoevaluación!T13:T16)</f>
        <v>#DIV/0!</v>
      </c>
      <c r="U5" s="38" t="e">
        <f>Autoevaluación!T16/SUM(Autoevaluación!T13:T16)</f>
        <v>#DIV/0!</v>
      </c>
      <c r="V5" s="46"/>
      <c r="W5" s="46"/>
      <c r="X5" s="46"/>
      <c r="Y5" s="46"/>
      <c r="Z5" s="46"/>
      <c r="AA5" s="46"/>
      <c r="AB5" s="46"/>
      <c r="AC5" s="46"/>
      <c r="AD5" s="46"/>
      <c r="AE5" s="46"/>
      <c r="AF5" s="46"/>
      <c r="AG5" s="46"/>
      <c r="AH5" s="46"/>
      <c r="AI5" s="46"/>
      <c r="AJ5" s="46"/>
      <c r="AK5" s="46"/>
      <c r="AL5" s="46"/>
      <c r="AM5" s="46"/>
      <c r="AN5" s="46"/>
      <c r="AO5" s="46"/>
      <c r="AP5" s="46"/>
      <c r="AQ5" s="46"/>
      <c r="AR5" s="46"/>
      <c r="AS5" s="46"/>
    </row>
    <row r="6" spans="2:45" ht="38.15" customHeight="1">
      <c r="B6" s="36" t="s">
        <v>128</v>
      </c>
      <c r="C6" s="37">
        <f>Autoevaluación!Q20/SUM(Autoevaluación!Q20:Q23)</f>
        <v>0</v>
      </c>
      <c r="D6" s="38">
        <f>Autoevaluación!Q21/SUM(Autoevaluación!Q20:Q23)</f>
        <v>0.25</v>
      </c>
      <c r="E6" s="38">
        <f>Autoevaluación!Q22/SUM(Autoevaluación!Q20:Q23)</f>
        <v>0.5</v>
      </c>
      <c r="F6" s="38">
        <f>Autoevaluación!Q23/SUM(Autoevaluación!Q20:Q23)</f>
        <v>0.25</v>
      </c>
      <c r="G6" s="406"/>
      <c r="H6" s="38">
        <f>Autoevaluación!R20/SUM(Autoevaluación!R20:R23)</f>
        <v>0.125</v>
      </c>
      <c r="I6" s="38">
        <f>Autoevaluación!R21/SUM(Autoevaluación!R20:R23)</f>
        <v>0.375</v>
      </c>
      <c r="J6" s="38">
        <f>Autoevaluación!R20/SUM(Autoevaluación!R20:R23)</f>
        <v>0.125</v>
      </c>
      <c r="K6" s="38">
        <f>Autoevaluación!R23/SUM(Autoevaluación!R20:R23)</f>
        <v>0.25</v>
      </c>
      <c r="L6" s="408"/>
      <c r="M6" s="38">
        <f>Autoevaluación!S20/SUM(Autoevaluación!S20:S23)</f>
        <v>0</v>
      </c>
      <c r="N6" s="38">
        <f>Autoevaluación!S21/SUM(Autoevaluación!S20:S23)</f>
        <v>0.125</v>
      </c>
      <c r="O6" s="38">
        <f>Autoevaluación!S22/SUM(Autoevaluación!S20:S23)</f>
        <v>0.5</v>
      </c>
      <c r="P6" s="38">
        <f>Autoevaluación!S23/SUM(Autoevaluación!S20:S23)</f>
        <v>0.375</v>
      </c>
      <c r="Q6" s="47"/>
      <c r="R6" s="38" t="e">
        <f>Autoevaluación!T20/SUM(Autoevaluación!T20:T23)</f>
        <v>#DIV/0!</v>
      </c>
      <c r="S6" s="38" t="e">
        <f>Autoevaluación!T21/SUM(Autoevaluación!T20:T23)</f>
        <v>#DIV/0!</v>
      </c>
      <c r="T6" s="38" t="e">
        <f>Autoevaluación!T22/SUM(Autoevaluación!T20:T23)</f>
        <v>#DIV/0!</v>
      </c>
      <c r="U6" s="38" t="e">
        <f>Autoevaluación!T23/SUM(Autoevaluación!T20:T23)</f>
        <v>#DIV/0!</v>
      </c>
      <c r="V6" s="48"/>
      <c r="W6" s="46"/>
      <c r="X6" s="46"/>
      <c r="Y6" s="46"/>
      <c r="Z6" s="46"/>
      <c r="AA6" s="46"/>
      <c r="AB6" s="46"/>
      <c r="AC6" s="46"/>
      <c r="AD6" s="46"/>
      <c r="AE6" s="46"/>
      <c r="AF6" s="46"/>
      <c r="AG6" s="46"/>
      <c r="AH6" s="46"/>
      <c r="AI6" s="46"/>
      <c r="AJ6" s="46"/>
      <c r="AK6" s="46"/>
      <c r="AL6" s="46"/>
      <c r="AM6" s="46"/>
      <c r="AN6" s="46"/>
      <c r="AO6" s="46"/>
      <c r="AP6" s="46"/>
      <c r="AQ6" s="46"/>
      <c r="AR6" s="46"/>
      <c r="AS6" s="46"/>
    </row>
    <row r="7" spans="2:45" ht="38.15" customHeight="1">
      <c r="B7" s="36" t="s">
        <v>161</v>
      </c>
      <c r="C7" s="37">
        <f>Autoevaluación!Q30/SUM(Autoevaluación!Q30:Q33)</f>
        <v>0</v>
      </c>
      <c r="D7" s="38">
        <f>Autoevaluación!Q31/SUM(Autoevaluación!Q30:Q33)</f>
        <v>0</v>
      </c>
      <c r="E7" s="38">
        <f>Autoevaluación!Q32/SUM(Autoevaluación!Q30:Q33)</f>
        <v>1</v>
      </c>
      <c r="F7" s="38">
        <f>Autoevaluación!Q33/SUM(Autoevaluación!Q30:Q33)</f>
        <v>0</v>
      </c>
      <c r="G7" s="406"/>
      <c r="H7" s="38">
        <f>Autoevaluación!R30/SUM(Autoevaluación!R30:R33)</f>
        <v>0</v>
      </c>
      <c r="I7" s="38">
        <f>Autoevaluación!R31/SUM(Autoevaluación!R30:R33)</f>
        <v>0</v>
      </c>
      <c r="J7" s="38">
        <f>Autoevaluación!R32/SUM(Autoevaluación!R30:R33)</f>
        <v>1</v>
      </c>
      <c r="K7" s="38">
        <f>Autoevaluación!R33/SUM(Autoevaluación!R30:R33)</f>
        <v>0</v>
      </c>
      <c r="L7" s="408"/>
      <c r="M7" s="38">
        <f>Autoevaluación!S30/SUM(Autoevaluación!S30:S33)</f>
        <v>0</v>
      </c>
      <c r="N7" s="38">
        <f>Autoevaluación!S31/SUM(Autoevaluación!S30:S33)</f>
        <v>0</v>
      </c>
      <c r="O7" s="38">
        <f>Autoevaluación!S32/SUM(Autoevaluación!S30:S33)</f>
        <v>0</v>
      </c>
      <c r="P7" s="38">
        <f>Autoevaluación!S33/SUM(Autoevaluación!S30:S33)</f>
        <v>1</v>
      </c>
      <c r="Q7" s="47"/>
      <c r="R7" s="38" t="e">
        <f>Autoevaluación!T30/SUM(Autoevaluación!T30:T33)</f>
        <v>#DIV/0!</v>
      </c>
      <c r="S7" s="38" t="e">
        <f>Autoevaluación!T31/SUM(Autoevaluación!T30:T33)</f>
        <v>#DIV/0!</v>
      </c>
      <c r="T7" s="38" t="e">
        <f>Autoevaluación!T32/SUM(Autoevaluación!T30:T33)</f>
        <v>#DIV/0!</v>
      </c>
      <c r="U7" s="38" t="e">
        <f>Autoevaluación!T33/SUM(Autoevaluación!T30:T33)</f>
        <v>#DIV/0!</v>
      </c>
      <c r="V7" s="46"/>
      <c r="W7" s="46"/>
      <c r="X7" s="46"/>
      <c r="Y7" s="46"/>
      <c r="Z7" s="46"/>
      <c r="AA7" s="46"/>
      <c r="AB7" s="46"/>
      <c r="AC7" s="46"/>
      <c r="AD7" s="46"/>
      <c r="AE7" s="46"/>
      <c r="AF7" s="46"/>
      <c r="AG7" s="46"/>
      <c r="AH7" s="46"/>
      <c r="AI7" s="46"/>
      <c r="AJ7" s="46"/>
      <c r="AK7" s="46"/>
      <c r="AL7" s="46"/>
      <c r="AM7" s="46"/>
      <c r="AN7" s="46"/>
      <c r="AO7" s="46"/>
      <c r="AP7" s="46"/>
      <c r="AQ7" s="46"/>
      <c r="AR7" s="46"/>
      <c r="AS7" s="46"/>
    </row>
    <row r="8" spans="2:45" ht="38.15" customHeight="1">
      <c r="B8" s="36" t="s">
        <v>176</v>
      </c>
      <c r="C8" s="37">
        <f>Autoevaluación!Q36/SUM(Autoevaluación!Q36:Q39)</f>
        <v>0</v>
      </c>
      <c r="D8" s="38">
        <f>Autoevaluación!Q37/SUM(Autoevaluación!Q36:Q39)</f>
        <v>0.1111111111111111</v>
      </c>
      <c r="E8" s="38">
        <f>Autoevaluación!Q38/SUM(Autoevaluación!Q36:Q39)</f>
        <v>0.88888888888888884</v>
      </c>
      <c r="F8" s="38">
        <f>Autoevaluación!Q39/SUM(Autoevaluación!Q36:Q39)</f>
        <v>0</v>
      </c>
      <c r="G8" s="406"/>
      <c r="H8" s="38">
        <f>Autoevaluación!R36/SUM(Autoevaluación!R36:R39)</f>
        <v>0</v>
      </c>
      <c r="I8" s="38">
        <f>Autoevaluación!R37/SUM(Autoevaluación!R36:R39)</f>
        <v>0.1111111111111111</v>
      </c>
      <c r="J8" s="38">
        <f>Autoevaluación!R38/SUM(Autoevaluación!R36:R39)</f>
        <v>0.88888888888888884</v>
      </c>
      <c r="K8" s="38">
        <f>Autoevaluación!R39/SUM(Autoevaluación!R36:R39)</f>
        <v>0</v>
      </c>
      <c r="L8" s="408"/>
      <c r="M8" s="38">
        <f>Autoevaluación!S36/SUM(Autoevaluación!S36:S39)</f>
        <v>0</v>
      </c>
      <c r="N8" s="38">
        <f>Autoevaluación!S37/SUM(Autoevaluación!S36:S39)</f>
        <v>0.1111111111111111</v>
      </c>
      <c r="O8" s="38">
        <f>Autoevaluación!S38/SUM(Autoevaluación!S36:S39)</f>
        <v>0.55555555555555558</v>
      </c>
      <c r="P8" s="38">
        <f>Autoevaluación!S39/SUM(Autoevaluación!S36:S39)</f>
        <v>0.33333333333333331</v>
      </c>
      <c r="Q8" s="47"/>
      <c r="R8" s="38" t="e">
        <f>Autoevaluación!T36/SUM(Autoevaluación!T36:T39)</f>
        <v>#DIV/0!</v>
      </c>
      <c r="S8" s="38" t="e">
        <f>Autoevaluación!T37/SUM(Autoevaluación!T36:T39)</f>
        <v>#DIV/0!</v>
      </c>
      <c r="T8" s="38" t="e">
        <f>Autoevaluación!T38/SUM(Autoevaluación!T36:T39)</f>
        <v>#DIV/0!</v>
      </c>
      <c r="U8" s="38" t="e">
        <f>Autoevaluación!T39/SUM(Autoevaluación!T36:T39)</f>
        <v>#DIV/0!</v>
      </c>
      <c r="V8" s="46"/>
      <c r="W8" s="46"/>
      <c r="X8" s="46"/>
      <c r="Y8" s="46"/>
      <c r="Z8" s="46"/>
      <c r="AA8" s="46"/>
      <c r="AB8" s="46"/>
      <c r="AC8" s="46"/>
      <c r="AD8" s="46"/>
      <c r="AE8" s="46"/>
      <c r="AF8" s="46"/>
      <c r="AG8" s="46"/>
      <c r="AH8" s="46"/>
      <c r="AI8" s="46"/>
      <c r="AJ8" s="46"/>
      <c r="AK8" s="46"/>
      <c r="AL8" s="46"/>
      <c r="AM8" s="46"/>
      <c r="AN8" s="46"/>
      <c r="AO8" s="46"/>
      <c r="AP8" s="46"/>
      <c r="AQ8" s="46"/>
      <c r="AR8" s="46"/>
      <c r="AS8" s="46"/>
    </row>
    <row r="9" spans="2:45" ht="38.15" customHeight="1">
      <c r="B9" s="36" t="s">
        <v>208</v>
      </c>
      <c r="C9" s="37">
        <f>Autoevaluación!Q47/SUM(Autoevaluación!Q47:Q50)</f>
        <v>0</v>
      </c>
      <c r="D9" s="38">
        <f>Autoevaluación!Q48/SUM(Autoevaluación!Q47:Q50)</f>
        <v>0</v>
      </c>
      <c r="E9" s="38">
        <f>Autoevaluación!Q49/SUM(Autoevaluación!Q47:Q50)</f>
        <v>1</v>
      </c>
      <c r="F9" s="38">
        <f>Autoevaluación!Q50/SUM(Autoevaluación!Q47:Q50)</f>
        <v>0</v>
      </c>
      <c r="G9" s="406"/>
      <c r="H9" s="38">
        <f>Autoevaluación!R47/SUM(Autoevaluación!R47:R50)</f>
        <v>0</v>
      </c>
      <c r="I9" s="38">
        <f>Autoevaluación!R48/SUM(Autoevaluación!R47:R50)</f>
        <v>0</v>
      </c>
      <c r="J9" s="38">
        <f>Autoevaluación!R49/SUM(Autoevaluación!R47:R50)</f>
        <v>1</v>
      </c>
      <c r="K9" s="38">
        <f>Autoevaluación!R50/SUM(Autoevaluación!R47:R50)</f>
        <v>0</v>
      </c>
      <c r="L9" s="408"/>
      <c r="M9" s="38">
        <f>Autoevaluación!S47/SUM(Autoevaluación!S47:S50)</f>
        <v>0</v>
      </c>
      <c r="N9" s="38">
        <f>Autoevaluación!S48/SUM(Autoevaluación!S47:S50)</f>
        <v>0</v>
      </c>
      <c r="O9" s="38">
        <f>Autoevaluación!S49/SUM(Autoevaluación!S47:S50)</f>
        <v>1</v>
      </c>
      <c r="P9" s="38">
        <f>Autoevaluación!S50/SUM(Autoevaluación!S47:S50)</f>
        <v>0</v>
      </c>
      <c r="Q9" s="47"/>
      <c r="R9" s="38" t="e">
        <f>Autoevaluación!T47/SUM(Autoevaluación!T47:T50)</f>
        <v>#DIV/0!</v>
      </c>
      <c r="S9" s="38" t="e">
        <f>Autoevaluación!T48/SUM(Autoevaluación!T47:T50)</f>
        <v>#DIV/0!</v>
      </c>
      <c r="T9" s="38" t="e">
        <f>Autoevaluación!T49/SUM(Autoevaluación!T47:T50)</f>
        <v>#DIV/0!</v>
      </c>
      <c r="U9" s="38" t="e">
        <f>Autoevaluación!T50/SUM(Autoevaluación!T47:T50)</f>
        <v>#DIV/0!</v>
      </c>
      <c r="V9" s="46"/>
      <c r="W9" s="46"/>
      <c r="X9" s="46"/>
      <c r="Y9" s="46"/>
      <c r="Z9" s="46"/>
      <c r="AA9" s="46"/>
      <c r="AB9" s="46"/>
      <c r="AC9" s="46"/>
      <c r="AD9" s="46"/>
      <c r="AE9" s="46"/>
      <c r="AF9" s="46"/>
      <c r="AG9" s="46"/>
      <c r="AH9" s="46"/>
      <c r="AI9" s="46"/>
      <c r="AJ9" s="46"/>
      <c r="AK9" s="46"/>
      <c r="AL9" s="46"/>
      <c r="AM9" s="46"/>
      <c r="AN9" s="46"/>
      <c r="AO9" s="46"/>
      <c r="AP9" s="46"/>
      <c r="AQ9" s="46"/>
      <c r="AR9" s="46"/>
      <c r="AS9" s="46"/>
    </row>
    <row r="10" spans="2:45" ht="38.15" customHeight="1">
      <c r="B10" s="39" t="s">
        <v>471</v>
      </c>
      <c r="C10" s="40">
        <f>AVERAGE(C4:C9)</f>
        <v>0</v>
      </c>
      <c r="D10" s="40">
        <f>AVERAGE(D4:D9)</f>
        <v>6.0185185185185182E-2</v>
      </c>
      <c r="E10" s="40">
        <f>AVERAGE(E4:E9)</f>
        <v>0.89814814814814825</v>
      </c>
      <c r="F10" s="40">
        <f>AVERAGE(F4:F9)</f>
        <v>4.1666666666666664E-2</v>
      </c>
      <c r="G10" s="41"/>
      <c r="H10" s="40">
        <f>AVERAGE(H4:H9)</f>
        <v>2.0833333333333332E-2</v>
      </c>
      <c r="I10" s="40">
        <f>AVERAGE(I4:I9)</f>
        <v>0.15601851851851853</v>
      </c>
      <c r="J10" s="40">
        <f>AVERAGE(J4:J9)</f>
        <v>0.76064814814814807</v>
      </c>
      <c r="K10" s="40">
        <f>AVERAGE(K4:K9)</f>
        <v>4.1666666666666664E-2</v>
      </c>
      <c r="L10" s="41"/>
      <c r="M10" s="40">
        <f>AVERAGE(M4:M9)</f>
        <v>0</v>
      </c>
      <c r="N10" s="40">
        <f>AVERAGE(N4:N9)</f>
        <v>3.9351851851851853E-2</v>
      </c>
      <c r="O10" s="40">
        <f>AVERAGE(O4:O9)</f>
        <v>0.63425925925925919</v>
      </c>
      <c r="P10" s="40">
        <f>AVERAGE(P4:P9)</f>
        <v>0.3263888888888889</v>
      </c>
      <c r="Q10" s="49"/>
      <c r="R10" s="40" t="e">
        <f>AVERAGE(R4:R9)</f>
        <v>#DIV/0!</v>
      </c>
      <c r="S10" s="40" t="e">
        <f>AVERAGE(S4:S9)</f>
        <v>#DIV/0!</v>
      </c>
      <c r="T10" s="40" t="e">
        <f>AVERAGE(T4:T9)</f>
        <v>#DIV/0!</v>
      </c>
      <c r="U10" s="40" t="e">
        <f>AVERAGE(U4:U9)</f>
        <v>#DIV/0!</v>
      </c>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row>
    <row r="11" spans="2:45">
      <c r="B11" s="42"/>
      <c r="C11" s="42"/>
      <c r="D11" s="42"/>
      <c r="E11" s="42"/>
      <c r="F11" s="41"/>
      <c r="G11" s="41"/>
      <c r="H11" s="41"/>
      <c r="I11" s="41"/>
      <c r="J11" s="41"/>
      <c r="K11" s="41"/>
      <c r="L11" s="41"/>
      <c r="M11" s="41"/>
      <c r="N11" s="41"/>
      <c r="O11" s="41"/>
      <c r="P11" s="41"/>
      <c r="Q11" s="41"/>
      <c r="R11" s="41"/>
      <c r="S11" s="41"/>
      <c r="T11" s="41"/>
      <c r="U11" s="41"/>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row>
    <row r="12" spans="2:45" ht="22" customHeight="1">
      <c r="B12" s="390">
        <v>2023</v>
      </c>
      <c r="C12" s="391"/>
      <c r="D12" s="391"/>
      <c r="E12" s="391"/>
      <c r="F12" s="391"/>
      <c r="G12" s="391"/>
      <c r="H12" s="391"/>
      <c r="I12" s="391"/>
      <c r="J12" s="391"/>
      <c r="K12" s="391"/>
      <c r="L12" s="391"/>
      <c r="M12" s="391"/>
      <c r="N12" s="391"/>
      <c r="O12" s="391"/>
      <c r="P12" s="391"/>
      <c r="Q12" s="391"/>
      <c r="R12" s="391"/>
      <c r="S12" s="391"/>
      <c r="T12" s="391"/>
      <c r="U12" s="392"/>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row>
    <row r="13" spans="2:45" ht="25" customHeight="1">
      <c r="B13" s="393" t="s">
        <v>472</v>
      </c>
      <c r="C13" s="394"/>
      <c r="D13" s="394"/>
      <c r="E13" s="394"/>
      <c r="F13" s="394"/>
      <c r="G13" s="394"/>
      <c r="H13" s="394"/>
      <c r="I13" s="394"/>
      <c r="J13" s="394"/>
      <c r="K13" s="394"/>
      <c r="L13" s="394"/>
      <c r="M13" s="394"/>
      <c r="N13" s="394"/>
      <c r="O13" s="394"/>
      <c r="P13" s="394"/>
      <c r="Q13" s="394"/>
      <c r="R13" s="394"/>
      <c r="S13" s="394"/>
      <c r="T13" s="394"/>
      <c r="U13" s="394"/>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row>
    <row r="14" spans="2:45" ht="60" customHeight="1">
      <c r="B14" s="395" t="s">
        <v>473</v>
      </c>
      <c r="C14" s="396"/>
      <c r="D14" s="396"/>
      <c r="E14" s="396"/>
      <c r="F14" s="396"/>
      <c r="G14" s="396"/>
      <c r="H14" s="396"/>
      <c r="I14" s="396"/>
      <c r="J14" s="396"/>
      <c r="K14" s="396"/>
      <c r="L14" s="396"/>
      <c r="M14" s="396"/>
      <c r="N14" s="396"/>
      <c r="O14" s="396"/>
      <c r="P14" s="396"/>
      <c r="Q14" s="396"/>
      <c r="R14" s="396"/>
      <c r="S14" s="396"/>
      <c r="T14" s="396"/>
      <c r="U14" s="39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row>
    <row r="15" spans="2:45" ht="60" customHeight="1">
      <c r="B15" s="396"/>
      <c r="C15" s="396"/>
      <c r="D15" s="396"/>
      <c r="E15" s="396"/>
      <c r="F15" s="396"/>
      <c r="G15" s="396"/>
      <c r="H15" s="396"/>
      <c r="I15" s="396"/>
      <c r="J15" s="396"/>
      <c r="K15" s="396"/>
      <c r="L15" s="396"/>
      <c r="M15" s="396"/>
      <c r="N15" s="396"/>
      <c r="O15" s="396"/>
      <c r="P15" s="396"/>
      <c r="Q15" s="396"/>
      <c r="R15" s="396"/>
      <c r="S15" s="396"/>
      <c r="T15" s="396"/>
      <c r="U15" s="39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row>
    <row r="16" spans="2:45" s="30" customFormat="1" ht="25" customHeight="1">
      <c r="B16" s="397" t="s">
        <v>474</v>
      </c>
      <c r="C16" s="398"/>
      <c r="D16" s="398"/>
      <c r="E16" s="398"/>
      <c r="F16" s="398"/>
      <c r="G16" s="398"/>
      <c r="H16" s="398"/>
      <c r="I16" s="398"/>
      <c r="J16" s="398"/>
      <c r="K16" s="398"/>
      <c r="L16" s="398"/>
      <c r="M16" s="398"/>
      <c r="N16" s="398"/>
      <c r="O16" s="398"/>
      <c r="P16" s="398"/>
      <c r="Q16" s="398"/>
      <c r="R16" s="398"/>
      <c r="S16" s="398"/>
      <c r="T16" s="398"/>
      <c r="U16" s="398"/>
    </row>
    <row r="17" spans="2:21" ht="60" customHeight="1">
      <c r="B17" s="396" t="s">
        <v>475</v>
      </c>
      <c r="C17" s="396"/>
      <c r="D17" s="396"/>
      <c r="E17" s="396"/>
      <c r="F17" s="396"/>
      <c r="G17" s="396"/>
      <c r="H17" s="396"/>
      <c r="I17" s="396"/>
      <c r="J17" s="396"/>
      <c r="K17" s="396"/>
      <c r="L17" s="396"/>
      <c r="M17" s="396"/>
      <c r="N17" s="396"/>
      <c r="O17" s="396"/>
      <c r="P17" s="396"/>
      <c r="Q17" s="396"/>
      <c r="R17" s="396"/>
      <c r="S17" s="396"/>
      <c r="T17" s="396"/>
      <c r="U17" s="396"/>
    </row>
    <row r="18" spans="2:21" ht="60" customHeight="1">
      <c r="B18" s="396"/>
      <c r="C18" s="396"/>
      <c r="D18" s="396"/>
      <c r="E18" s="396"/>
      <c r="F18" s="396"/>
      <c r="G18" s="396"/>
      <c r="H18" s="396"/>
      <c r="I18" s="396"/>
      <c r="J18" s="396"/>
      <c r="K18" s="396"/>
      <c r="L18" s="396"/>
      <c r="M18" s="396"/>
      <c r="N18" s="396"/>
      <c r="O18" s="396"/>
      <c r="P18" s="396"/>
      <c r="Q18" s="396"/>
      <c r="R18" s="396"/>
      <c r="S18" s="396"/>
      <c r="T18" s="396"/>
      <c r="U18" s="396"/>
    </row>
    <row r="19" spans="2:21" ht="60" customHeight="1">
      <c r="B19" s="396"/>
      <c r="C19" s="396"/>
      <c r="D19" s="396"/>
      <c r="E19" s="396"/>
      <c r="F19" s="396"/>
      <c r="G19" s="396"/>
      <c r="H19" s="396"/>
      <c r="I19" s="396"/>
      <c r="J19" s="396"/>
      <c r="K19" s="396"/>
      <c r="L19" s="396"/>
      <c r="M19" s="396"/>
      <c r="N19" s="396"/>
      <c r="O19" s="396"/>
      <c r="P19" s="396"/>
      <c r="Q19" s="396"/>
      <c r="R19" s="396"/>
      <c r="S19" s="396"/>
      <c r="T19" s="396"/>
      <c r="U19" s="396"/>
    </row>
    <row r="20" spans="2:21" ht="16.5" customHeight="1">
      <c r="B20" s="43"/>
      <c r="C20" s="43"/>
      <c r="D20" s="43"/>
      <c r="E20" s="43"/>
      <c r="F20" s="43"/>
      <c r="G20" s="43"/>
      <c r="H20" s="43"/>
      <c r="I20" s="43"/>
      <c r="J20" s="43"/>
      <c r="K20" s="43"/>
      <c r="L20" s="43"/>
      <c r="M20" s="43"/>
      <c r="N20" s="43"/>
      <c r="O20" s="43"/>
      <c r="P20" s="43"/>
      <c r="Q20" s="43"/>
      <c r="R20" s="43"/>
      <c r="S20" s="43"/>
      <c r="T20" s="43"/>
      <c r="U20" s="43"/>
    </row>
    <row r="21" spans="2:21" ht="22" customHeight="1">
      <c r="B21" s="399">
        <v>2024</v>
      </c>
      <c r="C21" s="399"/>
      <c r="D21" s="399"/>
      <c r="E21" s="399"/>
      <c r="F21" s="399"/>
      <c r="G21" s="399"/>
      <c r="H21" s="399"/>
      <c r="I21" s="399"/>
      <c r="J21" s="399"/>
      <c r="K21" s="399"/>
      <c r="L21" s="399"/>
      <c r="M21" s="399"/>
      <c r="N21" s="399"/>
      <c r="O21" s="399"/>
      <c r="P21" s="399"/>
      <c r="Q21" s="399"/>
      <c r="R21" s="399"/>
      <c r="S21" s="399"/>
      <c r="T21" s="399"/>
      <c r="U21" s="399"/>
    </row>
    <row r="22" spans="2:21" ht="25" customHeight="1">
      <c r="B22" s="400" t="s">
        <v>472</v>
      </c>
      <c r="C22" s="400"/>
      <c r="D22" s="400"/>
      <c r="E22" s="400"/>
      <c r="F22" s="400"/>
      <c r="G22" s="400"/>
      <c r="H22" s="400"/>
      <c r="I22" s="400"/>
      <c r="J22" s="400"/>
      <c r="K22" s="400"/>
      <c r="L22" s="400"/>
      <c r="M22" s="400"/>
      <c r="N22" s="400"/>
      <c r="O22" s="400"/>
      <c r="P22" s="400"/>
      <c r="Q22" s="400"/>
      <c r="R22" s="400"/>
      <c r="S22" s="400"/>
      <c r="T22" s="400"/>
      <c r="U22" s="400"/>
    </row>
    <row r="23" spans="2:21" ht="60" customHeight="1">
      <c r="B23" s="396" t="s">
        <v>476</v>
      </c>
      <c r="C23" s="396"/>
      <c r="D23" s="396"/>
      <c r="E23" s="396"/>
      <c r="F23" s="396"/>
      <c r="G23" s="396"/>
      <c r="H23" s="396"/>
      <c r="I23" s="396"/>
      <c r="J23" s="396"/>
      <c r="K23" s="396"/>
      <c r="L23" s="396"/>
      <c r="M23" s="396"/>
      <c r="N23" s="396"/>
      <c r="O23" s="396"/>
      <c r="P23" s="396"/>
      <c r="Q23" s="396"/>
      <c r="R23" s="396"/>
      <c r="S23" s="396"/>
      <c r="T23" s="396"/>
      <c r="U23" s="396"/>
    </row>
    <row r="24" spans="2:21" ht="60" customHeight="1">
      <c r="B24" s="396"/>
      <c r="C24" s="396"/>
      <c r="D24" s="396"/>
      <c r="E24" s="396"/>
      <c r="F24" s="396"/>
      <c r="G24" s="396"/>
      <c r="H24" s="396"/>
      <c r="I24" s="396"/>
      <c r="J24" s="396"/>
      <c r="K24" s="396"/>
      <c r="L24" s="396"/>
      <c r="M24" s="396"/>
      <c r="N24" s="396"/>
      <c r="O24" s="396"/>
      <c r="P24" s="396"/>
      <c r="Q24" s="396"/>
      <c r="R24" s="396"/>
      <c r="S24" s="396"/>
      <c r="T24" s="396"/>
      <c r="U24" s="396"/>
    </row>
    <row r="25" spans="2:21" s="30" customFormat="1" ht="25" customHeight="1">
      <c r="B25" s="397" t="s">
        <v>474</v>
      </c>
      <c r="C25" s="398"/>
      <c r="D25" s="398"/>
      <c r="E25" s="398"/>
      <c r="F25" s="398"/>
      <c r="G25" s="398"/>
      <c r="H25" s="398"/>
      <c r="I25" s="398"/>
      <c r="J25" s="398"/>
      <c r="K25" s="398"/>
      <c r="L25" s="398"/>
      <c r="M25" s="398"/>
      <c r="N25" s="398"/>
      <c r="O25" s="398"/>
      <c r="P25" s="398"/>
      <c r="Q25" s="398"/>
      <c r="R25" s="398"/>
      <c r="S25" s="398"/>
      <c r="T25" s="398"/>
      <c r="U25" s="398"/>
    </row>
    <row r="26" spans="2:21" ht="60" customHeight="1">
      <c r="B26" s="396" t="s">
        <v>477</v>
      </c>
      <c r="C26" s="396"/>
      <c r="D26" s="396"/>
      <c r="E26" s="396"/>
      <c r="F26" s="396"/>
      <c r="G26" s="396"/>
      <c r="H26" s="396"/>
      <c r="I26" s="396"/>
      <c r="J26" s="396"/>
      <c r="K26" s="396"/>
      <c r="L26" s="396"/>
      <c r="M26" s="396"/>
      <c r="N26" s="396"/>
      <c r="O26" s="396"/>
      <c r="P26" s="396"/>
      <c r="Q26" s="396"/>
      <c r="R26" s="396"/>
      <c r="S26" s="396"/>
      <c r="T26" s="396"/>
      <c r="U26" s="396"/>
    </row>
    <row r="27" spans="2:21" ht="60" customHeight="1">
      <c r="B27" s="396" t="s">
        <v>478</v>
      </c>
      <c r="C27" s="396"/>
      <c r="D27" s="396"/>
      <c r="E27" s="396"/>
      <c r="F27" s="396"/>
      <c r="G27" s="396"/>
      <c r="H27" s="396"/>
      <c r="I27" s="396"/>
      <c r="J27" s="396"/>
      <c r="K27" s="396"/>
      <c r="L27" s="396"/>
      <c r="M27" s="396"/>
      <c r="N27" s="396"/>
      <c r="O27" s="396"/>
      <c r="P27" s="396"/>
      <c r="Q27" s="396"/>
      <c r="R27" s="396"/>
      <c r="S27" s="396"/>
      <c r="T27" s="396"/>
      <c r="U27" s="396"/>
    </row>
    <row r="28" spans="2:21" ht="60" customHeight="1">
      <c r="B28" s="396" t="s">
        <v>479</v>
      </c>
      <c r="C28" s="396"/>
      <c r="D28" s="396"/>
      <c r="E28" s="396"/>
      <c r="F28" s="396"/>
      <c r="G28" s="396"/>
      <c r="H28" s="396"/>
      <c r="I28" s="396"/>
      <c r="J28" s="396"/>
      <c r="K28" s="396"/>
      <c r="L28" s="396"/>
      <c r="M28" s="396"/>
      <c r="N28" s="396"/>
      <c r="O28" s="396"/>
      <c r="P28" s="396"/>
      <c r="Q28" s="396"/>
      <c r="R28" s="396"/>
      <c r="S28" s="396"/>
      <c r="T28" s="396"/>
      <c r="U28" s="396"/>
    </row>
    <row r="29" spans="2:21" ht="16.5" customHeight="1">
      <c r="B29" s="43"/>
      <c r="C29" s="43"/>
      <c r="D29" s="43"/>
      <c r="E29" s="43"/>
      <c r="F29" s="43"/>
      <c r="G29" s="43"/>
      <c r="H29" s="43"/>
      <c r="I29" s="43"/>
      <c r="J29" s="43"/>
      <c r="K29" s="43"/>
      <c r="L29" s="43"/>
      <c r="M29" s="43"/>
      <c r="N29" s="43"/>
      <c r="O29" s="43"/>
      <c r="P29" s="43"/>
      <c r="Q29" s="43"/>
      <c r="R29" s="43"/>
      <c r="S29" s="43"/>
      <c r="T29" s="43"/>
      <c r="U29" s="43"/>
    </row>
    <row r="30" spans="2:21" ht="22" customHeight="1">
      <c r="B30" s="415">
        <v>2025</v>
      </c>
      <c r="C30" s="416"/>
      <c r="D30" s="416"/>
      <c r="E30" s="416"/>
      <c r="F30" s="416"/>
      <c r="G30" s="416"/>
      <c r="H30" s="416"/>
      <c r="I30" s="416"/>
      <c r="J30" s="416"/>
      <c r="K30" s="416"/>
      <c r="L30" s="416"/>
      <c r="M30" s="416"/>
      <c r="N30" s="416"/>
      <c r="O30" s="416"/>
      <c r="P30" s="416"/>
      <c r="Q30" s="416"/>
      <c r="R30" s="416"/>
      <c r="S30" s="416"/>
      <c r="T30" s="416"/>
      <c r="U30" s="416"/>
    </row>
    <row r="31" spans="2:21" ht="25" customHeight="1">
      <c r="B31" s="401" t="s">
        <v>472</v>
      </c>
      <c r="C31" s="402"/>
      <c r="D31" s="402"/>
      <c r="E31" s="402"/>
      <c r="F31" s="402"/>
      <c r="G31" s="402"/>
      <c r="H31" s="402"/>
      <c r="I31" s="402"/>
      <c r="J31" s="402"/>
      <c r="K31" s="402"/>
      <c r="L31" s="402"/>
      <c r="M31" s="402"/>
      <c r="N31" s="402"/>
      <c r="O31" s="402"/>
      <c r="P31" s="402"/>
      <c r="Q31" s="402"/>
      <c r="R31" s="402"/>
      <c r="S31" s="402"/>
      <c r="T31" s="402"/>
      <c r="U31" s="402"/>
    </row>
    <row r="32" spans="2:21" ht="60" customHeight="1">
      <c r="B32" s="395" t="s">
        <v>567</v>
      </c>
      <c r="C32" s="396"/>
      <c r="D32" s="396"/>
      <c r="E32" s="396"/>
      <c r="F32" s="396"/>
      <c r="G32" s="396"/>
      <c r="H32" s="396"/>
      <c r="I32" s="396"/>
      <c r="J32" s="396"/>
      <c r="K32" s="396"/>
      <c r="L32" s="396"/>
      <c r="M32" s="396"/>
      <c r="N32" s="396"/>
      <c r="O32" s="396"/>
      <c r="P32" s="396"/>
      <c r="Q32" s="396"/>
      <c r="R32" s="396"/>
      <c r="S32" s="396"/>
      <c r="T32" s="396"/>
      <c r="U32" s="396"/>
    </row>
    <row r="33" spans="2:21" ht="60" customHeight="1">
      <c r="B33" s="395"/>
      <c r="C33" s="396"/>
      <c r="D33" s="396"/>
      <c r="E33" s="396"/>
      <c r="F33" s="396"/>
      <c r="G33" s="396"/>
      <c r="H33" s="396"/>
      <c r="I33" s="396"/>
      <c r="J33" s="396"/>
      <c r="K33" s="396"/>
      <c r="L33" s="396"/>
      <c r="M33" s="396"/>
      <c r="N33" s="396"/>
      <c r="O33" s="396"/>
      <c r="P33" s="396"/>
      <c r="Q33" s="396"/>
      <c r="R33" s="396"/>
      <c r="S33" s="396"/>
      <c r="T33" s="396"/>
      <c r="U33" s="396"/>
    </row>
    <row r="34" spans="2:21" s="30" customFormat="1" ht="25" customHeight="1">
      <c r="B34" s="397" t="s">
        <v>474</v>
      </c>
      <c r="C34" s="398"/>
      <c r="D34" s="398"/>
      <c r="E34" s="398"/>
      <c r="F34" s="398"/>
      <c r="G34" s="398"/>
      <c r="H34" s="398"/>
      <c r="I34" s="398"/>
      <c r="J34" s="398"/>
      <c r="K34" s="398"/>
      <c r="L34" s="398"/>
      <c r="M34" s="398"/>
      <c r="N34" s="398"/>
      <c r="O34" s="398"/>
      <c r="P34" s="398"/>
      <c r="Q34" s="398"/>
      <c r="R34" s="398"/>
      <c r="S34" s="398"/>
      <c r="T34" s="398"/>
      <c r="U34" s="398"/>
    </row>
    <row r="35" spans="2:21" ht="60" customHeight="1">
      <c r="B35" s="410" t="s">
        <v>568</v>
      </c>
      <c r="C35" s="411"/>
      <c r="D35" s="411"/>
      <c r="E35" s="411"/>
      <c r="F35" s="411"/>
      <c r="G35" s="411"/>
      <c r="H35" s="411"/>
      <c r="I35" s="411"/>
      <c r="J35" s="411"/>
      <c r="K35" s="411"/>
      <c r="L35" s="411"/>
      <c r="M35" s="411"/>
      <c r="N35" s="411"/>
      <c r="O35" s="411"/>
      <c r="P35" s="411"/>
      <c r="Q35" s="411"/>
      <c r="R35" s="411"/>
      <c r="S35" s="411"/>
      <c r="T35" s="411"/>
      <c r="U35" s="412"/>
    </row>
    <row r="36" spans="2:21" ht="60" customHeight="1">
      <c r="B36" s="395" t="s">
        <v>569</v>
      </c>
      <c r="C36" s="396"/>
      <c r="D36" s="396"/>
      <c r="E36" s="396"/>
      <c r="F36" s="396"/>
      <c r="G36" s="396"/>
      <c r="H36" s="396"/>
      <c r="I36" s="396"/>
      <c r="J36" s="396"/>
      <c r="K36" s="396"/>
      <c r="L36" s="396"/>
      <c r="M36" s="396"/>
      <c r="N36" s="396"/>
      <c r="O36" s="396"/>
      <c r="P36" s="396"/>
      <c r="Q36" s="396"/>
      <c r="R36" s="396"/>
      <c r="S36" s="396"/>
      <c r="T36" s="396"/>
      <c r="U36" s="396"/>
    </row>
    <row r="37" spans="2:21" ht="60" customHeight="1">
      <c r="B37" s="396"/>
      <c r="C37" s="396"/>
      <c r="D37" s="396"/>
      <c r="E37" s="396"/>
      <c r="F37" s="396"/>
      <c r="G37" s="396"/>
      <c r="H37" s="396"/>
      <c r="I37" s="396"/>
      <c r="J37" s="396"/>
      <c r="K37" s="396"/>
      <c r="L37" s="396"/>
      <c r="M37" s="396"/>
      <c r="N37" s="396"/>
      <c r="O37" s="396"/>
      <c r="P37" s="396"/>
      <c r="Q37" s="396"/>
      <c r="R37" s="396"/>
      <c r="S37" s="396"/>
      <c r="T37" s="396"/>
      <c r="U37" s="396"/>
    </row>
    <row r="39" spans="2:21">
      <c r="B39" s="413">
        <v>2026</v>
      </c>
      <c r="C39" s="414"/>
      <c r="D39" s="414"/>
      <c r="E39" s="414"/>
      <c r="F39" s="414"/>
      <c r="G39" s="414"/>
      <c r="H39" s="414"/>
      <c r="I39" s="414"/>
      <c r="J39" s="414"/>
      <c r="K39" s="414"/>
      <c r="L39" s="414"/>
      <c r="M39" s="414"/>
      <c r="N39" s="414"/>
      <c r="O39" s="414"/>
      <c r="P39" s="414"/>
      <c r="Q39" s="414"/>
      <c r="R39" s="414"/>
      <c r="S39" s="414"/>
      <c r="T39" s="414"/>
      <c r="U39" s="414"/>
    </row>
    <row r="40" spans="2:21" ht="19.5">
      <c r="B40" s="401" t="s">
        <v>472</v>
      </c>
      <c r="C40" s="402"/>
      <c r="D40" s="402"/>
      <c r="E40" s="402"/>
      <c r="F40" s="402"/>
      <c r="G40" s="402"/>
      <c r="H40" s="402"/>
      <c r="I40" s="402"/>
      <c r="J40" s="402"/>
      <c r="K40" s="402"/>
      <c r="L40" s="402"/>
      <c r="M40" s="402"/>
      <c r="N40" s="402"/>
      <c r="O40" s="402"/>
      <c r="P40" s="402"/>
      <c r="Q40" s="402"/>
      <c r="R40" s="402"/>
      <c r="S40" s="402"/>
      <c r="T40" s="402"/>
      <c r="U40" s="402"/>
    </row>
    <row r="41" spans="2:21" ht="60.75" customHeight="1">
      <c r="B41" s="396"/>
      <c r="C41" s="396"/>
      <c r="D41" s="396"/>
      <c r="E41" s="396"/>
      <c r="F41" s="396"/>
      <c r="G41" s="396"/>
      <c r="H41" s="396"/>
      <c r="I41" s="396"/>
      <c r="J41" s="396"/>
      <c r="K41" s="396"/>
      <c r="L41" s="396"/>
      <c r="M41" s="396"/>
      <c r="N41" s="396"/>
      <c r="O41" s="396"/>
      <c r="P41" s="396"/>
      <c r="Q41" s="396"/>
      <c r="R41" s="396"/>
      <c r="S41" s="396"/>
      <c r="T41" s="396"/>
      <c r="U41" s="396"/>
    </row>
    <row r="42" spans="2:21" ht="60" customHeight="1">
      <c r="B42" s="396"/>
      <c r="C42" s="396"/>
      <c r="D42" s="396"/>
      <c r="E42" s="396"/>
      <c r="F42" s="396"/>
      <c r="G42" s="396"/>
      <c r="H42" s="396"/>
      <c r="I42" s="396"/>
      <c r="J42" s="396"/>
      <c r="K42" s="396"/>
      <c r="L42" s="396"/>
      <c r="M42" s="396"/>
      <c r="N42" s="396"/>
      <c r="O42" s="396"/>
      <c r="P42" s="396"/>
      <c r="Q42" s="396"/>
      <c r="R42" s="396"/>
      <c r="S42" s="396"/>
      <c r="T42" s="396"/>
      <c r="U42" s="396"/>
    </row>
    <row r="43" spans="2:21" ht="19.5">
      <c r="B43" s="397" t="s">
        <v>474</v>
      </c>
      <c r="C43" s="398"/>
      <c r="D43" s="398"/>
      <c r="E43" s="398"/>
      <c r="F43" s="398"/>
      <c r="G43" s="398"/>
      <c r="H43" s="398"/>
      <c r="I43" s="398"/>
      <c r="J43" s="398"/>
      <c r="K43" s="398"/>
      <c r="L43" s="398"/>
      <c r="M43" s="398"/>
      <c r="N43" s="398"/>
      <c r="O43" s="398"/>
      <c r="P43" s="398"/>
      <c r="Q43" s="398"/>
      <c r="R43" s="398"/>
      <c r="S43" s="398"/>
      <c r="T43" s="398"/>
      <c r="U43" s="398"/>
    </row>
    <row r="44" spans="2:21" ht="45.75" customHeight="1">
      <c r="B44" s="396"/>
      <c r="C44" s="396"/>
      <c r="D44" s="396"/>
      <c r="E44" s="396"/>
      <c r="F44" s="396"/>
      <c r="G44" s="396"/>
      <c r="H44" s="396"/>
      <c r="I44" s="396"/>
      <c r="J44" s="396"/>
      <c r="K44" s="396"/>
      <c r="L44" s="396"/>
      <c r="M44" s="396"/>
      <c r="N44" s="396"/>
      <c r="O44" s="396"/>
      <c r="P44" s="396"/>
      <c r="Q44" s="396"/>
      <c r="R44" s="396"/>
      <c r="S44" s="396"/>
      <c r="T44" s="396"/>
      <c r="U44" s="396"/>
    </row>
    <row r="45" spans="2:21" ht="48" customHeight="1">
      <c r="B45" s="396"/>
      <c r="C45" s="396"/>
      <c r="D45" s="396"/>
      <c r="E45" s="396"/>
      <c r="F45" s="396"/>
      <c r="G45" s="396"/>
      <c r="H45" s="396"/>
      <c r="I45" s="396"/>
      <c r="J45" s="396"/>
      <c r="K45" s="396"/>
      <c r="L45" s="396"/>
      <c r="M45" s="396"/>
      <c r="N45" s="396"/>
      <c r="O45" s="396"/>
      <c r="P45" s="396"/>
      <c r="Q45" s="396"/>
      <c r="R45" s="396"/>
      <c r="S45" s="396"/>
      <c r="T45" s="396"/>
      <c r="U45" s="396"/>
    </row>
    <row r="46" spans="2:21" ht="56.25" customHeight="1">
      <c r="B46" s="396"/>
      <c r="C46" s="396"/>
      <c r="D46" s="396"/>
      <c r="E46" s="396"/>
      <c r="F46" s="396"/>
      <c r="G46" s="396"/>
      <c r="H46" s="396"/>
      <c r="I46" s="396"/>
      <c r="J46" s="396"/>
      <c r="K46" s="396"/>
      <c r="L46" s="396"/>
      <c r="M46" s="396"/>
      <c r="N46" s="396"/>
      <c r="O46" s="396"/>
      <c r="P46" s="396"/>
      <c r="Q46" s="396"/>
      <c r="R46" s="396"/>
      <c r="S46" s="396"/>
      <c r="T46" s="396"/>
      <c r="U46" s="396"/>
    </row>
    <row r="65495" spans="2:22">
      <c r="B65495" s="50" t="s">
        <v>74</v>
      </c>
      <c r="C65495" s="50"/>
      <c r="D65495" s="50"/>
      <c r="E65495" s="50"/>
      <c r="F65495" s="50"/>
      <c r="G65495" s="50"/>
      <c r="H65495" s="50"/>
      <c r="I65495" s="50"/>
      <c r="J65495" s="50"/>
      <c r="K65495" s="50"/>
      <c r="L65495" s="50"/>
      <c r="M65495" s="50"/>
      <c r="N65495" s="50"/>
      <c r="O65495" s="50"/>
      <c r="P65495" s="50"/>
      <c r="Q65495" s="50"/>
      <c r="R65495" s="50"/>
      <c r="S65495" s="50"/>
      <c r="T65495" s="50"/>
      <c r="U65495" s="50"/>
      <c r="V65495" s="50"/>
    </row>
    <row r="65496" spans="2:22">
      <c r="B65496" s="51" t="s">
        <v>75</v>
      </c>
      <c r="C65496" s="51"/>
      <c r="D65496" s="51"/>
      <c r="E65496" s="51"/>
      <c r="F65496" s="51"/>
      <c r="G65496" s="51"/>
      <c r="H65496" s="51"/>
      <c r="I65496" s="51"/>
      <c r="J65496" s="51"/>
      <c r="K65496" s="51"/>
      <c r="L65496" s="51"/>
      <c r="M65496" s="51"/>
      <c r="N65496" s="51"/>
      <c r="O65496" s="51"/>
      <c r="P65496" s="51"/>
      <c r="Q65496" s="51"/>
      <c r="R65496" s="51"/>
      <c r="S65496" s="51"/>
      <c r="T65496" s="51"/>
      <c r="U65496" s="51"/>
      <c r="V65496" s="51"/>
    </row>
    <row r="65497" spans="2:22">
      <c r="B65497" s="51" t="s">
        <v>76</v>
      </c>
      <c r="C65497" s="51"/>
      <c r="D65497" s="51"/>
      <c r="E65497" s="51"/>
      <c r="F65497" s="51"/>
      <c r="G65497" s="51"/>
      <c r="H65497" s="51"/>
      <c r="I65497" s="51"/>
      <c r="J65497" s="51"/>
      <c r="K65497" s="51"/>
      <c r="L65497" s="51"/>
      <c r="M65497" s="51"/>
      <c r="N65497" s="51"/>
      <c r="O65497" s="51"/>
      <c r="P65497" s="51"/>
      <c r="Q65497" s="51"/>
      <c r="R65497" s="51"/>
      <c r="S65497" s="51"/>
      <c r="T65497" s="51"/>
      <c r="U65497" s="51"/>
      <c r="V65497" s="51"/>
    </row>
  </sheetData>
  <mergeCells count="40">
    <mergeCell ref="B46:U46"/>
    <mergeCell ref="B2:B3"/>
    <mergeCell ref="G3:G9"/>
    <mergeCell ref="L3:L9"/>
    <mergeCell ref="V2:V3"/>
    <mergeCell ref="B41:U41"/>
    <mergeCell ref="B42:U42"/>
    <mergeCell ref="B43:U43"/>
    <mergeCell ref="B44:U44"/>
    <mergeCell ref="B45:U45"/>
    <mergeCell ref="B35:U35"/>
    <mergeCell ref="B36:U36"/>
    <mergeCell ref="B37:U37"/>
    <mergeCell ref="B39:U39"/>
    <mergeCell ref="B40:U40"/>
    <mergeCell ref="B30:U30"/>
    <mergeCell ref="B31:U31"/>
    <mergeCell ref="B32:U32"/>
    <mergeCell ref="B33:U33"/>
    <mergeCell ref="B34:U34"/>
    <mergeCell ref="B24:U24"/>
    <mergeCell ref="B25:U25"/>
    <mergeCell ref="B26:U26"/>
    <mergeCell ref="B27:U27"/>
    <mergeCell ref="B28:U28"/>
    <mergeCell ref="B18:U18"/>
    <mergeCell ref="B19:U19"/>
    <mergeCell ref="B21:U21"/>
    <mergeCell ref="B22:U22"/>
    <mergeCell ref="B23:U23"/>
    <mergeCell ref="B13:U13"/>
    <mergeCell ref="B14:U14"/>
    <mergeCell ref="B15:U15"/>
    <mergeCell ref="B16:U16"/>
    <mergeCell ref="B17:U17"/>
    <mergeCell ref="C2:F2"/>
    <mergeCell ref="H2:K2"/>
    <mergeCell ref="M2:P2"/>
    <mergeCell ref="R2:U2"/>
    <mergeCell ref="B12:U12"/>
  </mergeCells>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AS65497"/>
  <sheetViews>
    <sheetView showGridLines="0" topLeftCell="A29" zoomScale="70" zoomScaleNormal="70" workbookViewId="0">
      <selection activeCell="B32" sqref="B32:U33"/>
    </sheetView>
  </sheetViews>
  <sheetFormatPr baseColWidth="10" defaultColWidth="11.453125" defaultRowHeight="15"/>
  <cols>
    <col min="1" max="1" width="1.453125" style="2" customWidth="1"/>
    <col min="2" max="2" width="34.81640625" style="2" customWidth="1"/>
    <col min="3" max="6" width="7.6328125" style="2" customWidth="1"/>
    <col min="7" max="7" width="1.81640625" style="2" customWidth="1"/>
    <col min="8" max="11" width="7.6328125" style="2" customWidth="1"/>
    <col min="12" max="12" width="1.81640625" style="2" customWidth="1"/>
    <col min="13" max="16" width="7.6328125" style="2" customWidth="1"/>
    <col min="17" max="17" width="2.81640625" style="2" customWidth="1"/>
    <col min="18" max="21" width="7.6328125" style="2" customWidth="1"/>
    <col min="22" max="27" width="11.453125" style="2"/>
    <col min="28" max="28" width="2" style="2" customWidth="1"/>
    <col min="29" max="33" width="11.453125" style="2"/>
    <col min="34" max="34" width="1.90625" style="2" customWidth="1"/>
    <col min="35" max="16384" width="11.453125" style="2"/>
  </cols>
  <sheetData>
    <row r="1" spans="2:45" ht="6" customHeight="1"/>
    <row r="2" spans="2:45" ht="22.5" customHeight="1">
      <c r="B2" s="431" t="s">
        <v>480</v>
      </c>
      <c r="C2" s="417" t="s">
        <v>81</v>
      </c>
      <c r="D2" s="417"/>
      <c r="E2" s="417"/>
      <c r="F2" s="417"/>
      <c r="G2" s="3"/>
      <c r="H2" s="418" t="s">
        <v>82</v>
      </c>
      <c r="I2" s="418"/>
      <c r="J2" s="418"/>
      <c r="K2" s="418"/>
      <c r="L2" s="18"/>
      <c r="M2" s="419" t="s">
        <v>83</v>
      </c>
      <c r="N2" s="419"/>
      <c r="O2" s="419"/>
      <c r="P2" s="419"/>
      <c r="Q2" s="19"/>
      <c r="R2" s="420" t="s">
        <v>84</v>
      </c>
      <c r="S2" s="420"/>
      <c r="T2" s="420"/>
      <c r="U2" s="420"/>
      <c r="V2" s="437"/>
      <c r="W2" s="20"/>
      <c r="X2" s="20"/>
      <c r="Y2" s="20"/>
      <c r="Z2" s="20"/>
      <c r="AA2" s="20"/>
      <c r="AB2" s="20"/>
      <c r="AC2" s="20"/>
      <c r="AD2" s="20"/>
      <c r="AE2" s="20"/>
      <c r="AF2" s="20"/>
      <c r="AG2" s="20"/>
      <c r="AH2" s="20"/>
      <c r="AI2" s="20"/>
      <c r="AJ2" s="20"/>
      <c r="AK2" s="20"/>
      <c r="AL2" s="20"/>
      <c r="AM2" s="20"/>
      <c r="AN2" s="20"/>
      <c r="AO2" s="20"/>
      <c r="AP2" s="20"/>
      <c r="AQ2" s="20"/>
      <c r="AR2" s="20"/>
      <c r="AS2" s="20"/>
    </row>
    <row r="3" spans="2:45" ht="24.75" customHeight="1">
      <c r="B3" s="432"/>
      <c r="C3" s="4">
        <v>1</v>
      </c>
      <c r="D3" s="4">
        <v>2</v>
      </c>
      <c r="E3" s="5">
        <v>3</v>
      </c>
      <c r="F3" s="6">
        <v>4</v>
      </c>
      <c r="G3" s="433"/>
      <c r="H3" s="4">
        <v>1</v>
      </c>
      <c r="I3" s="4">
        <v>2</v>
      </c>
      <c r="J3" s="5">
        <v>3</v>
      </c>
      <c r="K3" s="6">
        <v>4</v>
      </c>
      <c r="L3" s="435"/>
      <c r="M3" s="4">
        <v>1</v>
      </c>
      <c r="N3" s="4">
        <v>2</v>
      </c>
      <c r="O3" s="5">
        <v>3</v>
      </c>
      <c r="P3" s="6">
        <v>4</v>
      </c>
      <c r="Q3" s="21"/>
      <c r="R3" s="4">
        <v>1</v>
      </c>
      <c r="S3" s="4">
        <v>2</v>
      </c>
      <c r="T3" s="5">
        <v>3</v>
      </c>
      <c r="U3" s="6">
        <v>4</v>
      </c>
      <c r="V3" s="437"/>
      <c r="W3" s="20"/>
      <c r="X3" s="20"/>
      <c r="Y3" s="20"/>
      <c r="Z3" s="20"/>
      <c r="AA3" s="20"/>
      <c r="AB3" s="20"/>
      <c r="AC3" s="20"/>
      <c r="AD3" s="20"/>
      <c r="AE3" s="20"/>
      <c r="AF3" s="20"/>
      <c r="AG3" s="20"/>
      <c r="AH3" s="20"/>
      <c r="AI3" s="20"/>
      <c r="AJ3" s="20"/>
      <c r="AK3" s="20"/>
      <c r="AL3" s="20"/>
      <c r="AM3" s="20"/>
      <c r="AN3" s="20"/>
      <c r="AO3" s="20"/>
      <c r="AP3" s="20"/>
      <c r="AQ3" s="20"/>
      <c r="AR3" s="20"/>
      <c r="AS3" s="20"/>
    </row>
    <row r="4" spans="2:45" ht="38.15" customHeight="1">
      <c r="B4" s="27" t="s">
        <v>481</v>
      </c>
      <c r="C4" s="8">
        <f>Autoevaluación!Q55/SUM(Autoevaluación!Q55:Q58)</f>
        <v>0</v>
      </c>
      <c r="D4" s="9">
        <f>Autoevaluación!Q56/SUM(Autoevaluación!Q55:Q58)</f>
        <v>0.2</v>
      </c>
      <c r="E4" s="9">
        <f>Autoevaluación!Q57/SUM(Autoevaluación!Q55:Q58)</f>
        <v>0.8</v>
      </c>
      <c r="F4" s="9">
        <f>Autoevaluación!Q58/SUM(Autoevaluación!Q55:Q58)</f>
        <v>0</v>
      </c>
      <c r="G4" s="434"/>
      <c r="H4" s="9">
        <f>Autoevaluación!R55/SUM(Autoevaluación!R55:R59)</f>
        <v>0.2</v>
      </c>
      <c r="I4" s="9">
        <f>Autoevaluación!R56/SUM(Autoevaluación!R55:R58)</f>
        <v>0.2</v>
      </c>
      <c r="J4" s="9">
        <f>Autoevaluación!R57/SUM(Autoevaluación!R55:R58)</f>
        <v>0.6</v>
      </c>
      <c r="K4" s="9">
        <f>Autoevaluación!R58/SUM(Autoevaluación!R55:R58)</f>
        <v>0</v>
      </c>
      <c r="L4" s="436"/>
      <c r="M4" s="9">
        <f>Autoevaluación!S55/SUM(Autoevaluación!S55:S58)</f>
        <v>0</v>
      </c>
      <c r="N4" s="9">
        <f>Autoevaluación!S56/SUM(Autoevaluación!S55:S58)</f>
        <v>0.4</v>
      </c>
      <c r="O4" s="9">
        <f>Autoevaluación!S57/SUM(Autoevaluación!S55:S58)</f>
        <v>0.6</v>
      </c>
      <c r="P4" s="9">
        <f>Autoevaluación!S58/SUM(Autoevaluación!S55:S58)</f>
        <v>0</v>
      </c>
      <c r="Q4" s="22"/>
      <c r="R4" s="9" t="e">
        <f>Autoevaluación!T55/SUM(Autoevaluación!T55:T58)</f>
        <v>#DIV/0!</v>
      </c>
      <c r="S4" s="9" t="e">
        <f>Autoevaluación!T56/SUM(Autoevaluación!T55:T58)</f>
        <v>#DIV/0!</v>
      </c>
      <c r="T4" s="9" t="e">
        <f>Autoevaluación!T57/SUM(Autoevaluación!T55:T58)</f>
        <v>#DIV/0!</v>
      </c>
      <c r="U4" s="9" t="e">
        <f>Autoevaluación!T58/SUM(Autoevaluación!T55:T58)</f>
        <v>#DIV/0!</v>
      </c>
      <c r="V4" s="20"/>
      <c r="W4" s="20"/>
      <c r="X4" s="20"/>
      <c r="Y4" s="20"/>
      <c r="Z4" s="20"/>
      <c r="AA4" s="20"/>
      <c r="AB4" s="20"/>
      <c r="AC4" s="20"/>
      <c r="AD4" s="20"/>
      <c r="AE4" s="20"/>
      <c r="AF4" s="20"/>
      <c r="AG4" s="20"/>
      <c r="AH4" s="20"/>
      <c r="AI4" s="20"/>
      <c r="AJ4" s="20"/>
      <c r="AK4" s="20"/>
      <c r="AL4" s="20"/>
      <c r="AM4" s="20"/>
      <c r="AN4" s="20"/>
      <c r="AO4" s="20"/>
      <c r="AP4" s="20"/>
      <c r="AQ4" s="20"/>
      <c r="AR4" s="20"/>
      <c r="AS4" s="20"/>
    </row>
    <row r="5" spans="2:45" ht="38.15" customHeight="1">
      <c r="B5" s="27" t="s">
        <v>482</v>
      </c>
      <c r="C5" s="8">
        <f>Autoevaluación!Q62/SUM(Autoevaluación!Q62:Q65)</f>
        <v>0</v>
      </c>
      <c r="D5" s="9">
        <f>Autoevaluación!Q63/SUM(Autoevaluación!Q62:Q65)</f>
        <v>0.25</v>
      </c>
      <c r="E5" s="9">
        <f>Autoevaluación!Q64/SUM(Autoevaluación!Q62:Q65)</f>
        <v>0.5</v>
      </c>
      <c r="F5" s="9">
        <f>Autoevaluación!Q65/SUM(Autoevaluación!Q62:Q65)</f>
        <v>0.25</v>
      </c>
      <c r="G5" s="434"/>
      <c r="H5" s="9">
        <f>Autoevaluación!R62/SUM(Autoevaluación!R62:R65)</f>
        <v>0</v>
      </c>
      <c r="I5" s="9">
        <f>Autoevaluación!R63/SUM(Autoevaluación!R62:R65)</f>
        <v>0.5</v>
      </c>
      <c r="J5" s="9">
        <f>Autoevaluación!R64/SUM(Autoevaluación!R62:R65)</f>
        <v>0.5</v>
      </c>
      <c r="K5" s="9">
        <f>Autoevaluación!R65/SUM(Autoevaluación!R62:R65)</f>
        <v>0</v>
      </c>
      <c r="L5" s="436"/>
      <c r="M5" s="9">
        <f>Autoevaluación!S62/SUM(Autoevaluación!S62:S65)</f>
        <v>0</v>
      </c>
      <c r="N5" s="9">
        <f>Autoevaluación!S63/SUM(Autoevaluación!S62:S65)</f>
        <v>0.5</v>
      </c>
      <c r="O5" s="9">
        <f>Autoevaluación!S64/SUM(Autoevaluación!S62:S65)</f>
        <v>0.5</v>
      </c>
      <c r="P5" s="9">
        <f>Autoevaluación!S65/SUM(Autoevaluación!S62:S65)</f>
        <v>0</v>
      </c>
      <c r="Q5" s="22"/>
      <c r="R5" s="9" t="e">
        <f>Autoevaluación!T62/SUM(Autoevaluación!T62:T65)</f>
        <v>#DIV/0!</v>
      </c>
      <c r="S5" s="9" t="e">
        <f>Autoevaluación!T63/SUM(Autoevaluación!T62:T65)</f>
        <v>#DIV/0!</v>
      </c>
      <c r="T5" s="9" t="e">
        <f>Autoevaluación!T64/SUM(Autoevaluación!T62:T65)</f>
        <v>#DIV/0!</v>
      </c>
      <c r="U5" s="9" t="e">
        <f>Autoevaluación!T65/SUM(Autoevaluación!T62:T65)</f>
        <v>#DIV/0!</v>
      </c>
      <c r="V5" s="20"/>
      <c r="W5" s="20"/>
      <c r="X5" s="20"/>
      <c r="Y5" s="20"/>
      <c r="Z5" s="20"/>
      <c r="AA5" s="20"/>
      <c r="AB5" s="20"/>
      <c r="AC5" s="20"/>
      <c r="AD5" s="20"/>
      <c r="AE5" s="20"/>
      <c r="AF5" s="20"/>
      <c r="AG5" s="20"/>
      <c r="AH5" s="20"/>
      <c r="AI5" s="20"/>
      <c r="AJ5" s="20"/>
      <c r="AK5" s="20"/>
      <c r="AL5" s="20"/>
      <c r="AM5" s="20"/>
      <c r="AN5" s="20"/>
      <c r="AO5" s="20"/>
      <c r="AP5" s="20"/>
      <c r="AQ5" s="20"/>
      <c r="AR5" s="20"/>
      <c r="AS5" s="20"/>
    </row>
    <row r="6" spans="2:45" ht="38.15" customHeight="1">
      <c r="B6" s="27" t="s">
        <v>483</v>
      </c>
      <c r="C6" s="8">
        <f>Autoevaluación!Q68/SUM(Autoevaluación!Q68:Q71)</f>
        <v>0</v>
      </c>
      <c r="D6" s="9">
        <f>Autoevaluación!Q69/SUM(Autoevaluación!Q68:Q71)</f>
        <v>0</v>
      </c>
      <c r="E6" s="9">
        <f>Autoevaluación!Q70/SUM(Autoevaluación!Q68:Q71)</f>
        <v>0.5</v>
      </c>
      <c r="F6" s="9">
        <f>Autoevaluación!Q71/SUM(Autoevaluación!Q68:Q71)</f>
        <v>0.5</v>
      </c>
      <c r="G6" s="434"/>
      <c r="H6" s="9">
        <f>Autoevaluación!R68/SUM(Autoevaluación!R68:R71)</f>
        <v>0</v>
      </c>
      <c r="I6" s="9">
        <f>Autoevaluación!R69/SUM(Autoevaluación!R68:R71)</f>
        <v>0</v>
      </c>
      <c r="J6" s="9">
        <f>Autoevaluación!R70/SUM(Autoevaluación!R68:R71)</f>
        <v>0.5</v>
      </c>
      <c r="K6" s="9">
        <f>Autoevaluación!R71/SUM(Autoevaluación!R68:R71)</f>
        <v>0.5</v>
      </c>
      <c r="L6" s="436"/>
      <c r="M6" s="9">
        <f>Autoevaluación!S68/SUM(Autoevaluación!S68:S71)</f>
        <v>0</v>
      </c>
      <c r="N6" s="9">
        <f>Autoevaluación!S69/SUM(Autoevaluación!S68:S71)</f>
        <v>0.5</v>
      </c>
      <c r="O6" s="9">
        <f>Autoevaluación!S70/SUM(Autoevaluación!S68:S71)</f>
        <v>0.25</v>
      </c>
      <c r="P6" s="9">
        <f>Autoevaluación!S71/SUM(Autoevaluación!S68:S71)</f>
        <v>0.25</v>
      </c>
      <c r="Q6" s="22"/>
      <c r="R6" s="9" t="e">
        <f>Autoevaluación!T68/SUM(Autoevaluación!T68:T71)</f>
        <v>#DIV/0!</v>
      </c>
      <c r="S6" s="9" t="e">
        <f>Autoevaluación!T69/SUM(Autoevaluación!T68:T71)</f>
        <v>#DIV/0!</v>
      </c>
      <c r="T6" s="9" t="e">
        <f>Autoevaluación!T70/SUM(Autoevaluación!T68:T71)</f>
        <v>#DIV/0!</v>
      </c>
      <c r="U6" s="9" t="e">
        <f>Autoevaluación!T71/SUM(Autoevaluación!T68:T71)</f>
        <v>#DIV/0!</v>
      </c>
      <c r="V6" s="23"/>
      <c r="W6" s="20"/>
      <c r="X6" s="20"/>
      <c r="Y6" s="20"/>
      <c r="Z6" s="20"/>
      <c r="AA6" s="20"/>
      <c r="AB6" s="20"/>
      <c r="AC6" s="20"/>
      <c r="AD6" s="20"/>
      <c r="AE6" s="20"/>
      <c r="AF6" s="20"/>
      <c r="AG6" s="20"/>
      <c r="AH6" s="20"/>
      <c r="AI6" s="20"/>
      <c r="AJ6" s="20"/>
      <c r="AK6" s="20"/>
      <c r="AL6" s="20"/>
      <c r="AM6" s="20"/>
      <c r="AN6" s="20"/>
      <c r="AO6" s="20"/>
      <c r="AP6" s="20"/>
      <c r="AQ6" s="20"/>
      <c r="AR6" s="20"/>
      <c r="AS6" s="20"/>
    </row>
    <row r="7" spans="2:45" ht="38.15" customHeight="1">
      <c r="B7" s="27" t="s">
        <v>484</v>
      </c>
      <c r="C7" s="8">
        <f>Autoevaluación!Q74/SUM(Autoevaluación!Q74:Q77)</f>
        <v>0.33333333333333331</v>
      </c>
      <c r="D7" s="9">
        <f>Autoevaluación!Q75/SUM(Autoevaluación!Q74:Q77)</f>
        <v>0.33333333333333331</v>
      </c>
      <c r="E7" s="9">
        <f>Autoevaluación!Q76/SUM(Autoevaluación!Q74:Q77)</f>
        <v>0.33333333333333331</v>
      </c>
      <c r="F7" s="9">
        <f>Autoevaluación!Q77/SUM(Autoevaluación!Q74:Q77)</f>
        <v>0</v>
      </c>
      <c r="G7" s="434"/>
      <c r="H7" s="9">
        <f>Autoevaluación!R74/SUM(Autoevaluación!R74:R77)</f>
        <v>0.5</v>
      </c>
      <c r="I7" s="9">
        <f>Autoevaluación!R75/SUM(Autoevaluación!R74:R77)</f>
        <v>0</v>
      </c>
      <c r="J7" s="9">
        <f>Autoevaluación!R76/SUM(Autoevaluación!R74:R77)</f>
        <v>0.5</v>
      </c>
      <c r="K7" s="9">
        <f>Autoevaluación!R77/SUM(Autoevaluación!R74:R77)</f>
        <v>0</v>
      </c>
      <c r="L7" s="436"/>
      <c r="M7" s="9">
        <f>Autoevaluación!S74/SUM(Autoevaluación!S74:S77)</f>
        <v>0.16666666666666666</v>
      </c>
      <c r="N7" s="9">
        <f>Autoevaluación!S75/SUM(Autoevaluación!S74:S77)</f>
        <v>0.16666666666666666</v>
      </c>
      <c r="O7" s="9">
        <f>Autoevaluación!S76/SUM(Autoevaluación!S74:S77)</f>
        <v>0.66666666666666663</v>
      </c>
      <c r="P7" s="9">
        <f>Autoevaluación!S77/SUM(Autoevaluación!S74:S77)</f>
        <v>0</v>
      </c>
      <c r="Q7" s="22"/>
      <c r="R7" s="9" t="e">
        <f>Autoevaluación!T74/SUM(Autoevaluación!T74:T77)</f>
        <v>#DIV/0!</v>
      </c>
      <c r="S7" s="9" t="e">
        <f>Autoevaluación!T75/SUM(Autoevaluación!T74:T77)</f>
        <v>#DIV/0!</v>
      </c>
      <c r="T7" s="9" t="e">
        <f>Autoevaluación!T76/SUM(Autoevaluación!T74:T77)</f>
        <v>#DIV/0!</v>
      </c>
      <c r="U7" s="9" t="e">
        <f>Autoevaluación!T77/SUM(Autoevaluación!T74:T77)</f>
        <v>#DIV/0!</v>
      </c>
      <c r="V7" s="20"/>
      <c r="W7" s="20"/>
      <c r="X7" s="20"/>
      <c r="Y7" s="20"/>
      <c r="Z7" s="20"/>
      <c r="AA7" s="20"/>
      <c r="AB7" s="20"/>
      <c r="AC7" s="20"/>
      <c r="AD7" s="20"/>
      <c r="AE7" s="20"/>
      <c r="AF7" s="20"/>
      <c r="AG7" s="20"/>
      <c r="AH7" s="20"/>
      <c r="AI7" s="20"/>
      <c r="AJ7" s="20"/>
      <c r="AK7" s="20"/>
      <c r="AL7" s="20"/>
      <c r="AM7" s="20"/>
      <c r="AN7" s="20"/>
      <c r="AO7" s="20"/>
      <c r="AP7" s="20"/>
      <c r="AQ7" s="20"/>
      <c r="AR7" s="20"/>
      <c r="AS7" s="20"/>
    </row>
    <row r="8" spans="2:45" ht="38.15" customHeight="1">
      <c r="B8" s="11"/>
      <c r="C8" s="9"/>
      <c r="D8" s="9"/>
      <c r="E8" s="9"/>
      <c r="F8" s="9"/>
      <c r="G8" s="434"/>
      <c r="H8" s="9"/>
      <c r="I8" s="9"/>
      <c r="J8" s="9"/>
      <c r="K8" s="9"/>
      <c r="L8" s="436"/>
      <c r="M8" s="9"/>
      <c r="N8" s="9"/>
      <c r="O8" s="9"/>
      <c r="P8" s="9"/>
      <c r="Q8" s="22"/>
      <c r="R8" s="9"/>
      <c r="S8" s="9"/>
      <c r="T8" s="9"/>
      <c r="U8" s="9"/>
      <c r="V8" s="20"/>
      <c r="W8" s="20"/>
      <c r="X8" s="20"/>
      <c r="Y8" s="20"/>
      <c r="Z8" s="20"/>
      <c r="AA8" s="20"/>
      <c r="AB8" s="20"/>
      <c r="AC8" s="20"/>
      <c r="AD8" s="20"/>
      <c r="AE8" s="20"/>
      <c r="AF8" s="20"/>
      <c r="AG8" s="20"/>
      <c r="AH8" s="20"/>
      <c r="AI8" s="20"/>
      <c r="AJ8" s="20"/>
      <c r="AK8" s="20"/>
      <c r="AL8" s="20"/>
      <c r="AM8" s="20"/>
      <c r="AN8" s="20"/>
      <c r="AO8" s="20"/>
      <c r="AP8" s="20"/>
      <c r="AQ8" s="20"/>
      <c r="AR8" s="20"/>
      <c r="AS8" s="20"/>
    </row>
    <row r="9" spans="2:45" ht="38.15" customHeight="1">
      <c r="B9" s="12"/>
      <c r="C9" s="9"/>
      <c r="D9" s="9"/>
      <c r="E9" s="9"/>
      <c r="F9" s="9"/>
      <c r="G9" s="434"/>
      <c r="H9" s="9"/>
      <c r="I9" s="9"/>
      <c r="J9" s="9"/>
      <c r="K9" s="9"/>
      <c r="L9" s="436"/>
      <c r="M9" s="9"/>
      <c r="N9" s="9"/>
      <c r="O9" s="9"/>
      <c r="P9" s="9"/>
      <c r="Q9" s="22"/>
      <c r="R9" s="9"/>
      <c r="S9" s="9"/>
      <c r="T9" s="9"/>
      <c r="U9" s="9"/>
      <c r="V9" s="20"/>
      <c r="W9" s="20"/>
      <c r="X9" s="20"/>
      <c r="Y9" s="20"/>
      <c r="Z9" s="20"/>
      <c r="AA9" s="20"/>
      <c r="AB9" s="20"/>
      <c r="AC9" s="20"/>
      <c r="AD9" s="20"/>
      <c r="AE9" s="20"/>
      <c r="AF9" s="20"/>
      <c r="AG9" s="20"/>
      <c r="AH9" s="20"/>
      <c r="AI9" s="20"/>
      <c r="AJ9" s="20"/>
      <c r="AK9" s="20"/>
      <c r="AL9" s="20"/>
      <c r="AM9" s="20"/>
      <c r="AN9" s="20"/>
      <c r="AO9" s="20"/>
      <c r="AP9" s="20"/>
      <c r="AQ9" s="20"/>
      <c r="AR9" s="20"/>
      <c r="AS9" s="20"/>
    </row>
    <row r="10" spans="2:45" ht="38.15" customHeight="1">
      <c r="B10" s="13" t="s">
        <v>485</v>
      </c>
      <c r="C10" s="14">
        <f>AVERAGE(C4:C9)</f>
        <v>8.3333333333333329E-2</v>
      </c>
      <c r="D10" s="14">
        <f>AVERAGE(D4:D9)</f>
        <v>0.19583333333333333</v>
      </c>
      <c r="E10" s="14">
        <f>AVERAGE(E4:E9)</f>
        <v>0.53333333333333333</v>
      </c>
      <c r="F10" s="14">
        <f>AVERAGE(F4:F9)</f>
        <v>0.1875</v>
      </c>
      <c r="G10" s="15"/>
      <c r="H10" s="14">
        <f>AVERAGE(H4:H9)</f>
        <v>0.17499999999999999</v>
      </c>
      <c r="I10" s="14">
        <f>AVERAGE(I4:I9)</f>
        <v>0.17499999999999999</v>
      </c>
      <c r="J10" s="14">
        <f>AVERAGE(J4:J9)</f>
        <v>0.52500000000000002</v>
      </c>
      <c r="K10" s="14">
        <f>AVERAGE(K4:K9)</f>
        <v>0.125</v>
      </c>
      <c r="L10" s="15"/>
      <c r="M10" s="14">
        <f>AVERAGE(M4:M9)</f>
        <v>4.1666666666666664E-2</v>
      </c>
      <c r="N10" s="14">
        <f>AVERAGE(N4:N9)</f>
        <v>0.39166666666666666</v>
      </c>
      <c r="O10" s="14">
        <f>AVERAGE(O4:O9)</f>
        <v>0.50416666666666665</v>
      </c>
      <c r="P10" s="14">
        <f>AVERAGE(P4:P9)</f>
        <v>6.25E-2</v>
      </c>
      <c r="Q10" s="24"/>
      <c r="R10" s="14" t="e">
        <f>AVERAGE(R4:R9)</f>
        <v>#DIV/0!</v>
      </c>
      <c r="S10" s="14" t="e">
        <f>AVERAGE(S4:S9)</f>
        <v>#DIV/0!</v>
      </c>
      <c r="T10" s="14" t="e">
        <f>AVERAGE(T4:T9)</f>
        <v>#DIV/0!</v>
      </c>
      <c r="U10" s="14" t="e">
        <f>AVERAGE(U4:U9)</f>
        <v>#DIV/0!</v>
      </c>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row>
    <row r="11" spans="2:45">
      <c r="B11" s="16"/>
      <c r="C11" s="16"/>
      <c r="D11" s="16"/>
      <c r="E11" s="16"/>
      <c r="F11" s="15"/>
      <c r="G11" s="15"/>
      <c r="H11" s="15"/>
      <c r="I11" s="15"/>
      <c r="J11" s="15"/>
      <c r="K11" s="15"/>
      <c r="L11" s="15"/>
      <c r="M11" s="15"/>
      <c r="N11" s="15"/>
      <c r="O11" s="15"/>
      <c r="P11" s="15"/>
      <c r="Q11" s="15"/>
      <c r="R11" s="15"/>
      <c r="S11" s="15"/>
      <c r="T11" s="15"/>
      <c r="U11" s="15"/>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row>
    <row r="12" spans="2:45" ht="22" customHeight="1">
      <c r="B12" s="417" t="s">
        <v>81</v>
      </c>
      <c r="C12" s="417"/>
      <c r="D12" s="417"/>
      <c r="E12" s="417"/>
      <c r="F12" s="417"/>
      <c r="G12" s="417"/>
      <c r="H12" s="417"/>
      <c r="I12" s="417"/>
      <c r="J12" s="417"/>
      <c r="K12" s="417"/>
      <c r="L12" s="417"/>
      <c r="M12" s="417"/>
      <c r="N12" s="417"/>
      <c r="O12" s="417"/>
      <c r="P12" s="417"/>
      <c r="Q12" s="417"/>
      <c r="R12" s="417"/>
      <c r="S12" s="417"/>
      <c r="T12" s="417"/>
      <c r="U12" s="417"/>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row>
    <row r="13" spans="2:45" ht="25" customHeight="1">
      <c r="B13" s="421" t="s">
        <v>472</v>
      </c>
      <c r="C13" s="421"/>
      <c r="D13" s="421"/>
      <c r="E13" s="421"/>
      <c r="F13" s="421"/>
      <c r="G13" s="421"/>
      <c r="H13" s="421"/>
      <c r="I13" s="421"/>
      <c r="J13" s="421"/>
      <c r="K13" s="421"/>
      <c r="L13" s="421"/>
      <c r="M13" s="421"/>
      <c r="N13" s="421"/>
      <c r="O13" s="421"/>
      <c r="P13" s="421"/>
      <c r="Q13" s="421"/>
      <c r="R13" s="421"/>
      <c r="S13" s="421"/>
      <c r="T13" s="421"/>
      <c r="U13" s="421"/>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row>
    <row r="14" spans="2:45" ht="60" customHeight="1">
      <c r="B14" s="396" t="s">
        <v>486</v>
      </c>
      <c r="C14" s="396"/>
      <c r="D14" s="396"/>
      <c r="E14" s="396"/>
      <c r="F14" s="396"/>
      <c r="G14" s="396"/>
      <c r="H14" s="396"/>
      <c r="I14" s="396"/>
      <c r="J14" s="396"/>
      <c r="K14" s="396"/>
      <c r="L14" s="396"/>
      <c r="M14" s="396"/>
      <c r="N14" s="396"/>
      <c r="O14" s="396"/>
      <c r="P14" s="396"/>
      <c r="Q14" s="396"/>
      <c r="R14" s="396"/>
      <c r="S14" s="396"/>
      <c r="T14" s="396"/>
      <c r="U14" s="396"/>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row>
    <row r="15" spans="2:45" ht="60" customHeight="1">
      <c r="B15" s="396" t="s">
        <v>487</v>
      </c>
      <c r="C15" s="396"/>
      <c r="D15" s="396"/>
      <c r="E15" s="396"/>
      <c r="F15" s="396"/>
      <c r="G15" s="396"/>
      <c r="H15" s="396"/>
      <c r="I15" s="396"/>
      <c r="J15" s="396"/>
      <c r="K15" s="396"/>
      <c r="L15" s="396"/>
      <c r="M15" s="396"/>
      <c r="N15" s="396"/>
      <c r="O15" s="396"/>
      <c r="P15" s="396"/>
      <c r="Q15" s="396"/>
      <c r="R15" s="396"/>
      <c r="S15" s="396"/>
      <c r="T15" s="396"/>
      <c r="U15" s="396"/>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row>
    <row r="16" spans="2:45" s="1" customFormat="1" ht="25" customHeight="1">
      <c r="B16" s="422" t="s">
        <v>474</v>
      </c>
      <c r="C16" s="422"/>
      <c r="D16" s="422"/>
      <c r="E16" s="422"/>
      <c r="F16" s="422"/>
      <c r="G16" s="422"/>
      <c r="H16" s="422"/>
      <c r="I16" s="422"/>
      <c r="J16" s="422"/>
      <c r="K16" s="422"/>
      <c r="L16" s="422"/>
      <c r="M16" s="422"/>
      <c r="N16" s="422"/>
      <c r="O16" s="422"/>
      <c r="P16" s="422"/>
      <c r="Q16" s="422"/>
      <c r="R16" s="422"/>
      <c r="S16" s="422"/>
      <c r="T16" s="422"/>
      <c r="U16" s="422"/>
    </row>
    <row r="17" spans="2:21" ht="60" customHeight="1">
      <c r="B17" s="423" t="s">
        <v>488</v>
      </c>
      <c r="C17" s="424"/>
      <c r="D17" s="424"/>
      <c r="E17" s="424"/>
      <c r="F17" s="424"/>
      <c r="G17" s="424"/>
      <c r="H17" s="424"/>
      <c r="I17" s="424"/>
      <c r="J17" s="424"/>
      <c r="K17" s="424"/>
      <c r="L17" s="424"/>
      <c r="M17" s="424"/>
      <c r="N17" s="424"/>
      <c r="O17" s="424"/>
      <c r="P17" s="424"/>
      <c r="Q17" s="424"/>
      <c r="R17" s="424"/>
      <c r="S17" s="424"/>
      <c r="T17" s="424"/>
      <c r="U17" s="425"/>
    </row>
    <row r="18" spans="2:21" ht="60" customHeight="1">
      <c r="B18" s="426"/>
      <c r="C18" s="426"/>
      <c r="D18" s="426"/>
      <c r="E18" s="426"/>
      <c r="F18" s="426"/>
      <c r="G18" s="426"/>
      <c r="H18" s="426"/>
      <c r="I18" s="426"/>
      <c r="J18" s="426"/>
      <c r="K18" s="426"/>
      <c r="L18" s="426"/>
      <c r="M18" s="426"/>
      <c r="N18" s="426"/>
      <c r="O18" s="426"/>
      <c r="P18" s="426"/>
      <c r="Q18" s="426"/>
      <c r="R18" s="426"/>
      <c r="S18" s="426"/>
      <c r="T18" s="426"/>
      <c r="U18" s="426"/>
    </row>
    <row r="19" spans="2:21" ht="60" customHeight="1">
      <c r="B19" s="426"/>
      <c r="C19" s="426"/>
      <c r="D19" s="426"/>
      <c r="E19" s="426"/>
      <c r="F19" s="426"/>
      <c r="G19" s="426"/>
      <c r="H19" s="426"/>
      <c r="I19" s="426"/>
      <c r="J19" s="426"/>
      <c r="K19" s="426"/>
      <c r="L19" s="426"/>
      <c r="M19" s="426"/>
      <c r="N19" s="426"/>
      <c r="O19" s="426"/>
      <c r="P19" s="426"/>
      <c r="Q19" s="426"/>
      <c r="R19" s="426"/>
      <c r="S19" s="426"/>
      <c r="T19" s="426"/>
      <c r="U19" s="426"/>
    </row>
    <row r="20" spans="2:21" ht="16.5" customHeight="1">
      <c r="B20" s="17"/>
      <c r="C20" s="17"/>
      <c r="D20" s="17"/>
      <c r="E20" s="17"/>
      <c r="F20" s="17"/>
      <c r="G20" s="17"/>
      <c r="H20" s="17"/>
      <c r="I20" s="17"/>
      <c r="J20" s="17"/>
      <c r="K20" s="17"/>
      <c r="L20" s="17"/>
      <c r="M20" s="17"/>
      <c r="N20" s="17"/>
      <c r="O20" s="17"/>
      <c r="P20" s="17"/>
      <c r="Q20" s="17"/>
      <c r="R20" s="17"/>
      <c r="S20" s="17"/>
      <c r="T20" s="17"/>
      <c r="U20" s="17"/>
    </row>
    <row r="21" spans="2:21" ht="22" customHeight="1">
      <c r="B21" s="427" t="s">
        <v>82</v>
      </c>
      <c r="C21" s="427"/>
      <c r="D21" s="427"/>
      <c r="E21" s="427"/>
      <c r="F21" s="427"/>
      <c r="G21" s="427"/>
      <c r="H21" s="427"/>
      <c r="I21" s="427"/>
      <c r="J21" s="427"/>
      <c r="K21" s="427"/>
      <c r="L21" s="427"/>
      <c r="M21" s="427"/>
      <c r="N21" s="427"/>
      <c r="O21" s="427"/>
      <c r="P21" s="427"/>
      <c r="Q21" s="427"/>
      <c r="R21" s="427"/>
      <c r="S21" s="427"/>
      <c r="T21" s="427"/>
      <c r="U21" s="427"/>
    </row>
    <row r="22" spans="2:21" ht="25" customHeight="1">
      <c r="B22" s="428" t="s">
        <v>472</v>
      </c>
      <c r="C22" s="428"/>
      <c r="D22" s="428"/>
      <c r="E22" s="428"/>
      <c r="F22" s="428"/>
      <c r="G22" s="428"/>
      <c r="H22" s="428"/>
      <c r="I22" s="428"/>
      <c r="J22" s="428"/>
      <c r="K22" s="428"/>
      <c r="L22" s="428"/>
      <c r="M22" s="428"/>
      <c r="N22" s="428"/>
      <c r="O22" s="428"/>
      <c r="P22" s="428"/>
      <c r="Q22" s="428"/>
      <c r="R22" s="428"/>
      <c r="S22" s="428"/>
      <c r="T22" s="428"/>
      <c r="U22" s="428"/>
    </row>
    <row r="23" spans="2:21" ht="82.25" customHeight="1">
      <c r="B23" s="396" t="s">
        <v>489</v>
      </c>
      <c r="C23" s="396"/>
      <c r="D23" s="396"/>
      <c r="E23" s="396"/>
      <c r="F23" s="396"/>
      <c r="G23" s="396"/>
      <c r="H23" s="396"/>
      <c r="I23" s="396"/>
      <c r="J23" s="396"/>
      <c r="K23" s="396"/>
      <c r="L23" s="396"/>
      <c r="M23" s="396"/>
      <c r="N23" s="396"/>
      <c r="O23" s="396"/>
      <c r="P23" s="396"/>
      <c r="Q23" s="396"/>
      <c r="R23" s="396"/>
      <c r="S23" s="396"/>
      <c r="T23" s="396"/>
      <c r="U23" s="396"/>
    </row>
    <row r="24" spans="2:21" ht="60" customHeight="1">
      <c r="B24" s="426" t="s">
        <v>490</v>
      </c>
      <c r="C24" s="426"/>
      <c r="D24" s="426"/>
      <c r="E24" s="426"/>
      <c r="F24" s="426"/>
      <c r="G24" s="426"/>
      <c r="H24" s="426"/>
      <c r="I24" s="426"/>
      <c r="J24" s="426"/>
      <c r="K24" s="426"/>
      <c r="L24" s="426"/>
      <c r="M24" s="426"/>
      <c r="N24" s="426"/>
      <c r="O24" s="426"/>
      <c r="P24" s="426"/>
      <c r="Q24" s="426"/>
      <c r="R24" s="426"/>
      <c r="S24" s="426"/>
      <c r="T24" s="426"/>
      <c r="U24" s="426"/>
    </row>
    <row r="25" spans="2:21" s="1" customFormat="1" ht="25" customHeight="1">
      <c r="B25" s="422" t="s">
        <v>474</v>
      </c>
      <c r="C25" s="422"/>
      <c r="D25" s="422"/>
      <c r="E25" s="422"/>
      <c r="F25" s="422"/>
      <c r="G25" s="422"/>
      <c r="H25" s="422"/>
      <c r="I25" s="422"/>
      <c r="J25" s="422"/>
      <c r="K25" s="422"/>
      <c r="L25" s="422"/>
      <c r="M25" s="422"/>
      <c r="N25" s="422"/>
      <c r="O25" s="422"/>
      <c r="P25" s="422"/>
      <c r="Q25" s="422"/>
      <c r="R25" s="422"/>
      <c r="S25" s="422"/>
      <c r="T25" s="422"/>
      <c r="U25" s="422"/>
    </row>
    <row r="26" spans="2:21" ht="60" customHeight="1">
      <c r="B26" s="426" t="s">
        <v>491</v>
      </c>
      <c r="C26" s="426"/>
      <c r="D26" s="426"/>
      <c r="E26" s="426"/>
      <c r="F26" s="426"/>
      <c r="G26" s="426"/>
      <c r="H26" s="426"/>
      <c r="I26" s="426"/>
      <c r="J26" s="426"/>
      <c r="K26" s="426"/>
      <c r="L26" s="426"/>
      <c r="M26" s="426"/>
      <c r="N26" s="426"/>
      <c r="O26" s="426"/>
      <c r="P26" s="426"/>
      <c r="Q26" s="426"/>
      <c r="R26" s="426"/>
      <c r="S26" s="426"/>
      <c r="T26" s="426"/>
      <c r="U26" s="426"/>
    </row>
    <row r="27" spans="2:21" ht="60" customHeight="1">
      <c r="B27" s="426"/>
      <c r="C27" s="426"/>
      <c r="D27" s="426"/>
      <c r="E27" s="426"/>
      <c r="F27" s="426"/>
      <c r="G27" s="426"/>
      <c r="H27" s="426"/>
      <c r="I27" s="426"/>
      <c r="J27" s="426"/>
      <c r="K27" s="426"/>
      <c r="L27" s="426"/>
      <c r="M27" s="426"/>
      <c r="N27" s="426"/>
      <c r="O27" s="426"/>
      <c r="P27" s="426"/>
      <c r="Q27" s="426"/>
      <c r="R27" s="426"/>
      <c r="S27" s="426"/>
      <c r="T27" s="426"/>
      <c r="U27" s="426"/>
    </row>
    <row r="28" spans="2:21" ht="60" customHeight="1">
      <c r="B28" s="426"/>
      <c r="C28" s="426"/>
      <c r="D28" s="426"/>
      <c r="E28" s="426"/>
      <c r="F28" s="426"/>
      <c r="G28" s="426"/>
      <c r="H28" s="426"/>
      <c r="I28" s="426"/>
      <c r="J28" s="426"/>
      <c r="K28" s="426"/>
      <c r="L28" s="426"/>
      <c r="M28" s="426"/>
      <c r="N28" s="426"/>
      <c r="O28" s="426"/>
      <c r="P28" s="426"/>
      <c r="Q28" s="426"/>
      <c r="R28" s="426"/>
      <c r="S28" s="426"/>
      <c r="T28" s="426"/>
      <c r="U28" s="426"/>
    </row>
    <row r="29" spans="2:21" ht="16.5" customHeight="1">
      <c r="B29" s="17"/>
      <c r="C29" s="17"/>
      <c r="D29" s="17"/>
      <c r="E29" s="17"/>
      <c r="F29" s="17"/>
      <c r="G29" s="17"/>
      <c r="H29" s="17"/>
      <c r="I29" s="17"/>
      <c r="J29" s="17"/>
      <c r="K29" s="17"/>
      <c r="L29" s="17"/>
      <c r="M29" s="17"/>
      <c r="N29" s="17"/>
      <c r="O29" s="17"/>
      <c r="P29" s="17"/>
      <c r="Q29" s="17"/>
      <c r="R29" s="17"/>
      <c r="S29" s="17"/>
      <c r="T29" s="17"/>
      <c r="U29" s="17"/>
    </row>
    <row r="30" spans="2:21" ht="22" customHeight="1">
      <c r="B30" s="438" t="s">
        <v>83</v>
      </c>
      <c r="C30" s="438"/>
      <c r="D30" s="438"/>
      <c r="E30" s="438"/>
      <c r="F30" s="438"/>
      <c r="G30" s="438"/>
      <c r="H30" s="438"/>
      <c r="I30" s="438"/>
      <c r="J30" s="438"/>
      <c r="K30" s="438"/>
      <c r="L30" s="438"/>
      <c r="M30" s="438"/>
      <c r="N30" s="438"/>
      <c r="O30" s="438"/>
      <c r="P30" s="438"/>
      <c r="Q30" s="438"/>
      <c r="R30" s="438"/>
      <c r="S30" s="438"/>
      <c r="T30" s="438"/>
      <c r="U30" s="438"/>
    </row>
    <row r="31" spans="2:21" ht="25" customHeight="1">
      <c r="B31" s="429" t="s">
        <v>472</v>
      </c>
      <c r="C31" s="430"/>
      <c r="D31" s="430"/>
      <c r="E31" s="430"/>
      <c r="F31" s="430"/>
      <c r="G31" s="430"/>
      <c r="H31" s="430"/>
      <c r="I31" s="430"/>
      <c r="J31" s="430"/>
      <c r="K31" s="430"/>
      <c r="L31" s="430"/>
      <c r="M31" s="430"/>
      <c r="N31" s="430"/>
      <c r="O31" s="430"/>
      <c r="P31" s="430"/>
      <c r="Q31" s="430"/>
      <c r="R31" s="430"/>
      <c r="S31" s="430"/>
      <c r="T31" s="430"/>
      <c r="U31" s="430"/>
    </row>
    <row r="32" spans="2:21" ht="60" customHeight="1">
      <c r="B32" s="441" t="s">
        <v>609</v>
      </c>
      <c r="C32" s="442"/>
      <c r="D32" s="442"/>
      <c r="E32" s="442"/>
      <c r="F32" s="442"/>
      <c r="G32" s="442"/>
      <c r="H32" s="442"/>
      <c r="I32" s="442"/>
      <c r="J32" s="442"/>
      <c r="K32" s="442"/>
      <c r="L32" s="442"/>
      <c r="M32" s="442"/>
      <c r="N32" s="442"/>
      <c r="O32" s="442"/>
      <c r="P32" s="442"/>
      <c r="Q32" s="442"/>
      <c r="R32" s="442"/>
      <c r="S32" s="442"/>
      <c r="T32" s="442"/>
      <c r="U32" s="442"/>
    </row>
    <row r="33" spans="2:21" ht="60" customHeight="1">
      <c r="B33" s="442" t="s">
        <v>596</v>
      </c>
      <c r="C33" s="442"/>
      <c r="D33" s="442"/>
      <c r="E33" s="442"/>
      <c r="F33" s="442"/>
      <c r="G33" s="442"/>
      <c r="H33" s="442"/>
      <c r="I33" s="442"/>
      <c r="J33" s="442"/>
      <c r="K33" s="442"/>
      <c r="L33" s="442"/>
      <c r="M33" s="442"/>
      <c r="N33" s="442"/>
      <c r="O33" s="442"/>
      <c r="P33" s="442"/>
      <c r="Q33" s="442"/>
      <c r="R33" s="442"/>
      <c r="S33" s="442"/>
      <c r="T33" s="442"/>
      <c r="U33" s="442"/>
    </row>
    <row r="34" spans="2:21" s="1" customFormat="1" ht="25" customHeight="1">
      <c r="B34" s="422" t="s">
        <v>474</v>
      </c>
      <c r="C34" s="422"/>
      <c r="D34" s="422"/>
      <c r="E34" s="422"/>
      <c r="F34" s="422"/>
      <c r="G34" s="422"/>
      <c r="H34" s="422"/>
      <c r="I34" s="422"/>
      <c r="J34" s="422"/>
      <c r="K34" s="422"/>
      <c r="L34" s="422"/>
      <c r="M34" s="422"/>
      <c r="N34" s="422"/>
      <c r="O34" s="422"/>
      <c r="P34" s="422"/>
      <c r="Q34" s="422"/>
      <c r="R34" s="422"/>
      <c r="S34" s="422"/>
      <c r="T34" s="422"/>
      <c r="U34" s="422"/>
    </row>
    <row r="35" spans="2:21" ht="60" customHeight="1">
      <c r="B35" s="426"/>
      <c r="C35" s="426"/>
      <c r="D35" s="426"/>
      <c r="E35" s="426"/>
      <c r="F35" s="426"/>
      <c r="G35" s="426"/>
      <c r="H35" s="426"/>
      <c r="I35" s="426"/>
      <c r="J35" s="426"/>
      <c r="K35" s="426"/>
      <c r="L35" s="426"/>
      <c r="M35" s="426"/>
      <c r="N35" s="426"/>
      <c r="O35" s="426"/>
      <c r="P35" s="426"/>
      <c r="Q35" s="426"/>
      <c r="R35" s="426"/>
      <c r="S35" s="426"/>
      <c r="T35" s="426"/>
      <c r="U35" s="426"/>
    </row>
    <row r="36" spans="2:21" ht="60" customHeight="1">
      <c r="B36" s="426"/>
      <c r="C36" s="426"/>
      <c r="D36" s="426"/>
      <c r="E36" s="426"/>
      <c r="F36" s="426"/>
      <c r="G36" s="426"/>
      <c r="H36" s="426"/>
      <c r="I36" s="426"/>
      <c r="J36" s="426"/>
      <c r="K36" s="426"/>
      <c r="L36" s="426"/>
      <c r="M36" s="426"/>
      <c r="N36" s="426"/>
      <c r="O36" s="426"/>
      <c r="P36" s="426"/>
      <c r="Q36" s="426"/>
      <c r="R36" s="426"/>
      <c r="S36" s="426"/>
      <c r="T36" s="426"/>
      <c r="U36" s="426"/>
    </row>
    <row r="37" spans="2:21" ht="60" customHeight="1">
      <c r="B37" s="426"/>
      <c r="C37" s="426"/>
      <c r="D37" s="426"/>
      <c r="E37" s="426"/>
      <c r="F37" s="426"/>
      <c r="G37" s="426"/>
      <c r="H37" s="426"/>
      <c r="I37" s="426"/>
      <c r="J37" s="426"/>
      <c r="K37" s="426"/>
      <c r="L37" s="426"/>
      <c r="M37" s="426"/>
      <c r="N37" s="426"/>
      <c r="O37" s="426"/>
      <c r="P37" s="426"/>
      <c r="Q37" s="426"/>
      <c r="R37" s="426"/>
      <c r="S37" s="426"/>
      <c r="T37" s="426"/>
      <c r="U37" s="426"/>
    </row>
    <row r="39" spans="2:21">
      <c r="B39" s="420" t="s">
        <v>84</v>
      </c>
      <c r="C39" s="420"/>
      <c r="D39" s="420"/>
      <c r="E39" s="420"/>
      <c r="F39" s="420"/>
      <c r="G39" s="420"/>
      <c r="H39" s="420"/>
      <c r="I39" s="420"/>
      <c r="J39" s="420"/>
      <c r="K39" s="420"/>
      <c r="L39" s="420"/>
      <c r="M39" s="420"/>
      <c r="N39" s="420"/>
      <c r="O39" s="420"/>
      <c r="P39" s="420"/>
      <c r="Q39" s="420"/>
      <c r="R39" s="420"/>
      <c r="S39" s="420"/>
      <c r="T39" s="420"/>
      <c r="U39" s="420"/>
    </row>
    <row r="40" spans="2:21" ht="19.5">
      <c r="B40" s="429" t="s">
        <v>472</v>
      </c>
      <c r="C40" s="430"/>
      <c r="D40" s="430"/>
      <c r="E40" s="430"/>
      <c r="F40" s="430"/>
      <c r="G40" s="430"/>
      <c r="H40" s="430"/>
      <c r="I40" s="430"/>
      <c r="J40" s="430"/>
      <c r="K40" s="430"/>
      <c r="L40" s="430"/>
      <c r="M40" s="430"/>
      <c r="N40" s="430"/>
      <c r="O40" s="430"/>
      <c r="P40" s="430"/>
      <c r="Q40" s="430"/>
      <c r="R40" s="430"/>
      <c r="S40" s="430"/>
      <c r="T40" s="430"/>
      <c r="U40" s="430"/>
    </row>
    <row r="41" spans="2:21" ht="51.75" customHeight="1">
      <c r="B41" s="426"/>
      <c r="C41" s="426"/>
      <c r="D41" s="426"/>
      <c r="E41" s="426"/>
      <c r="F41" s="426"/>
      <c r="G41" s="426"/>
      <c r="H41" s="426"/>
      <c r="I41" s="426"/>
      <c r="J41" s="426"/>
      <c r="K41" s="426"/>
      <c r="L41" s="426"/>
      <c r="M41" s="426"/>
      <c r="N41" s="426"/>
      <c r="O41" s="426"/>
      <c r="P41" s="426"/>
      <c r="Q41" s="426"/>
      <c r="R41" s="426"/>
      <c r="S41" s="426"/>
      <c r="T41" s="426"/>
      <c r="U41" s="426"/>
    </row>
    <row r="42" spans="2:21" ht="50.25" customHeight="1">
      <c r="B42" s="426"/>
      <c r="C42" s="426"/>
      <c r="D42" s="426"/>
      <c r="E42" s="426"/>
      <c r="F42" s="426"/>
      <c r="G42" s="426"/>
      <c r="H42" s="426"/>
      <c r="I42" s="426"/>
      <c r="J42" s="426"/>
      <c r="K42" s="426"/>
      <c r="L42" s="426"/>
      <c r="M42" s="426"/>
      <c r="N42" s="426"/>
      <c r="O42" s="426"/>
      <c r="P42" s="426"/>
      <c r="Q42" s="426"/>
      <c r="R42" s="426"/>
      <c r="S42" s="426"/>
      <c r="T42" s="426"/>
      <c r="U42" s="426"/>
    </row>
    <row r="43" spans="2:21" ht="19.5">
      <c r="B43" s="422" t="s">
        <v>474</v>
      </c>
      <c r="C43" s="422"/>
      <c r="D43" s="422"/>
      <c r="E43" s="422"/>
      <c r="F43" s="422"/>
      <c r="G43" s="422"/>
      <c r="H43" s="422"/>
      <c r="I43" s="422"/>
      <c r="J43" s="422"/>
      <c r="K43" s="422"/>
      <c r="L43" s="422"/>
      <c r="M43" s="422"/>
      <c r="N43" s="422"/>
      <c r="O43" s="422"/>
      <c r="P43" s="422"/>
      <c r="Q43" s="422"/>
      <c r="R43" s="422"/>
      <c r="S43" s="422"/>
      <c r="T43" s="422"/>
      <c r="U43" s="422"/>
    </row>
    <row r="44" spans="2:21" ht="69.75" customHeight="1">
      <c r="B44" s="426"/>
      <c r="C44" s="426"/>
      <c r="D44" s="426"/>
      <c r="E44" s="426"/>
      <c r="F44" s="426"/>
      <c r="G44" s="426"/>
      <c r="H44" s="426"/>
      <c r="I44" s="426"/>
      <c r="J44" s="426"/>
      <c r="K44" s="426"/>
      <c r="L44" s="426"/>
      <c r="M44" s="426"/>
      <c r="N44" s="426"/>
      <c r="O44" s="426"/>
      <c r="P44" s="426"/>
      <c r="Q44" s="426"/>
      <c r="R44" s="426"/>
      <c r="S44" s="426"/>
      <c r="T44" s="426"/>
      <c r="U44" s="426"/>
    </row>
    <row r="45" spans="2:21" ht="60" customHeight="1">
      <c r="B45" s="426"/>
      <c r="C45" s="426"/>
      <c r="D45" s="426"/>
      <c r="E45" s="426"/>
      <c r="F45" s="426"/>
      <c r="G45" s="426"/>
      <c r="H45" s="426"/>
      <c r="I45" s="426"/>
      <c r="J45" s="426"/>
      <c r="K45" s="426"/>
      <c r="L45" s="426"/>
      <c r="M45" s="426"/>
      <c r="N45" s="426"/>
      <c r="O45" s="426"/>
      <c r="P45" s="426"/>
      <c r="Q45" s="426"/>
      <c r="R45" s="426"/>
      <c r="S45" s="426"/>
      <c r="T45" s="426"/>
      <c r="U45" s="426"/>
    </row>
    <row r="46" spans="2:21" ht="59.25" customHeight="1">
      <c r="B46" s="426"/>
      <c r="C46" s="426"/>
      <c r="D46" s="426"/>
      <c r="E46" s="426"/>
      <c r="F46" s="426"/>
      <c r="G46" s="426"/>
      <c r="H46" s="426"/>
      <c r="I46" s="426"/>
      <c r="J46" s="426"/>
      <c r="K46" s="426"/>
      <c r="L46" s="426"/>
      <c r="M46" s="426"/>
      <c r="N46" s="426"/>
      <c r="O46" s="426"/>
      <c r="P46" s="426"/>
      <c r="Q46" s="426"/>
      <c r="R46" s="426"/>
      <c r="S46" s="426"/>
      <c r="T46" s="426"/>
      <c r="U46" s="426"/>
    </row>
    <row r="65495" spans="2:22">
      <c r="B65495" s="25" t="s">
        <v>74</v>
      </c>
      <c r="C65495" s="25"/>
      <c r="D65495" s="25"/>
      <c r="E65495" s="25"/>
      <c r="F65495" s="25"/>
      <c r="G65495" s="25"/>
      <c r="H65495" s="25"/>
      <c r="I65495" s="25"/>
      <c r="J65495" s="25"/>
      <c r="K65495" s="25"/>
      <c r="L65495" s="25"/>
      <c r="M65495" s="25"/>
      <c r="N65495" s="25"/>
      <c r="O65495" s="25"/>
      <c r="P65495" s="25"/>
      <c r="Q65495" s="25"/>
      <c r="R65495" s="25"/>
      <c r="S65495" s="25"/>
      <c r="T65495" s="25"/>
      <c r="U65495" s="25"/>
      <c r="V65495" s="25"/>
    </row>
    <row r="65496" spans="2:22">
      <c r="B65496" s="26" t="s">
        <v>75</v>
      </c>
      <c r="C65496" s="26"/>
      <c r="D65496" s="26"/>
      <c r="E65496" s="26"/>
      <c r="F65496" s="26"/>
      <c r="G65496" s="26"/>
      <c r="H65496" s="26"/>
      <c r="I65496" s="26"/>
      <c r="J65496" s="26"/>
      <c r="K65496" s="26"/>
      <c r="L65496" s="26"/>
      <c r="M65496" s="26"/>
      <c r="N65496" s="26"/>
      <c r="O65496" s="26"/>
      <c r="P65496" s="26"/>
      <c r="Q65496" s="26"/>
      <c r="R65496" s="26"/>
      <c r="S65496" s="26"/>
      <c r="T65496" s="26"/>
      <c r="U65496" s="26"/>
      <c r="V65496" s="26"/>
    </row>
    <row r="65497" spans="2:22">
      <c r="B65497" s="26" t="s">
        <v>76</v>
      </c>
      <c r="C65497" s="26"/>
      <c r="D65497" s="26"/>
      <c r="E65497" s="26"/>
      <c r="F65497" s="26"/>
      <c r="G65497" s="26"/>
      <c r="H65497" s="26"/>
      <c r="I65497" s="26"/>
      <c r="J65497" s="26"/>
      <c r="K65497" s="26"/>
      <c r="L65497" s="26"/>
      <c r="M65497" s="26"/>
      <c r="N65497" s="26"/>
      <c r="O65497" s="26"/>
      <c r="P65497" s="26"/>
      <c r="Q65497" s="26"/>
      <c r="R65497" s="26"/>
      <c r="S65497" s="26"/>
      <c r="T65497" s="26"/>
      <c r="U65497" s="26"/>
      <c r="V65497" s="26"/>
    </row>
  </sheetData>
  <mergeCells count="40">
    <mergeCell ref="B46:U46"/>
    <mergeCell ref="B2:B3"/>
    <mergeCell ref="G3:G9"/>
    <mergeCell ref="L3:L9"/>
    <mergeCell ref="V2:V3"/>
    <mergeCell ref="B41:U41"/>
    <mergeCell ref="B42:U42"/>
    <mergeCell ref="B43:U43"/>
    <mergeCell ref="B44:U44"/>
    <mergeCell ref="B45:U45"/>
    <mergeCell ref="B35:U35"/>
    <mergeCell ref="B36:U36"/>
    <mergeCell ref="B37:U37"/>
    <mergeCell ref="B39:U39"/>
    <mergeCell ref="B40:U40"/>
    <mergeCell ref="B30:U30"/>
    <mergeCell ref="B31:U31"/>
    <mergeCell ref="B32:U32"/>
    <mergeCell ref="B33:U33"/>
    <mergeCell ref="B34:U34"/>
    <mergeCell ref="B24:U24"/>
    <mergeCell ref="B25:U25"/>
    <mergeCell ref="B26:U26"/>
    <mergeCell ref="B27:U27"/>
    <mergeCell ref="B28:U28"/>
    <mergeCell ref="B18:U18"/>
    <mergeCell ref="B19:U19"/>
    <mergeCell ref="B21:U21"/>
    <mergeCell ref="B22:U22"/>
    <mergeCell ref="B23:U23"/>
    <mergeCell ref="B13:U13"/>
    <mergeCell ref="B14:U14"/>
    <mergeCell ref="B15:U15"/>
    <mergeCell ref="B16:U16"/>
    <mergeCell ref="B17:U17"/>
    <mergeCell ref="C2:F2"/>
    <mergeCell ref="H2:K2"/>
    <mergeCell ref="M2:P2"/>
    <mergeCell ref="R2:U2"/>
    <mergeCell ref="B12:U12"/>
  </mergeCells>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AN65497"/>
  <sheetViews>
    <sheetView showGridLines="0" topLeftCell="A22" zoomScale="50" zoomScaleNormal="50" workbookViewId="0">
      <selection activeCell="B32" sqref="B32:U33"/>
    </sheetView>
  </sheetViews>
  <sheetFormatPr baseColWidth="10" defaultColWidth="11.453125" defaultRowHeight="15"/>
  <cols>
    <col min="1" max="1" width="1.453125" style="2" customWidth="1"/>
    <col min="2" max="2" width="38.36328125" style="2" customWidth="1"/>
    <col min="3" max="6" width="7.6328125" style="2" customWidth="1"/>
    <col min="7" max="7" width="1.81640625" style="2" customWidth="1"/>
    <col min="8" max="11" width="7.6328125" style="2" customWidth="1"/>
    <col min="12" max="12" width="1.81640625" style="2" customWidth="1"/>
    <col min="13" max="16" width="7.6328125" style="2" customWidth="1"/>
    <col min="17" max="17" width="2.1796875" style="2" customWidth="1"/>
    <col min="18" max="21" width="7.6328125" style="2" customWidth="1"/>
    <col min="22" max="22" width="14.08984375" style="2" customWidth="1"/>
    <col min="23" max="27" width="11.453125" style="2"/>
    <col min="28" max="28" width="2" style="2" customWidth="1"/>
    <col min="29" max="33" width="11.453125" style="2"/>
    <col min="34" max="34" width="1.90625" style="2" customWidth="1"/>
    <col min="35" max="16384" width="11.453125" style="2"/>
  </cols>
  <sheetData>
    <row r="1" spans="2:40" ht="6" customHeight="1"/>
    <row r="2" spans="2:40" ht="22.5" customHeight="1">
      <c r="B2" s="431" t="s">
        <v>492</v>
      </c>
      <c r="C2" s="417" t="s">
        <v>81</v>
      </c>
      <c r="D2" s="417"/>
      <c r="E2" s="417"/>
      <c r="F2" s="417"/>
      <c r="G2" s="3"/>
      <c r="H2" s="418" t="s">
        <v>82</v>
      </c>
      <c r="I2" s="418"/>
      <c r="J2" s="418"/>
      <c r="K2" s="418"/>
      <c r="L2" s="18"/>
      <c r="M2" s="419" t="s">
        <v>83</v>
      </c>
      <c r="N2" s="419"/>
      <c r="O2" s="419"/>
      <c r="P2" s="419"/>
      <c r="Q2" s="19"/>
      <c r="R2" s="420" t="s">
        <v>84</v>
      </c>
      <c r="S2" s="420"/>
      <c r="T2" s="420"/>
      <c r="U2" s="420"/>
      <c r="V2" s="437"/>
      <c r="W2" s="20"/>
      <c r="X2" s="20"/>
      <c r="Y2" s="20"/>
      <c r="Z2" s="20"/>
      <c r="AA2" s="20"/>
      <c r="AB2" s="20"/>
      <c r="AC2" s="20"/>
      <c r="AD2" s="20"/>
      <c r="AE2" s="20"/>
      <c r="AF2" s="20"/>
      <c r="AG2" s="20"/>
      <c r="AH2" s="20"/>
      <c r="AI2" s="20"/>
      <c r="AJ2" s="20"/>
      <c r="AK2" s="20"/>
      <c r="AL2" s="20"/>
      <c r="AM2" s="20"/>
      <c r="AN2" s="20"/>
    </row>
    <row r="3" spans="2:40" ht="24.75" customHeight="1">
      <c r="B3" s="432"/>
      <c r="C3" s="4">
        <v>1</v>
      </c>
      <c r="D3" s="4">
        <v>2</v>
      </c>
      <c r="E3" s="5">
        <v>3</v>
      </c>
      <c r="F3" s="6">
        <v>4</v>
      </c>
      <c r="G3" s="433"/>
      <c r="H3" s="4">
        <v>1</v>
      </c>
      <c r="I3" s="4">
        <v>2</v>
      </c>
      <c r="J3" s="5">
        <v>3</v>
      </c>
      <c r="K3" s="6">
        <v>4</v>
      </c>
      <c r="L3" s="435"/>
      <c r="M3" s="4">
        <v>1</v>
      </c>
      <c r="N3" s="4">
        <v>2</v>
      </c>
      <c r="O3" s="5">
        <v>3</v>
      </c>
      <c r="P3" s="6">
        <v>4</v>
      </c>
      <c r="Q3" s="21"/>
      <c r="R3" s="4">
        <v>1</v>
      </c>
      <c r="S3" s="4">
        <v>2</v>
      </c>
      <c r="T3" s="5">
        <v>3</v>
      </c>
      <c r="U3" s="6">
        <v>4</v>
      </c>
      <c r="V3" s="437"/>
      <c r="W3" s="20"/>
      <c r="X3" s="20"/>
      <c r="Y3" s="20"/>
      <c r="Z3" s="20"/>
      <c r="AA3" s="20"/>
      <c r="AB3" s="20"/>
      <c r="AC3" s="20"/>
      <c r="AD3" s="20"/>
      <c r="AE3" s="20"/>
      <c r="AF3" s="20"/>
      <c r="AG3" s="20"/>
      <c r="AH3" s="20"/>
      <c r="AI3" s="20"/>
      <c r="AJ3" s="20"/>
      <c r="AK3" s="20"/>
      <c r="AL3" s="20"/>
      <c r="AM3" s="20"/>
      <c r="AN3" s="20"/>
    </row>
    <row r="4" spans="2:40" ht="38.15" customHeight="1">
      <c r="B4" s="27" t="s">
        <v>493</v>
      </c>
      <c r="C4" s="8">
        <f>Autoevaluación!Q84/SUM(Autoevaluación!Q84:Q87)</f>
        <v>0</v>
      </c>
      <c r="D4" s="9">
        <f>Autoevaluación!Q85/SUM(Autoevaluación!Q84:Q87)</f>
        <v>0</v>
      </c>
      <c r="E4" s="9">
        <f>Autoevaluación!Q86/SUM(Autoevaluación!Q84:Q87)</f>
        <v>0.66666666666666663</v>
      </c>
      <c r="F4" s="9">
        <f>Autoevaluación!Q87/SUM(Autoevaluación!Q84:Q87)</f>
        <v>0.33333333333333331</v>
      </c>
      <c r="G4" s="434"/>
      <c r="H4" s="28">
        <f>Autoevaluación!R84/SUM(Autoevaluación!R84:R87)</f>
        <v>0</v>
      </c>
      <c r="I4" s="9">
        <f>Autoevaluación!R85/SUM(Autoevaluación!R84:R87)</f>
        <v>0</v>
      </c>
      <c r="J4" s="9">
        <f>Autoevaluación!R86/SUM(Autoevaluación!R84:R87)</f>
        <v>0.66666666666666663</v>
      </c>
      <c r="K4" s="9">
        <f>Autoevaluación!R87/SUM(Autoevaluación!R84:R87)</f>
        <v>0.33333333333333331</v>
      </c>
      <c r="L4" s="436"/>
      <c r="M4" s="9">
        <f>Autoevaluación!S84/SUM(Autoevaluación!S84:S87)</f>
        <v>0</v>
      </c>
      <c r="N4" s="9">
        <f>Autoevaluación!S85/SUM(Autoevaluación!S84:S87)</f>
        <v>0</v>
      </c>
      <c r="O4" s="9">
        <f>Autoevaluación!S86/SUM(Autoevaluación!S84:S87)</f>
        <v>0.66666666666666663</v>
      </c>
      <c r="P4" s="9">
        <f>Autoevaluación!S87/SUM(Autoevaluación!S84:S87)</f>
        <v>0.33333333333333331</v>
      </c>
      <c r="Q4" s="22"/>
      <c r="R4" s="9" t="e">
        <f>Autoevaluación!T84/SUM(Autoevaluación!T84:T87)</f>
        <v>#DIV/0!</v>
      </c>
      <c r="S4" s="9" t="e">
        <f>Autoevaluación!T85/SUM(Autoevaluación!T84:T87)</f>
        <v>#DIV/0!</v>
      </c>
      <c r="T4" s="9" t="e">
        <f>Autoevaluación!T86/SUM(Autoevaluación!T84:T87)</f>
        <v>#DIV/0!</v>
      </c>
      <c r="U4" s="9" t="e">
        <f>Autoevaluación!T87/SUM(Autoevaluación!T84:T87)</f>
        <v>#DIV/0!</v>
      </c>
      <c r="V4" s="20"/>
      <c r="W4" s="20"/>
      <c r="X4" s="20"/>
      <c r="Y4" s="20"/>
      <c r="Z4" s="20"/>
      <c r="AA4" s="20"/>
      <c r="AB4" s="20"/>
      <c r="AC4" s="20"/>
      <c r="AD4" s="20"/>
      <c r="AE4" s="20"/>
      <c r="AF4" s="20"/>
      <c r="AG4" s="20"/>
      <c r="AH4" s="20"/>
      <c r="AI4" s="20"/>
      <c r="AJ4" s="20"/>
      <c r="AK4" s="20"/>
      <c r="AL4" s="20"/>
      <c r="AM4" s="20"/>
      <c r="AN4" s="20"/>
    </row>
    <row r="5" spans="2:40" ht="38.15" customHeight="1">
      <c r="B5" s="29" t="s">
        <v>494</v>
      </c>
      <c r="C5" s="8">
        <f>Autoevaluación!Q89/SUM(Autoevaluación!Q89:Q92)</f>
        <v>0</v>
      </c>
      <c r="D5" s="9">
        <f>Autoevaluación!Q90/SUM(Autoevaluación!Q89:Q92)</f>
        <v>0.14285714285714285</v>
      </c>
      <c r="E5" s="9">
        <f>Autoevaluación!Q91/SUM(Autoevaluación!Q89:Q92)</f>
        <v>0.8571428571428571</v>
      </c>
      <c r="F5" s="9">
        <f>Autoevaluación!Q92/SUM(Autoevaluación!Q89:Q92)</f>
        <v>0</v>
      </c>
      <c r="G5" s="434"/>
      <c r="H5" s="28">
        <f>Autoevaluación!R89/SUM(Autoevaluación!R89:R92)</f>
        <v>0</v>
      </c>
      <c r="I5" s="9">
        <f>Autoevaluación!R90/SUM(Autoevaluación!R89:R92)</f>
        <v>0</v>
      </c>
      <c r="J5" s="9" t="e">
        <v>#NAME?</v>
      </c>
      <c r="K5" s="9">
        <f>Autoevaluación!R92/SUM(Autoevaluación!R89:R92)</f>
        <v>0</v>
      </c>
      <c r="L5" s="436"/>
      <c r="M5" s="9">
        <f>Autoevaluación!S89/SUM(Autoevaluación!S89:S92)</f>
        <v>0</v>
      </c>
      <c r="N5" s="9">
        <f>Autoevaluación!S90/SUM(Autoevaluación!S89:S92)</f>
        <v>0</v>
      </c>
      <c r="O5" s="9">
        <f>Autoevaluación!S91/SUM(Autoevaluación!S89:S92)</f>
        <v>0</v>
      </c>
      <c r="P5" s="9">
        <f>Autoevaluación!S92/SUM(Autoevaluación!S89:S92)</f>
        <v>1</v>
      </c>
      <c r="Q5" s="22"/>
      <c r="R5" s="9" t="e">
        <f>Autoevaluación!T89/SUM(Autoevaluación!T89:T92)</f>
        <v>#DIV/0!</v>
      </c>
      <c r="S5" s="9" t="e">
        <f>Autoevaluación!T90/SUM(Autoevaluación!T89:T92)</f>
        <v>#DIV/0!</v>
      </c>
      <c r="T5" s="9" t="e">
        <f>Autoevaluación!T91/SUM(Autoevaluación!T89:T92)</f>
        <v>#DIV/0!</v>
      </c>
      <c r="U5" s="9" t="e">
        <f>Autoevaluación!T92/SUM(Autoevaluación!T89:T92)</f>
        <v>#DIV/0!</v>
      </c>
      <c r="V5" s="1"/>
      <c r="W5" s="20"/>
      <c r="X5" s="20"/>
      <c r="Y5" s="20"/>
      <c r="Z5" s="20"/>
      <c r="AA5" s="20"/>
      <c r="AB5" s="20"/>
      <c r="AC5" s="20"/>
      <c r="AD5" s="20"/>
      <c r="AE5" s="20"/>
      <c r="AF5" s="20"/>
      <c r="AG5" s="20"/>
      <c r="AH5" s="20"/>
      <c r="AI5" s="20"/>
      <c r="AJ5" s="20"/>
      <c r="AK5" s="20"/>
      <c r="AL5" s="20"/>
      <c r="AM5" s="20"/>
      <c r="AN5" s="20"/>
    </row>
    <row r="6" spans="2:40" ht="38.15" customHeight="1">
      <c r="B6" s="29" t="s">
        <v>495</v>
      </c>
      <c r="C6" s="8">
        <f>Autoevaluación!Q98/SUM(Autoevaluación!Q98:Q101)</f>
        <v>0</v>
      </c>
      <c r="D6" s="9">
        <f>Autoevaluación!Q99/SUM(Autoevaluación!Q98:Q101)</f>
        <v>0</v>
      </c>
      <c r="E6" s="9">
        <f>Autoevaluación!Q100/SUM(Autoevaluación!Q98:Q101)</f>
        <v>1</v>
      </c>
      <c r="F6" s="9">
        <f>Autoevaluación!Q101/SUM(Autoevaluación!Q98:Q101)</f>
        <v>0</v>
      </c>
      <c r="G6" s="434"/>
      <c r="H6" s="28">
        <f>Autoevaluación!R98/SUM(Autoevaluación!R98:R101)</f>
        <v>0</v>
      </c>
      <c r="I6" s="9">
        <f>Autoevaluación!R99/SUM(Autoevaluación!R98:R101)</f>
        <v>0</v>
      </c>
      <c r="J6" s="9">
        <f>Autoevaluación!R100/SUM(Autoevaluación!R98:R101)</f>
        <v>1</v>
      </c>
      <c r="K6" s="9">
        <f>Autoevaluación!R10/SUM(Autoevaluación!R98:R101)</f>
        <v>0</v>
      </c>
      <c r="L6" s="436"/>
      <c r="M6" s="9">
        <f>Autoevaluación!S98/SUM(Autoevaluación!S98:S101)</f>
        <v>0</v>
      </c>
      <c r="N6" s="9">
        <f>Autoevaluación!S99/SUM(Autoevaluación!S98:S101)</f>
        <v>0</v>
      </c>
      <c r="O6" s="9">
        <f>Autoevaluación!S100/SUM(Autoevaluación!S98:S101)</f>
        <v>1</v>
      </c>
      <c r="P6" s="9">
        <f>Autoevaluación!S101/SUM(Autoevaluación!S98:S101)</f>
        <v>0</v>
      </c>
      <c r="Q6" s="22"/>
      <c r="R6" s="9" t="e">
        <f>Autoevaluación!T98/SUM(Autoevaluación!T98:T101)</f>
        <v>#DIV/0!</v>
      </c>
      <c r="S6" s="9" t="e">
        <f>Autoevaluación!T99/SUM(Autoevaluación!T98:T101)</f>
        <v>#DIV/0!</v>
      </c>
      <c r="T6" s="9" t="e">
        <f>Autoevaluación!T100/SUM(Autoevaluación!T98:T101)</f>
        <v>#DIV/0!</v>
      </c>
      <c r="U6" s="9" t="e">
        <f>Autoevaluación!T101/SUM(Autoevaluación!T98:T101)</f>
        <v>#DIV/0!</v>
      </c>
      <c r="V6" s="23"/>
      <c r="W6" s="20"/>
      <c r="X6" s="20"/>
      <c r="Y6" s="20"/>
      <c r="Z6" s="20"/>
      <c r="AA6" s="20"/>
      <c r="AB6" s="20"/>
      <c r="AC6" s="20"/>
      <c r="AD6" s="20"/>
      <c r="AE6" s="20"/>
      <c r="AF6" s="20"/>
      <c r="AG6" s="20"/>
      <c r="AH6" s="20"/>
      <c r="AI6" s="20"/>
      <c r="AJ6" s="20"/>
      <c r="AK6" s="20"/>
      <c r="AL6" s="20"/>
      <c r="AM6" s="20"/>
      <c r="AN6" s="20"/>
    </row>
    <row r="7" spans="2:40" ht="38.15" customHeight="1">
      <c r="B7" s="27" t="s">
        <v>496</v>
      </c>
      <c r="C7" s="8">
        <f>Autoevaluación!Q102/SUM(Autoevaluación!Q102:Q105)</f>
        <v>0.1</v>
      </c>
      <c r="D7" s="9">
        <f>Autoevaluación!Q103/SUM(Autoevaluación!Q102:Q105)</f>
        <v>0.2</v>
      </c>
      <c r="E7" s="9">
        <f>Autoevaluación!Q104/SUM(Autoevaluación!Q102:Q105)</f>
        <v>0.7</v>
      </c>
      <c r="F7" s="9">
        <f>Autoevaluación!Q105/SUM(Autoevaluación!Q102:Q105)</f>
        <v>0</v>
      </c>
      <c r="G7" s="434"/>
      <c r="H7" s="28">
        <f>Autoevaluación!R102/SUM(Autoevaluación!R102:R105)</f>
        <v>0.1</v>
      </c>
      <c r="I7" s="9">
        <f>Autoevaluación!R103/SUM(Autoevaluación!R102:R105)</f>
        <v>0.3</v>
      </c>
      <c r="J7" s="9">
        <f>Autoevaluación!R104/SUM(Autoevaluación!R102:R105)</f>
        <v>0.6</v>
      </c>
      <c r="K7" s="9">
        <f>Autoevaluación!R105/SUM(Autoevaluación!R102:R105)</f>
        <v>0</v>
      </c>
      <c r="L7" s="436"/>
      <c r="M7" s="9">
        <f>Autoevaluación!S102/SUM(Autoevaluación!S102:S105)</f>
        <v>0.1</v>
      </c>
      <c r="N7" s="9">
        <f>Autoevaluación!S103/SUM(Autoevaluación!S102:S105)</f>
        <v>0.1</v>
      </c>
      <c r="O7" s="9">
        <f>Autoevaluación!S104/SUM(Autoevaluación!S102:S105)</f>
        <v>0.8</v>
      </c>
      <c r="P7" s="9">
        <f>Autoevaluación!S105/SUM(Autoevaluación!S102:S105)</f>
        <v>0</v>
      </c>
      <c r="Q7" s="22"/>
      <c r="R7" s="9" t="e">
        <f>Autoevaluación!T102/SUM(Autoevaluación!T102:T105)</f>
        <v>#DIV/0!</v>
      </c>
      <c r="S7" s="9" t="e">
        <f>Autoevaluación!T103/SUM(Autoevaluación!T102:T105)</f>
        <v>#DIV/0!</v>
      </c>
      <c r="T7" s="9" t="e">
        <f>Autoevaluación!T104/SUM(Autoevaluación!T102:T105)</f>
        <v>#DIV/0!</v>
      </c>
      <c r="U7" s="9" t="e">
        <f>Autoevaluación!T105/SUM(Autoevaluación!T102:T105)</f>
        <v>#DIV/0!</v>
      </c>
      <c r="V7" s="20"/>
      <c r="W7" s="20"/>
      <c r="X7" s="20"/>
      <c r="Y7" s="20"/>
      <c r="Z7" s="20"/>
      <c r="AA7" s="20"/>
      <c r="AB7" s="20"/>
      <c r="AC7" s="20"/>
      <c r="AD7" s="20"/>
      <c r="AE7" s="20"/>
      <c r="AF7" s="20"/>
      <c r="AG7" s="20"/>
      <c r="AH7" s="20"/>
      <c r="AI7" s="20"/>
      <c r="AJ7" s="20"/>
      <c r="AK7" s="20"/>
      <c r="AL7" s="20"/>
      <c r="AM7" s="20"/>
      <c r="AN7" s="20"/>
    </row>
    <row r="8" spans="2:40" ht="38.15" customHeight="1">
      <c r="B8" s="27" t="s">
        <v>497</v>
      </c>
      <c r="C8" s="8">
        <f>Autoevaluación!Q114/SUM(Autoevaluación!Q114:Q117)</f>
        <v>0</v>
      </c>
      <c r="D8" s="9">
        <f>Autoevaluación!Q115/SUM(Autoevaluación!Q114:Q117)</f>
        <v>0</v>
      </c>
      <c r="E8" s="9">
        <f>Autoevaluación!Q116/SUM(Autoevaluación!Q114:Q117)</f>
        <v>1</v>
      </c>
      <c r="F8" s="9">
        <f>Autoevaluación!Q117/SUM(Autoevaluación!Q114:Q117)</f>
        <v>0</v>
      </c>
      <c r="G8" s="434"/>
      <c r="H8" s="28">
        <f>Autoevaluación!R114/SUM(Autoevaluación!R114:R117)</f>
        <v>0</v>
      </c>
      <c r="I8" s="9">
        <f>Autoevaluación!R115/SUM(Autoevaluación!R114:R117)</f>
        <v>0</v>
      </c>
      <c r="J8" s="9">
        <f>Autoevaluación!R116/SUM(Autoevaluación!R114:R117)</f>
        <v>0.75</v>
      </c>
      <c r="K8" s="9">
        <f>Autoevaluación!R117/SUM(Autoevaluación!R114:R117)</f>
        <v>0.25</v>
      </c>
      <c r="L8" s="436"/>
      <c r="M8" s="9">
        <f>Autoevaluación!S114/SUM(Autoevaluación!S114:S117)</f>
        <v>0</v>
      </c>
      <c r="N8" s="9">
        <f>Autoevaluación!S115/SUM(Autoevaluación!S114:S117)</f>
        <v>0</v>
      </c>
      <c r="O8" s="9">
        <f>Autoevaluación!S116/SUM(Autoevaluación!S114:S117)</f>
        <v>0</v>
      </c>
      <c r="P8" s="9">
        <f>Autoevaluación!S117/SUM(Autoevaluación!S114:S117)</f>
        <v>1</v>
      </c>
      <c r="Q8" s="22"/>
      <c r="R8" s="9" t="e">
        <f>Autoevaluación!T114/SUM(Autoevaluación!T114:T117)</f>
        <v>#DIV/0!</v>
      </c>
      <c r="S8" s="9" t="e">
        <f>Autoevaluación!T115/SUM(Autoevaluación!T114:T117)</f>
        <v>#DIV/0!</v>
      </c>
      <c r="T8" s="9" t="e">
        <f>Autoevaluación!T116/SUM(Autoevaluación!T114:T117)</f>
        <v>#DIV/0!</v>
      </c>
      <c r="U8" s="9" t="e">
        <f>Autoevaluación!T117/SUM(Autoevaluación!T114:T117)</f>
        <v>#DIV/0!</v>
      </c>
      <c r="V8" s="20"/>
      <c r="W8" s="20"/>
      <c r="X8" s="20"/>
      <c r="Y8" s="20"/>
      <c r="Z8" s="20"/>
      <c r="AA8" s="20"/>
      <c r="AB8" s="20"/>
      <c r="AC8" s="20"/>
      <c r="AD8" s="20"/>
      <c r="AE8" s="20"/>
      <c r="AF8" s="20"/>
      <c r="AG8" s="20"/>
      <c r="AH8" s="20"/>
      <c r="AI8" s="20"/>
      <c r="AJ8" s="20"/>
      <c r="AK8" s="20"/>
      <c r="AL8" s="20"/>
      <c r="AM8" s="20"/>
      <c r="AN8" s="20"/>
    </row>
    <row r="9" spans="2:40" ht="38.15" customHeight="1">
      <c r="B9" s="11"/>
      <c r="C9" s="9"/>
      <c r="D9" s="9"/>
      <c r="E9" s="9"/>
      <c r="F9" s="9"/>
      <c r="G9" s="434"/>
      <c r="H9" s="9"/>
      <c r="I9" s="9"/>
      <c r="J9" s="9"/>
      <c r="K9" s="9"/>
      <c r="L9" s="436"/>
      <c r="M9" s="9"/>
      <c r="N9" s="9"/>
      <c r="O9" s="9"/>
      <c r="P9" s="9"/>
      <c r="Q9" s="22"/>
      <c r="R9" s="9"/>
      <c r="S9" s="9"/>
      <c r="T9" s="9"/>
      <c r="U9" s="9"/>
      <c r="V9" s="20"/>
      <c r="W9" s="20"/>
      <c r="X9" s="20"/>
      <c r="Y9" s="20"/>
      <c r="Z9" s="20"/>
      <c r="AA9" s="20"/>
      <c r="AB9" s="20"/>
      <c r="AC9" s="20"/>
      <c r="AD9" s="20"/>
      <c r="AE9" s="20"/>
      <c r="AF9" s="20"/>
      <c r="AG9" s="20"/>
      <c r="AH9" s="20"/>
      <c r="AI9" s="20"/>
      <c r="AJ9" s="20"/>
      <c r="AK9" s="20"/>
      <c r="AL9" s="20"/>
      <c r="AM9" s="20"/>
      <c r="AN9" s="20"/>
    </row>
    <row r="10" spans="2:40" ht="42" customHeight="1">
      <c r="B10" s="13" t="s">
        <v>498</v>
      </c>
      <c r="C10" s="14">
        <f>AVERAGE(C4:C9)</f>
        <v>0.02</v>
      </c>
      <c r="D10" s="14">
        <f>AVERAGE(D4:D9)</f>
        <v>6.8571428571428575E-2</v>
      </c>
      <c r="E10" s="14">
        <f>AVERAGE(E4:E9)</f>
        <v>0.84476190476190482</v>
      </c>
      <c r="F10" s="14">
        <f>AVERAGE(F4:F9)</f>
        <v>6.6666666666666666E-2</v>
      </c>
      <c r="G10" s="15"/>
      <c r="H10" s="14">
        <f>AVERAGE(H4:H9)</f>
        <v>0.02</v>
      </c>
      <c r="I10" s="14">
        <f>AVERAGE(I4:I9)</f>
        <v>0.06</v>
      </c>
      <c r="J10" s="14" t="e">
        <f>AVERAGE(J4:J9)</f>
        <v>#NAME?</v>
      </c>
      <c r="K10" s="14">
        <f>AVERAGE(K4:K9)</f>
        <v>0.11666666666666665</v>
      </c>
      <c r="L10" s="15"/>
      <c r="M10" s="14">
        <f>AVERAGE(M4:M9)</f>
        <v>0.02</v>
      </c>
      <c r="N10" s="14">
        <f>AVERAGE(N4:N9)</f>
        <v>0.02</v>
      </c>
      <c r="O10" s="14">
        <f>AVERAGE(O4:O9)</f>
        <v>0.49333333333333335</v>
      </c>
      <c r="P10" s="14">
        <f>AVERAGE(P4:P9)</f>
        <v>0.46666666666666662</v>
      </c>
      <c r="Q10" s="24"/>
      <c r="R10" s="14" t="e">
        <f>AVERAGE(R4:R9)</f>
        <v>#DIV/0!</v>
      </c>
      <c r="S10" s="14" t="e">
        <f>AVERAGE(S4:S9)</f>
        <v>#DIV/0!</v>
      </c>
      <c r="T10" s="14" t="e">
        <f>AVERAGE(T4:T9)</f>
        <v>#DIV/0!</v>
      </c>
      <c r="U10" s="14" t="e">
        <f>AVERAGE(U4:U9)</f>
        <v>#DIV/0!</v>
      </c>
      <c r="V10" s="20"/>
      <c r="W10" s="20"/>
      <c r="X10" s="20"/>
      <c r="Y10" s="20"/>
      <c r="Z10" s="20"/>
      <c r="AA10" s="20"/>
      <c r="AB10" s="20"/>
      <c r="AC10" s="20"/>
      <c r="AD10" s="20"/>
      <c r="AE10" s="20"/>
      <c r="AF10" s="20"/>
      <c r="AG10" s="20"/>
      <c r="AH10" s="20"/>
      <c r="AI10" s="20"/>
      <c r="AJ10" s="20"/>
      <c r="AK10" s="20"/>
      <c r="AL10" s="20"/>
      <c r="AM10" s="20"/>
      <c r="AN10" s="20"/>
    </row>
    <row r="11" spans="2:40">
      <c r="B11" s="16"/>
      <c r="C11" s="16"/>
      <c r="D11" s="16"/>
      <c r="E11" s="16"/>
      <c r="F11" s="15"/>
      <c r="G11" s="15"/>
      <c r="H11" s="15"/>
      <c r="I11" s="15"/>
      <c r="J11" s="15"/>
      <c r="K11" s="15"/>
      <c r="L11" s="15"/>
      <c r="M11" s="15"/>
      <c r="N11" s="15"/>
      <c r="O11" s="15"/>
      <c r="P11" s="15"/>
      <c r="Q11" s="15"/>
      <c r="R11" s="15"/>
      <c r="S11" s="15"/>
      <c r="T11" s="15"/>
      <c r="U11" s="15"/>
      <c r="V11" s="20"/>
      <c r="W11" s="20"/>
      <c r="X11" s="20"/>
      <c r="Y11" s="20"/>
      <c r="Z11" s="20"/>
      <c r="AA11" s="20"/>
      <c r="AB11" s="20"/>
      <c r="AC11" s="20"/>
      <c r="AD11" s="20"/>
      <c r="AE11" s="20"/>
      <c r="AF11" s="20"/>
      <c r="AG11" s="20"/>
      <c r="AH11" s="20"/>
      <c r="AI11" s="20"/>
      <c r="AJ11" s="20"/>
      <c r="AK11" s="20"/>
      <c r="AL11" s="20"/>
      <c r="AM11" s="20"/>
      <c r="AN11" s="20"/>
    </row>
    <row r="12" spans="2:40" ht="22" customHeight="1">
      <c r="B12" s="417" t="s">
        <v>81</v>
      </c>
      <c r="C12" s="417"/>
      <c r="D12" s="417"/>
      <c r="E12" s="417"/>
      <c r="F12" s="417"/>
      <c r="G12" s="417"/>
      <c r="H12" s="417"/>
      <c r="I12" s="417"/>
      <c r="J12" s="417"/>
      <c r="K12" s="417"/>
      <c r="L12" s="417"/>
      <c r="M12" s="417"/>
      <c r="N12" s="417"/>
      <c r="O12" s="417"/>
      <c r="P12" s="417"/>
      <c r="Q12" s="417"/>
      <c r="R12" s="417"/>
      <c r="S12" s="417"/>
      <c r="T12" s="417"/>
      <c r="U12" s="417"/>
      <c r="V12" s="20"/>
      <c r="W12" s="20"/>
      <c r="X12" s="20"/>
      <c r="Y12" s="20"/>
      <c r="Z12" s="20"/>
      <c r="AA12" s="20"/>
      <c r="AB12" s="20"/>
      <c r="AC12" s="20"/>
      <c r="AD12" s="20"/>
      <c r="AE12" s="20"/>
      <c r="AF12" s="20"/>
      <c r="AG12" s="20"/>
      <c r="AH12" s="20"/>
      <c r="AI12" s="20"/>
      <c r="AJ12" s="20"/>
      <c r="AK12" s="20"/>
      <c r="AL12" s="20"/>
      <c r="AM12" s="20"/>
      <c r="AN12" s="20"/>
    </row>
    <row r="13" spans="2:40" ht="25" customHeight="1">
      <c r="B13" s="421" t="s">
        <v>472</v>
      </c>
      <c r="C13" s="421"/>
      <c r="D13" s="421"/>
      <c r="E13" s="421"/>
      <c r="F13" s="421"/>
      <c r="G13" s="421"/>
      <c r="H13" s="421"/>
      <c r="I13" s="421"/>
      <c r="J13" s="421"/>
      <c r="K13" s="421"/>
      <c r="L13" s="421"/>
      <c r="M13" s="421"/>
      <c r="N13" s="421"/>
      <c r="O13" s="421"/>
      <c r="P13" s="421"/>
      <c r="Q13" s="421"/>
      <c r="R13" s="421"/>
      <c r="S13" s="421"/>
      <c r="T13" s="421"/>
      <c r="U13" s="421"/>
      <c r="V13" s="20"/>
      <c r="W13" s="20"/>
      <c r="X13" s="20"/>
      <c r="Y13" s="20"/>
      <c r="Z13" s="20"/>
      <c r="AA13" s="20"/>
      <c r="AB13" s="20"/>
      <c r="AC13" s="20"/>
      <c r="AD13" s="20"/>
      <c r="AE13" s="20"/>
      <c r="AF13" s="20"/>
      <c r="AG13" s="20"/>
      <c r="AH13" s="20"/>
      <c r="AI13" s="20"/>
      <c r="AJ13" s="20"/>
      <c r="AK13" s="20"/>
      <c r="AL13" s="20"/>
      <c r="AM13" s="20"/>
      <c r="AN13" s="20"/>
    </row>
    <row r="14" spans="2:40" ht="60" customHeight="1">
      <c r="B14" s="396" t="s">
        <v>499</v>
      </c>
      <c r="C14" s="396"/>
      <c r="D14" s="396"/>
      <c r="E14" s="396"/>
      <c r="F14" s="396"/>
      <c r="G14" s="396"/>
      <c r="H14" s="396"/>
      <c r="I14" s="396"/>
      <c r="J14" s="396"/>
      <c r="K14" s="396"/>
      <c r="L14" s="396"/>
      <c r="M14" s="396"/>
      <c r="N14" s="396"/>
      <c r="O14" s="396"/>
      <c r="P14" s="396"/>
      <c r="Q14" s="396"/>
      <c r="R14" s="396"/>
      <c r="S14" s="396"/>
      <c r="T14" s="396"/>
      <c r="U14" s="396"/>
      <c r="V14" s="20"/>
      <c r="W14" s="20"/>
      <c r="X14" s="20"/>
      <c r="Y14" s="20"/>
      <c r="Z14" s="20"/>
      <c r="AA14" s="20"/>
      <c r="AB14" s="20"/>
      <c r="AC14" s="20"/>
      <c r="AD14" s="20"/>
      <c r="AE14" s="20"/>
      <c r="AF14" s="20"/>
      <c r="AG14" s="20"/>
      <c r="AH14" s="20"/>
      <c r="AI14" s="20"/>
      <c r="AJ14" s="20"/>
      <c r="AK14" s="20"/>
      <c r="AL14" s="20"/>
      <c r="AM14" s="20"/>
      <c r="AN14" s="20"/>
    </row>
    <row r="15" spans="2:40" ht="60" customHeight="1">
      <c r="B15" s="396" t="s">
        <v>500</v>
      </c>
      <c r="C15" s="396"/>
      <c r="D15" s="396"/>
      <c r="E15" s="396"/>
      <c r="F15" s="396"/>
      <c r="G15" s="396"/>
      <c r="H15" s="396"/>
      <c r="I15" s="396"/>
      <c r="J15" s="396"/>
      <c r="K15" s="396"/>
      <c r="L15" s="396"/>
      <c r="M15" s="396"/>
      <c r="N15" s="396"/>
      <c r="O15" s="396"/>
      <c r="P15" s="396"/>
      <c r="Q15" s="396"/>
      <c r="R15" s="396"/>
      <c r="S15" s="396"/>
      <c r="T15" s="396"/>
      <c r="U15" s="396"/>
      <c r="V15" s="20"/>
      <c r="W15" s="20"/>
      <c r="X15" s="20"/>
      <c r="Y15" s="20"/>
      <c r="Z15" s="20"/>
      <c r="AA15" s="20"/>
      <c r="AB15" s="20"/>
      <c r="AC15" s="20"/>
      <c r="AD15" s="20"/>
      <c r="AE15" s="20"/>
      <c r="AF15" s="20"/>
      <c r="AG15" s="20"/>
      <c r="AH15" s="20"/>
      <c r="AI15" s="20"/>
      <c r="AJ15" s="20"/>
      <c r="AK15" s="20"/>
      <c r="AL15" s="20"/>
      <c r="AM15" s="20"/>
      <c r="AN15" s="20"/>
    </row>
    <row r="16" spans="2:40" s="1" customFormat="1" ht="25" customHeight="1">
      <c r="B16" s="422" t="s">
        <v>474</v>
      </c>
      <c r="C16" s="422"/>
      <c r="D16" s="422"/>
      <c r="E16" s="422"/>
      <c r="F16" s="422"/>
      <c r="G16" s="422"/>
      <c r="H16" s="422"/>
      <c r="I16" s="422"/>
      <c r="J16" s="422"/>
      <c r="K16" s="422"/>
      <c r="L16" s="422"/>
      <c r="M16" s="422"/>
      <c r="N16" s="422"/>
      <c r="O16" s="422"/>
      <c r="P16" s="422"/>
      <c r="Q16" s="422"/>
      <c r="R16" s="422"/>
      <c r="S16" s="422"/>
      <c r="T16" s="422"/>
      <c r="U16" s="422"/>
    </row>
    <row r="17" spans="2:21" ht="60" customHeight="1">
      <c r="B17" s="396" t="s">
        <v>501</v>
      </c>
      <c r="C17" s="396"/>
      <c r="D17" s="396"/>
      <c r="E17" s="396"/>
      <c r="F17" s="396"/>
      <c r="G17" s="396"/>
      <c r="H17" s="396"/>
      <c r="I17" s="396"/>
      <c r="J17" s="396"/>
      <c r="K17" s="396"/>
      <c r="L17" s="396"/>
      <c r="M17" s="396"/>
      <c r="N17" s="396"/>
      <c r="O17" s="396"/>
      <c r="P17" s="396"/>
      <c r="Q17" s="396"/>
      <c r="R17" s="396"/>
      <c r="S17" s="396"/>
      <c r="T17" s="396"/>
      <c r="U17" s="396"/>
    </row>
    <row r="18" spans="2:21" ht="60" customHeight="1">
      <c r="B18" s="396" t="s">
        <v>502</v>
      </c>
      <c r="C18" s="396"/>
      <c r="D18" s="396"/>
      <c r="E18" s="396"/>
      <c r="F18" s="396"/>
      <c r="G18" s="396"/>
      <c r="H18" s="396"/>
      <c r="I18" s="396"/>
      <c r="J18" s="396"/>
      <c r="K18" s="396"/>
      <c r="L18" s="396"/>
      <c r="M18" s="396"/>
      <c r="N18" s="396"/>
      <c r="O18" s="396"/>
      <c r="P18" s="396"/>
      <c r="Q18" s="396"/>
      <c r="R18" s="396"/>
      <c r="S18" s="396"/>
      <c r="T18" s="396"/>
      <c r="U18" s="396"/>
    </row>
    <row r="19" spans="2:21" ht="60" customHeight="1">
      <c r="B19" s="396"/>
      <c r="C19" s="396"/>
      <c r="D19" s="396"/>
      <c r="E19" s="396"/>
      <c r="F19" s="396"/>
      <c r="G19" s="396"/>
      <c r="H19" s="396"/>
      <c r="I19" s="396"/>
      <c r="J19" s="396"/>
      <c r="K19" s="396"/>
      <c r="L19" s="396"/>
      <c r="M19" s="396"/>
      <c r="N19" s="396"/>
      <c r="O19" s="396"/>
      <c r="P19" s="396"/>
      <c r="Q19" s="396"/>
      <c r="R19" s="396"/>
      <c r="S19" s="396"/>
      <c r="T19" s="396"/>
      <c r="U19" s="396"/>
    </row>
    <row r="20" spans="2:21" ht="16.5" customHeight="1">
      <c r="B20" s="17"/>
      <c r="C20" s="17"/>
      <c r="D20" s="17"/>
      <c r="E20" s="17"/>
      <c r="F20" s="17"/>
      <c r="G20" s="17"/>
      <c r="H20" s="17"/>
      <c r="I20" s="17"/>
      <c r="J20" s="17"/>
      <c r="K20" s="17"/>
      <c r="L20" s="17"/>
      <c r="M20" s="17"/>
      <c r="N20" s="17"/>
      <c r="O20" s="17"/>
      <c r="P20" s="17"/>
      <c r="Q20" s="17"/>
      <c r="R20" s="17"/>
      <c r="S20" s="17"/>
      <c r="T20" s="17"/>
      <c r="U20" s="17"/>
    </row>
    <row r="21" spans="2:21" ht="22" customHeight="1">
      <c r="B21" s="427" t="s">
        <v>82</v>
      </c>
      <c r="C21" s="427"/>
      <c r="D21" s="427"/>
      <c r="E21" s="427"/>
      <c r="F21" s="427"/>
      <c r="G21" s="427"/>
      <c r="H21" s="427"/>
      <c r="I21" s="427"/>
      <c r="J21" s="427"/>
      <c r="K21" s="427"/>
      <c r="L21" s="427"/>
      <c r="M21" s="427"/>
      <c r="N21" s="427"/>
      <c r="O21" s="427"/>
      <c r="P21" s="427"/>
      <c r="Q21" s="427"/>
      <c r="R21" s="427"/>
      <c r="S21" s="427"/>
      <c r="T21" s="427"/>
      <c r="U21" s="427"/>
    </row>
    <row r="22" spans="2:21" ht="25" customHeight="1">
      <c r="B22" s="429" t="s">
        <v>472</v>
      </c>
      <c r="C22" s="430"/>
      <c r="D22" s="430"/>
      <c r="E22" s="430"/>
      <c r="F22" s="430"/>
      <c r="G22" s="430"/>
      <c r="H22" s="430"/>
      <c r="I22" s="430"/>
      <c r="J22" s="430"/>
      <c r="K22" s="430"/>
      <c r="L22" s="430"/>
      <c r="M22" s="430"/>
      <c r="N22" s="430"/>
      <c r="O22" s="430"/>
      <c r="P22" s="430"/>
      <c r="Q22" s="430"/>
      <c r="R22" s="430"/>
      <c r="S22" s="430"/>
      <c r="T22" s="430"/>
      <c r="U22" s="430"/>
    </row>
    <row r="23" spans="2:21" ht="60" customHeight="1">
      <c r="B23" s="396" t="s">
        <v>503</v>
      </c>
      <c r="C23" s="396"/>
      <c r="D23" s="396"/>
      <c r="E23" s="396"/>
      <c r="F23" s="396"/>
      <c r="G23" s="396"/>
      <c r="H23" s="396"/>
      <c r="I23" s="396"/>
      <c r="J23" s="396"/>
      <c r="K23" s="396"/>
      <c r="L23" s="396"/>
      <c r="M23" s="396"/>
      <c r="N23" s="396"/>
      <c r="O23" s="396"/>
      <c r="P23" s="396"/>
      <c r="Q23" s="396"/>
      <c r="R23" s="396"/>
      <c r="S23" s="396"/>
      <c r="T23" s="396"/>
      <c r="U23" s="396"/>
    </row>
    <row r="24" spans="2:21" ht="60" customHeight="1">
      <c r="B24" s="396" t="s">
        <v>504</v>
      </c>
      <c r="C24" s="396"/>
      <c r="D24" s="396"/>
      <c r="E24" s="396"/>
      <c r="F24" s="396"/>
      <c r="G24" s="396"/>
      <c r="H24" s="396"/>
      <c r="I24" s="396"/>
      <c r="J24" s="396"/>
      <c r="K24" s="396"/>
      <c r="L24" s="396"/>
      <c r="M24" s="396"/>
      <c r="N24" s="396"/>
      <c r="O24" s="396"/>
      <c r="P24" s="396"/>
      <c r="Q24" s="396"/>
      <c r="R24" s="396"/>
      <c r="S24" s="396"/>
      <c r="T24" s="396"/>
      <c r="U24" s="396"/>
    </row>
    <row r="25" spans="2:21" s="1" customFormat="1" ht="25" customHeight="1">
      <c r="B25" s="422" t="s">
        <v>474</v>
      </c>
      <c r="C25" s="422"/>
      <c r="D25" s="422"/>
      <c r="E25" s="422"/>
      <c r="F25" s="422"/>
      <c r="G25" s="422"/>
      <c r="H25" s="422"/>
      <c r="I25" s="422"/>
      <c r="J25" s="422"/>
      <c r="K25" s="422"/>
      <c r="L25" s="422"/>
      <c r="M25" s="422"/>
      <c r="N25" s="422"/>
      <c r="O25" s="422"/>
      <c r="P25" s="422"/>
      <c r="Q25" s="422"/>
      <c r="R25" s="422"/>
      <c r="S25" s="422"/>
      <c r="T25" s="422"/>
      <c r="U25" s="422"/>
    </row>
    <row r="26" spans="2:21" ht="60" customHeight="1">
      <c r="B26" s="396" t="s">
        <v>505</v>
      </c>
      <c r="C26" s="396"/>
      <c r="D26" s="396"/>
      <c r="E26" s="396"/>
      <c r="F26" s="396"/>
      <c r="G26" s="396"/>
      <c r="H26" s="396"/>
      <c r="I26" s="396"/>
      <c r="J26" s="396"/>
      <c r="K26" s="396"/>
      <c r="L26" s="396"/>
      <c r="M26" s="396"/>
      <c r="N26" s="396"/>
      <c r="O26" s="396"/>
      <c r="P26" s="396"/>
      <c r="Q26" s="396"/>
      <c r="R26" s="396"/>
      <c r="S26" s="396"/>
      <c r="T26" s="396"/>
      <c r="U26" s="396"/>
    </row>
    <row r="27" spans="2:21" ht="60" customHeight="1">
      <c r="B27" s="396" t="s">
        <v>506</v>
      </c>
      <c r="C27" s="396"/>
      <c r="D27" s="396"/>
      <c r="E27" s="396"/>
      <c r="F27" s="396"/>
      <c r="G27" s="396"/>
      <c r="H27" s="396"/>
      <c r="I27" s="396"/>
      <c r="J27" s="396"/>
      <c r="K27" s="396"/>
      <c r="L27" s="396"/>
      <c r="M27" s="396"/>
      <c r="N27" s="396"/>
      <c r="O27" s="396"/>
      <c r="P27" s="396"/>
      <c r="Q27" s="396"/>
      <c r="R27" s="396"/>
      <c r="S27" s="396"/>
      <c r="T27" s="396"/>
      <c r="U27" s="396"/>
    </row>
    <row r="28" spans="2:21" ht="60" customHeight="1">
      <c r="B28" s="396"/>
      <c r="C28" s="396"/>
      <c r="D28" s="396"/>
      <c r="E28" s="396"/>
      <c r="F28" s="396"/>
      <c r="G28" s="396"/>
      <c r="H28" s="396"/>
      <c r="I28" s="396"/>
      <c r="J28" s="396"/>
      <c r="K28" s="396"/>
      <c r="L28" s="396"/>
      <c r="M28" s="396"/>
      <c r="N28" s="396"/>
      <c r="O28" s="396"/>
      <c r="P28" s="396"/>
      <c r="Q28" s="396"/>
      <c r="R28" s="396"/>
      <c r="S28" s="396"/>
      <c r="T28" s="396"/>
      <c r="U28" s="396"/>
    </row>
    <row r="29" spans="2:21" ht="16.5" customHeight="1">
      <c r="B29" s="17"/>
      <c r="C29" s="17"/>
      <c r="D29" s="17"/>
      <c r="E29" s="17"/>
      <c r="F29" s="17"/>
      <c r="G29" s="17"/>
      <c r="H29" s="17"/>
      <c r="I29" s="17"/>
      <c r="J29" s="17"/>
      <c r="K29" s="17"/>
      <c r="L29" s="17"/>
      <c r="M29" s="17"/>
      <c r="N29" s="17"/>
      <c r="O29" s="17"/>
      <c r="P29" s="17"/>
      <c r="Q29" s="17"/>
      <c r="R29" s="17"/>
      <c r="S29" s="17"/>
      <c r="T29" s="17"/>
      <c r="U29" s="17"/>
    </row>
    <row r="30" spans="2:21" ht="22" customHeight="1">
      <c r="B30" s="438" t="s">
        <v>83</v>
      </c>
      <c r="C30" s="438"/>
      <c r="D30" s="438"/>
      <c r="E30" s="438"/>
      <c r="F30" s="438"/>
      <c r="G30" s="438"/>
      <c r="H30" s="438"/>
      <c r="I30" s="438"/>
      <c r="J30" s="438"/>
      <c r="K30" s="438"/>
      <c r="L30" s="438"/>
      <c r="M30" s="438"/>
      <c r="N30" s="438"/>
      <c r="O30" s="438"/>
      <c r="P30" s="438"/>
      <c r="Q30" s="438"/>
      <c r="R30" s="438"/>
      <c r="S30" s="438"/>
      <c r="T30" s="438"/>
      <c r="U30" s="438"/>
    </row>
    <row r="31" spans="2:21" ht="25" customHeight="1">
      <c r="B31" s="428" t="s">
        <v>472</v>
      </c>
      <c r="C31" s="428"/>
      <c r="D31" s="428"/>
      <c r="E31" s="428"/>
      <c r="F31" s="428"/>
      <c r="G31" s="428"/>
      <c r="H31" s="428"/>
      <c r="I31" s="428"/>
      <c r="J31" s="428"/>
      <c r="K31" s="428"/>
      <c r="L31" s="428"/>
      <c r="M31" s="428"/>
      <c r="N31" s="428"/>
      <c r="O31" s="428"/>
      <c r="P31" s="428"/>
      <c r="Q31" s="428"/>
      <c r="R31" s="428"/>
      <c r="S31" s="428"/>
      <c r="T31" s="428"/>
      <c r="U31" s="428"/>
    </row>
    <row r="32" spans="2:21" ht="60" customHeight="1">
      <c r="B32" s="439"/>
      <c r="C32" s="411"/>
      <c r="D32" s="411"/>
      <c r="E32" s="411"/>
      <c r="F32" s="411"/>
      <c r="G32" s="411"/>
      <c r="H32" s="411"/>
      <c r="I32" s="411"/>
      <c r="J32" s="411"/>
      <c r="K32" s="411"/>
      <c r="L32" s="411"/>
      <c r="M32" s="411"/>
      <c r="N32" s="411"/>
      <c r="O32" s="411"/>
      <c r="P32" s="411"/>
      <c r="Q32" s="411"/>
      <c r="R32" s="411"/>
      <c r="S32" s="411"/>
      <c r="T32" s="411"/>
      <c r="U32" s="412"/>
    </row>
    <row r="33" spans="2:21" ht="60" customHeight="1">
      <c r="B33" s="439"/>
      <c r="C33" s="411"/>
      <c r="D33" s="411"/>
      <c r="E33" s="411"/>
      <c r="F33" s="411"/>
      <c r="G33" s="411"/>
      <c r="H33" s="411"/>
      <c r="I33" s="411"/>
      <c r="J33" s="411"/>
      <c r="K33" s="411"/>
      <c r="L33" s="411"/>
      <c r="M33" s="411"/>
      <c r="N33" s="411"/>
      <c r="O33" s="411"/>
      <c r="P33" s="411"/>
      <c r="Q33" s="411"/>
      <c r="R33" s="411"/>
      <c r="S33" s="411"/>
      <c r="T33" s="411"/>
      <c r="U33" s="412"/>
    </row>
    <row r="34" spans="2:21" s="1" customFormat="1" ht="25" customHeight="1">
      <c r="B34" s="422" t="s">
        <v>474</v>
      </c>
      <c r="C34" s="422"/>
      <c r="D34" s="422"/>
      <c r="E34" s="422"/>
      <c r="F34" s="422"/>
      <c r="G34" s="422"/>
      <c r="H34" s="422"/>
      <c r="I34" s="422"/>
      <c r="J34" s="422"/>
      <c r="K34" s="422"/>
      <c r="L34" s="422"/>
      <c r="M34" s="422"/>
      <c r="N34" s="422"/>
      <c r="O34" s="422"/>
      <c r="P34" s="422"/>
      <c r="Q34" s="422"/>
      <c r="R34" s="422"/>
      <c r="S34" s="422"/>
      <c r="T34" s="422"/>
      <c r="U34" s="422"/>
    </row>
    <row r="35" spans="2:21" ht="60" customHeight="1">
      <c r="B35" s="396"/>
      <c r="C35" s="396"/>
      <c r="D35" s="396"/>
      <c r="E35" s="396"/>
      <c r="F35" s="396"/>
      <c r="G35" s="396"/>
      <c r="H35" s="396"/>
      <c r="I35" s="396"/>
      <c r="J35" s="396"/>
      <c r="K35" s="396"/>
      <c r="L35" s="396"/>
      <c r="M35" s="396"/>
      <c r="N35" s="396"/>
      <c r="O35" s="396"/>
      <c r="P35" s="396"/>
      <c r="Q35" s="396"/>
      <c r="R35" s="396"/>
      <c r="S35" s="396"/>
      <c r="T35" s="396"/>
      <c r="U35" s="396"/>
    </row>
    <row r="36" spans="2:21" ht="60" customHeight="1">
      <c r="B36" s="396"/>
      <c r="C36" s="396"/>
      <c r="D36" s="396"/>
      <c r="E36" s="396"/>
      <c r="F36" s="396"/>
      <c r="G36" s="396"/>
      <c r="H36" s="396"/>
      <c r="I36" s="396"/>
      <c r="J36" s="396"/>
      <c r="K36" s="396"/>
      <c r="L36" s="396"/>
      <c r="M36" s="396"/>
      <c r="N36" s="396"/>
      <c r="O36" s="396"/>
      <c r="P36" s="396"/>
      <c r="Q36" s="396"/>
      <c r="R36" s="396"/>
      <c r="S36" s="396"/>
      <c r="T36" s="396"/>
      <c r="U36" s="396"/>
    </row>
    <row r="37" spans="2:21" ht="60" customHeight="1">
      <c r="B37" s="396"/>
      <c r="C37" s="396"/>
      <c r="D37" s="396"/>
      <c r="E37" s="396"/>
      <c r="F37" s="396"/>
      <c r="G37" s="396"/>
      <c r="H37" s="396"/>
      <c r="I37" s="396"/>
      <c r="J37" s="396"/>
      <c r="K37" s="396"/>
      <c r="L37" s="396"/>
      <c r="M37" s="396"/>
      <c r="N37" s="396"/>
      <c r="O37" s="396"/>
      <c r="P37" s="396"/>
      <c r="Q37" s="396"/>
      <c r="R37" s="396"/>
      <c r="S37" s="396"/>
      <c r="T37" s="396"/>
      <c r="U37" s="396"/>
    </row>
    <row r="39" spans="2:21">
      <c r="B39" s="420" t="s">
        <v>84</v>
      </c>
      <c r="C39" s="420"/>
      <c r="D39" s="420"/>
      <c r="E39" s="420"/>
      <c r="F39" s="420"/>
      <c r="G39" s="420"/>
      <c r="H39" s="420"/>
      <c r="I39" s="420"/>
      <c r="J39" s="420"/>
      <c r="K39" s="420"/>
      <c r="L39" s="420"/>
      <c r="M39" s="420"/>
      <c r="N39" s="420"/>
      <c r="O39" s="420"/>
      <c r="P39" s="420"/>
      <c r="Q39" s="420"/>
      <c r="R39" s="420"/>
      <c r="S39" s="420"/>
      <c r="T39" s="420"/>
      <c r="U39" s="420"/>
    </row>
    <row r="40" spans="2:21" ht="19.5">
      <c r="B40" s="428" t="s">
        <v>472</v>
      </c>
      <c r="C40" s="428"/>
      <c r="D40" s="428"/>
      <c r="E40" s="428"/>
      <c r="F40" s="428"/>
      <c r="G40" s="428"/>
      <c r="H40" s="428"/>
      <c r="I40" s="428"/>
      <c r="J40" s="428"/>
      <c r="K40" s="428"/>
      <c r="L40" s="428"/>
      <c r="M40" s="428"/>
      <c r="N40" s="428"/>
      <c r="O40" s="428"/>
      <c r="P40" s="428"/>
      <c r="Q40" s="428"/>
      <c r="R40" s="428"/>
      <c r="S40" s="428"/>
      <c r="T40" s="428"/>
      <c r="U40" s="428"/>
    </row>
    <row r="41" spans="2:21" ht="50.25" customHeight="1">
      <c r="B41" s="396"/>
      <c r="C41" s="396"/>
      <c r="D41" s="396"/>
      <c r="E41" s="396"/>
      <c r="F41" s="396"/>
      <c r="G41" s="396"/>
      <c r="H41" s="396"/>
      <c r="I41" s="396"/>
      <c r="J41" s="396"/>
      <c r="K41" s="396"/>
      <c r="L41" s="396"/>
      <c r="M41" s="396"/>
      <c r="N41" s="396"/>
      <c r="O41" s="396"/>
      <c r="P41" s="396"/>
      <c r="Q41" s="396"/>
      <c r="R41" s="396"/>
      <c r="S41" s="396"/>
      <c r="T41" s="396"/>
      <c r="U41" s="396"/>
    </row>
    <row r="42" spans="2:21" ht="51.75" customHeight="1">
      <c r="B42" s="396"/>
      <c r="C42" s="396"/>
      <c r="D42" s="396"/>
      <c r="E42" s="396"/>
      <c r="F42" s="396"/>
      <c r="G42" s="396"/>
      <c r="H42" s="396"/>
      <c r="I42" s="396"/>
      <c r="J42" s="396"/>
      <c r="K42" s="396"/>
      <c r="L42" s="396"/>
      <c r="M42" s="396"/>
      <c r="N42" s="396"/>
      <c r="O42" s="396"/>
      <c r="P42" s="396"/>
      <c r="Q42" s="396"/>
      <c r="R42" s="396"/>
      <c r="S42" s="396"/>
      <c r="T42" s="396"/>
      <c r="U42" s="396"/>
    </row>
    <row r="43" spans="2:21" ht="19.5">
      <c r="B43" s="422" t="s">
        <v>474</v>
      </c>
      <c r="C43" s="422"/>
      <c r="D43" s="422"/>
      <c r="E43" s="422"/>
      <c r="F43" s="422"/>
      <c r="G43" s="422"/>
      <c r="H43" s="422"/>
      <c r="I43" s="422"/>
      <c r="J43" s="422"/>
      <c r="K43" s="422"/>
      <c r="L43" s="422"/>
      <c r="M43" s="422"/>
      <c r="N43" s="422"/>
      <c r="O43" s="422"/>
      <c r="P43" s="422"/>
      <c r="Q43" s="422"/>
      <c r="R43" s="422"/>
      <c r="S43" s="422"/>
      <c r="T43" s="422"/>
      <c r="U43" s="422"/>
    </row>
    <row r="44" spans="2:21" ht="45" customHeight="1">
      <c r="B44" s="396"/>
      <c r="C44" s="396"/>
      <c r="D44" s="396"/>
      <c r="E44" s="396"/>
      <c r="F44" s="396"/>
      <c r="G44" s="396"/>
      <c r="H44" s="396"/>
      <c r="I44" s="396"/>
      <c r="J44" s="396"/>
      <c r="K44" s="396"/>
      <c r="L44" s="396"/>
      <c r="M44" s="396"/>
      <c r="N44" s="396"/>
      <c r="O44" s="396"/>
      <c r="P44" s="396"/>
      <c r="Q44" s="396"/>
      <c r="R44" s="396"/>
      <c r="S44" s="396"/>
      <c r="T44" s="396"/>
      <c r="U44" s="396"/>
    </row>
    <row r="45" spans="2:21" ht="52.5" customHeight="1">
      <c r="B45" s="396"/>
      <c r="C45" s="396"/>
      <c r="D45" s="396"/>
      <c r="E45" s="396"/>
      <c r="F45" s="396"/>
      <c r="G45" s="396"/>
      <c r="H45" s="396"/>
      <c r="I45" s="396"/>
      <c r="J45" s="396"/>
      <c r="K45" s="396"/>
      <c r="L45" s="396"/>
      <c r="M45" s="396"/>
      <c r="N45" s="396"/>
      <c r="O45" s="396"/>
      <c r="P45" s="396"/>
      <c r="Q45" s="396"/>
      <c r="R45" s="396"/>
      <c r="S45" s="396"/>
      <c r="T45" s="396"/>
      <c r="U45" s="396"/>
    </row>
    <row r="46" spans="2:21" ht="55.5" customHeight="1">
      <c r="B46" s="396"/>
      <c r="C46" s="396"/>
      <c r="D46" s="396"/>
      <c r="E46" s="396"/>
      <c r="F46" s="396"/>
      <c r="G46" s="396"/>
      <c r="H46" s="396"/>
      <c r="I46" s="396"/>
      <c r="J46" s="396"/>
      <c r="K46" s="396"/>
      <c r="L46" s="396"/>
      <c r="M46" s="396"/>
      <c r="N46" s="396"/>
      <c r="O46" s="396"/>
      <c r="P46" s="396"/>
      <c r="Q46" s="396"/>
      <c r="R46" s="396"/>
      <c r="S46" s="396"/>
      <c r="T46" s="396"/>
      <c r="U46" s="396"/>
    </row>
    <row r="65495" spans="2:22">
      <c r="B65495" s="25" t="s">
        <v>74</v>
      </c>
      <c r="C65495" s="25"/>
      <c r="D65495" s="25"/>
      <c r="E65495" s="25"/>
      <c r="F65495" s="25"/>
      <c r="G65495" s="25"/>
      <c r="H65495" s="25"/>
      <c r="I65495" s="25"/>
      <c r="J65495" s="25"/>
      <c r="K65495" s="25"/>
      <c r="L65495" s="25"/>
      <c r="M65495" s="25"/>
      <c r="N65495" s="25"/>
      <c r="O65495" s="25"/>
      <c r="P65495" s="25"/>
      <c r="Q65495" s="25"/>
      <c r="R65495" s="25"/>
      <c r="S65495" s="25"/>
      <c r="T65495" s="25"/>
      <c r="U65495" s="25"/>
      <c r="V65495" s="25"/>
    </row>
    <row r="65496" spans="2:22">
      <c r="B65496" s="26" t="s">
        <v>75</v>
      </c>
      <c r="C65496" s="26"/>
      <c r="D65496" s="26"/>
      <c r="E65496" s="26"/>
      <c r="F65496" s="26"/>
      <c r="G65496" s="26"/>
      <c r="H65496" s="26"/>
      <c r="I65496" s="26"/>
      <c r="J65496" s="26"/>
      <c r="K65496" s="26"/>
      <c r="L65496" s="26"/>
      <c r="M65496" s="26"/>
      <c r="N65496" s="26"/>
      <c r="O65496" s="26"/>
      <c r="P65496" s="26"/>
      <c r="Q65496" s="26"/>
      <c r="R65496" s="26"/>
      <c r="S65496" s="26"/>
      <c r="T65496" s="26"/>
      <c r="U65496" s="26"/>
      <c r="V65496" s="26"/>
    </row>
    <row r="65497" spans="2:22">
      <c r="B65497" s="26" t="s">
        <v>76</v>
      </c>
      <c r="C65497" s="26"/>
      <c r="D65497" s="26"/>
      <c r="E65497" s="26"/>
      <c r="F65497" s="26"/>
      <c r="G65497" s="26"/>
      <c r="H65497" s="26"/>
      <c r="I65497" s="26"/>
      <c r="J65497" s="26"/>
      <c r="K65497" s="26"/>
      <c r="L65497" s="26"/>
      <c r="M65497" s="26"/>
      <c r="N65497" s="26"/>
      <c r="O65497" s="26"/>
      <c r="P65497" s="26"/>
      <c r="Q65497" s="26"/>
      <c r="R65497" s="26"/>
      <c r="S65497" s="26"/>
      <c r="T65497" s="26"/>
      <c r="U65497" s="26"/>
      <c r="V65497" s="26"/>
    </row>
  </sheetData>
  <mergeCells count="40">
    <mergeCell ref="B46:U46"/>
    <mergeCell ref="B2:B3"/>
    <mergeCell ref="G3:G9"/>
    <mergeCell ref="L3:L9"/>
    <mergeCell ref="V2:V3"/>
    <mergeCell ref="B41:U41"/>
    <mergeCell ref="B42:U42"/>
    <mergeCell ref="B43:U43"/>
    <mergeCell ref="B44:U44"/>
    <mergeCell ref="B45:U45"/>
    <mergeCell ref="B35:U35"/>
    <mergeCell ref="B36:U36"/>
    <mergeCell ref="B37:U37"/>
    <mergeCell ref="B39:U39"/>
    <mergeCell ref="B40:U40"/>
    <mergeCell ref="B30:U30"/>
    <mergeCell ref="B31:U31"/>
    <mergeCell ref="B32:U32"/>
    <mergeCell ref="B33:U33"/>
    <mergeCell ref="B34:U34"/>
    <mergeCell ref="B24:U24"/>
    <mergeCell ref="B25:U25"/>
    <mergeCell ref="B26:U26"/>
    <mergeCell ref="B27:U27"/>
    <mergeCell ref="B28:U28"/>
    <mergeCell ref="B18:U18"/>
    <mergeCell ref="B19:U19"/>
    <mergeCell ref="B21:U21"/>
    <mergeCell ref="B22:U22"/>
    <mergeCell ref="B23:U23"/>
    <mergeCell ref="B13:U13"/>
    <mergeCell ref="B14:U14"/>
    <mergeCell ref="B15:U15"/>
    <mergeCell ref="B16:U16"/>
    <mergeCell ref="B17:U17"/>
    <mergeCell ref="C2:F2"/>
    <mergeCell ref="H2:K2"/>
    <mergeCell ref="M2:P2"/>
    <mergeCell ref="R2:U2"/>
    <mergeCell ref="B12:U12"/>
  </mergeCells>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AN65497"/>
  <sheetViews>
    <sheetView showGridLines="0" topLeftCell="A27" zoomScale="70" zoomScaleNormal="70" workbookViewId="0">
      <selection activeCell="X32" sqref="X32"/>
    </sheetView>
  </sheetViews>
  <sheetFormatPr baseColWidth="10" defaultColWidth="11.453125" defaultRowHeight="15"/>
  <cols>
    <col min="1" max="1" width="1.453125" style="2" customWidth="1"/>
    <col min="2" max="2" width="38.36328125" style="2" customWidth="1"/>
    <col min="3" max="6" width="7.6328125" style="2" customWidth="1"/>
    <col min="7" max="7" width="1.81640625" style="2" customWidth="1"/>
    <col min="8" max="11" width="7.6328125" style="2" customWidth="1"/>
    <col min="12" max="12" width="1.81640625" style="2" customWidth="1"/>
    <col min="13" max="16" width="7.6328125" style="2" customWidth="1"/>
    <col min="17" max="17" width="3.1796875" style="2" customWidth="1"/>
    <col min="18" max="21" width="7.6328125" style="2" customWidth="1"/>
    <col min="22" max="27" width="11.453125" style="2"/>
    <col min="28" max="28" width="2" style="2" customWidth="1"/>
    <col min="29" max="33" width="11.453125" style="2"/>
    <col min="34" max="34" width="1.90625" style="2" customWidth="1"/>
    <col min="35" max="16384" width="11.453125" style="2"/>
  </cols>
  <sheetData>
    <row r="1" spans="2:40" ht="6" customHeight="1"/>
    <row r="2" spans="2:40" ht="22.5" customHeight="1">
      <c r="B2" s="431" t="s">
        <v>409</v>
      </c>
      <c r="C2" s="417" t="s">
        <v>81</v>
      </c>
      <c r="D2" s="417"/>
      <c r="E2" s="417"/>
      <c r="F2" s="417"/>
      <c r="G2" s="3"/>
      <c r="H2" s="418" t="s">
        <v>82</v>
      </c>
      <c r="I2" s="418"/>
      <c r="J2" s="418"/>
      <c r="K2" s="418"/>
      <c r="L2" s="18"/>
      <c r="M2" s="419" t="s">
        <v>83</v>
      </c>
      <c r="N2" s="419"/>
      <c r="O2" s="419"/>
      <c r="P2" s="419"/>
      <c r="Q2" s="19"/>
      <c r="R2" s="420" t="s">
        <v>84</v>
      </c>
      <c r="S2" s="420"/>
      <c r="T2" s="420"/>
      <c r="U2" s="420"/>
      <c r="V2" s="437"/>
      <c r="W2" s="20"/>
      <c r="X2" s="20"/>
      <c r="Y2" s="20"/>
      <c r="Z2" s="20"/>
      <c r="AA2" s="20"/>
      <c r="AB2" s="20"/>
      <c r="AC2" s="20"/>
      <c r="AD2" s="20"/>
      <c r="AE2" s="20"/>
      <c r="AF2" s="20"/>
      <c r="AG2" s="20"/>
      <c r="AH2" s="20"/>
      <c r="AI2" s="20"/>
      <c r="AJ2" s="20"/>
      <c r="AK2" s="20"/>
      <c r="AL2" s="20"/>
      <c r="AM2" s="20"/>
      <c r="AN2" s="20"/>
    </row>
    <row r="3" spans="2:40" ht="24.75" customHeight="1">
      <c r="B3" s="432"/>
      <c r="C3" s="4">
        <v>1</v>
      </c>
      <c r="D3" s="4">
        <v>2</v>
      </c>
      <c r="E3" s="5">
        <v>3</v>
      </c>
      <c r="F3" s="6">
        <v>4</v>
      </c>
      <c r="G3" s="433"/>
      <c r="H3" s="4">
        <v>1</v>
      </c>
      <c r="I3" s="4">
        <v>2</v>
      </c>
      <c r="J3" s="5">
        <v>3</v>
      </c>
      <c r="K3" s="6">
        <v>4</v>
      </c>
      <c r="L3" s="435"/>
      <c r="M3" s="4">
        <v>1</v>
      </c>
      <c r="N3" s="4">
        <v>2</v>
      </c>
      <c r="O3" s="5">
        <v>3</v>
      </c>
      <c r="P3" s="6">
        <v>4</v>
      </c>
      <c r="Q3" s="21"/>
      <c r="R3" s="4">
        <v>1</v>
      </c>
      <c r="S3" s="4">
        <v>2</v>
      </c>
      <c r="T3" s="5">
        <v>3</v>
      </c>
      <c r="U3" s="6">
        <v>4</v>
      </c>
      <c r="V3" s="437"/>
      <c r="W3" s="20"/>
      <c r="X3" s="20"/>
      <c r="Y3" s="20"/>
      <c r="Z3" s="20"/>
      <c r="AA3" s="20"/>
      <c r="AB3" s="20"/>
      <c r="AC3" s="20"/>
      <c r="AD3" s="20"/>
      <c r="AE3" s="20"/>
      <c r="AF3" s="20"/>
      <c r="AG3" s="20"/>
      <c r="AH3" s="20"/>
      <c r="AI3" s="20"/>
      <c r="AJ3" s="20"/>
      <c r="AK3" s="20"/>
      <c r="AL3" s="20"/>
      <c r="AM3" s="20"/>
      <c r="AN3" s="20"/>
    </row>
    <row r="4" spans="2:40" ht="38.15" customHeight="1">
      <c r="B4" s="7" t="s">
        <v>411</v>
      </c>
      <c r="C4" s="8">
        <f>Autoevaluación!Q122/SUM(Autoevaluación!Q122:Q125)</f>
        <v>0</v>
      </c>
      <c r="D4" s="9">
        <f>Autoevaluación!Q123/SUM(Autoevaluación!Q122:Q125)</f>
        <v>0.25</v>
      </c>
      <c r="E4" s="9">
        <f>Autoevaluación!Q124/SUM(Autoevaluación!Q122:Q125)</f>
        <v>0.5</v>
      </c>
      <c r="F4" s="9">
        <f>Autoevaluación!Q125/SUM(Autoevaluación!Q122:Q125)</f>
        <v>0.25</v>
      </c>
      <c r="G4" s="434"/>
      <c r="H4" s="9">
        <f>Autoevaluación!R122/SUM(Autoevaluación!R122:R125)</f>
        <v>0</v>
      </c>
      <c r="I4" s="9">
        <f>Autoevaluación!R123/SUM(Autoevaluación!R122:R125)</f>
        <v>0.5</v>
      </c>
      <c r="J4" s="9">
        <f>Autoevaluación!R124/SUM(Autoevaluación!R122:R125)</f>
        <v>0.5</v>
      </c>
      <c r="K4" s="9">
        <f>Autoevaluación!R125/SUM(Autoevaluación!R122:R125)</f>
        <v>0</v>
      </c>
      <c r="L4" s="436"/>
      <c r="M4" s="9">
        <f>Autoevaluación!S122/SUM(Autoevaluación!S122:S125)</f>
        <v>0</v>
      </c>
      <c r="N4" s="9">
        <f>Autoevaluación!S123/SUM(Autoevaluación!S122:S125)</f>
        <v>0.25</v>
      </c>
      <c r="O4" s="9">
        <f>Autoevaluación!S124/SUM(Autoevaluación!S122:S125)</f>
        <v>0.75</v>
      </c>
      <c r="P4" s="9">
        <f>Autoevaluación!S125/SUM(Autoevaluación!S122:S125)</f>
        <v>0</v>
      </c>
      <c r="Q4" s="22"/>
      <c r="R4" s="9" t="e">
        <f>Autoevaluación!T122/SUM(Autoevaluación!T122:T125)</f>
        <v>#DIV/0!</v>
      </c>
      <c r="S4" s="9" t="e">
        <f>Autoevaluación!T123/SUM(Autoevaluación!T122:T125)</f>
        <v>#DIV/0!</v>
      </c>
      <c r="T4" s="9" t="e">
        <f>Autoevaluación!T124/SUM(Autoevaluación!T122:T125)</f>
        <v>#DIV/0!</v>
      </c>
      <c r="U4" s="9" t="e">
        <f>Autoevaluación!T125/SUM(Autoevaluación!T122:T125)</f>
        <v>#DIV/0!</v>
      </c>
      <c r="V4" s="20"/>
      <c r="W4" s="20"/>
      <c r="X4" s="20"/>
      <c r="Y4" s="20"/>
      <c r="Z4" s="20"/>
      <c r="AA4" s="20"/>
      <c r="AB4" s="20"/>
      <c r="AC4" s="20"/>
      <c r="AD4" s="20"/>
      <c r="AE4" s="20"/>
      <c r="AF4" s="20"/>
      <c r="AG4" s="20"/>
      <c r="AH4" s="20"/>
      <c r="AI4" s="20"/>
      <c r="AJ4" s="20"/>
      <c r="AK4" s="20"/>
      <c r="AL4" s="20"/>
      <c r="AM4" s="20"/>
      <c r="AN4" s="20"/>
    </row>
    <row r="5" spans="2:40" ht="38.15" customHeight="1">
      <c r="B5" s="10" t="s">
        <v>429</v>
      </c>
      <c r="C5" s="8">
        <f>Autoevaluación!Q128/SUM(Autoevaluación!Q128:Q131)</f>
        <v>0</v>
      </c>
      <c r="D5" s="9">
        <f>Autoevaluación!Q129/SUM(Autoevaluación!Q128:Q131)</f>
        <v>0.5</v>
      </c>
      <c r="E5" s="9">
        <f>Autoevaluación!Q130/SUM(Autoevaluación!Q128:Q131)</f>
        <v>0.5</v>
      </c>
      <c r="F5" s="9">
        <f>Autoevaluación!Q131/SUM(Autoevaluación!Q128:Q131)</f>
        <v>0</v>
      </c>
      <c r="G5" s="434"/>
      <c r="H5" s="9">
        <f>Autoevaluación!R128/SUM(Autoevaluación!R128:R131)</f>
        <v>0.25</v>
      </c>
      <c r="I5" s="9">
        <f>Autoevaluación!R129/SUM(Autoevaluación!R128:R131)</f>
        <v>0.75</v>
      </c>
      <c r="J5" s="9">
        <f>Autoevaluación!R130/SUM(Autoevaluación!R128:R131)</f>
        <v>0</v>
      </c>
      <c r="K5" s="9">
        <f>Autoevaluación!R131/SUM(Autoevaluación!R128:R131)</f>
        <v>0</v>
      </c>
      <c r="L5" s="436"/>
      <c r="M5" s="9">
        <f>Autoevaluación!S128/SUM(Autoevaluación!S128:S131)</f>
        <v>0</v>
      </c>
      <c r="N5" s="9">
        <f>Autoevaluación!S129/SUM(Autoevaluación!S128:S131)</f>
        <v>0</v>
      </c>
      <c r="O5" s="9">
        <f>Autoevaluación!S130/SUM(Autoevaluación!S128:S131)</f>
        <v>1</v>
      </c>
      <c r="P5" s="9">
        <f>Autoevaluación!S131/SUM(Autoevaluación!S128:S131)</f>
        <v>0</v>
      </c>
      <c r="Q5" s="22"/>
      <c r="R5" s="9" t="e">
        <f>Autoevaluación!T128/SUM(Autoevaluación!T128:T131)</f>
        <v>#DIV/0!</v>
      </c>
      <c r="S5" s="9" t="e">
        <f>Autoevaluación!T129/SUM(Autoevaluación!T128:T131)</f>
        <v>#DIV/0!</v>
      </c>
      <c r="T5" s="9" t="e">
        <f>Autoevaluación!T129/SUM(Autoevaluación!T128:T131)</f>
        <v>#DIV/0!</v>
      </c>
      <c r="U5" s="9" t="e">
        <f>Autoevaluación!T131/SUM(Autoevaluación!T128:T131)</f>
        <v>#DIV/0!</v>
      </c>
      <c r="V5" s="20"/>
      <c r="W5" s="20"/>
      <c r="X5" s="20"/>
      <c r="Y5" s="20"/>
      <c r="Z5" s="20"/>
      <c r="AA5" s="20"/>
      <c r="AB5" s="20"/>
      <c r="AC5" s="20"/>
      <c r="AD5" s="20"/>
      <c r="AE5" s="20"/>
      <c r="AF5" s="20"/>
      <c r="AG5" s="20"/>
      <c r="AH5" s="20"/>
      <c r="AI5" s="20"/>
      <c r="AJ5" s="20"/>
      <c r="AK5" s="20"/>
      <c r="AL5" s="20"/>
      <c r="AM5" s="20"/>
      <c r="AN5" s="20"/>
    </row>
    <row r="6" spans="2:40" ht="38.15" customHeight="1">
      <c r="B6" s="10" t="s">
        <v>448</v>
      </c>
      <c r="C6" s="8">
        <f>Autoevaluación!Q134/SUM(Autoevaluación!Q134:Q137)</f>
        <v>0</v>
      </c>
      <c r="D6" s="9">
        <f>Autoevaluación!Q135/SUM(Autoevaluación!Q134:Q137)</f>
        <v>0.66666666666666663</v>
      </c>
      <c r="E6" s="9">
        <f>Autoevaluación!Q136/SUM(Autoevaluación!Q134:Q137)</f>
        <v>0.33333333333333331</v>
      </c>
      <c r="F6" s="9">
        <f>Autoevaluación!Q137/SUM(Autoevaluación!Q134:Q137)</f>
        <v>0</v>
      </c>
      <c r="G6" s="434"/>
      <c r="H6" s="9">
        <f>Autoevaluación!R134/SUM(Autoevaluación!R134:R137)</f>
        <v>0</v>
      </c>
      <c r="I6" s="9">
        <f>Autoevaluación!R135/SUM(Autoevaluación!R134:R137)</f>
        <v>0.66666666666666663</v>
      </c>
      <c r="J6" s="9">
        <f>Autoevaluación!R136/SUM(Autoevaluación!R134:R137)</f>
        <v>0.33333333333333331</v>
      </c>
      <c r="K6" s="9">
        <f>Autoevaluación!R137/SUM(Autoevaluación!R134:R137)</f>
        <v>0</v>
      </c>
      <c r="L6" s="436"/>
      <c r="M6" s="9">
        <f>Autoevaluación!S134/SUM(Autoevaluación!S134:S137)</f>
        <v>0</v>
      </c>
      <c r="N6" s="9">
        <f>Autoevaluación!S135/SUM(Autoevaluación!S134:S137)</f>
        <v>0</v>
      </c>
      <c r="O6" s="9">
        <f>Autoevaluación!S136/SUM(Autoevaluación!S134:S137)</f>
        <v>1</v>
      </c>
      <c r="P6" s="9">
        <f>Autoevaluación!S137/SUM(Autoevaluación!S134:S137)</f>
        <v>0</v>
      </c>
      <c r="Q6" s="22"/>
      <c r="R6" s="9" t="e">
        <f>Autoevaluación!T134/SUM(Autoevaluación!T134:T137)</f>
        <v>#DIV/0!</v>
      </c>
      <c r="S6" s="9" t="e">
        <f>Autoevaluación!T135/SUM(Autoevaluación!T134:T137)</f>
        <v>#DIV/0!</v>
      </c>
      <c r="T6" s="9" t="e">
        <f>Autoevaluación!T136/SUM(Autoevaluación!T134:T137)</f>
        <v>#DIV/0!</v>
      </c>
      <c r="U6" s="9" t="e">
        <f>Autoevaluación!T137/SUM(Autoevaluación!T134:T137)</f>
        <v>#DIV/0!</v>
      </c>
      <c r="V6" s="23"/>
      <c r="W6" s="20"/>
      <c r="X6" s="20"/>
      <c r="Y6" s="20"/>
      <c r="Z6" s="20"/>
      <c r="AA6" s="20"/>
      <c r="AB6" s="20"/>
      <c r="AC6" s="20"/>
      <c r="AD6" s="20"/>
      <c r="AE6" s="20"/>
      <c r="AF6" s="20"/>
      <c r="AG6" s="20"/>
      <c r="AH6" s="20"/>
      <c r="AI6" s="20"/>
      <c r="AJ6" s="20"/>
      <c r="AK6" s="20"/>
      <c r="AL6" s="20"/>
      <c r="AM6" s="20"/>
      <c r="AN6" s="20"/>
    </row>
    <row r="7" spans="2:40" ht="38.15" customHeight="1">
      <c r="B7" s="7" t="s">
        <v>459</v>
      </c>
      <c r="C7" s="8">
        <f>Autoevaluación!Q139/SUM(Autoevaluación!Q139:Q142)</f>
        <v>0</v>
      </c>
      <c r="D7" s="9">
        <f>Autoevaluación!Q140/SUM(Autoevaluación!Q139:Q142)</f>
        <v>0.66666666666666663</v>
      </c>
      <c r="E7" s="9">
        <f>Autoevaluación!Q141/SUM(Autoevaluación!Q139:Q142)</f>
        <v>0.33333333333333331</v>
      </c>
      <c r="F7" s="9">
        <f>Autoevaluación!Q142/SUM(Autoevaluación!Q139:Q142)</f>
        <v>0</v>
      </c>
      <c r="G7" s="434"/>
      <c r="H7" s="9">
        <f>Autoevaluación!R139/SUM(Autoevaluación!R139:R142)</f>
        <v>0</v>
      </c>
      <c r="I7" s="9">
        <f>Autoevaluación!R140/SUM(Autoevaluación!R139:R142)</f>
        <v>1</v>
      </c>
      <c r="J7" s="9">
        <f>Autoevaluación!R141/SUM(Autoevaluación!R139:R142)</f>
        <v>0</v>
      </c>
      <c r="K7" s="9">
        <f>Autoevaluación!R142/SUM(Autoevaluación!R139:R142)</f>
        <v>0</v>
      </c>
      <c r="L7" s="436"/>
      <c r="M7" s="9">
        <f>Autoevaluación!S139/SUM(Autoevaluación!S139:S142)</f>
        <v>0</v>
      </c>
      <c r="N7" s="9">
        <f>Autoevaluación!S140/SUM(Autoevaluación!S139:S142)</f>
        <v>0.66666666666666663</v>
      </c>
      <c r="O7" s="9">
        <f>Autoevaluación!S141/SUM(Autoevaluación!S139:S142)</f>
        <v>0.33333333333333331</v>
      </c>
      <c r="P7" s="9">
        <f>Autoevaluación!S142/SUM(Autoevaluación!S139:S142)</f>
        <v>0</v>
      </c>
      <c r="Q7" s="22"/>
      <c r="R7" s="9" t="e">
        <f>Autoevaluación!T139/SUM(Autoevaluación!T139:T142)</f>
        <v>#DIV/0!</v>
      </c>
      <c r="S7" s="9" t="e">
        <f>Autoevaluación!T140/SUM(Autoevaluación!T139:T142)</f>
        <v>#DIV/0!</v>
      </c>
      <c r="T7" s="9" t="e">
        <f>Autoevaluación!T141/SUM(Autoevaluación!T139:T142)</f>
        <v>#DIV/0!</v>
      </c>
      <c r="U7" s="9" t="e">
        <f>Autoevaluación!T142/SUM(Autoevaluación!T139:T142)</f>
        <v>#DIV/0!</v>
      </c>
      <c r="V7" s="20"/>
      <c r="W7" s="20"/>
      <c r="X7" s="20"/>
      <c r="Y7" s="20"/>
      <c r="Z7" s="20"/>
      <c r="AA7" s="20"/>
      <c r="AB7" s="20"/>
      <c r="AC7" s="20"/>
      <c r="AD7" s="20"/>
      <c r="AE7" s="20"/>
      <c r="AF7" s="20"/>
      <c r="AG7" s="20"/>
      <c r="AH7" s="20"/>
      <c r="AI7" s="20"/>
      <c r="AJ7" s="20"/>
      <c r="AK7" s="20"/>
      <c r="AL7" s="20"/>
      <c r="AM7" s="20"/>
      <c r="AN7" s="20"/>
    </row>
    <row r="8" spans="2:40" ht="38.15" customHeight="1">
      <c r="B8" s="11"/>
      <c r="C8" s="9"/>
      <c r="D8" s="9"/>
      <c r="E8" s="9"/>
      <c r="F8" s="9"/>
      <c r="G8" s="434"/>
      <c r="H8" s="9"/>
      <c r="I8" s="9"/>
      <c r="J8" s="9"/>
      <c r="K8" s="9"/>
      <c r="L8" s="436"/>
      <c r="M8" s="9"/>
      <c r="N8" s="9"/>
      <c r="O8" s="9"/>
      <c r="P8" s="9"/>
      <c r="Q8" s="22"/>
      <c r="R8" s="9"/>
      <c r="S8" s="9"/>
      <c r="T8" s="9"/>
      <c r="U8" s="9"/>
      <c r="V8" s="20"/>
      <c r="W8" s="20"/>
      <c r="X8" s="20"/>
      <c r="Y8" s="20"/>
      <c r="Z8" s="20"/>
      <c r="AA8" s="20"/>
      <c r="AB8" s="20"/>
      <c r="AC8" s="20"/>
      <c r="AD8" s="20"/>
      <c r="AE8" s="20"/>
      <c r="AF8" s="20"/>
      <c r="AG8" s="20"/>
      <c r="AH8" s="20"/>
      <c r="AI8" s="20"/>
      <c r="AJ8" s="20"/>
      <c r="AK8" s="20"/>
      <c r="AL8" s="20"/>
      <c r="AM8" s="20"/>
      <c r="AN8" s="20"/>
    </row>
    <row r="9" spans="2:40" ht="38.15" customHeight="1">
      <c r="B9" s="12"/>
      <c r="C9" s="9"/>
      <c r="D9" s="9"/>
      <c r="E9" s="9"/>
      <c r="F9" s="9"/>
      <c r="G9" s="434"/>
      <c r="H9" s="9"/>
      <c r="I9" s="9"/>
      <c r="J9" s="9"/>
      <c r="K9" s="9"/>
      <c r="L9" s="436"/>
      <c r="M9" s="9"/>
      <c r="N9" s="9"/>
      <c r="O9" s="9"/>
      <c r="P9" s="9"/>
      <c r="Q9" s="22"/>
      <c r="R9" s="9"/>
      <c r="S9" s="9"/>
      <c r="T9" s="9"/>
      <c r="U9" s="9"/>
      <c r="V9" s="20"/>
      <c r="W9" s="20"/>
      <c r="X9" s="20"/>
      <c r="Y9" s="20"/>
      <c r="Z9" s="20"/>
      <c r="AA9" s="20"/>
      <c r="AB9" s="20"/>
      <c r="AC9" s="20"/>
      <c r="AD9" s="20"/>
      <c r="AE9" s="20"/>
      <c r="AF9" s="20"/>
      <c r="AG9" s="20"/>
      <c r="AH9" s="20"/>
      <c r="AI9" s="20"/>
      <c r="AJ9" s="20"/>
      <c r="AK9" s="20"/>
      <c r="AL9" s="20"/>
      <c r="AM9" s="20"/>
      <c r="AN9" s="20"/>
    </row>
    <row r="10" spans="2:40" ht="42" customHeight="1">
      <c r="B10" s="13" t="s">
        <v>507</v>
      </c>
      <c r="C10" s="14">
        <f>AVERAGE(C4:C9)</f>
        <v>0</v>
      </c>
      <c r="D10" s="14">
        <f>AVERAGE(D4:D9)</f>
        <v>0.52083333333333326</v>
      </c>
      <c r="E10" s="14">
        <f>AVERAGE(E4:E9)</f>
        <v>0.41666666666666663</v>
      </c>
      <c r="F10" s="14">
        <f>AVERAGE(F4:F9)</f>
        <v>6.25E-2</v>
      </c>
      <c r="G10" s="15"/>
      <c r="H10" s="14">
        <f>AVERAGE(H4:H9)</f>
        <v>6.25E-2</v>
      </c>
      <c r="I10" s="14">
        <f>AVERAGE(I4:I9)</f>
        <v>0.72916666666666663</v>
      </c>
      <c r="J10" s="14">
        <f>AVERAGE(J4:J9)</f>
        <v>0.20833333333333331</v>
      </c>
      <c r="K10" s="14">
        <f>AVERAGE(K4:K9)</f>
        <v>0</v>
      </c>
      <c r="L10" s="15"/>
      <c r="M10" s="14">
        <f>AVERAGE(M4:M9)</f>
        <v>0</v>
      </c>
      <c r="N10" s="14">
        <f>AVERAGE(N4:N9)</f>
        <v>0.22916666666666666</v>
      </c>
      <c r="O10" s="14">
        <f>AVERAGE(O4:O9)</f>
        <v>0.77083333333333337</v>
      </c>
      <c r="P10" s="14">
        <f>AVERAGE(P4:P9)</f>
        <v>0</v>
      </c>
      <c r="Q10" s="24"/>
      <c r="R10" s="14" t="e">
        <f>AVERAGE(R4:R9)</f>
        <v>#DIV/0!</v>
      </c>
      <c r="S10" s="14" t="e">
        <f>AVERAGE(S4:S9)</f>
        <v>#DIV/0!</v>
      </c>
      <c r="T10" s="14" t="e">
        <f>AVERAGE(T4:T9)</f>
        <v>#DIV/0!</v>
      </c>
      <c r="U10" s="14" t="e">
        <f>AVERAGE(U4:U9)</f>
        <v>#DIV/0!</v>
      </c>
      <c r="V10" s="20"/>
      <c r="W10" s="20"/>
      <c r="X10" s="20"/>
      <c r="Y10" s="20"/>
      <c r="Z10" s="20"/>
      <c r="AA10" s="20"/>
      <c r="AB10" s="20"/>
      <c r="AC10" s="20"/>
      <c r="AD10" s="20"/>
      <c r="AE10" s="20"/>
      <c r="AF10" s="20"/>
      <c r="AG10" s="20"/>
      <c r="AH10" s="20"/>
      <c r="AI10" s="20"/>
      <c r="AJ10" s="20"/>
      <c r="AK10" s="20"/>
      <c r="AL10" s="20"/>
      <c r="AM10" s="20"/>
      <c r="AN10" s="20"/>
    </row>
    <row r="11" spans="2:40">
      <c r="B11" s="16"/>
      <c r="C11" s="16"/>
      <c r="D11" s="16"/>
      <c r="E11" s="16"/>
      <c r="F11" s="15"/>
      <c r="G11" s="15"/>
      <c r="H11" s="15"/>
      <c r="I11" s="15"/>
      <c r="J11" s="15"/>
      <c r="K11" s="15"/>
      <c r="L11" s="15"/>
      <c r="M11" s="15"/>
      <c r="N11" s="15"/>
      <c r="O11" s="15"/>
      <c r="P11" s="15"/>
      <c r="Q11" s="15"/>
      <c r="R11" s="15"/>
      <c r="S11" s="15"/>
      <c r="T11" s="15"/>
      <c r="U11" s="15"/>
      <c r="V11" s="20"/>
      <c r="W11" s="20"/>
      <c r="X11" s="20"/>
      <c r="Y11" s="20"/>
      <c r="Z11" s="20"/>
      <c r="AA11" s="20"/>
      <c r="AB11" s="20"/>
      <c r="AC11" s="20"/>
      <c r="AD11" s="20"/>
      <c r="AE11" s="20"/>
      <c r="AF11" s="20"/>
      <c r="AG11" s="20"/>
      <c r="AH11" s="20"/>
      <c r="AI11" s="20"/>
      <c r="AJ11" s="20"/>
      <c r="AK11" s="20"/>
      <c r="AL11" s="20"/>
      <c r="AM11" s="20"/>
      <c r="AN11" s="20"/>
    </row>
    <row r="12" spans="2:40" ht="22" customHeight="1">
      <c r="B12" s="417" t="s">
        <v>81</v>
      </c>
      <c r="C12" s="417"/>
      <c r="D12" s="417"/>
      <c r="E12" s="417"/>
      <c r="F12" s="417"/>
      <c r="G12" s="417"/>
      <c r="H12" s="417"/>
      <c r="I12" s="417"/>
      <c r="J12" s="417"/>
      <c r="K12" s="417"/>
      <c r="L12" s="417"/>
      <c r="M12" s="417"/>
      <c r="N12" s="417"/>
      <c r="O12" s="417"/>
      <c r="P12" s="417"/>
      <c r="Q12" s="417"/>
      <c r="R12" s="417"/>
      <c r="S12" s="417"/>
      <c r="T12" s="417"/>
      <c r="U12" s="417"/>
      <c r="V12" s="20"/>
      <c r="W12" s="20"/>
      <c r="X12" s="20"/>
      <c r="Y12" s="20"/>
      <c r="Z12" s="20"/>
      <c r="AA12" s="20"/>
      <c r="AB12" s="20"/>
      <c r="AC12" s="20"/>
      <c r="AD12" s="20"/>
      <c r="AE12" s="20"/>
      <c r="AF12" s="20"/>
      <c r="AG12" s="20"/>
      <c r="AH12" s="20"/>
      <c r="AI12" s="20"/>
      <c r="AJ12" s="20"/>
      <c r="AK12" s="20"/>
      <c r="AL12" s="20"/>
      <c r="AM12" s="20"/>
      <c r="AN12" s="20"/>
    </row>
    <row r="13" spans="2:40" ht="25" customHeight="1">
      <c r="B13" s="421" t="s">
        <v>472</v>
      </c>
      <c r="C13" s="421"/>
      <c r="D13" s="421"/>
      <c r="E13" s="421"/>
      <c r="F13" s="421"/>
      <c r="G13" s="421"/>
      <c r="H13" s="421"/>
      <c r="I13" s="421"/>
      <c r="J13" s="421"/>
      <c r="K13" s="421"/>
      <c r="L13" s="421"/>
      <c r="M13" s="421"/>
      <c r="N13" s="421"/>
      <c r="O13" s="421"/>
      <c r="P13" s="421"/>
      <c r="Q13" s="421"/>
      <c r="R13" s="421"/>
      <c r="S13" s="421"/>
      <c r="T13" s="421"/>
      <c r="U13" s="421"/>
      <c r="V13" s="20"/>
      <c r="W13" s="20"/>
      <c r="X13" s="20"/>
      <c r="Y13" s="20"/>
      <c r="Z13" s="20"/>
      <c r="AA13" s="20"/>
      <c r="AB13" s="20"/>
      <c r="AC13" s="20"/>
      <c r="AD13" s="20"/>
      <c r="AE13" s="20"/>
      <c r="AF13" s="20"/>
      <c r="AG13" s="20"/>
      <c r="AH13" s="20"/>
      <c r="AI13" s="20"/>
      <c r="AJ13" s="20"/>
      <c r="AK13" s="20"/>
      <c r="AL13" s="20"/>
      <c r="AM13" s="20"/>
      <c r="AN13" s="20"/>
    </row>
    <row r="14" spans="2:40" ht="60" customHeight="1">
      <c r="B14" s="396" t="s">
        <v>508</v>
      </c>
      <c r="C14" s="396"/>
      <c r="D14" s="396"/>
      <c r="E14" s="396"/>
      <c r="F14" s="396"/>
      <c r="G14" s="396"/>
      <c r="H14" s="396"/>
      <c r="I14" s="396"/>
      <c r="J14" s="396"/>
      <c r="K14" s="396"/>
      <c r="L14" s="396"/>
      <c r="M14" s="396"/>
      <c r="N14" s="396"/>
      <c r="O14" s="396"/>
      <c r="P14" s="396"/>
      <c r="Q14" s="396"/>
      <c r="R14" s="396"/>
      <c r="S14" s="396"/>
      <c r="T14" s="396"/>
      <c r="U14" s="396"/>
      <c r="V14" s="20"/>
      <c r="W14" s="20"/>
      <c r="X14" s="20"/>
      <c r="Y14" s="20"/>
      <c r="Z14" s="20"/>
      <c r="AA14" s="20"/>
      <c r="AB14" s="20"/>
      <c r="AC14" s="20"/>
      <c r="AD14" s="20"/>
      <c r="AE14" s="20"/>
      <c r="AF14" s="20"/>
      <c r="AG14" s="20"/>
      <c r="AH14" s="20"/>
      <c r="AI14" s="20"/>
      <c r="AJ14" s="20"/>
      <c r="AK14" s="20"/>
      <c r="AL14" s="20"/>
      <c r="AM14" s="20"/>
      <c r="AN14" s="20"/>
    </row>
    <row r="15" spans="2:40" ht="60" customHeight="1">
      <c r="B15" s="396" t="s">
        <v>509</v>
      </c>
      <c r="C15" s="396"/>
      <c r="D15" s="396"/>
      <c r="E15" s="396"/>
      <c r="F15" s="396"/>
      <c r="G15" s="396"/>
      <c r="H15" s="396"/>
      <c r="I15" s="396"/>
      <c r="J15" s="396"/>
      <c r="K15" s="396"/>
      <c r="L15" s="396"/>
      <c r="M15" s="396"/>
      <c r="N15" s="396"/>
      <c r="O15" s="396"/>
      <c r="P15" s="396"/>
      <c r="Q15" s="396"/>
      <c r="R15" s="396"/>
      <c r="S15" s="396"/>
      <c r="T15" s="396"/>
      <c r="U15" s="396"/>
      <c r="V15" s="20"/>
      <c r="W15" s="20"/>
      <c r="X15" s="20"/>
      <c r="Y15" s="20"/>
      <c r="Z15" s="20"/>
      <c r="AA15" s="20"/>
      <c r="AB15" s="20"/>
      <c r="AC15" s="20"/>
      <c r="AD15" s="20"/>
      <c r="AE15" s="20"/>
      <c r="AF15" s="20"/>
      <c r="AG15" s="20"/>
      <c r="AH15" s="20"/>
      <c r="AI15" s="20"/>
      <c r="AJ15" s="20"/>
      <c r="AK15" s="20"/>
      <c r="AL15" s="20"/>
      <c r="AM15" s="20"/>
      <c r="AN15" s="20"/>
    </row>
    <row r="16" spans="2:40" s="1" customFormat="1" ht="25" customHeight="1">
      <c r="B16" s="422" t="s">
        <v>474</v>
      </c>
      <c r="C16" s="422"/>
      <c r="D16" s="422"/>
      <c r="E16" s="422"/>
      <c r="F16" s="422"/>
      <c r="G16" s="422"/>
      <c r="H16" s="422"/>
      <c r="I16" s="422"/>
      <c r="J16" s="422"/>
      <c r="K16" s="422"/>
      <c r="L16" s="422"/>
      <c r="M16" s="422"/>
      <c r="N16" s="422"/>
      <c r="O16" s="422"/>
      <c r="P16" s="422"/>
      <c r="Q16" s="422"/>
      <c r="R16" s="422"/>
      <c r="S16" s="422"/>
      <c r="T16" s="422"/>
      <c r="U16" s="422"/>
    </row>
    <row r="17" spans="2:21" ht="60" customHeight="1">
      <c r="B17" s="439"/>
      <c r="C17" s="411"/>
      <c r="D17" s="411"/>
      <c r="E17" s="411"/>
      <c r="F17" s="411"/>
      <c r="G17" s="411"/>
      <c r="H17" s="411"/>
      <c r="I17" s="411"/>
      <c r="J17" s="411"/>
      <c r="K17" s="411"/>
      <c r="L17" s="411"/>
      <c r="M17" s="411"/>
      <c r="N17" s="411"/>
      <c r="O17" s="411"/>
      <c r="P17" s="411"/>
      <c r="Q17" s="411"/>
      <c r="R17" s="411"/>
      <c r="S17" s="411"/>
      <c r="T17" s="411"/>
      <c r="U17" s="412"/>
    </row>
    <row r="18" spans="2:21" ht="60" customHeight="1">
      <c r="B18" s="396"/>
      <c r="C18" s="396"/>
      <c r="D18" s="396"/>
      <c r="E18" s="396"/>
      <c r="F18" s="396"/>
      <c r="G18" s="396"/>
      <c r="H18" s="396"/>
      <c r="I18" s="396"/>
      <c r="J18" s="396"/>
      <c r="K18" s="396"/>
      <c r="L18" s="396"/>
      <c r="M18" s="396"/>
      <c r="N18" s="396"/>
      <c r="O18" s="396"/>
      <c r="P18" s="396"/>
      <c r="Q18" s="396"/>
      <c r="R18" s="396"/>
      <c r="S18" s="396"/>
      <c r="T18" s="396"/>
      <c r="U18" s="396"/>
    </row>
    <row r="19" spans="2:21" ht="60" customHeight="1">
      <c r="B19" s="396"/>
      <c r="C19" s="396"/>
      <c r="D19" s="396"/>
      <c r="E19" s="396"/>
      <c r="F19" s="396"/>
      <c r="G19" s="396"/>
      <c r="H19" s="396"/>
      <c r="I19" s="396"/>
      <c r="J19" s="396"/>
      <c r="K19" s="396"/>
      <c r="L19" s="396"/>
      <c r="M19" s="396"/>
      <c r="N19" s="396"/>
      <c r="O19" s="396"/>
      <c r="P19" s="396"/>
      <c r="Q19" s="396"/>
      <c r="R19" s="396"/>
      <c r="S19" s="396"/>
      <c r="T19" s="396"/>
      <c r="U19" s="396"/>
    </row>
    <row r="20" spans="2:21" ht="16.5" customHeight="1">
      <c r="B20" s="17"/>
      <c r="C20" s="17"/>
      <c r="D20" s="17"/>
      <c r="E20" s="17"/>
      <c r="F20" s="17"/>
      <c r="G20" s="17"/>
      <c r="H20" s="17"/>
      <c r="I20" s="17"/>
      <c r="J20" s="17"/>
      <c r="K20" s="17"/>
      <c r="L20" s="17"/>
      <c r="M20" s="17"/>
      <c r="N20" s="17"/>
      <c r="O20" s="17"/>
      <c r="P20" s="17"/>
      <c r="Q20" s="17"/>
      <c r="R20" s="17"/>
      <c r="S20" s="17"/>
      <c r="T20" s="17"/>
      <c r="U20" s="17"/>
    </row>
    <row r="21" spans="2:21" ht="22" customHeight="1">
      <c r="B21" s="427" t="s">
        <v>82</v>
      </c>
      <c r="C21" s="427"/>
      <c r="D21" s="427"/>
      <c r="E21" s="427"/>
      <c r="F21" s="427"/>
      <c r="G21" s="427"/>
      <c r="H21" s="427"/>
      <c r="I21" s="427"/>
      <c r="J21" s="427"/>
      <c r="K21" s="427"/>
      <c r="L21" s="427"/>
      <c r="M21" s="427"/>
      <c r="N21" s="427"/>
      <c r="O21" s="427"/>
      <c r="P21" s="427"/>
      <c r="Q21" s="427"/>
      <c r="R21" s="427"/>
      <c r="S21" s="427"/>
      <c r="T21" s="427"/>
      <c r="U21" s="427"/>
    </row>
    <row r="22" spans="2:21" ht="25" customHeight="1">
      <c r="B22" s="428" t="s">
        <v>472</v>
      </c>
      <c r="C22" s="428"/>
      <c r="D22" s="428"/>
      <c r="E22" s="428"/>
      <c r="F22" s="428"/>
      <c r="G22" s="428"/>
      <c r="H22" s="428"/>
      <c r="I22" s="428"/>
      <c r="J22" s="428"/>
      <c r="K22" s="428"/>
      <c r="L22" s="428"/>
      <c r="M22" s="428"/>
      <c r="N22" s="428"/>
      <c r="O22" s="428"/>
      <c r="P22" s="428"/>
      <c r="Q22" s="428"/>
      <c r="R22" s="428"/>
      <c r="S22" s="428"/>
      <c r="T22" s="428"/>
      <c r="U22" s="428"/>
    </row>
    <row r="23" spans="2:21" ht="60" customHeight="1">
      <c r="B23" s="440" t="s">
        <v>510</v>
      </c>
      <c r="C23" s="440"/>
      <c r="D23" s="440"/>
      <c r="E23" s="440"/>
      <c r="F23" s="440"/>
      <c r="G23" s="440"/>
      <c r="H23" s="440"/>
      <c r="I23" s="440"/>
      <c r="J23" s="440"/>
      <c r="K23" s="440"/>
      <c r="L23" s="440"/>
      <c r="M23" s="440"/>
      <c r="N23" s="440"/>
      <c r="O23" s="440"/>
      <c r="P23" s="440"/>
      <c r="Q23" s="440"/>
      <c r="R23" s="440"/>
      <c r="S23" s="440"/>
      <c r="T23" s="440"/>
      <c r="U23" s="440"/>
    </row>
    <row r="24" spans="2:21" ht="60" customHeight="1">
      <c r="B24" s="440" t="s">
        <v>511</v>
      </c>
      <c r="C24" s="440"/>
      <c r="D24" s="440"/>
      <c r="E24" s="440"/>
      <c r="F24" s="440"/>
      <c r="G24" s="440"/>
      <c r="H24" s="440"/>
      <c r="I24" s="440"/>
      <c r="J24" s="440"/>
      <c r="K24" s="440"/>
      <c r="L24" s="440"/>
      <c r="M24" s="440"/>
      <c r="N24" s="440"/>
      <c r="O24" s="440"/>
      <c r="P24" s="440"/>
      <c r="Q24" s="440"/>
      <c r="R24" s="440"/>
      <c r="S24" s="440"/>
      <c r="T24" s="440"/>
      <c r="U24" s="440"/>
    </row>
    <row r="25" spans="2:21" s="1" customFormat="1" ht="25" customHeight="1">
      <c r="B25" s="422" t="s">
        <v>474</v>
      </c>
      <c r="C25" s="422"/>
      <c r="D25" s="422"/>
      <c r="E25" s="422"/>
      <c r="F25" s="422"/>
      <c r="G25" s="422"/>
      <c r="H25" s="422"/>
      <c r="I25" s="422"/>
      <c r="J25" s="422"/>
      <c r="K25" s="422"/>
      <c r="L25" s="422"/>
      <c r="M25" s="422"/>
      <c r="N25" s="422"/>
      <c r="O25" s="422"/>
      <c r="P25" s="422"/>
      <c r="Q25" s="422"/>
      <c r="R25" s="422"/>
      <c r="S25" s="422"/>
      <c r="T25" s="422"/>
      <c r="U25" s="422"/>
    </row>
    <row r="26" spans="2:21" ht="60" customHeight="1">
      <c r="B26" s="440" t="s">
        <v>512</v>
      </c>
      <c r="C26" s="440"/>
      <c r="D26" s="440"/>
      <c r="E26" s="440"/>
      <c r="F26" s="440"/>
      <c r="G26" s="440"/>
      <c r="H26" s="440"/>
      <c r="I26" s="440"/>
      <c r="J26" s="440"/>
      <c r="K26" s="440"/>
      <c r="L26" s="440"/>
      <c r="M26" s="440"/>
      <c r="N26" s="440"/>
      <c r="O26" s="440"/>
      <c r="P26" s="440"/>
      <c r="Q26" s="440"/>
      <c r="R26" s="440"/>
      <c r="S26" s="440"/>
      <c r="T26" s="440"/>
      <c r="U26" s="440"/>
    </row>
    <row r="27" spans="2:21" ht="60" customHeight="1">
      <c r="B27" s="396"/>
      <c r="C27" s="396"/>
      <c r="D27" s="396"/>
      <c r="E27" s="396"/>
      <c r="F27" s="396"/>
      <c r="G27" s="396"/>
      <c r="H27" s="396"/>
      <c r="I27" s="396"/>
      <c r="J27" s="396"/>
      <c r="K27" s="396"/>
      <c r="L27" s="396"/>
      <c r="M27" s="396"/>
      <c r="N27" s="396"/>
      <c r="O27" s="396"/>
      <c r="P27" s="396"/>
      <c r="Q27" s="396"/>
      <c r="R27" s="396"/>
      <c r="S27" s="396"/>
      <c r="T27" s="396"/>
      <c r="U27" s="396"/>
    </row>
    <row r="28" spans="2:21" ht="60" customHeight="1">
      <c r="B28" s="396"/>
      <c r="C28" s="396"/>
      <c r="D28" s="396"/>
      <c r="E28" s="396"/>
      <c r="F28" s="396"/>
      <c r="G28" s="396"/>
      <c r="H28" s="396"/>
      <c r="I28" s="396"/>
      <c r="J28" s="396"/>
      <c r="K28" s="396"/>
      <c r="L28" s="396"/>
      <c r="M28" s="396"/>
      <c r="N28" s="396"/>
      <c r="O28" s="396"/>
      <c r="P28" s="396"/>
      <c r="Q28" s="396"/>
      <c r="R28" s="396"/>
      <c r="S28" s="396"/>
      <c r="T28" s="396"/>
      <c r="U28" s="396"/>
    </row>
    <row r="29" spans="2:21" ht="16.5" customHeight="1">
      <c r="B29" s="17"/>
      <c r="C29" s="17"/>
      <c r="D29" s="17"/>
      <c r="E29" s="17"/>
      <c r="F29" s="17"/>
      <c r="G29" s="17"/>
      <c r="H29" s="17"/>
      <c r="I29" s="17"/>
      <c r="J29" s="17"/>
      <c r="K29" s="17"/>
      <c r="L29" s="17"/>
      <c r="M29" s="17"/>
      <c r="N29" s="17"/>
      <c r="O29" s="17"/>
      <c r="P29" s="17"/>
      <c r="Q29" s="17"/>
      <c r="R29" s="17"/>
      <c r="S29" s="17"/>
      <c r="T29" s="17"/>
      <c r="U29" s="17"/>
    </row>
    <row r="30" spans="2:21" ht="22" customHeight="1">
      <c r="B30" s="438" t="s">
        <v>83</v>
      </c>
      <c r="C30" s="438"/>
      <c r="D30" s="438"/>
      <c r="E30" s="438"/>
      <c r="F30" s="438"/>
      <c r="G30" s="438"/>
      <c r="H30" s="438"/>
      <c r="I30" s="438"/>
      <c r="J30" s="438"/>
      <c r="K30" s="438"/>
      <c r="L30" s="438"/>
      <c r="M30" s="438"/>
      <c r="N30" s="438"/>
      <c r="O30" s="438"/>
      <c r="P30" s="438"/>
      <c r="Q30" s="438"/>
      <c r="R30" s="438"/>
      <c r="S30" s="438"/>
      <c r="T30" s="438"/>
      <c r="U30" s="438"/>
    </row>
    <row r="31" spans="2:21" ht="25" customHeight="1">
      <c r="B31" s="429" t="s">
        <v>472</v>
      </c>
      <c r="C31" s="430"/>
      <c r="D31" s="430"/>
      <c r="E31" s="430"/>
      <c r="F31" s="430"/>
      <c r="G31" s="430"/>
      <c r="H31" s="430"/>
      <c r="I31" s="430"/>
      <c r="J31" s="430"/>
      <c r="K31" s="430"/>
      <c r="L31" s="430"/>
      <c r="M31" s="430"/>
      <c r="N31" s="430"/>
      <c r="O31" s="430"/>
      <c r="P31" s="430"/>
      <c r="Q31" s="430"/>
      <c r="R31" s="430"/>
      <c r="S31" s="430"/>
      <c r="T31" s="430"/>
      <c r="U31" s="430"/>
    </row>
    <row r="32" spans="2:21" ht="60" customHeight="1">
      <c r="B32" s="395" t="s">
        <v>629</v>
      </c>
      <c r="C32" s="396"/>
      <c r="D32" s="396"/>
      <c r="E32" s="396"/>
      <c r="F32" s="396"/>
      <c r="G32" s="396"/>
      <c r="H32" s="396"/>
      <c r="I32" s="396"/>
      <c r="J32" s="396"/>
      <c r="K32" s="396"/>
      <c r="L32" s="396"/>
      <c r="M32" s="396"/>
      <c r="N32" s="396"/>
      <c r="O32" s="396"/>
      <c r="P32" s="396"/>
      <c r="Q32" s="396"/>
      <c r="R32" s="396"/>
      <c r="S32" s="396"/>
      <c r="T32" s="396"/>
      <c r="U32" s="396"/>
    </row>
    <row r="33" spans="2:21" ht="60" customHeight="1">
      <c r="B33" s="395" t="s">
        <v>630</v>
      </c>
      <c r="C33" s="396"/>
      <c r="D33" s="396"/>
      <c r="E33" s="396"/>
      <c r="F33" s="396"/>
      <c r="G33" s="396"/>
      <c r="H33" s="396"/>
      <c r="I33" s="396"/>
      <c r="J33" s="396"/>
      <c r="K33" s="396"/>
      <c r="L33" s="396"/>
      <c r="M33" s="396"/>
      <c r="N33" s="396"/>
      <c r="O33" s="396"/>
      <c r="P33" s="396"/>
      <c r="Q33" s="396"/>
      <c r="R33" s="396"/>
      <c r="S33" s="396"/>
      <c r="T33" s="396"/>
      <c r="U33" s="396"/>
    </row>
    <row r="34" spans="2:21" s="1" customFormat="1" ht="25" customHeight="1">
      <c r="B34" s="422" t="s">
        <v>474</v>
      </c>
      <c r="C34" s="422"/>
      <c r="D34" s="422"/>
      <c r="E34" s="422"/>
      <c r="F34" s="422"/>
      <c r="G34" s="422"/>
      <c r="H34" s="422"/>
      <c r="I34" s="422"/>
      <c r="J34" s="422"/>
      <c r="K34" s="422"/>
      <c r="L34" s="422"/>
      <c r="M34" s="422"/>
      <c r="N34" s="422"/>
      <c r="O34" s="422"/>
      <c r="P34" s="422"/>
      <c r="Q34" s="422"/>
      <c r="R34" s="422"/>
      <c r="S34" s="422"/>
      <c r="T34" s="422"/>
      <c r="U34" s="422"/>
    </row>
    <row r="35" spans="2:21" ht="60" customHeight="1">
      <c r="B35" s="396"/>
      <c r="C35" s="396"/>
      <c r="D35" s="396"/>
      <c r="E35" s="396"/>
      <c r="F35" s="396"/>
      <c r="G35" s="396"/>
      <c r="H35" s="396"/>
      <c r="I35" s="396"/>
      <c r="J35" s="396"/>
      <c r="K35" s="396"/>
      <c r="L35" s="396"/>
      <c r="M35" s="396"/>
      <c r="N35" s="396"/>
      <c r="O35" s="396"/>
      <c r="P35" s="396"/>
      <c r="Q35" s="396"/>
      <c r="R35" s="396"/>
      <c r="S35" s="396"/>
      <c r="T35" s="396"/>
      <c r="U35" s="396"/>
    </row>
    <row r="36" spans="2:21" ht="60" customHeight="1">
      <c r="B36" s="396"/>
      <c r="C36" s="396"/>
      <c r="D36" s="396"/>
      <c r="E36" s="396"/>
      <c r="F36" s="396"/>
      <c r="G36" s="396"/>
      <c r="H36" s="396"/>
      <c r="I36" s="396"/>
      <c r="J36" s="396"/>
      <c r="K36" s="396"/>
      <c r="L36" s="396"/>
      <c r="M36" s="396"/>
      <c r="N36" s="396"/>
      <c r="O36" s="396"/>
      <c r="P36" s="396"/>
      <c r="Q36" s="396"/>
      <c r="R36" s="396"/>
      <c r="S36" s="396"/>
      <c r="T36" s="396"/>
      <c r="U36" s="396"/>
    </row>
    <row r="37" spans="2:21" ht="60" customHeight="1">
      <c r="B37" s="396"/>
      <c r="C37" s="396"/>
      <c r="D37" s="396"/>
      <c r="E37" s="396"/>
      <c r="F37" s="396"/>
      <c r="G37" s="396"/>
      <c r="H37" s="396"/>
      <c r="I37" s="396"/>
      <c r="J37" s="396"/>
      <c r="K37" s="396"/>
      <c r="L37" s="396"/>
      <c r="M37" s="396"/>
      <c r="N37" s="396"/>
      <c r="O37" s="396"/>
      <c r="P37" s="396"/>
      <c r="Q37" s="396"/>
      <c r="R37" s="396"/>
      <c r="S37" s="396"/>
      <c r="T37" s="396"/>
      <c r="U37" s="396"/>
    </row>
    <row r="40" spans="2:21">
      <c r="B40" s="420" t="s">
        <v>84</v>
      </c>
      <c r="C40" s="420"/>
      <c r="D40" s="420"/>
      <c r="E40" s="420"/>
      <c r="F40" s="420"/>
      <c r="G40" s="420"/>
      <c r="H40" s="420"/>
      <c r="I40" s="420"/>
      <c r="J40" s="420"/>
      <c r="K40" s="420"/>
      <c r="L40" s="420"/>
      <c r="M40" s="420"/>
      <c r="N40" s="420"/>
      <c r="O40" s="420"/>
      <c r="P40" s="420"/>
      <c r="Q40" s="420"/>
      <c r="R40" s="420"/>
      <c r="S40" s="420"/>
      <c r="T40" s="420"/>
      <c r="U40" s="420"/>
    </row>
    <row r="41" spans="2:21" ht="19.5">
      <c r="B41" s="429" t="s">
        <v>472</v>
      </c>
      <c r="C41" s="430"/>
      <c r="D41" s="430"/>
      <c r="E41" s="430"/>
      <c r="F41" s="430"/>
      <c r="G41" s="430"/>
      <c r="H41" s="430"/>
      <c r="I41" s="430"/>
      <c r="J41" s="430"/>
      <c r="K41" s="430"/>
      <c r="L41" s="430"/>
      <c r="M41" s="430"/>
      <c r="N41" s="430"/>
      <c r="O41" s="430"/>
      <c r="P41" s="430"/>
      <c r="Q41" s="430"/>
      <c r="R41" s="430"/>
      <c r="S41" s="430"/>
      <c r="T41" s="430"/>
      <c r="U41" s="430"/>
    </row>
    <row r="42" spans="2:21" ht="62.25" customHeight="1">
      <c r="B42" s="396"/>
      <c r="C42" s="396"/>
      <c r="D42" s="396"/>
      <c r="E42" s="396"/>
      <c r="F42" s="396"/>
      <c r="G42" s="396"/>
      <c r="H42" s="396"/>
      <c r="I42" s="396"/>
      <c r="J42" s="396"/>
      <c r="K42" s="396"/>
      <c r="L42" s="396"/>
      <c r="M42" s="396"/>
      <c r="N42" s="396"/>
      <c r="O42" s="396"/>
      <c r="P42" s="396"/>
      <c r="Q42" s="396"/>
      <c r="R42" s="396"/>
      <c r="S42" s="396"/>
      <c r="T42" s="396"/>
      <c r="U42" s="396"/>
    </row>
    <row r="43" spans="2:21" ht="64.5" customHeight="1">
      <c r="B43" s="396"/>
      <c r="C43" s="396"/>
      <c r="D43" s="396"/>
      <c r="E43" s="396"/>
      <c r="F43" s="396"/>
      <c r="G43" s="396"/>
      <c r="H43" s="396"/>
      <c r="I43" s="396"/>
      <c r="J43" s="396"/>
      <c r="K43" s="396"/>
      <c r="L43" s="396"/>
      <c r="M43" s="396"/>
      <c r="N43" s="396"/>
      <c r="O43" s="396"/>
      <c r="P43" s="396"/>
      <c r="Q43" s="396"/>
      <c r="R43" s="396"/>
      <c r="S43" s="396"/>
      <c r="T43" s="396"/>
      <c r="U43" s="396"/>
    </row>
    <row r="44" spans="2:21" ht="19.5">
      <c r="B44" s="422" t="s">
        <v>474</v>
      </c>
      <c r="C44" s="422"/>
      <c r="D44" s="422"/>
      <c r="E44" s="422"/>
      <c r="F44" s="422"/>
      <c r="G44" s="422"/>
      <c r="H44" s="422"/>
      <c r="I44" s="422"/>
      <c r="J44" s="422"/>
      <c r="K44" s="422"/>
      <c r="L44" s="422"/>
      <c r="M44" s="422"/>
      <c r="N44" s="422"/>
      <c r="O44" s="422"/>
      <c r="P44" s="422"/>
      <c r="Q44" s="422"/>
      <c r="R44" s="422"/>
      <c r="S44" s="422"/>
      <c r="T44" s="422"/>
      <c r="U44" s="422"/>
    </row>
    <row r="45" spans="2:21" ht="54.75" customHeight="1">
      <c r="B45" s="396"/>
      <c r="C45" s="396"/>
      <c r="D45" s="396"/>
      <c r="E45" s="396"/>
      <c r="F45" s="396"/>
      <c r="G45" s="396"/>
      <c r="H45" s="396"/>
      <c r="I45" s="396"/>
      <c r="J45" s="396"/>
      <c r="K45" s="396"/>
      <c r="L45" s="396"/>
      <c r="M45" s="396"/>
      <c r="N45" s="396"/>
      <c r="O45" s="396"/>
      <c r="P45" s="396"/>
      <c r="Q45" s="396"/>
      <c r="R45" s="396"/>
      <c r="S45" s="396"/>
      <c r="T45" s="396"/>
      <c r="U45" s="396"/>
    </row>
    <row r="46" spans="2:21" ht="61.5" customHeight="1">
      <c r="B46" s="396"/>
      <c r="C46" s="396"/>
      <c r="D46" s="396"/>
      <c r="E46" s="396"/>
      <c r="F46" s="396"/>
      <c r="G46" s="396"/>
      <c r="H46" s="396"/>
      <c r="I46" s="396"/>
      <c r="J46" s="396"/>
      <c r="K46" s="396"/>
      <c r="L46" s="396"/>
      <c r="M46" s="396"/>
      <c r="N46" s="396"/>
      <c r="O46" s="396"/>
      <c r="P46" s="396"/>
      <c r="Q46" s="396"/>
      <c r="R46" s="396"/>
      <c r="S46" s="396"/>
      <c r="T46" s="396"/>
      <c r="U46" s="396"/>
    </row>
    <row r="47" spans="2:21" ht="64.5" customHeight="1">
      <c r="B47" s="396"/>
      <c r="C47" s="396"/>
      <c r="D47" s="396"/>
      <c r="E47" s="396"/>
      <c r="F47" s="396"/>
      <c r="G47" s="396"/>
      <c r="H47" s="396"/>
      <c r="I47" s="396"/>
      <c r="J47" s="396"/>
      <c r="K47" s="396"/>
      <c r="L47" s="396"/>
      <c r="M47" s="396"/>
      <c r="N47" s="396"/>
      <c r="O47" s="396"/>
      <c r="P47" s="396"/>
      <c r="Q47" s="396"/>
      <c r="R47" s="396"/>
      <c r="S47" s="396"/>
      <c r="T47" s="396"/>
      <c r="U47" s="396"/>
    </row>
    <row r="65495" spans="2:22">
      <c r="B65495" s="25" t="s">
        <v>74</v>
      </c>
      <c r="C65495" s="25"/>
      <c r="D65495" s="25"/>
      <c r="E65495" s="25"/>
      <c r="F65495" s="25"/>
      <c r="G65495" s="25"/>
      <c r="H65495" s="25"/>
      <c r="I65495" s="25"/>
      <c r="J65495" s="25"/>
      <c r="K65495" s="25"/>
      <c r="L65495" s="25"/>
      <c r="M65495" s="25"/>
      <c r="N65495" s="25"/>
      <c r="O65495" s="25"/>
      <c r="P65495" s="25"/>
      <c r="Q65495" s="25"/>
      <c r="R65495" s="25"/>
      <c r="S65495" s="25"/>
      <c r="T65495" s="25"/>
      <c r="U65495" s="25"/>
      <c r="V65495" s="25"/>
    </row>
    <row r="65496" spans="2:22">
      <c r="B65496" s="26" t="s">
        <v>75</v>
      </c>
      <c r="C65496" s="26"/>
      <c r="D65496" s="26"/>
      <c r="E65496" s="26"/>
      <c r="F65496" s="26"/>
      <c r="G65496" s="26"/>
      <c r="H65496" s="26"/>
      <c r="I65496" s="26"/>
      <c r="J65496" s="26"/>
      <c r="K65496" s="26"/>
      <c r="L65496" s="26"/>
      <c r="M65496" s="26"/>
      <c r="N65496" s="26"/>
      <c r="O65496" s="26"/>
      <c r="P65496" s="26"/>
      <c r="Q65496" s="26"/>
      <c r="R65496" s="26"/>
      <c r="S65496" s="26"/>
      <c r="T65496" s="26"/>
      <c r="U65496" s="26"/>
      <c r="V65496" s="26"/>
    </row>
    <row r="65497" spans="2:22">
      <c r="B65497" s="26" t="s">
        <v>76</v>
      </c>
      <c r="C65497" s="26"/>
      <c r="D65497" s="26"/>
      <c r="E65497" s="26"/>
      <c r="F65497" s="26"/>
      <c r="G65497" s="26"/>
      <c r="H65497" s="26"/>
      <c r="I65497" s="26"/>
      <c r="J65497" s="26"/>
      <c r="K65497" s="26"/>
      <c r="L65497" s="26"/>
      <c r="M65497" s="26"/>
      <c r="N65497" s="26"/>
      <c r="O65497" s="26"/>
      <c r="P65497" s="26"/>
      <c r="Q65497" s="26"/>
      <c r="R65497" s="26"/>
      <c r="S65497" s="26"/>
      <c r="T65497" s="26"/>
      <c r="U65497" s="26"/>
      <c r="V65497" s="26"/>
    </row>
  </sheetData>
  <mergeCells count="40">
    <mergeCell ref="B47:U47"/>
    <mergeCell ref="B2:B3"/>
    <mergeCell ref="G3:G9"/>
    <mergeCell ref="L3:L9"/>
    <mergeCell ref="V2:V3"/>
    <mergeCell ref="B42:U42"/>
    <mergeCell ref="B43:U43"/>
    <mergeCell ref="B44:U44"/>
    <mergeCell ref="B45:U45"/>
    <mergeCell ref="B46:U46"/>
    <mergeCell ref="B35:U35"/>
    <mergeCell ref="B36:U36"/>
    <mergeCell ref="B37:U37"/>
    <mergeCell ref="B40:U40"/>
    <mergeCell ref="B41:U41"/>
    <mergeCell ref="B30:U30"/>
    <mergeCell ref="B31:U31"/>
    <mergeCell ref="B32:U32"/>
    <mergeCell ref="B33:U33"/>
    <mergeCell ref="B34:U34"/>
    <mergeCell ref="B24:U24"/>
    <mergeCell ref="B25:U25"/>
    <mergeCell ref="B26:U26"/>
    <mergeCell ref="B27:U27"/>
    <mergeCell ref="B28:U28"/>
    <mergeCell ref="B18:U18"/>
    <mergeCell ref="B19:U19"/>
    <mergeCell ref="B21:U21"/>
    <mergeCell ref="B22:U22"/>
    <mergeCell ref="B23:U23"/>
    <mergeCell ref="B13:U13"/>
    <mergeCell ref="B14:U14"/>
    <mergeCell ref="B15:U15"/>
    <mergeCell ref="B16:U16"/>
    <mergeCell ref="B17:U17"/>
    <mergeCell ref="C2:F2"/>
    <mergeCell ref="H2:K2"/>
    <mergeCell ref="M2:P2"/>
    <mergeCell ref="R2:U2"/>
    <mergeCell ref="B12:U12"/>
  </mergeCells>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59" master="" otherUserPermission="visible"/>
  <rangeList sheetStid="1" master="" otherUserPermission="visible"/>
  <rangeList sheetStid="2" master="" otherUserPermission="visible"/>
  <rangeList sheetStid="4" master="" otherUserPermission="visible"/>
  <rangeList sheetStid="6" master="" otherUserPermission="visible"/>
  <rangeList sheetStid="5"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2011-10-07T14:16:00Z</cp:lastPrinted>
  <dcterms:created xsi:type="dcterms:W3CDTF">2010-02-23T19:10:00Z</dcterms:created>
  <dcterms:modified xsi:type="dcterms:W3CDTF">2025-11-25T02:16:16Z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3082-12.2.0.18911</vt:lpwstr>
  </property>
  <property fmtid="{D5CDD505-2E9C-101B-9397-08002B2CF9AE}" pid="3" name="ICV">
    <vt:lpwstr>781DAC89FDFA4DFF915FE732BDADCE97_12</vt:lpwstr>
  </property>
</Properties>
</file>