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E:\CER PADRE LUIS ANTONIO ROJAS\seguimiento plataforma enjambre 2026\gestion EVALUACION\"/>
    </mc:Choice>
  </mc:AlternateContent>
  <bookViews>
    <workbookView xWindow="0" yWindow="0" windowWidth="28800" windowHeight="12330" activeTab="1"/>
  </bookViews>
  <sheets>
    <sheet name="Institución" sheetId="58" r:id="rId1"/>
    <sheet name="Autoevaluación" sheetId="1" r:id="rId2"/>
    <sheet name="Directiva" sheetId="2" r:id="rId3"/>
    <sheet name="Academica" sheetId="4" r:id="rId4"/>
    <sheet name="Admon" sheetId="6" r:id="rId5"/>
    <sheet name="Comunidad" sheetId="5" r:id="rId6"/>
  </sheets>
  <calcPr calcId="162913"/>
</workbook>
</file>

<file path=xl/calcChain.xml><?xml version="1.0" encoding="utf-8"?>
<calcChain xmlns="http://schemas.openxmlformats.org/spreadsheetml/2006/main">
  <c r="U100" i="1" l="1"/>
  <c r="T6" i="6" s="1"/>
  <c r="U98" i="1"/>
  <c r="U6" i="6" s="1"/>
  <c r="U99" i="1"/>
  <c r="U101" i="1"/>
  <c r="U87" i="1"/>
  <c r="U92" i="1"/>
  <c r="T5" i="6" s="1"/>
  <c r="U89" i="1"/>
  <c r="U90" i="1"/>
  <c r="U91" i="1"/>
  <c r="R7" i="1"/>
  <c r="R8" i="1"/>
  <c r="R9" i="1"/>
  <c r="R10" i="1"/>
  <c r="S7" i="1"/>
  <c r="H4" i="2" s="1"/>
  <c r="T7" i="1"/>
  <c r="T8" i="1"/>
  <c r="N4" i="2" s="1"/>
  <c r="T9" i="1"/>
  <c r="T10" i="1"/>
  <c r="U7" i="1"/>
  <c r="S8" i="1"/>
  <c r="U8" i="1"/>
  <c r="U9" i="1"/>
  <c r="U10" i="1"/>
  <c r="S9" i="1"/>
  <c r="J4" i="2" s="1"/>
  <c r="S10" i="1"/>
  <c r="S98" i="1"/>
  <c r="S99" i="1"/>
  <c r="S100" i="1"/>
  <c r="S101" i="1"/>
  <c r="Q11" i="1"/>
  <c r="R11" i="1"/>
  <c r="S11" i="1"/>
  <c r="R13" i="1"/>
  <c r="S13" i="1"/>
  <c r="T13" i="1"/>
  <c r="U13" i="1"/>
  <c r="R14" i="1"/>
  <c r="S14" i="1"/>
  <c r="T14" i="1"/>
  <c r="T15" i="1"/>
  <c r="O5" i="2" s="1"/>
  <c r="T16" i="1"/>
  <c r="U14" i="1"/>
  <c r="U15" i="1"/>
  <c r="U16" i="1"/>
  <c r="R5" i="2"/>
  <c r="R15" i="1"/>
  <c r="S15" i="1"/>
  <c r="S16" i="1"/>
  <c r="S5" i="2"/>
  <c r="R16" i="1"/>
  <c r="U5" i="2"/>
  <c r="R20" i="1"/>
  <c r="S20" i="1"/>
  <c r="H6" i="2" s="1"/>
  <c r="T20" i="1"/>
  <c r="U20" i="1"/>
  <c r="R21" i="1"/>
  <c r="S21" i="1"/>
  <c r="J6" i="2" s="1"/>
  <c r="S22" i="1"/>
  <c r="S23" i="1"/>
  <c r="T21" i="1"/>
  <c r="T22" i="1"/>
  <c r="T23" i="1"/>
  <c r="U21" i="1"/>
  <c r="R22" i="1"/>
  <c r="R23" i="1"/>
  <c r="U22" i="1"/>
  <c r="T6" i="2" s="1"/>
  <c r="U23" i="1"/>
  <c r="R6" i="2" s="1"/>
  <c r="R30" i="1"/>
  <c r="R31" i="1"/>
  <c r="R32" i="1"/>
  <c r="R33" i="1"/>
  <c r="S30" i="1"/>
  <c r="I7" i="2" s="1"/>
  <c r="T30" i="1"/>
  <c r="T31" i="1"/>
  <c r="T32" i="1"/>
  <c r="T33" i="1"/>
  <c r="P7" i="2" s="1"/>
  <c r="U30" i="1"/>
  <c r="U31" i="1"/>
  <c r="U7" i="2" s="1"/>
  <c r="U32" i="1"/>
  <c r="T7" i="2" s="1"/>
  <c r="U33" i="1"/>
  <c r="R7" i="2"/>
  <c r="S31" i="1"/>
  <c r="S32" i="1"/>
  <c r="S33" i="1"/>
  <c r="R36" i="1"/>
  <c r="R37" i="1"/>
  <c r="R38" i="1"/>
  <c r="R39" i="1"/>
  <c r="S36" i="1"/>
  <c r="T36" i="1"/>
  <c r="T37" i="1"/>
  <c r="T38" i="1"/>
  <c r="T39" i="1"/>
  <c r="U36" i="1"/>
  <c r="S8" i="2" s="1"/>
  <c r="S37" i="1"/>
  <c r="H8" i="2" s="1"/>
  <c r="U37" i="1"/>
  <c r="U38" i="1"/>
  <c r="T8" i="2" s="1"/>
  <c r="U39" i="1"/>
  <c r="S38" i="1"/>
  <c r="S39" i="1"/>
  <c r="K8" i="2" s="1"/>
  <c r="R47" i="1"/>
  <c r="R48" i="1"/>
  <c r="R49" i="1"/>
  <c r="R50" i="1"/>
  <c r="S47" i="1"/>
  <c r="S48" i="1"/>
  <c r="S49" i="1"/>
  <c r="S50" i="1"/>
  <c r="T47" i="1"/>
  <c r="T48" i="1"/>
  <c r="T49" i="1"/>
  <c r="T50" i="1"/>
  <c r="U47" i="1"/>
  <c r="R9" i="2" s="1"/>
  <c r="U48" i="1"/>
  <c r="U49" i="1"/>
  <c r="U50" i="1"/>
  <c r="T9" i="2"/>
  <c r="U9" i="2"/>
  <c r="R55" i="1"/>
  <c r="R56" i="1"/>
  <c r="R57" i="1"/>
  <c r="R58" i="1"/>
  <c r="S55" i="1"/>
  <c r="S56" i="1"/>
  <c r="S57" i="1"/>
  <c r="S58" i="1"/>
  <c r="T55" i="1"/>
  <c r="U55" i="1"/>
  <c r="U56" i="1"/>
  <c r="S4" i="4" s="1"/>
  <c r="S10" i="4" s="1"/>
  <c r="U57" i="1"/>
  <c r="T4" i="4" s="1"/>
  <c r="T10" i="4" s="1"/>
  <c r="U58" i="1"/>
  <c r="T56" i="1"/>
  <c r="T57" i="1"/>
  <c r="T58" i="1"/>
  <c r="R62" i="1"/>
  <c r="S62" i="1"/>
  <c r="S63" i="1"/>
  <c r="S64" i="1"/>
  <c r="S65" i="1"/>
  <c r="T62" i="1"/>
  <c r="T63" i="1"/>
  <c r="T64" i="1"/>
  <c r="T65" i="1"/>
  <c r="U62" i="1"/>
  <c r="R63" i="1"/>
  <c r="R64" i="1"/>
  <c r="R65" i="1"/>
  <c r="F5" i="4" s="1"/>
  <c r="U63" i="1"/>
  <c r="U64" i="1"/>
  <c r="S5" i="4" s="1"/>
  <c r="U65" i="1"/>
  <c r="U5" i="4"/>
  <c r="R68" i="1"/>
  <c r="S68" i="1"/>
  <c r="S69" i="1"/>
  <c r="S70" i="1"/>
  <c r="H6" i="4" s="1"/>
  <c r="S71" i="1"/>
  <c r="K6" i="4" s="1"/>
  <c r="T68" i="1"/>
  <c r="T69" i="1"/>
  <c r="T70" i="1"/>
  <c r="T71" i="1"/>
  <c r="U68" i="1"/>
  <c r="U69" i="1"/>
  <c r="T6" i="4" s="1"/>
  <c r="U70" i="1"/>
  <c r="U71" i="1"/>
  <c r="R6" i="4"/>
  <c r="R69" i="1"/>
  <c r="R70" i="1"/>
  <c r="E6" i="4" s="1"/>
  <c r="R71" i="1"/>
  <c r="R74" i="1"/>
  <c r="C7" i="4" s="1"/>
  <c r="R76" i="1"/>
  <c r="E7" i="4" s="1"/>
  <c r="R75" i="1"/>
  <c r="R77" i="1"/>
  <c r="S74" i="1"/>
  <c r="S75" i="1"/>
  <c r="S76" i="1"/>
  <c r="S77" i="1"/>
  <c r="K7" i="4" s="1"/>
  <c r="T74" i="1"/>
  <c r="U74" i="1"/>
  <c r="R7" i="4" s="1"/>
  <c r="U75" i="1"/>
  <c r="U76" i="1"/>
  <c r="U77" i="1"/>
  <c r="D7" i="4"/>
  <c r="T75" i="1"/>
  <c r="S7" i="4"/>
  <c r="T76" i="1"/>
  <c r="T77" i="1"/>
  <c r="R84" i="1"/>
  <c r="R85" i="1"/>
  <c r="R86" i="1"/>
  <c r="R87" i="1"/>
  <c r="S84" i="1"/>
  <c r="T84" i="1"/>
  <c r="O4" i="6" s="1"/>
  <c r="T85" i="1"/>
  <c r="T86" i="1"/>
  <c r="T87" i="1"/>
  <c r="U84" i="1"/>
  <c r="S85" i="1"/>
  <c r="S86" i="1"/>
  <c r="S87" i="1"/>
  <c r="J4" i="6" s="1"/>
  <c r="U85" i="1"/>
  <c r="R4" i="6" s="1"/>
  <c r="R10" i="6" s="1"/>
  <c r="U86" i="1"/>
  <c r="T4" i="6"/>
  <c r="T10" i="6" s="1"/>
  <c r="R89" i="1"/>
  <c r="S89" i="1"/>
  <c r="S90" i="1"/>
  <c r="S91" i="1"/>
  <c r="J5" i="6" s="1"/>
  <c r="S92" i="1"/>
  <c r="K5" i="6" s="1"/>
  <c r="T89" i="1"/>
  <c r="P5" i="6" s="1"/>
  <c r="T90" i="1"/>
  <c r="T91" i="1"/>
  <c r="T92" i="1"/>
  <c r="R90" i="1"/>
  <c r="R91" i="1"/>
  <c r="R92" i="1"/>
  <c r="R98" i="1"/>
  <c r="R99" i="1"/>
  <c r="D6" i="6" s="1"/>
  <c r="R100" i="1"/>
  <c r="R101" i="1"/>
  <c r="F6" i="6" s="1"/>
  <c r="T98" i="1"/>
  <c r="T101" i="1"/>
  <c r="T99" i="1"/>
  <c r="T100" i="1"/>
  <c r="S6" i="6"/>
  <c r="R6" i="6"/>
  <c r="R102" i="1"/>
  <c r="R103" i="1"/>
  <c r="R104" i="1"/>
  <c r="R105" i="1"/>
  <c r="S102" i="1"/>
  <c r="T102" i="1"/>
  <c r="T103" i="1"/>
  <c r="T104" i="1"/>
  <c r="T105" i="1"/>
  <c r="U102" i="1"/>
  <c r="S103" i="1"/>
  <c r="S104" i="1"/>
  <c r="S105" i="1"/>
  <c r="U103" i="1"/>
  <c r="S7" i="6" s="1"/>
  <c r="U104" i="1"/>
  <c r="U105" i="1"/>
  <c r="R7" i="6"/>
  <c r="E7" i="6"/>
  <c r="U7" i="6"/>
  <c r="R114" i="1"/>
  <c r="R115" i="1"/>
  <c r="R116" i="1"/>
  <c r="R117" i="1"/>
  <c r="S114" i="1"/>
  <c r="S115" i="1"/>
  <c r="S116" i="1"/>
  <c r="S117" i="1"/>
  <c r="T114" i="1"/>
  <c r="U114" i="1"/>
  <c r="T115" i="1"/>
  <c r="T116" i="1"/>
  <c r="T117" i="1"/>
  <c r="U115" i="1"/>
  <c r="U116" i="1"/>
  <c r="S8" i="6" s="1"/>
  <c r="U117" i="1"/>
  <c r="R122" i="1"/>
  <c r="S122" i="1"/>
  <c r="T122" i="1"/>
  <c r="T123" i="1"/>
  <c r="T124" i="1"/>
  <c r="T125" i="1"/>
  <c r="U122" i="1"/>
  <c r="T4" i="5" s="1"/>
  <c r="T10" i="5" s="1"/>
  <c r="U125" i="1"/>
  <c r="U123" i="1"/>
  <c r="S4" i="5" s="1"/>
  <c r="S10" i="5" s="1"/>
  <c r="U124" i="1"/>
  <c r="R123" i="1"/>
  <c r="S123" i="1"/>
  <c r="S124" i="1"/>
  <c r="J4" i="5" s="1"/>
  <c r="S125" i="1"/>
  <c r="R124" i="1"/>
  <c r="R125" i="1"/>
  <c r="R128" i="1"/>
  <c r="E5" i="5" s="1"/>
  <c r="R129" i="1"/>
  <c r="R130" i="1"/>
  <c r="R131" i="1"/>
  <c r="S128" i="1"/>
  <c r="J5" i="5" s="1"/>
  <c r="S130" i="1"/>
  <c r="S129" i="1"/>
  <c r="S131" i="1"/>
  <c r="K5" i="5" s="1"/>
  <c r="T128" i="1"/>
  <c r="U128" i="1"/>
  <c r="T129" i="1"/>
  <c r="T130" i="1"/>
  <c r="T131" i="1"/>
  <c r="P5" i="5" s="1"/>
  <c r="U129" i="1"/>
  <c r="S5" i="5" s="1"/>
  <c r="U130" i="1"/>
  <c r="U131" i="1"/>
  <c r="U5" i="5" s="1"/>
  <c r="R134" i="1"/>
  <c r="C6" i="5" s="1"/>
  <c r="S134" i="1"/>
  <c r="S135" i="1"/>
  <c r="S136" i="1"/>
  <c r="S137" i="1"/>
  <c r="T134" i="1"/>
  <c r="T135" i="1"/>
  <c r="T136" i="1"/>
  <c r="T137" i="1"/>
  <c r="P6" i="5" s="1"/>
  <c r="U134" i="1"/>
  <c r="R6" i="5" s="1"/>
  <c r="R135" i="1"/>
  <c r="R136" i="1"/>
  <c r="R137" i="1"/>
  <c r="U135" i="1"/>
  <c r="S6" i="5" s="1"/>
  <c r="U136" i="1"/>
  <c r="T6" i="5" s="1"/>
  <c r="U6" i="5"/>
  <c r="R139" i="1"/>
  <c r="R140" i="1"/>
  <c r="R141" i="1"/>
  <c r="R142" i="1"/>
  <c r="S139" i="1"/>
  <c r="S140" i="1"/>
  <c r="S141" i="1"/>
  <c r="S142" i="1"/>
  <c r="T139" i="1"/>
  <c r="U139" i="1"/>
  <c r="T140" i="1"/>
  <c r="U140" i="1"/>
  <c r="R7" i="5" s="1"/>
  <c r="T141" i="1"/>
  <c r="T142" i="1"/>
  <c r="U141" i="1"/>
  <c r="T7" i="5" s="1"/>
  <c r="S5" i="6"/>
  <c r="R8" i="2"/>
  <c r="R8" i="6"/>
  <c r="R5" i="6"/>
  <c r="S6" i="4"/>
  <c r="T5" i="2"/>
  <c r="U6" i="2"/>
  <c r="R4" i="4"/>
  <c r="R10" i="4"/>
  <c r="J8" i="2"/>
  <c r="J5" i="4"/>
  <c r="S7" i="5"/>
  <c r="T7" i="6"/>
  <c r="U4" i="4"/>
  <c r="U10" i="4"/>
  <c r="J7" i="2"/>
  <c r="S6" i="2"/>
  <c r="M5" i="5"/>
  <c r="S4" i="6"/>
  <c r="S10" i="6"/>
  <c r="U6" i="4"/>
  <c r="N6" i="6"/>
  <c r="U7" i="4"/>
  <c r="F7" i="4"/>
  <c r="D5" i="4"/>
  <c r="T7" i="4"/>
  <c r="R5" i="5"/>
  <c r="S9" i="2"/>
  <c r="F4" i="2"/>
  <c r="S4" i="2" l="1"/>
  <c r="S10" i="2" s="1"/>
  <c r="R4" i="2"/>
  <c r="R10" i="2" s="1"/>
  <c r="U4" i="2"/>
  <c r="U10" i="2" s="1"/>
  <c r="O7" i="5"/>
  <c r="N7" i="5"/>
  <c r="M7" i="5"/>
  <c r="P7" i="5"/>
  <c r="M6" i="5"/>
  <c r="N6" i="5"/>
  <c r="N5" i="5"/>
  <c r="O4" i="5"/>
  <c r="N4" i="5"/>
  <c r="O8" i="6"/>
  <c r="N8" i="6"/>
  <c r="M8" i="6"/>
  <c r="P8" i="6"/>
  <c r="P7" i="6"/>
  <c r="M7" i="6"/>
  <c r="N7" i="6"/>
  <c r="M6" i="6"/>
  <c r="O6" i="6"/>
  <c r="M5" i="6"/>
  <c r="O5" i="6"/>
  <c r="N5" i="6"/>
  <c r="N4" i="6"/>
  <c r="P4" i="6"/>
  <c r="M4" i="6"/>
  <c r="M10" i="6" s="1"/>
  <c r="N7" i="4"/>
  <c r="P7" i="4"/>
  <c r="M7" i="4"/>
  <c r="O7" i="4"/>
  <c r="O6" i="4"/>
  <c r="P6" i="4"/>
  <c r="N6" i="4"/>
  <c r="M5" i="4"/>
  <c r="P5" i="4"/>
  <c r="O5" i="4"/>
  <c r="P4" i="4"/>
  <c r="P10" i="4" s="1"/>
  <c r="N4" i="4"/>
  <c r="M4" i="4"/>
  <c r="O4" i="4"/>
  <c r="O9" i="2"/>
  <c r="N9" i="2"/>
  <c r="M8" i="2"/>
  <c r="P8" i="2"/>
  <c r="O8" i="2"/>
  <c r="N8" i="2"/>
  <c r="O7" i="2"/>
  <c r="N7" i="2"/>
  <c r="M7" i="2"/>
  <c r="P6" i="2"/>
  <c r="N6" i="2"/>
  <c r="O6" i="2"/>
  <c r="M5" i="2"/>
  <c r="N5" i="2"/>
  <c r="P5" i="2"/>
  <c r="M4" i="2"/>
  <c r="P4" i="2"/>
  <c r="O4" i="2"/>
  <c r="H7" i="5"/>
  <c r="K4" i="4"/>
  <c r="K5" i="2"/>
  <c r="J5" i="2"/>
  <c r="J7" i="5"/>
  <c r="H6" i="5"/>
  <c r="H5" i="5"/>
  <c r="H4" i="5"/>
  <c r="I4" i="5"/>
  <c r="K4" i="5"/>
  <c r="J7" i="4"/>
  <c r="J6" i="4"/>
  <c r="I5" i="4"/>
  <c r="K5" i="4"/>
  <c r="K10" i="4" s="1"/>
  <c r="I4" i="4"/>
  <c r="J4" i="4"/>
  <c r="J10" i="4" s="1"/>
  <c r="H4" i="4"/>
  <c r="H9" i="2"/>
  <c r="I8" i="2"/>
  <c r="K7" i="2"/>
  <c r="H7" i="2"/>
  <c r="K6" i="2"/>
  <c r="J10" i="2"/>
  <c r="I5" i="2"/>
  <c r="I4" i="2"/>
  <c r="I10" i="2" s="1"/>
  <c r="K4" i="2"/>
  <c r="K4" i="6"/>
  <c r="H4" i="6"/>
  <c r="I4" i="6"/>
  <c r="H8" i="6"/>
  <c r="P6" i="6"/>
  <c r="I7" i="4"/>
  <c r="H7" i="4"/>
  <c r="N5" i="4"/>
  <c r="K9" i="2"/>
  <c r="I9" i="2"/>
  <c r="U8" i="2"/>
  <c r="S7" i="2"/>
  <c r="I6" i="2"/>
  <c r="T4" i="2"/>
  <c r="T10" i="2" s="1"/>
  <c r="O6" i="5"/>
  <c r="U8" i="6"/>
  <c r="P4" i="5"/>
  <c r="K7" i="5"/>
  <c r="I7" i="5"/>
  <c r="H5" i="6"/>
  <c r="I5" i="5"/>
  <c r="R4" i="5"/>
  <c r="R10" i="5" s="1"/>
  <c r="O5" i="5"/>
  <c r="D4" i="5"/>
  <c r="D10" i="5" s="1"/>
  <c r="M4" i="5"/>
  <c r="F8" i="6"/>
  <c r="D7" i="6"/>
  <c r="M9" i="2"/>
  <c r="D5" i="2"/>
  <c r="E6" i="6"/>
  <c r="J10" i="6"/>
  <c r="O7" i="6"/>
  <c r="R5" i="4"/>
  <c r="H5" i="4"/>
  <c r="U4" i="6"/>
  <c r="U10" i="6" s="1"/>
  <c r="T5" i="4"/>
  <c r="F7" i="5"/>
  <c r="F6" i="5"/>
  <c r="T5" i="5"/>
  <c r="C5" i="5"/>
  <c r="E4" i="5"/>
  <c r="T8" i="6"/>
  <c r="C8" i="6"/>
  <c r="I6" i="4"/>
  <c r="M6" i="2"/>
  <c r="J6" i="6"/>
  <c r="C4" i="2"/>
  <c r="E6" i="5"/>
  <c r="K6" i="5"/>
  <c r="U4" i="5"/>
  <c r="U10" i="5" s="1"/>
  <c r="H5" i="2"/>
  <c r="H10" i="2" s="1"/>
  <c r="U7" i="5"/>
  <c r="D6" i="5"/>
  <c r="J6" i="5"/>
  <c r="J10" i="5" s="1"/>
  <c r="C6" i="6"/>
  <c r="F4" i="6"/>
  <c r="D6" i="4"/>
  <c r="C4" i="4"/>
  <c r="J9" i="2"/>
  <c r="H6" i="6"/>
  <c r="U5" i="6"/>
  <c r="M6" i="4"/>
  <c r="K8" i="6"/>
  <c r="J7" i="6"/>
  <c r="F7" i="6"/>
  <c r="C5" i="4"/>
  <c r="P9" i="2"/>
  <c r="J8" i="6"/>
  <c r="I8" i="6"/>
  <c r="E8" i="6"/>
  <c r="D8" i="6"/>
  <c r="C7" i="6"/>
  <c r="H7" i="6"/>
  <c r="K7" i="6"/>
  <c r="I7" i="6"/>
  <c r="K6" i="6"/>
  <c r="I6" i="6"/>
  <c r="I5" i="6"/>
  <c r="F5" i="6"/>
  <c r="C4" i="6"/>
  <c r="D5" i="6"/>
  <c r="C5" i="6"/>
  <c r="E5" i="6"/>
  <c r="E4" i="6"/>
  <c r="D4" i="6"/>
  <c r="C7" i="5"/>
  <c r="E7" i="5"/>
  <c r="D7" i="5"/>
  <c r="I6" i="5"/>
  <c r="F5" i="5"/>
  <c r="D5" i="5"/>
  <c r="C4" i="5"/>
  <c r="F4" i="5"/>
  <c r="C6" i="4"/>
  <c r="F6" i="4"/>
  <c r="C10" i="4"/>
  <c r="E5" i="4"/>
  <c r="D4" i="4"/>
  <c r="F4" i="4"/>
  <c r="E4" i="4"/>
  <c r="C9" i="2"/>
  <c r="E9" i="2"/>
  <c r="D9" i="2"/>
  <c r="F9" i="2"/>
  <c r="D8" i="2"/>
  <c r="F8" i="2"/>
  <c r="C8" i="2"/>
  <c r="E8" i="2"/>
  <c r="C7" i="2"/>
  <c r="E7" i="2"/>
  <c r="F7" i="2"/>
  <c r="D7" i="2"/>
  <c r="E6" i="2"/>
  <c r="C6" i="2"/>
  <c r="F6" i="2"/>
  <c r="D6" i="2"/>
  <c r="C5" i="2"/>
  <c r="F5" i="2"/>
  <c r="E5" i="2"/>
  <c r="D4" i="2"/>
  <c r="E4" i="2"/>
  <c r="P10" i="5" l="1"/>
  <c r="M10" i="5"/>
  <c r="N10" i="5"/>
  <c r="O10" i="5"/>
  <c r="O10" i="6"/>
  <c r="P10" i="6"/>
  <c r="N10" i="6"/>
  <c r="M10" i="4"/>
  <c r="O10" i="4"/>
  <c r="N10" i="4"/>
  <c r="N10" i="2"/>
  <c r="O10" i="2"/>
  <c r="M10" i="2"/>
  <c r="P10" i="2"/>
  <c r="F10" i="6"/>
  <c r="K10" i="5"/>
  <c r="I10" i="5"/>
  <c r="H10" i="5"/>
  <c r="H10" i="4"/>
  <c r="I10" i="4"/>
  <c r="K10" i="2"/>
  <c r="H10" i="6"/>
  <c r="C10" i="5"/>
  <c r="E10" i="5"/>
  <c r="F10" i="4"/>
  <c r="D10" i="4"/>
  <c r="K10" i="6"/>
  <c r="D10" i="6"/>
  <c r="I10" i="6"/>
  <c r="C10" i="6"/>
  <c r="E10" i="6"/>
  <c r="F10" i="5"/>
  <c r="E10" i="4"/>
  <c r="C10" i="2"/>
  <c r="F10" i="2"/>
  <c r="E10" i="2"/>
  <c r="D10" i="2"/>
</calcChain>
</file>

<file path=xl/sharedStrings.xml><?xml version="1.0" encoding="utf-8"?>
<sst xmlns="http://schemas.openxmlformats.org/spreadsheetml/2006/main" count="916" uniqueCount="624">
  <si>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</si>
  <si>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</si>
  <si>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</si>
  <si>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</si>
  <si>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</si>
  <si>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</si>
  <si>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</si>
  <si>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</si>
  <si>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</si>
  <si>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</si>
  <si>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</si>
  <si>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</si>
  <si>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</si>
  <si>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</si>
  <si>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</si>
  <si>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</si>
  <si>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</si>
  <si>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</si>
  <si>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</si>
  <si>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</si>
  <si>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</si>
  <si>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</si>
  <si>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</si>
  <si>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</si>
  <si>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</si>
  <si>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</si>
  <si>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</si>
  <si>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</si>
  <si>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</si>
  <si>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</si>
  <si>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</si>
  <si>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</si>
  <si>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</si>
  <si>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</si>
  <si>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</si>
  <si>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</si>
  <si>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</si>
  <si>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</si>
  <si>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</si>
  <si>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</si>
  <si>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</si>
  <si>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</si>
  <si>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</si>
  <si>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</si>
  <si>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</si>
  <si>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</si>
  <si>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</si>
  <si>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</si>
  <si>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</si>
  <si>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</si>
  <si>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</si>
  <si>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</si>
  <si>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</si>
  <si>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</si>
  <si>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</si>
  <si>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</si>
  <si>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</si>
  <si>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</si>
  <si>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</si>
  <si>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</si>
  <si>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</si>
  <si>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</si>
  <si>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</si>
  <si>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</si>
  <si>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</si>
  <si>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</si>
  <si>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</si>
  <si>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</si>
  <si>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</si>
  <si>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</si>
  <si>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</si>
  <si>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</si>
  <si>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</si>
  <si>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</si>
  <si>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</si>
  <si>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</si>
  <si>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</si>
  <si>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</si>
  <si>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</si>
  <si>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</si>
  <si>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</si>
  <si>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</si>
  <si>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</si>
  <si>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</si>
  <si>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</si>
  <si>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</si>
  <si>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</si>
  <si>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</si>
  <si>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</si>
  <si>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</si>
  <si>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</si>
  <si>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</si>
  <si>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</si>
  <si>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</si>
  <si>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</si>
  <si>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</si>
  <si>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</si>
  <si>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</si>
  <si>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</si>
  <si>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</si>
  <si>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</si>
  <si>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</si>
  <si>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</si>
  <si>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</si>
  <si>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</si>
  <si>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</si>
  <si>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</si>
  <si>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</si>
  <si>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</si>
  <si>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</si>
  <si>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</si>
  <si>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</si>
  <si>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</si>
  <si>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</si>
  <si>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</si>
  <si>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</si>
  <si>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</si>
  <si>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</si>
  <si>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</si>
  <si>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</si>
  <si>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</si>
  <si>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</si>
  <si>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</si>
  <si>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</si>
  <si>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</si>
  <si>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</si>
  <si>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</si>
  <si>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</si>
  <si>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</si>
  <si>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</si>
  <si>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</si>
  <si>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</si>
  <si>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</si>
  <si>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</si>
  <si>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</si>
  <si>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</si>
  <si>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</si>
  <si>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</si>
  <si>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</si>
  <si>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</si>
  <si>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</si>
  <si>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</si>
  <si>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</si>
  <si>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</si>
  <si>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</si>
  <si>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</si>
  <si>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</si>
  <si>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</si>
  <si>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</si>
  <si>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</si>
  <si>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</si>
  <si>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</si>
  <si>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</si>
  <si>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</si>
  <si>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</si>
  <si>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</si>
  <si>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</si>
  <si>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</si>
  <si>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</si>
  <si>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</si>
  <si>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</si>
  <si>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</si>
  <si>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</si>
  <si>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</si>
  <si>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</si>
  <si>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</si>
  <si>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</si>
  <si>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</si>
  <si>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</si>
  <si>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</si>
  <si>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</si>
  <si>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</si>
  <si>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</si>
  <si>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</si>
  <si>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</si>
  <si>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</si>
  <si>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2015</t>
  </si>
  <si>
    <t>AÑO 2023</t>
  </si>
  <si>
    <t>AÑO 2024</t>
  </si>
  <si>
    <t>AÑO 2025</t>
  </si>
  <si>
    <t>AÑO 2026</t>
  </si>
  <si>
    <t>Se cuenta con una formulación de la misión, la visión y los principios que articulan e identifican a la institución como un todo. Estos elementos han sido apropiados parcialmente por la co_x0002_munidad educativ</t>
  </si>
  <si>
    <t>Hay metas establecidas para la institución integrada e inclu_x0002_siva, pero solamente algunas responden a sus objetivos y al direccionamiento estratégico.</t>
  </si>
  <si>
    <t>La comunidad educativa conoce y comparte el direccionamiento estratégico. Esto se eviden_x0002_cia en la identidad institucional y la unidad de propósitos entre sus miembros.</t>
  </si>
  <si>
    <t>La estrategia de promoción de la inclusión de personas de diferentes grupos poblaciona_x0002_les o diversidad cultural es la base para que se adapten metodologías y espacios físicos, apoyar talentos y hacerlos valorar por todos los estamentos de la comunidad educativa. Además, promueve la coordinación con otros organismos para su atención integral.</t>
  </si>
  <si>
    <t>PEI,CARTELERAS EN CADA SEDE</t>
  </si>
  <si>
    <t>PEI Y ACTAS DE REUNIONES DEL CONSEJO DIRECTIVO</t>
  </si>
  <si>
    <t>ACTA DE REUNION CONSEJO ACADEMICO</t>
  </si>
  <si>
    <t>PEI</t>
  </si>
  <si>
    <t>criterios básicos sobre el manejo del es_x0002_tablecimiento educativo y la atención a la diversidad fueron definidos de manera parti_x0002_cipativa y permiten el trabajo en equipo, pero no han sido evaluados para establecer su efi_x0002_cacia</t>
  </si>
  <si>
    <t>ACTAS REUNINES CONSEJO DIRECTIVO</t>
  </si>
  <si>
    <t>Los planes, proyectos y acciones se enmarcan en principios de corresponsabilidad, participa_x0002_ción y equidad, articulados al planteamiento estratégico de la institución integrada e inclu_x0002_siva, y son conocidos por la comunidad edu_x0002_cativa. Se trabaja en equipo para articular las acciones</t>
  </si>
  <si>
    <t>PEI,ACTAS DE CONSEJO DIRECTIVO Y ACADEMICO</t>
  </si>
  <si>
    <t>La estrategia pedagógica es coherente con la misión, la visión y los principios instituciona_x0002_les, y es aplicada de manera articulada en las diferentes sedes, niveles y grados.</t>
  </si>
  <si>
    <t>PEI,PLAN DE ESTUDIOS</t>
  </si>
  <si>
    <t>La institución utiliza sistemáticamente la in_x0002_formación de los resultados de sus autoeva_x0002_luaciones de la calidad, la inclusión y de las evaluaciones de desempeño de los docentes y personal administrativo. Además, emplea sus resultados en las evaluaciones externas (prue_x0002_bas SABER y examen de Estado) para elaborar sus planes y programas de trabajo.</t>
  </si>
  <si>
    <t>PEI,RESULTADOS PRUEBAS SABER,PMI</t>
  </si>
  <si>
    <t>La institución implementa un proceso de autoevaluación integral que abarca las dife_x0002_rentes sedes, empleando instrumentos y pro_x0002_cedimientos claros. Además, cuenta con la participación de los diferentes estamentos de la comunidad educativa.</t>
  </si>
  <si>
    <t>ACTAS DESARROLLO SEMANA INSTITUCIONAL,ESTADISTICAS DE PROMOCION Y DESERCION,DOCUMENTO DANE</t>
  </si>
  <si>
    <t>El consejo directivo se reúne periódicamente de acuerdo con un cronograma establecido y sesio_x0002_na con el aporte activo de todos sus miembros. Hace seguimiento sistemático al plan de trabajo, para garantizar su cumplimiento.</t>
  </si>
  <si>
    <t>ACTAS REUNIONES CONSEJO DIRECTIVO</t>
  </si>
  <si>
    <t xml:space="preserve">ACTAS REUNIONES CONSEJO ACADEMICO </t>
  </si>
  <si>
    <t>La comisión de evaluación y promoción se reúne oportunamente en el marco de la in_x0002_tegración institucional, toma las decisiones pertinentes y apoya la definición de políticas institucionales de evaluación que favorece a la diversidad de la población</t>
  </si>
  <si>
    <t>ACTAS REUNIONES DEL CONSEJO DE PROMOCION</t>
  </si>
  <si>
    <t>El comité de convivencia se reúne periódica_x0002_mente y es reconocido como la instancia en_x0002_cargada de analizar y plantear soluciones a los problemas de convivencia que se presen_x0002_tan en la institución.</t>
  </si>
  <si>
    <t>ACTAS REUNIONES COMITÉ DE CONVIVENCIA</t>
  </si>
  <si>
    <t>REGISTRO DE ELECCION DE MIEMBROS CONSEJO ESTUDIANTIL</t>
  </si>
  <si>
    <t>El consejo estudiantil está con_x0002_formado mediante elección democrática, pero no se reúne periódicamente para deliberar y tomar las decisiones que le corresponden</t>
  </si>
  <si>
    <t>La institución cuenta con un personero elegido democrá_x0002_ticamente que representa a todas y todos los estudiantes de todas las sedes, pero no es tenido en cuenta en las deci_x0002_siones</t>
  </si>
  <si>
    <t>REGISTRO DE ELECCION DE PERSONERO ESTUDIANTIL</t>
  </si>
  <si>
    <t>La asamblea de padres de familia se reúne periódicamente y es reconocida como la ins_x0002_tancia de representación de estos integrantes de la comunidad educativa</t>
  </si>
  <si>
    <t>ACTA DE ELECCION DE INTEGRANTES  DE LA ASMBLEA DE PADRES DE FAMILIA</t>
  </si>
  <si>
    <t>El consejo de padres de familia se reúne periódi_x0002_camente y cuenta con la participación activa de todos sus miembros. Además, evalúa los resulta_x0002_dos de sus acciones y decisiones y los utiliza para fortalecer su trabajo.</t>
  </si>
  <si>
    <t>ACTA ELECCION CONSEJO DE PADRES</t>
  </si>
  <si>
    <t>La institución utiliza diferentes medios de co_x0002_municación, previamente identificados, para informar, actualizar y motivar a cada uno de los estamentos de la comunidad educativa en el proceso de mejoramiento institucional. Re_x0002_conoce y garantiza el acceso a los medios de comunicación, ajustados a las necesidades de la diversidad de la comunidad educativa.</t>
  </si>
  <si>
    <t>ACTAS DE REUNIONES PARA ENTREGA DE BOLETINES</t>
  </si>
  <si>
    <t>La institución desarrolla los diferentes proyec_x0002_tos institucionales con el apoyo de equipos que tienen una metodología de trabajo cla_x0002_ra, orientados a responder por resultados y que generan un ambiente de comunicación y confianza en el que todos y todas se sienten acogidos y pueden expresar sus pensamien_x0002_tos sentimientos y emociones</t>
  </si>
  <si>
    <t>ACTAS DE REUNIONES SEMANA INSTITUCIONAL,PLANILLAS DE ASISTENCIA,ENTREGA DE DOCUMENTOS POR GESTIONES</t>
  </si>
  <si>
    <t>La institución cuenta con un sistema de estímulos y reco_x0002_nocimientos a los logros de docentes y estudiantes que se aplica de manera coherente, sistemática y organizada.</t>
  </si>
  <si>
    <t>MENCIONES DE HONOR DE LOS ESTUDIANTES</t>
  </si>
  <si>
    <t>La institución cuenta con una política para identificar y di_x0002_vulgar las buenas prácticas pedagógicas, administrativas y culturales</t>
  </si>
  <si>
    <t>ACTAS REUNION CONSEJO ACADEMICO</t>
  </si>
  <si>
    <t>La institución ha implementado un procedi_x0002_miento para identificar, divulgar y documentar 
las buenas prácticas pedagógicas, administra_x0002_tivas y culturales que reconocen la diversidad 
de la población en todos sus componentes de 
gestión. El intercambio de experiencias propi_x0002_cia acciones de mejoramiento.</t>
  </si>
  <si>
    <t>INTERCLASES CON LA PARTICIPACION DE TODAS LAS SEDES, RALIZADAS EN SEPTIMBRE Y NOVIEMBRE.</t>
  </si>
  <si>
    <t>Casi todas las sedes de la ins_x0002_titución poseen espacios sufi_x0002_cientes para realizar las labores académicas, administrativas y recreativas, y éstas se mantie_x0002_nen limpias y ordenadas. La do_x0002_tación es adecuada. Esto gene_x0002_ra sentimientos de apropiación y cuidado hacia los mismos.</t>
  </si>
  <si>
    <t>FOTOS DE LAS SEDES DONDE SE HAN REALIZADO ARREGLOS DE INFRAESTRUCTURA.</t>
  </si>
  <si>
    <t>Al inicio del año escolar, en to_x0002_das las sedes se explican a los estudiantes nuevos los usos y costumbres de la institución.</t>
  </si>
  <si>
    <t>CARTELERA DE BIENVENIDA A ESTUDIANTES NUEVOS</t>
  </si>
  <si>
    <t>En todas las sedes de la institución se obser_x0002_van el entusiasmo y una elevada motivación hacia el aprendizaje, lo que se refleja en toda la comunidad educativa.</t>
  </si>
  <si>
    <t>MENCIONES DE HONOR A ESTUDIANTES POR SU RENDIMIENTO ACADEMICO</t>
  </si>
  <si>
    <t>El manual de convivencia es conocido y utiliza_x0002_do frecuentemente como un instrumento que orienta los principios, valores, estrategias y ac_x0002_tuaciones que favorecen un clima organizacio_x0002_nal armónico entre los diferentes integrantes de la comunidad educativa; fomentando el respeto y la valoración de la diversidad.</t>
  </si>
  <si>
    <t>DOCUMENTO IMPRESO,ACTA DE SOCIALIZACION EN CADA SEDE.</t>
  </si>
  <si>
    <t>La institución cuenta con una política y una programación completa de actividades extra_x0002_curriculares que propicia la participación de todos, y éstas se orientan a complementar la formación de los estudiantes en los aspectos sociales, artísticos, deportivos, emocionales, éticos, etc</t>
  </si>
  <si>
    <t>La institución cuenta con un programa com_x0002_pleto y adecuado de promoción del bienestar de los estudiantes, con énfasis hacia aquellos que presentan más necesidades. Además, tie_x0002_ne el apoyo de otras entidades y de la comu_x0002_nidad educativ</t>
  </si>
  <si>
    <t>SERVICIO DE RESTAURANTE ESCOLAR EN TODAS LAS SEDES,Y TRANSPORTE ESCOLAR EN ALGUNAS SEDES</t>
  </si>
  <si>
    <t>La institución cuenta con el co_x0002_mité de convivencia, el cual se encarga de la identificación y mediación de los conflictos que se presentan entre los diferen_x0002_tes estamentos de la comuni_x0002_dad educativa. Además, exis_x0002_te un consenso acerca de las competencias que requieren desarrollarse para fortalecer la convivencia y el respeto a la di_x0002_versidad, en coherencia con e</t>
  </si>
  <si>
    <t>ACTA REUNION COMITÉ DE CONVIVENCIA</t>
  </si>
  <si>
    <t>La institución ha definido polí_x0002_ticas y mecanismos para pre_x0002_venir situaciones de riesgo y manejar los casos difíciles, las cuales se aplican en la mayoría de las sedes. Sin embargo, no se hace seguimiento sistemáti_x0002_co a los mismos</t>
  </si>
  <si>
    <t>La institución cuenta con una política de comunicación e interacción con las familias o acudientes y se han estableci_x0002_do los canales, el tipo y la pe_x0002_riodicidad de la informaci</t>
  </si>
  <si>
    <t>ACTA REUNION ENTREGA DE BOLETINES</t>
  </si>
  <si>
    <t>La institución realiza un intercambio fluido de información con las autoridades educativas en el marco de la política definida, lo que fa_x0002_cilita la ejecución de las actividades y la solu_x0002_ción oportuna de los problemas</t>
  </si>
  <si>
    <t>REUNION DE DIRECTOR EN LA SECRETARIA DE EDUCACION,CIRCULARES Y DOCUMENTOS EN LA PLATAFORMA</t>
  </si>
  <si>
    <t>La institución establece acuer_x0002_dos ocasionales con otras en_x0002_tidades: bibliotecas, puestos de salud, hospitales, granjas, casas de cultura y centros de recreación para desarrollar algunas actividades pedagó_x0002_gicas</t>
  </si>
  <si>
    <t>NO SE HAN REALIZADO NINGUNA ACTIVIDAD</t>
  </si>
  <si>
    <t>La institución establece rela_x0002_ciones esporádicas con el sec_x0002_tor productivo; en ocasiones se reciben aportes y donaciones, y en otros casos cuenta con el acceso a laboratorios, talleres y espacios recreativos.</t>
  </si>
  <si>
    <t>NO SE TIENE NINGUN ACUERO CON NINGUN SECTOR NI EMPRESA</t>
  </si>
  <si>
    <t xml:space="preserve">Se  cuenta con los planes de área de matemàticas, ciencias naturales, ciencias sociales y lengua castellana, actualizados. </t>
  </si>
  <si>
    <t>Planes de área.</t>
  </si>
  <si>
    <t>En todas  las  sedes   se  aplica  el modelo pedagógico   Escuela Nueva para el ciclo de primaria y Post Primaria de los grados sexto a noveno.</t>
  </si>
  <si>
    <t>PEI. Planes de área, planes de aula gías escuela nueva.</t>
  </si>
  <si>
    <t>Son escasos los recursos pedagógicos y material didáctico de apoyo (Computadores, textos), La mayoría de las sedes educativas no cuenta con servicio de conectividad y hay dificultad en el servicio de comunicaciones.</t>
  </si>
  <si>
    <t>Recursos CONPES</t>
  </si>
  <si>
    <t>Se labora en jornada escolar completa en todas las sedes educativas.</t>
  </si>
  <si>
    <t>Horario de clases, plan de estudios, registro de asistencia.</t>
  </si>
  <si>
    <t>Se hicieron algunas modificaciones al SIEE.</t>
  </si>
  <si>
    <t>Documento SIEE.</t>
  </si>
  <si>
    <t>Se trabaja de acuerdo a los planes de àrea, aplicando diversas estrategias para el desarrollo de los proyectos transversales.</t>
  </si>
  <si>
    <t>Se dejan actividades con interés de reforzar los aprendizajes y superar las debilidades presentadas.</t>
  </si>
  <si>
    <t>Plan de fortalecimiento estratégico, bitàcoras, planilla evaluativa.</t>
  </si>
  <si>
    <t>Los escasos recursos que se utilizan para el aprendizaje se articulan de la mejor manera posible. No se cuenta con los recursos necesarios para atender a los estudiantes con discapacidad, Además la falta de conectivadad afecta el proceso enseñanza aprendizaje.</t>
  </si>
  <si>
    <t>Bitácoras, carpeta de estudiantes con caracterización.</t>
  </si>
  <si>
    <t>El centro educativo cuenta con una polìtica sobre el uso apropiado de los tiempos destinados para el aprendizaje , la cual es implementada de manera flexible de acuerdo con las caracterìsticas y necesidades de los estudiantes y los parámetros de Escuela Nueva y Post-primaria.</t>
  </si>
  <si>
    <t>Carga acadèmica, horarios de clase y jornada escolar.</t>
  </si>
  <si>
    <t>Existe una comunicación personalizada  entre padres de familia,  docentes y estudiantes, fortaleciendo el trabajo en equipo.</t>
  </si>
  <si>
    <t>Fotográficas</t>
  </si>
  <si>
    <t>Se elaboraron los planes de clase. Falta un diseño unificado .</t>
  </si>
  <si>
    <t>Planes de clase.</t>
  </si>
  <si>
    <t>El estilo pedagógico se enfoca en el desarrollo de competencias enmarcado en el diseño curricular.</t>
  </si>
  <si>
    <t>Planes de àrea.</t>
  </si>
  <si>
    <t>Se realizaron ajustes al SIEE. Se hicieron los registros evaluativos de los estudiantes en la plataforma OVY.</t>
  </si>
  <si>
    <t>SIEE. Registros en la plataforma OVY.</t>
  </si>
  <si>
    <t>El seguimiento sistemático de los resultados académicos cuenta con indicadores y mecanismos claros de retroalimentación para estudiantes, padres de familia y</t>
  </si>
  <si>
    <t>Planillas, registro diario de clases, boletines.</t>
  </si>
  <si>
    <t>No se han analizado los resultados de las pruebas SABER.</t>
  </si>
  <si>
    <t>Se cuenta con un registro de asistencia. La mayorìa de los padres de familia informan al docente cuando sus hijos no pueden asistir.</t>
  </si>
  <si>
    <t>Registro de asistencia.</t>
  </si>
  <si>
    <t>Se aplican actividades de recuperaciòn para ofrecer un apoyo real al desarrollo de las competencias básicas de los estudiantes y al mejoramiento de los resultados.</t>
  </si>
  <si>
    <t>Guías de recuperación, planillas de seguimiento e informe académicos por período.</t>
  </si>
  <si>
    <t>Los docentes diseñan estrategias para los estudiantes con dificultades en el aprendizaje, pero se hace necesario el apoyo real de especialistas para las dificultades que requieren de apoyo profesional en diferentes áreas.</t>
  </si>
  <si>
    <t>Guías pedagógicas.</t>
  </si>
  <si>
    <t>La institución tiene un contacto escaso y esporádico de los egresados.</t>
  </si>
  <si>
    <t>Sin evidencias.</t>
  </si>
  <si>
    <t>AÑO  2023</t>
  </si>
  <si>
    <t>Estan identificados los casos de la población que experimenta barreras para el aprendizaje, diseñando planes  de trabajo pedagógico</t>
  </si>
  <si>
    <t xml:space="preserve">Actividades    de refuerzo y recuperacion incluidos  en  el  plan de clase </t>
  </si>
  <si>
    <t>No aplica, noexiste ese tipo de poblacion en el CER</t>
  </si>
  <si>
    <t>SIMAT</t>
  </si>
  <si>
    <t>La institución conoce las caracteristicas de su entorno y procura dar respuestas a estas mediante acciones que buscan acercar los estudiantes a la Institución.</t>
  </si>
  <si>
    <t>Lectura  de  Contexto  en el  Manual de Convivencia  y  PEI</t>
  </si>
  <si>
    <t>Existen algunas iniciativas para  apoyar a los estudiantes en la formulación de sus proyectos de vida, estos  NO estan articulados  a otros procesos.</t>
  </si>
  <si>
    <t xml:space="preserve">Desarrollo  de las competencias  ciudadanas  en  los planes  de  clase,  presentacion de videos  para  motivar </t>
  </si>
  <si>
    <t xml:space="preserve">La institución ofrece a los padres  de familia, algunos  talleres  y charlas  sobre  diversos  temas, teniendo  en cuenta  las  situaciones  academicas  y  de  convivencia </t>
  </si>
  <si>
    <t xml:space="preserve">Actas,  estudios  de casos, charlas, entrevistas, videos  de  motivación al apoyo  familiar </t>
  </si>
  <si>
    <t>Existen  estrategias  de comunicación  donde  se  le permite el  conocimiento mutuo  y  la participacion  en actividades  que se organizan  de  manera  conjunta</t>
  </si>
  <si>
    <t xml:space="preserve">Mensaje, carteleras,  compartir celebraciones patrias, sociales, deportivas </t>
  </si>
  <si>
    <t>La institución permite el uso de algunos de sus recursos físicos. (Aula de clase, sala de computo, cancha deportiva)</t>
  </si>
  <si>
    <t>Actas  de  compromisos  firmada por  los  participantes. Actas del objetivo  del encuentro con las respectivas firmas  de los responsables (  salud, deportivo, de prevención, etc)</t>
  </si>
  <si>
    <t>Existen proyectos que responden a la necesidad de la comunidad y son pertinentes para la actividad institucional.</t>
  </si>
  <si>
    <t>Proyecto de huerta escolar, escuela y café, Educación ambiental.</t>
  </si>
  <si>
    <t>Los  mecanismos  y programas  se han  diseñado en concordancia con el  PEI en busca  de la  creación y animación  de  escenarios para  que los  estudiantes se  vinculen a partir del reconocimiento de la divesidad, pero no  es posible que  llegue a toda la  comunidad  educativa</t>
  </si>
  <si>
    <t>Participación en el  Gobierno  escolar, integraciones  civico- culturales, deportivas, aportes  al  Manual de  Convivencia, SIEE,  PEI</t>
  </si>
  <si>
    <t>La asamblea de padres funciona deacuerdo a lo estipulado en la normativiadad  vigente.el consejo de padres existe de forma nominal.</t>
  </si>
  <si>
    <t>Actas, seguimiento a  la  asistencia, propuestas  actualización  Manuales  de  Convivencia,  al  Consejo  Directivo, escuela  de  Padres. etc</t>
  </si>
  <si>
    <t>La institución tiene propuestas para estimular la participación de las familias como mecanismo de apoyo y acciones.</t>
  </si>
  <si>
    <t>Apoyo       en el proceso  educativo de sus hijos  en casa, asistencia: Reuniones, eventos , semana  por  la  Convivencia, apoyo al  PAE, mantenimiento planta  fisica, huerta escolar, jardin, charlas  formativas, etc.</t>
  </si>
  <si>
    <t>La  institución  trabaja los temas  de prevención  de riesgos  fisicos ( accidentes  caseros, disposición de  desechos, riesgos  laborales) de  manera  parcial y  exporádica</t>
  </si>
  <si>
    <t>Carteleras, dramas, lecturas,   acrósticos  etc</t>
  </si>
  <si>
    <t>La  institución ofrece  actividades  de prevención, tanto propias  como externas, detectando   factores  de riesgo basados  en  anécdotas  y casos particulares.</t>
  </si>
  <si>
    <t>Participacion en la  semana  por la convivencia, encuentro de padres  e  hijos, formatos  de  seguimiento, jornada  de  salud  y charlas  de  psicologo, trabajadora  social  exporádicamente</t>
  </si>
  <si>
    <t>La institución cuenta con algunos planes de acción frente a accidentes o desastres naturales. La infraestructura física no es sujeto de monitoreo ni de evaluación.</t>
  </si>
  <si>
    <t>Elaboración del plan de  riesgos,  sin seguimiento, ni  apoyo  de las  entidades   gubernamentales</t>
  </si>
  <si>
    <t>Cuenta con un proceso agil y oportuno reconocido por  la comunida educativa.</t>
  </si>
  <si>
    <t>Proceso de matricula.</t>
  </si>
  <si>
    <t>Folios de matricula y la plataforma.</t>
  </si>
  <si>
    <t>Cuenta con un sistema de archivo que permite disponer de la informacion de los estudiantes de todas la sedes.</t>
  </si>
  <si>
    <t>Constancias, certificaciones.</t>
  </si>
  <si>
    <t>Plataforma que permite la informacion agil y oportuna.</t>
  </si>
  <si>
    <t>Aplicación de plataforma Ovi</t>
  </si>
  <si>
    <t>Dispone de un sistema agil y oportuno  de control para garantizar la consistencia de la informaciòn</t>
  </si>
  <si>
    <t>Informes acàdemicos aplicaciòn de estrategias para mejorar el rendimiento academico.</t>
  </si>
  <si>
    <t>La plataforma Ovi</t>
  </si>
  <si>
    <t>Cuenta con un mantenimiento preventivo</t>
  </si>
  <si>
    <t>Baterias sanitarias lavamanos yalunos techos</t>
  </si>
  <si>
    <t>Dispone de un programa de adecuacion y embellesimiento de la planta fìsica.</t>
  </si>
  <si>
    <t>Mandatos, aportes de la comunidad educativa.</t>
  </si>
  <si>
    <t xml:space="preserve">No dispone de espacios fìsicos </t>
  </si>
  <si>
    <t>Carece de campos deportivos, restaurantes escolares, salas de informatica</t>
  </si>
  <si>
    <t>Existe algunos espacios fisicos</t>
  </si>
  <si>
    <t>cancha multifuncional,zonas verdes, restaurante  escolar.</t>
  </si>
  <si>
    <t>Presupuesto de nesecidades</t>
  </si>
  <si>
    <t>Presupuesto, entrega de recursos.</t>
  </si>
  <si>
    <t>Se determina las necesidades de adquisicion de insumos y recursos de los mismos.</t>
  </si>
  <si>
    <t>Se articula con la propuesta pedagogica.</t>
  </si>
  <si>
    <t>El mantenimiento de los equipo y otros recursos para el aprendizaje solo se realiza cuando estos sufren algun daño.</t>
  </si>
  <si>
    <t>Computadores, Video bean</t>
  </si>
  <si>
    <r>
      <rPr>
        <sz val="9"/>
        <color indexed="10"/>
        <rFont val="Arial"/>
        <family val="2"/>
      </rPr>
      <t>La institciòn  ha levantado el panoramo completo de los riesgod fisicos</t>
    </r>
    <r>
      <rPr>
        <sz val="9"/>
        <color indexed="8"/>
        <rFont val="Arial"/>
        <family val="2"/>
      </rPr>
      <t>.</t>
    </r>
  </si>
  <si>
    <t>Se encuentra en la etapa inicial</t>
  </si>
  <si>
    <t>Cada sede tiene programas sensibles a las demandas de los estudiantes, y la instituciòn cuenta con el apoyo de otras entidades para su prestaciòn.</t>
  </si>
  <si>
    <t>Trasporte escolar, restaurante escolar, familias en acciòn.</t>
  </si>
  <si>
    <t>Estrategias de apoyo para los estudiantes aplicadas en todas las sedes.</t>
  </si>
  <si>
    <t>Talleres pedagogicos, nivelaciònes.</t>
  </si>
  <si>
    <t>Diagnosticos medicos.</t>
  </si>
  <si>
    <t>Perfiles bien definidos e idoneos con normatividad.</t>
  </si>
  <si>
    <t>Planta de Docentes preparados</t>
  </si>
  <si>
    <t>Se realizan actividades de induccion con los docentes y administrativos .</t>
  </si>
  <si>
    <t xml:space="preserve">Bienvenida, </t>
  </si>
  <si>
    <t>El MEN y la SED durante la pandemia   organizaron un preceso de formacion con las nesecidades detectadas.</t>
  </si>
  <si>
    <t xml:space="preserve"> Diagnosticos.</t>
  </si>
  <si>
    <t>Socializacion de capacitaciones</t>
  </si>
  <si>
    <t>Se cuenta con los procesos, horarios y criterios en la asignaciòn academica.</t>
  </si>
  <si>
    <t>desarrollo de procesos pedagogicos.</t>
  </si>
  <si>
    <t>Esta vinculado ,identificado con la instituciòn comparte la filosofia principios, valores y objetivos que  sean necesariospara cualificar su labor.</t>
  </si>
  <si>
    <t>Actas de ecuentros y actividades con la comunidad de las experiecias significaticas.</t>
  </si>
  <si>
    <t>La SED  ha implementado   un proceso de evaluaciòn para docentes.</t>
  </si>
  <si>
    <t>Protocolos de evaluaciòn de desempeño</t>
  </si>
  <si>
    <t>La instituciòn realiza algunas actividades de reconocimiento a los estudiantes.</t>
  </si>
  <si>
    <t>Diplomas de reconocimiento.</t>
  </si>
  <si>
    <t>No existe</t>
  </si>
  <si>
    <t>No existe.</t>
  </si>
  <si>
    <t>Se ha defiido estrategias para la mediaciòn y se usan de manera esporadica.</t>
  </si>
  <si>
    <t>Diagnostico, encuestas y talleres pedagogicos.</t>
  </si>
  <si>
    <t>El  CER realiza actividaes esporadicas orientadas a la integraciòn del personal vinculado.</t>
  </si>
  <si>
    <t>Talleres pedagogicos.</t>
  </si>
  <si>
    <t>se recibieron los recursos compes que fueron asignados teniendo encuenta las prioridades de algunas sedes</t>
  </si>
  <si>
    <t xml:space="preserve">Material de apoyo,  mejoramiento de unidades sanitarias, elementos de bio seguridad, </t>
  </si>
  <si>
    <t>Fue distribuido según el numero de estudiantes de cada sede.</t>
  </si>
  <si>
    <t>De acuerdo al plan de compras de cada sede educativa.</t>
  </si>
  <si>
    <t>la contabilidad del cer estan deacuerdo con los requisitos reglamentarios pero no se tienen cuenta para elaborar analisis financieros.</t>
  </si>
  <si>
    <t>Presupuestos, balances. Acientos contables.</t>
  </si>
  <si>
    <t>La instituciòn cuenta con recaudos de ingresos y la realizaciòn de los gastos</t>
  </si>
  <si>
    <t>Compras.</t>
  </si>
  <si>
    <t>La instituciòn presnta informes financieros a la autoridades competentes</t>
  </si>
  <si>
    <t>Revision fiscal, rendiciòn de cuentas.</t>
  </si>
  <si>
    <t>Se realizan actividades aisladas de embellecimiento.</t>
  </si>
  <si>
    <t>Se cuenta con una formulación de la misión, la 
visión y los principios que articulan e identifican 
a la institución como un todo. Estos elementos 
han sido apropiados parcialmente por la co_x0002_munidad educativa.</t>
  </si>
  <si>
    <t>Hay metas establecidas para 
la institución integrada e inclu_x0002_siva, pero solamente algunas 
responden a sus objetivos y al 
direccionamiento estratég</t>
  </si>
  <si>
    <t>La comunidad educativa conoce y comparte el 
direccionamiento estratégico. Esto se eviden_x0002_cia en la identidad institucional y la unidad de 
propósitos entre sus miembros.</t>
  </si>
  <si>
    <t>La estrategia de promoción de la inclusión de 
personas de diferentes grupos poblaciona_x0002_les o diversidad cultural es la base para que 
se adapten metodologías y espacios físicos, 
apoyar talentos y hacerlos valorar por todos 
los estamentos de la comunidad educativa. 
Además, promueve la coordinación con otros 
organismos para su atención integral.</t>
  </si>
  <si>
    <t>Los criterios básicos sobre el manejo del es_x0002_tablecimiento educativo y la atención a la 
diversidad fueron definidos de manera parti_x0002_cipativa y permiten el trabajo en equipo, pero 
no han sido evaluados para establecer su efi_x0002_cacia.</t>
  </si>
  <si>
    <t>Los planes, proyectos y acciones se enmarcan 
en principios de corresponsabilidad, participa_x0002_ción y equidad, articulados al planteamiento 
estratégico de la institución integrada e inclu_x0002_siva, y son conocidos por la comunidad edu_x0002_cativa. Se trabaja en equipo para articular las 
acciones</t>
  </si>
  <si>
    <t>La estrategia pedagógica es coherente con la 
misión, la visión y los principios instituciona_x0002_les, y es aplicada de manera articulada en las 
diferentes sedes, niveles y grados.</t>
  </si>
  <si>
    <t>La institución utiliza sistemáticamente la in_x0002_formación de los resultados de sus autoeva_x0002_luaciones de la calidad, la inclusión y de las 
evaluaciones de desempeño de los docentes y 
personal administrativo. Además, emplea sus 
resultados en las evaluaciones externas (prue_x0002_bas SABER y examen de Estado) para elaborar 
sus planes y programas de trabajo.</t>
  </si>
  <si>
    <t>La institución ha establecido 
un proceso para realizar la 
autoevaluación, mediante ins_x0002_trumentos y procedimientos 
claros para las distintas sedes, 
pero éstos todavía no son utili_x0002_zados integralmente.</t>
  </si>
  <si>
    <t>El consejo directivo se reúne periódicamente de 
acuerdo con un cronograma establecido y sesio_x0002_na con el aporte activo de todos sus miembros. 
Hace seguimiento sistemático al plan de trabajo, 
para garantizar su cumplimiento.</t>
  </si>
  <si>
    <t>La comisión de evaluación y promoción se 
reúne oportunamente en el marco de la in_x0002_tegración institucional, toma las decisiones 
pertinentes y apoya la definición de políticas 
institucionales de evaluación que favorece a 
la diversidad de la población.</t>
  </si>
  <si>
    <t>El comité de convivencia está 
conformado, pero no se reúne 
periódicamente para analizar 
los casos que le son remitidos.</t>
  </si>
  <si>
    <t>El consejo estudiantil está con_x0002_formado mediante elección 
democrática, pero no se reúne 
periódicamente para deliberar 
y tomar las decisiones que le 
corresponden.</t>
  </si>
  <si>
    <t>La institución cuenta con un 
personero elegido democrá-
ticamente que representa a 
todas y todos los estudiantes 
de todas las sedes, pero no es 
tenido en cuenta en las deci_x0002_siones.</t>
  </si>
  <si>
    <t>La asamblea de padres de familia se reúne 
periódicamente y es reconocida como la ins_x0002_tancia de representación de estos integrantes 
de la comunidad educativa.</t>
  </si>
  <si>
    <t>El consejo de padres de fami_x0002_lia solamente se reúne espo_x0002_rádicamente para trabajar 
sobre los asuntos de su com_x0002_petencia.</t>
  </si>
  <si>
    <t>La institución utiliza diferentes medios de co_x0002_municación, previamente identificados, para 
informar, actualizar y motivar a cada uno de 
los estamentos de la comunidad educativa en 
el proceso de mejoramiento institucional. Re_x0002_conoce y garantiza el acceso a los medios de 
comunicación, ajustados a las necesidades de 
la diversidad de la comunidad educativa.</t>
  </si>
  <si>
    <t>La institución desarrolla los diferentes proyec_x0002_tos institucionales con el apoyo de equipos 
que tienen una metodología de trabajo cla_x0002_ra, orientados a responder por resultados y 
que generan un ambiente de comunicación y 
confianza en el que todos y todas se sienten 
acogidos y pueden expresar sus pensamien_x0002_tos sentimientos y emociones.</t>
  </si>
  <si>
    <t>La institución cuenta con un 
sistema de estímulos y reco_x0002_nocimientos a los logros de 
docentes y estudiantes que se 
aplica de manera coherente, 
sistemática y organizada.</t>
  </si>
  <si>
    <t>La institución cuenta con una 
política para identificar y di_x0002_vulgar las buenas prácticas 
pedagógicas, administrativas y 
culturales.</t>
  </si>
  <si>
    <t>Los estudiantes se identifican con la institu_x0002_ción y sienten orgullo de pertenecer a ella. 
Además, participan activamente en activida_x0002_des internas y externas, en su representación. 
Se resalta el valor de la diversidad y la impor_x0002_tancia del ejercicio de los derechos de todos y 
todas, lo cual permite mayor participación e 
integración entre todos sus estamentos.</t>
  </si>
  <si>
    <t>Casi todas las sedes de la ins_x0002_titución poseen espacios sufi_x0002_cientes para realizar las labores 
académicas, administrativas y 
recreativas, y éstas se mantie_x0002_nen limpias y ordenadas. La do_x0002_tación es adecuada. Esto gene_x0002_ra sentimientos de apropiación 
y cuidado hacia los mismos.</t>
  </si>
  <si>
    <t>Al inicio del año escolar, en to_x0002_das las sedes se explican a los 
estudiantes nuevos los usos y 
costumbres de la institución.</t>
  </si>
  <si>
    <t>En todas las sedes de la institución se obser_x0002_van el entusiasmo y una elevada motivación 
hacia el aprendizaje, lo que se refleja en toda 
la comunidad educativa</t>
  </si>
  <si>
    <t>La institución revisa periódicamente el manual de 
convivencia en relación con su papel en la gestión 
del clima institucional y orienta los ajustes y me_x0002_joramientos al mismo.</t>
  </si>
  <si>
    <t>DOCUMENTO IMPRESO,ACTA DE SOCIALIZACION EN CADA SEDE</t>
  </si>
  <si>
    <t>La institución cuenta con una política y una 
programación completa de actividades extra_x0002_curriculares que propicia la participación de 
todos, y éstas se orientan a complementar la 
formación de los estudiantes en los aspectos 
sociales, artísticos, deportivos, emocionales, 
éticos, etc.</t>
  </si>
  <si>
    <t>La institución cuenta con un programa com_x0002_pleto y adecuado de promoción del bienestar 
de los estudiantes, con énfasis hacia aquellos 
que presentan más necesidades. Además, tie_x0002_ne el apoyo de otras entidades y de la comu_x0002_nidad educativa.</t>
  </si>
  <si>
    <t>La institución cuenta con el co_x0002_mité de convivencia, el cual se 
encarga de la identificación y 
mediación de los conflictos que 
se presentan entre los diferen_x0002_tes estamentos de la comuni_x0002_dad educativa. Además, exis_x0002_te un consenso acerca de las 
competencias que requieren 
desarrollarse para fortalecer la 
convivencia y el respeto a la di_x0002_versidad, en coherencia con el 
PEI y la normatividad vigente.</t>
  </si>
  <si>
    <t>La institución ha definido polí-
ticas y mecanismos para pre_x0002_venir situaciones de riesgo y 
manejar los casos difíciles, las 
cuales se aplican en la mayoría 
de las sedes. Sin embargo, no 
se hace seguimiento sistemáti_x0002_co a los mismos.</t>
  </si>
  <si>
    <t>La institución realiza un intercambio muy ágil 
y fluido de información con las familias o acu_x0002_dientes en el marco de la política definida, lo 
que facilita la solución oportuna de los pro_x0002_blemas.</t>
  </si>
  <si>
    <t>La institución realiza un intercambio fluido de 
información con las autoridades educativas 
en el marco de la política definida, lo que fa_x0002_cilita la ejecución de las actividades y la solu_x0002_ción oportuna de los problemas.</t>
  </si>
  <si>
    <t>La institución establece acuer_x0002_dos ocasionales con otras en_x0002_tidades: bibliotecas, puestos 
de salud, hospitales, granjas, 
casas de cultura y centros de 
recreación para desarrollar 
algunas actividades pedagó-
gicas.</t>
  </si>
  <si>
    <t>La institución establece rela_x0002_ciones esporádicas con el sec_x0002_tor productivo; en ocasiones se 
reciben aportes y donaciones, 
y en otros casos cuenta con el 
acceso a laboratorios, talleres 
y espacios recreativos.</t>
  </si>
  <si>
    <t>Se actualizaron los planes de área de religión, preescolar a noveno y de artística, y ética de preescolar a quinto</t>
  </si>
  <si>
    <t>Planes de área</t>
  </si>
  <si>
    <t>PEI. Planes de área, planes de aula guías escuela nueva.</t>
  </si>
  <si>
    <t>En todas las sedes educativas se labora en jornada escolar única.</t>
  </si>
  <si>
    <t>Se modificó en el SIEE la escala valorativa incluyendo el bajo. La plataforma que se utiliza no es acorde al enfoque pedagógico.</t>
  </si>
  <si>
    <t>Documento SIEE. Planilla de seguimiento de cada docente. Registros en plataforma.</t>
  </si>
  <si>
    <t>Se trabaja de acuerdo a los planes de área, aplicando diversas estrategias. Algunos proyectos transversales se desarrollan esporádicamente.</t>
  </si>
  <si>
    <t>Planes de área. Bitácoras.</t>
  </si>
  <si>
    <t>Bitácoras, planilla evaluativa.</t>
  </si>
  <si>
    <t>Los escasos recursos que se utilizan para el aprendizaje se articulan de la mejor manera posible. No se cuenta con los recursos necesarios para atender a los estudiantes con discapacidad, Además la falta de conectividad afecta el proceso enseñanza aprendizaje.</t>
  </si>
  <si>
    <t>Bitácoras, carpeta de estudiantes con caracterización, PIAR.</t>
  </si>
  <si>
    <t>El centro educativo cuenta con una polìtica sobre el uso apropiado de los tiempos destinados para el aprendizaje , la cual es implementada de manera flexible de acuerdo con las características y necesidades de los estudiantes y los parámetros de Escuela Nueva y Post-primaria.</t>
  </si>
  <si>
    <t>Asignación académica, horarios de clase y jornada escolar.</t>
  </si>
  <si>
    <t>Existe una comunicación personalizada entre padres de familia, docentes y estudiantes, fortaleciendo el trabajo en equipo.</t>
  </si>
  <si>
    <t>Evidencias fotográficas.</t>
  </si>
  <si>
    <t>Cada docente elabora sus planes de clase. Falta un diseño unificado.</t>
  </si>
  <si>
    <t>El proceso de evaluación de rendimiento académico es permanente, se aplican estrategias a los estudiantes de bajo rendimiento académico y éstos son conocidos por los padres de familia.</t>
  </si>
  <si>
    <t>Planillas evaluativas, registros en la plataforma.</t>
  </si>
  <si>
    <t>El seguimiento sistemático de los resultados académicos cuenta con indicadores y mecanismos claros de retroalimentación para estudiantes, padres de familia y docentes.</t>
  </si>
  <si>
    <t>En el año académico 2024 no se realizaron pruebas externas.</t>
  </si>
  <si>
    <t>Se aplican actividades de recuperación para ofrecer un apoyo real al desarrollo de las competencias básicas de los estudiantes y al mejoramiento de los resultados.</t>
  </si>
  <si>
    <t>Guías de recuperación, bitácoras, planillas de seguimiento e informe académicos por período.</t>
  </si>
  <si>
    <t>Bitácoras.</t>
  </si>
  <si>
    <t>Estan identificados los casos de la población que experimenta barreras para el aprendizaje, diseñando planes  de trabajo pedagógico y diligenciado en PIAR y DUA, haciendo los seguimientos por parte del docente.</t>
  </si>
  <si>
    <t xml:space="preserve">DUA, PIAR Y planes de clase </t>
  </si>
  <si>
    <t>No aplica, no existe ese tipo de poblacion en el CER</t>
  </si>
  <si>
    <t>La Institución conoce las caracteristicas de su entorno y procura dar respuestas a estas mediante acciones que buscan acercar los estudiantes a la Institución.</t>
  </si>
  <si>
    <t xml:space="preserve">Lectura  de  Contexto  en el  Manual de Convivencia  y  PEI, el observador del estudiante. </t>
  </si>
  <si>
    <t xml:space="preserve">se apoya a los estudiantes en sus proyectos de vida, identificadndo las necesidades y expectativas de los estudiantes, asi como las posibilidades que ofrece el entorno para su desarrollo. Se inicia en los primeros grados y se fortalece en la educación básica. </t>
  </si>
  <si>
    <t xml:space="preserve">Guias didacticas, proyectos productivos. </t>
  </si>
  <si>
    <t xml:space="preserve">La institución ofrece a los padres  de familia, algunos  talleres  y charlas  sobre  diversos  temas, teniendo  en cuenta  las  situaciones  academicas  y  de  convivencia para ayudar a sus hijos en el desarrollo de competencias academicas o sociales, apoyando la institucion en diferentes procesos.  </t>
  </si>
  <si>
    <t xml:space="preserve">Actas, talleres, fotografias.  </t>
  </si>
  <si>
    <t>no aplica. El centro educativo solo ofrece servicio de la educación básica.</t>
  </si>
  <si>
    <t xml:space="preserve">Los mecanismos y escenarios de participación de la institución son utilizados por los estudiantes de forma continua y con sentido de pertenencia, cumpliendo las normas legales establecidads en el manual de convivencia, logrando la prticiapción real de los estudiantes en el apoyo a su propia formación ciudadana. </t>
  </si>
  <si>
    <t xml:space="preserve">Participación en el  Gobierno  escolar, integraciones  civico- culturales, deportivas, aportes  al  Manual de  Convivencia, SIEE,  PEI, actas, fotografías,control  asistencias </t>
  </si>
  <si>
    <t>La asamblea de padres funciona de acuerdo a lo estipulado en la normativiadad  vigente.el consejo de padres existe de forma nominal.</t>
  </si>
  <si>
    <t>Actas, asistencias, fotografias</t>
  </si>
  <si>
    <t>Las familias  participan de la dinamica de la institución a traves de la actividades y programas que tienen propositos y estrategias en concordancia con el PEI.</t>
  </si>
  <si>
    <t xml:space="preserve">Actas, control de asistencia, actividades pedagogicas y culturales y fotografias. </t>
  </si>
  <si>
    <t xml:space="preserve">El centro cuenta con programas para la prevencion de riegos fisico, algunos hacen parte de los proyectos transversales (edu derechos, movilidad segura etc.) los cuales son coherentes con el PEI.  Se realiza un diagnostico pero no se ha tenido respuesta de las entidades competentes. </t>
  </si>
  <si>
    <t>Diagnostico de riesgos en cada sede</t>
  </si>
  <si>
    <t xml:space="preserve">El centro ha identificado los principales problemas que constituyen factores de riesgos para sus estudiantes y la comunidad(SIDA,ETS, embarazo en adolescente, consumos de sustancias psicoactivas, violencia intrafamiliar, abuso sexual, fisico y psicologico) se realizan talleres para su prevensión. </t>
  </si>
  <si>
    <t xml:space="preserve">Talleres, actas, fotografias. </t>
  </si>
  <si>
    <t>PEI,RESULTADOS PRUEBAS SABER,PMI, EVALUACION DOCENTE</t>
  </si>
  <si>
    <t>El consejo académico se reúne periódicamente para garantizar que el proyecto pedagógi_x0002_co sea coherente con las necesidades de la di_x0002_versidad y se implemente en todas las sedes, áreas y niveles. Sin embargo, no hace segui_x0002_miento suficiente al mismo</t>
  </si>
  <si>
    <t>El consejo académico se reúne periódicamente para garantizar que el proyecto pedagógi_x0002_co sea coherente con las necesidades de la di_x0002_versidad y se implemente en todas las sedes, 
áreas y niveles. Sin embargo, no hace segui_x0002_miento suficiente al mismo.</t>
  </si>
  <si>
    <t>Trasporte escolar, restaurante escolar.</t>
  </si>
  <si>
    <t>La institucion  ha implementado   un proceso de evaluaciòn para docentes.</t>
  </si>
  <si>
    <t>CENTRO EDUCATIVO RURAL PADRE LUIS ANTONNIO ROJAS</t>
  </si>
  <si>
    <t>Vereda Roman</t>
  </si>
  <si>
    <t>cerplar@hotmail.com</t>
  </si>
  <si>
    <t>Jorge Leonardo Cruz Pérez</t>
  </si>
  <si>
    <t>Toledo</t>
  </si>
  <si>
    <t>Jorge Leonardo Cruz Perez</t>
  </si>
  <si>
    <t>Director</t>
  </si>
  <si>
    <t>jolecupedelta@hotmail.com</t>
  </si>
  <si>
    <t>Leidy Yoana López Silva</t>
  </si>
  <si>
    <t xml:space="preserve">Docente de Aula </t>
  </si>
  <si>
    <t>leisi12@hotmail.com</t>
  </si>
  <si>
    <t>Cecilia Caceres Parada</t>
  </si>
  <si>
    <t>ro.parcace@hotmail.com</t>
  </si>
  <si>
    <t>Veimar Jesus Angarita Caceres</t>
  </si>
  <si>
    <t>vemby_749@hotmail.com</t>
  </si>
  <si>
    <t>Victor Mauricio Pérez Osorio</t>
  </si>
  <si>
    <t>minmaurop14@hotmail.com</t>
  </si>
  <si>
    <t>2023-2026</t>
  </si>
  <si>
    <t>Folios de matricula,  la plataforma Ovy y SIMAT.</t>
  </si>
  <si>
    <t>Folios de matricula,  la plataforma Ovy  y libro de calificaciones y certificados.</t>
  </si>
  <si>
    <t>La plataforma Ovy</t>
  </si>
  <si>
    <t>La institución asegura los recursos para cumplir el programa de mantenimiento de su planta física.</t>
  </si>
  <si>
    <t>Evidencias fotograficas, facturas de compra de insumos.</t>
  </si>
  <si>
    <t>El programa de adecuación, accesibilidad y embellecimiento de la planta física se lleva a cabo periódicamente y cuenta con la participación de los diferentes estamentos de la comunidad educativa.</t>
  </si>
  <si>
    <t>Mandatos, aportes de la comunidad educativa y evidencias fotograficas.</t>
  </si>
  <si>
    <t>La institución cuenta con un sistema de registro y seguimiento al uso de los espacios físicos.</t>
  </si>
  <si>
    <t>Uso diario y cotidiano de los espacios .</t>
  </si>
  <si>
    <t>La institución tiene un plan para adquisición de los recursos para el aprendizaje que garantiza la disponibilidad oportuna de los mismos dirigidos a prevenir las barreras y potenciar la participación de todos los estudiantes, en concordancia con el direccionamiento estratégico y las necesidades de los docentes y estudiantes.</t>
  </si>
  <si>
    <t>Facturas, evidencias fotograficas, papeleria.</t>
  </si>
  <si>
    <t>No se cuenta con programa de mantenimiento para los equipos.</t>
  </si>
  <si>
    <t>La institución ha levantado el panorama completo de los riesgos físicos.</t>
  </si>
  <si>
    <t>Diagnosticos de sedes, documento en contruccion, evidencias fotograficas.</t>
  </si>
  <si>
    <t>Trasporte escolar, restaurante escolar, planillas, actas, registro fotografico.</t>
  </si>
  <si>
    <t>La estrategia para apoyar a los estudiantes que presentan bajo desempeño académico o con dificultades de interacción, es aplicada en todas las sedes y es conocida por toda la comunidad educativa. Además, está articulada con los servicios prestados por otras entidades o profesionales de apoyo.</t>
  </si>
  <si>
    <t>SIEE, PIAR, actas de visitas, y diagnosticos medicos.</t>
  </si>
  <si>
    <t>Hojas de vida.</t>
  </si>
  <si>
    <t>La institución cuenta con una estrategia organizada de inducción de docentes y administrativos nuevos, pero no se dan a conocer el PEI ni el plan de mejoramiento.</t>
  </si>
  <si>
    <t>Actas, Resoluciones  de asignacion academica, documentos institucionales.</t>
  </si>
  <si>
    <t>La institución cuenta con lineamientos que permiten que sus integrantes opten por procesos de formación en coherencia con el PEI y con las necesidades detectadas.</t>
  </si>
  <si>
    <t>Certificados de diplomados, estudios y capacitaciones.</t>
  </si>
  <si>
    <t>La institución revisa permanentemente si el personal vinculado está identificado con su filosofía, principios, valores y objetivos, y toma medidas pertinentes para lograr que todos se sientan parte de la misma.</t>
  </si>
  <si>
    <t>La institución revisa continuamente el proceso de evaluación de docentes, directivos y personal administrativo, así como los resultados de las acciones de mejoramiento, con el fin de ajustarlos y crear nuevos planes de incentivos, apoyo a la investigación, divulgación de buenas prácticas, etc.</t>
  </si>
  <si>
    <t>La institución ha definido una estrategia de reconocimiento al personal vinculado, pero ésta no siempre es llevada a la práctica.</t>
  </si>
  <si>
    <t>Evidencias fotograficas</t>
  </si>
  <si>
    <t>La institución cuenta con una política de apoyo a la investigación y a la producción de materiales relacionados con la misma; además se han definido temas y áreas de interés en concordancia con el PEI.</t>
  </si>
  <si>
    <t>Actas, aunque poco se presentan estas situaciones.</t>
  </si>
  <si>
    <t>La institución cuenta con un programa de bienestar del personal vinculado que se cumple en su totalidad. Además, es conocido y aceptado por la comunidad educativa desde una perspectiva de equidad.</t>
  </si>
  <si>
    <t>Actividades de3 integracion , celebraciones y registro fotografico.</t>
  </si>
  <si>
    <t>Existen procedimientos establecidos para que las sedes y los niveles puedan elaborar el presupuesto de forma acorde con las actividades y metas establecidas en el Plan Operativo Anual. Además, el plan de ingresos y egresos está relacionado con los flujos de caja. El presupuesto es un instrumento de planeación y gestión financiera que opera coherentemente con otros procesos institucionales.</t>
  </si>
  <si>
    <t>Plan de compras.</t>
  </si>
  <si>
    <t>La contabilidad está disponible de manera oportuna y los informes financieros permiten realizar un control efectivo del presupuesto y del plan de ingresos y gastos.</t>
  </si>
  <si>
    <t>Hay procesos claros para el recaudo de ingresos y la realización de los gastos, y éstos son conocidos por la comunidad. Además, su funcionamiento es coherente con la planeación financiera de la institución.</t>
  </si>
  <si>
    <t>Consejo directivo, SECOP.</t>
  </si>
  <si>
    <t>Todas las metas establecidas por la institución integrada e inclusiva, responden a sus objetivos y al disecciona miento estratégico. Además, estas son conocidas y puestas en práctica por la comunidad educativa.</t>
  </si>
  <si>
    <t>El consejo académico se reúne ordinariamente y cuenta con el aporte activo de todos sus miembros. Allí se toman decisiones y se hace seguimiento sistemático al plan de trabajo, para asegurar su cumplimiento.</t>
  </si>
  <si>
    <t>La institución evalúa periódica y sistemáticamente la contribución de los diferentes equipos en relación con el logro de los objetivos institucionales y con el fortalecimiento de un buen clima institucional. A partir de estas evaluaciones, implementó acciones de mejoramiento.</t>
  </si>
  <si>
    <t>La institución tiene un sistema de estímulos y reconocimiento a los logros de los docentes y estudiantes que se aplica de manera coherente, sistemática y organizada. Además, este sistema cuenta con el reconocimiento de la comunidad educativa y es parte de la cultura, las políticas y las prácticas inclusivas.</t>
  </si>
  <si>
    <t>La institución ha implementado un procedimiento para identificar, divulgar y documentar las buenas prácticas pedagógicas administrativas y culturales que reconocer la diversidad de la población en todos sus componentes de gestión el intercambio de experiencias propicia acciones de mejoramiento.</t>
  </si>
  <si>
    <t>La comunidad educativa reconoce y utiliza el comité de convivencia para identificar y mediar los conflictos. Las actividades programadas para fortalecer la convivencia cuenta con amplia participación de los distintos estamentos de la comunidad educativa</t>
  </si>
  <si>
    <t>La institución utiliza mecanismos que combinan recuersos internos y externos para prevenir situaciones de riesgo y manejar los casos difíciles, en el marco de su política sobre este tema. Además, hace seguimiento periódico a los mismos.</t>
  </si>
  <si>
    <t xml:space="preserve">La institución cuenta con alianzas y acuerdos con diferentes entidades para apoyar la ejecución de sus proyectos. Además, tales alianzas y acuerdos cuentan con la participación de los diferentes estamentos de la comunidad educativa y sectores de la comunidad general. </t>
  </si>
  <si>
    <t>Se  cuenta con los planes de área de matemáticas y lengua castellana, actualizados; respondiendo a los lineamientos y los estándares básicos de competencias,  relacionados con las diferencias individuales, raciales, culturales, familiares, que le permitan valorar, aceptar y comprender la diversidad y la interdependencia humana.</t>
  </si>
  <si>
    <t>En todas las sedes se aplica el modelo pedagógico, Escuela Nueva para el ciclo de primaria y Post Primaria de los grados sexto a noveno, teniendo en cuenta métodos de enseñanza flexibles, relación pedagógica y uso de recursos que responden a la diversidad de la población.</t>
  </si>
  <si>
    <t>Todas las sedes se beneficiaron con recursos tecnológicos. Herramientas fundamentales para el aprendizaje que permiten apoyar el trabajo académico de la diversidad de estudiantes y docentes.</t>
  </si>
  <si>
    <t>Se cuenta con el SIEE que es conocido por toda la comunidad educativa.</t>
  </si>
  <si>
    <t>Se trabaja de acuerdo a los planes de área, aplicando diversas estrategias y opciones didácticas comunes y específicas para cada grupo poblacional. Algunos proyectos transversales se desarrollan esporádicamente.</t>
  </si>
  <si>
    <t>Planes de área. Bitácoras.PIAR.</t>
  </si>
  <si>
    <t>Se refuerza con actividades prácticas con el fin de fortalecer el desarrollo de competencias de los estudiantes y así logren superar las debilidades presentadas.</t>
  </si>
  <si>
    <t xml:space="preserve">El Centro Educativo hace uso de los recursos para el aprendizaje y éstos están articulados con su propuesta pedagógica. </t>
  </si>
  <si>
    <t xml:space="preserve"> Las prácticas pedagógicas se basan en la comunicación, la cogestión del aprendizaje y la relación afectiva y la valoración de la diversidad de los  estudiantes, como elementos facilitadores del proceso de enseñanza-aprendizaje, y esto se evidencia en las relaciones recíprocas y en las estrategias de aprendizaje utilizadas.</t>
  </si>
  <si>
    <t xml:space="preserve">Cada docente elabora sus planes de clases (Falta un diseño unificado). Se elabora el PIAR para los estudiantes que lo requieran. </t>
  </si>
  <si>
    <t>Planes de clase. PIAR.</t>
  </si>
  <si>
    <t>El seguimiento de los resultados académicos cuenta con indicadores y mecanismos claros de retroalimentación para estudiantes, padres de familia y docentes.</t>
  </si>
  <si>
    <t>El 100% de los estudiantes del Centro presentaron las pruebas "Quiero Ser, Quiero Saber".</t>
  </si>
  <si>
    <t>Documento de análisis de resultados.</t>
  </si>
  <si>
    <t>Se cuenta con un registro de asistencia. La mayoría de los padres de familia informan al docente cuando sus hijos no pueden asistir.</t>
  </si>
  <si>
    <t>Las sedes  de la institución conocen la política de atención a la población que experimenta barreras para el aprendizaje y la participación, trabajan conjuntamente para diseñar
modelos pedagógicos flexibles que permitan la inclusión y la atención a estas personas.</t>
  </si>
  <si>
    <t>La institución conoce los requerimientos educativos de las poblaciones pertenecientes a los grupos étnicos, no se cuenta con estudiantes de esta Poblacíon.</t>
  </si>
  <si>
    <t>La escuela de padres es coherente con el PEI, cuenta con el respaldo pedagógico de los docentes y se encuentra ampliamente divulgada en la comunidad. Además, su acogida entre los integrantes de la familia es significativa</t>
  </si>
  <si>
    <t>Actas, talleres, Fotografías, registros de Asistencia</t>
  </si>
  <si>
    <t>La institución cuenta con una estrategia de interacción con la comunidad que orienta, da sentido a las acciones que se planean conjuntamente y dan respuesta a problemáticas y necesidades que apuntan al mejoramiento de las condiciones de vida de la comunidad y
los estudiantes</t>
  </si>
  <si>
    <t>La comunidad se encuentra informada respecto de los programas y posibilidades de uso de los recursos de la institución y los utiliza; asimismo, colabora con la institución en los gastos para su mantenimiento con obra de mano.</t>
  </si>
  <si>
    <t>Fotografías, solicitudes de prestamo con el objetivo del encuentro, actas de compromiso,</t>
  </si>
  <si>
    <t>se encuentra articulado en el PEI para aprobación de la proección.</t>
  </si>
  <si>
    <t xml:space="preserve">Los mecanismos y escenarios de participación del Centro Educativo son utilizados por los estudiantes de forma continua y con sentido de pertenencia, cumpliendo las normas legales establecidads en el manual de convivencia, logrando la integración de la comunidad estudiantil. </t>
  </si>
  <si>
    <t>La asamblea de padres funciona de acuerdo a lo estipulado en la normativiadad  vigente.el consejo de padres existe y funciona en cada sede.</t>
  </si>
  <si>
    <t>Las familias  participan de la dinamica del Centro a traves de la actividades y programas que tienen propositos y estrategias en concordancia con el PEI.</t>
  </si>
  <si>
    <t>El Centro cuenta con un diagnostico de riesgos fisicos de cada sede para la prevención que hacen parte de los proyectos transversales.</t>
  </si>
  <si>
    <t>Formato de diagnostico de los riesgos fisicos de cada sede.</t>
  </si>
  <si>
    <t>La institución cuenta con programas organizados con el apoyo de otras entidades (secretaría de salud, hospitales, universidades)
que buscan favorecer los aprendizajes de los
estudiantes y de la comunidad sobre los riesgos a que están expuestos y crear una cultura
del autocuidado y de la prevención. Los estudiantes y la comunidad se vinculan a estos programas. Existen mecanismos de seguimiento a los factores de riesgo identificados como significativos para la comunidad y los estudiantes</t>
  </si>
  <si>
    <t>La institución cuenta con planes de evacuación frente a desastres naturales o similares yposee un sistema de monitoreo de las condiciones mínimas de
seguridad que verifica el estado
de su infraestructura y alerta
sobre posibles accidentes</t>
  </si>
  <si>
    <t xml:space="preserve">Participación activa de Escuela de padres y acompañamiento de entidades municipales </t>
  </si>
  <si>
    <t xml:space="preserve">Participación activa de la comunidad en las actividades propuestos por Centro Educativo. </t>
  </si>
  <si>
    <t>Integrar el proyecto de vida con la realidad rural</t>
  </si>
  <si>
    <t>La p'lataforma institucional de ha convertido en un medio eficaz de comunicación , archivo y expedicion de diferentes documentos institucionales, asi como la optimizacion de los procesos academicos.</t>
  </si>
  <si>
    <t>El personal docente de la institucion es idoneo para la labor desarrollada en el centro educativo, asi como la diversidad de perfiles profesionales, permite la pertinencia de cada uno de ellos en su sede y area de conocimiento.</t>
  </si>
  <si>
    <t>Elaborar un cronograma para el mantenimiento preventivo y correctivo de equipos de computo de cada sede, con el fin de aprovechar los elementos tecnologicos en el proceso pedagogico.</t>
  </si>
  <si>
    <t>Diseñar un plan de insentivos por periodo, haciendo el uso del cuadro de honor, izadas de bandera, reconocimientos academicos, aptitudinales y actitudinales.</t>
  </si>
  <si>
    <t xml:space="preserve">La combinación del trabajo en equipo y orientación académica constituye una fortaleza altamente valiosa en entornos educativos y organizacionales, contribuyendo al crecimiento personal e institucional. </t>
  </si>
  <si>
    <t>Capacidad para participar en procesos de toma de desviaciones de manera objetiva, responsable y estratégica, para analizar situaciones desde una perspectiva integral considerando tanto las necesidades institucionales como el bienestar de la comunidad educativa.</t>
  </si>
  <si>
    <t xml:space="preserve">Formalizar y fortalecer las alianzas con el sector productivo mediante una planificación periódica y un registro organizado de evidencias que aseguren continuidad y seguimiento. </t>
  </si>
  <si>
    <t xml:space="preserve">Implementar estrategias que garanticen la participación activa del representante estudiantil de todas las sedes mediante canales de comunicación unificados y reuniones periódicas que aseguren la inclusión y representación equitativa de toda la comunidad estudiantil </t>
  </si>
  <si>
    <t xml:space="preserve">Fortalecer la participación de los padres de familia en el comité de evaluación académica mediante su vinculación activa en las reuniones y la articulación con el consejo académico promoviendo una comunicación más cercana y decisiones más integradas.          </t>
  </si>
  <si>
    <t>Ajuste de los documentos institucionales; el componente pedagógico del PEI y el SIEE.</t>
  </si>
  <si>
    <t>Resignificación de los planes de áreas de: matemáticas, ciencias naturales y lenguaje.</t>
  </si>
  <si>
    <t>Unificación del formato de planes de área.</t>
  </si>
  <si>
    <t>Trazabilidad de los PPT.</t>
  </si>
  <si>
    <t>PEI: Documento oficial que recoge de manera formal la misión, visión y principios de la institución, sirviendo como guía estratégica para la gestión y la toma de decisiones.
Carteleras institucionales en cada sede: Material visual que comunica y refuerza la misión, visión y principios, asegurando su visibilidad y recordación constante por parte de toda la comunidad educativa.
Registros de socialización: Actas o evidencias de reuniones, capacitaciones o actividades donde se presentan y discuten los principios institucionales, demostrando la difusión activa y el compromiso de los miembros de la institución.
Materiales complementarios: Folletos, presentaciones o documentos internos que reiteran la misión, visión y principios, evidenciando su integración en la cultura institucional y en la práctica diaria.PEI: Documento oficial que recoge de manera formal la misión, visión y principios de la institución, sirviendo como guía estratégica para la gestión y la toma de decisiones.
Carteleras institucionales en cada sede: Material visual que comunica y refuerza la misión, visión y principios, asegurando su visibilidad y recordación constante por parte de toda la comunidad educativa.
Registros de socialización: Actas o evidencias de reuniones, capacitaciones o actividades donde se presentan y discuten los principios institucionales, demostrando la difusión activa y el compromiso de los miembros de la institución.
Materiales complementarios: Folletos, presentaciones o documentos internos que reiteran la misión, visión y principios, evidenciando su integración en la cultura institucional y en la práctica diaria.PEI: Documento oficial que recoge de manera formal la misión, visión y principios de la institución, sirviendo como guía estratégica para la gestión y la toma de decisiones.
Carteleras institucionales en cada sede: Material visual que comunica y refuerza la misión, visión y principios, asegurando su visibilidad y recordación constante por parte de toda la comunidad educativa.
Registros de socialización: Actas o evidencias de reuniones, capacitaciones o actividades donde se presentan y discuten los principios institucionales, demostrando la difusión activa y el compromiso de los miembros de la institución.
Materiales complementarios: Folletos, presentaciones o documentos internos que reiteran la misión, visión y principios, evidenciando su integración en la cultura institucional y en la práctica diaria.</t>
  </si>
  <si>
    <t>PEI y Plan Estratégico Institucional que articulan las metas con los objetivos y el enfoque inclusivo.
Actas de socialización que evidencian el conocimiento de las metas por la comunidad educativa.
Planes de aula y proyectos institucionales que demuestran su aplicación en la práctica.
Informes de seguimiento que evidencian el cumplimiento de las metas . reconoce que todos los niños poseen caracteristicas intereses , capacidades y necesidades de aprendizaje unicas.</t>
  </si>
  <si>
    <t>La institución evidencia la articulación de sus metas con los objetivos y el enfoque inclusivo a través del PEI y el Plan Estratégico Institucional; su socialización se constata en actas de reuniones con la comunidad educativa; su aplicación práctica se refleja en los planes de aula y proyectos institucionales; y su cumplimiento se verifica mediante informes de seguimiento y evaluación.</t>
  </si>
  <si>
    <t>esta politica se encuentra formalizada en el pei , y guia las acciones de equidad y de diversidad dentro de la institucion, aunque en lel centro educativo no se cuente con esta poblacion de grupos diversos,, la politica se encuentra formalizada en el pei y establece liniamientos para posibles acciones de equidad e inclusion.</t>
  </si>
  <si>
    <t>Los criterios sobre el manejo institucional y la atención a la diversidad se evidencian en documentos del PEI y actas de participación de la comunidad educativa; estos orientan el trabajo en equipo, aunque no se cuenta con evaluaciones sistemáticas que permitan determinar su eficacia. debido a la no existencia de esta poblacion del centro educativo.</t>
  </si>
  <si>
    <t>Los planes, proyectos y acciones institucionales se evidencian en el PEI, el Plan Estratégico y las actas de socialización, donde se refleja su articulación con los principios de corresponsabilidad, participación y equidad, así como el trabajo en equipo y el conocimiento de estos por parte de la comunidad educativa.</t>
  </si>
  <si>
    <t>PEI y Plan de Estudios: Documentos que formalizan y evidencian la estrategia pedagógica, su coherencia con la misión, visión y principios institucionales, y su aplicación articulada en sedes, niveles y grados.</t>
  </si>
  <si>
    <t>PEI, Resultados Pruebas SABER, PMI y sie, Evaluación del personal docente y administrativo: Documentos que evidencian la utilización de información de autoevaluaciones y evaluaciones externas para orientar la planificación, los programas de trabajo y la mejora de la calidad educativa.</t>
  </si>
  <si>
    <t>Actas de la Semana Institucional, estadísticas de promoción y deserción y documento DANE: Documentos que respaldan el proceso de autoevaluación en las distintas sedes, aunque aún no se utilicen de manera integral.</t>
  </si>
  <si>
    <t>Actas de reuniones del Consejo Directivo: Documentos que evidencian la periodicidad de las sesiones, la participación de sus integrantes y el seguimiento a los planes y decisiones institucionales.</t>
  </si>
  <si>
    <t>Actas de reuniones del Consejo Académico: Documentos que registran las sesiones realizadas, las decisiones adoptadas y el seguimiento al plan de trabajo académico.</t>
  </si>
  <si>
    <t>Registros documentales de las reuniones de la Comisión de Evaluación y Promoción: Actas que evidencian la realización de las sesiones, la toma de decisiones y el acompañamiento a los procesos de evaluación y promoción estudiantil.</t>
  </si>
  <si>
    <t>Registros documentales del Comité de Convivencia: Actas que evidencian las reuniones realizadas y los casos analizados por el comité.</t>
  </si>
  <si>
    <t>Acta o registro del proceso de elección del Consejo Estudiantil: Documento que deja constancia de la elección democrática de los representantes estudiantiles.</t>
  </si>
  <si>
    <t>Acta o registro del proceso de elección del Personero Estudiantil: Documento que certifica la elección democrática del representante estudiantil.</t>
  </si>
  <si>
    <t>Acta del proceso de elección de los integrantes de la Asamblea de Padres de Familia: Documento que respalda la conformación y representación de los padres de familia dentro de la comunidad educativa.</t>
  </si>
  <si>
    <t>Registro del proceso de elección del Consejo de Padres de Familia: Documento que acredita la conformación del consejo y su representación, a pesar de que sus reuniones se realizan de manera esporádica para atender los asuntos de su competencia.</t>
  </si>
  <si>
    <t>Actas de reuniones sobre la entrega de boletines: Documentos que registran la planificación y ejecución de la comunicación institucional, asegurando que la información llegue de manera efectiva a todos los estamentos de la comunidad educativa.</t>
  </si>
  <si>
    <t>Actas de reuniones de la Semana Institucional, planillas de asistencia y registros de entrega de documentos por gestiones: Documentos que evidencian la evaluación periódica de los equipos de trabajo y las acciones implementadas para fortalecer el clima institucional y el logro de los objetivos de la institución.</t>
  </si>
  <si>
    <t>Registros de estímulos y menciones de honor: Reflejan la aplicación coherente del sistema de reconocimiento a logros de docentes y estudiantes, promoviendo la cultura de inclusión y valorización del mérito dentro de la institución.</t>
  </si>
  <si>
    <t>Actas de reuniones del Consejo Académico: Documentos que registran la identificación, divulgación y documentación de buenas prácticas pedagógicas, administrativas y culturales, promoviendo el intercambio de experiencias y el fortalecimiento de acciones de mejoramiento institucional.</t>
  </si>
  <si>
    <t>Interclases con participación de todas las sedes: Documentos que evidencian la identificación, participación y sentido de pertenencia de los estudiantes en la institución. registro fotografico.</t>
  </si>
  <si>
    <t>Fotografías de las sedes tras los arreglos de infraestructura: Material visual que evidencia la adecuada dotación, el mantenimiento de los espacios y la generación de apropiación y cuidado por parte de la comunidad educativa.</t>
  </si>
  <si>
    <t xml:space="preserve">Cartelera de bienvenida a estudiantes nuevos: Material que evidencia la socialización de los usos, costumbres y normas de la institución al inicio del año escolar, facilitando la integración de los estudiantes a la comunidad educativa. </t>
  </si>
  <si>
    <t>Registros de menciones de honor a estudiantes por su rendimiento académico: Documentos que reflejan el entusiasmo y la motivación hacia el aprendizaje, así como el reconocimiento de los logros académicos dentro de toda la comunidad educativa.</t>
  </si>
  <si>
    <t>Documento impreso del Manual de Convivencia y actas de socialización en cada sede: Materiales que evidencian el conocimiento y uso del manual como guía para fomentar un clima organizacional armónico, el respeto y la valoración de la diversidad en toda la comunidad educativa.</t>
  </si>
  <si>
    <t>Interclases realizadas  con la participación de todas las sedes: Actividades que evidencian la implementación de la política de actividades extracurriculares, fomentando la participación de los estudiantes y complementando su formación social, artística, deportiva, ética y emocional.</t>
  </si>
  <si>
    <t>Servicio de restaurante escolar en todas las sedes y transporte escolar en algunas sedes: Servicios que evidencian la implementación del programa de bienestar estudiantil, orientado a atender necesidades específicas y con el apoyo de la comunidad educativa y otras entidades.</t>
  </si>
  <si>
    <t>Acta de reunión del Comité de Convivencia: Documento que evidencia la identificación y mediación de conflictos, así como la participación de los diferentes estamentos de la comunidad educativa en actividades programadas para fortalecer la convivencia.</t>
  </si>
  <si>
    <t>Acta de reunión del Comité de Convivencia: Evidencia la prevención y gestión de situaciones de riesgo y el seguimiento a casos complejos según la política institucional.</t>
  </si>
  <si>
    <t>Acta de entrega de boletines: Evidencia la comunicación ágil y efectiva con las familias o acudientes para atender oportunamente situaciones y consultas.</t>
  </si>
  <si>
    <t>Reuniones del director con la Secretaría de Educación, circulares y documentos en la plataforma institucional: Materiales que evidencian el intercambio fluido de información con las autoridades educativas, facilitando la ejecución de actividades y la atención oportuna de problemas.</t>
  </si>
  <si>
    <t>Material fotográfico y registros de asistencia: Documentación que respalda las actividades desarrolladas en el marco de las alianzas y acuerdos con entidades externas, con participación de los diferentes estamentos de la comunidad educativa y sectores de la comunidad general.</t>
  </si>
  <si>
    <t>Constancia de ausencia de acuerdos con el sector productivo: Documento que evidencia que no se han formalizado alianzas o convenios con empresas o entidades del sector productivo.</t>
  </si>
  <si>
    <t>Actas de reuniones sobre inclusión educativa, con padres de familia y docente de apoyo 
Planes de mejoramiento institucional con enfoque inclusivo.
Proyectos educativos institucionales (PEI) actualizados con modelos pedagógicos flexibles.
Planeaciones de aula con adecuaciones curriculares y metodologías flexibles.
Materiales didácticos adaptados.
Estrategias de evaluación diferenciada.
Proceso y seguimiento en los avances de inclusión (DUA, PIAR)</t>
  </si>
  <si>
    <t>Registros del SIMAT que evidencian la no presencia de estudiantes pertenecientes a grupos étnicos.
Proyecto Educativo Institucional (PEI) con enfoque de inclusión, diversidad y enfoque diferencial.
Manual de Convivencia que reconoce la diversidad cultural y étnica.
Política institucional de educación inclusiva y atención a la diversidad.
Lineamientos institucionales alineados con la normatividad nacional sobre atención a poblaciones étnicas.</t>
  </si>
  <si>
    <t>Programas de orientación escolar y acompañamiento académico.
Estrategias de bienestar estudiantil (actividades culturales, deportivas y recreativas).
Canales de comunicación institucional con estudiantes y familias (circulares, redes, reuniones).
Actividades que vinculan a la institución con la comunidad y el entorno social.</t>
  </si>
  <si>
    <t>Integración del proyecto de vida en áreas como ética, sociales y orientación escolar..</t>
  </si>
  <si>
    <t xml:space="preserve">Proyecto Educativo Institucional (PEI) donde se incluye la Escuela de Padres como estrategia formativa.
Articulación de la Escuela de Padres con proyectos pedagógicos transversales.
Circulares, comunicados y convocatorias enviadas a las familias.
Listados de asistencia con la participación de padres y acudientes.
Registros fotográficos de los encuentros realizados.
Registros de compromisos adquiridos por las familias y evaluación. </t>
  </si>
  <si>
    <t>Actas de reuniones con padres de familia y comunidad donde se informa sobre los recursos disponibles.
Fotografías y registros de actividades académicas, culturales y comunitarias realizadas en la institución.
Registros de mejoras realizadas con apoyo comunitario (pintura, limpieza, adecuaciones menores).</t>
  </si>
  <si>
    <t>Registros y actas de elecciones democráticas de representantes estudiantiles.
Registros fotográficos o videos de la participación de Jornadas de integración, recreación y deporte con liderazgo estudiantil.
Jornadas de integración, recreación y deporte con liderazgo estudiantil.
Colaboración en mantenimiento de aulas y espacios comunes.
Campañas de cuidado del medio ambiente y conciencia institucional lideradas por estudiantes.
Evidencias de propuestas realizadas para mejorar la convivencia escolar o el entorno.
Diplomas, certificados o menciones honoríficas a estudiantes por su participación.
Testimonios de docentes, directivos o familias sobre la participación activa.
Publicaciones en medios escolares (redes sociales) que reflejen la participación estudiantil.</t>
  </si>
  <si>
    <t>Registros y actas de elecciones democráticas de representantes estudiantiles.
Registros fotográficos o videos de la participación de Jornadas de integración, recreación y deporte con liderazgo estudiantil.
Jornadas de integración, recreación y deporte Actas de las Asambleas de Padres celebradas durante el año.
Listados de asistencia de padres y acudientes a cada Asamblea.
Protocolos o actas donde se consignan decisiones tomadas en la Asamblea.
Actas de aprobación de proyectos, presupuestos o planes escolares por la Asamblea.
Registro de medios utilizados para convocar a la comunidad educativa (email, WhatsApp, redes y portafolio).</t>
  </si>
  <si>
    <t xml:space="preserve">Proyecto Educativo Institucional (PEI) que incluye estrategias de participación familiar.
Plan anual de actividades con objetivos y estrategias dirigidas a la familia.
Cronogramas de talleres, charlas y actividades familiares.
Circulares, comunicados y convocatorias a familias sobre programas y actividades.
Listados de asistencia de padres y acudientes en talleres, charlas y encuentros institucionales.
Registros de participación en jornadas culturales, deportivas, académicas y de integración.
Actas de reuniones y encuentros con familias donde se consignan acuerdos y compromisos.
Fotografías o videos que evidencian la participación activa de las familias en eventos escolares </t>
  </si>
  <si>
    <t>Diagnósticos de riesgos físicos por sede (estructurales, eléctricos, ambientales, de movilidad, etc.).
Proyectos pedagógicos o transversales que incorporan acciones de prevención y seguridad. Actividades educativas sobre prevención de riesgos y autocuidado, alineadas con los diagnósticos.</t>
  </si>
  <si>
    <t>Registros de participación de estudiantes y familias en talleres, charlas y jornadas de prevención.
Fotografías y videos de actividades de sensibilización y formación en autocuidado.
Listados de asistencia a programas externos y actividades interinstitucionales.</t>
  </si>
  <si>
    <t xml:space="preserve">Mejoramiento de los riesgos fisicos presentes en el Centro Eductivo. </t>
  </si>
  <si>
    <t>Documentos plan de área de matemáticas y lengua castellana.</t>
  </si>
  <si>
    <t>PEI, planes de área y de aula, material pedagógico de apoyo.</t>
  </si>
  <si>
    <t>Presupuesto y facturas de compras. Evidencia fotográfica de entrega de equipos tecnológicos.</t>
  </si>
  <si>
    <t>Horario de clases, resolución de aasignación académica.</t>
  </si>
  <si>
    <t>Documento SIEE y registros en plataforma.</t>
  </si>
  <si>
    <t>Cuaderno del estudiante y planillas evaluativas.</t>
  </si>
  <si>
    <t>Bitácoras, PIAR.</t>
  </si>
  <si>
    <t xml:space="preserve"> Cronograma de actividades, horarios de clase y jornada escolar.</t>
  </si>
  <si>
    <t xml:space="preserve">Redes sociales, actas reunión padres de familia Bitácora y evidencias fotográficas. </t>
  </si>
  <si>
    <t>Planes de área, material pedagógico del entorno.</t>
  </si>
  <si>
    <t>Planillas evaluativas, registros en la plataforma, talleres y acividades de nivelación y recuperación.</t>
  </si>
  <si>
    <t>Informes académicos, Planillas, plataforma ovy.</t>
  </si>
  <si>
    <t>Se realiza registro diario de asistencia a clases y de padres de familia a reuniones. Confirmación de asistencia de los estudiantes por medio de whatsap.</t>
  </si>
  <si>
    <t>Guías de recuperación, bitácoras, registros en plataforma.</t>
  </si>
  <si>
    <t>Bitácora y el PIAR.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</si>
</sst>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yyyy;@"/>
  </numFmts>
  <fonts count="46"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b/>
      <sz val="9"/>
      <color theme="1"/>
      <name val="Arial"/>
      <family val="2"/>
    </font>
    <font>
      <sz val="9"/>
      <color indexed="10"/>
      <name val="Arial"/>
      <family val="2"/>
    </font>
    <font>
      <sz val="10"/>
      <color indexed="8"/>
      <name val="Arial"/>
      <family val="2"/>
    </font>
    <font>
      <sz val="12"/>
      <color theme="1" tint="9.9978637043366805E-2"/>
      <name val="Verdana"/>
      <family val="2"/>
    </font>
  </fonts>
  <fills count="29">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
      <patternFill patternType="solid">
        <fgColor indexed="42"/>
        <bgColor indexed="41"/>
      </patternFill>
    </fill>
    <fill>
      <patternFill patternType="solid">
        <fgColor indexed="31"/>
        <bgColor indexed="27"/>
      </patternFill>
    </fill>
    <fill>
      <patternFill patternType="solid">
        <fgColor theme="5" tint="0.79998168889431442"/>
        <bgColor indexed="64"/>
      </patternFill>
    </fill>
    <fill>
      <patternFill patternType="solid">
        <fgColor indexed="51"/>
        <bgColor indexed="13"/>
      </patternFill>
    </fill>
    <fill>
      <patternFill patternType="solid">
        <fgColor indexed="47"/>
        <bgColor indexed="43"/>
      </patternFill>
    </fill>
    <fill>
      <patternFill patternType="solid">
        <fgColor indexed="46"/>
        <bgColor indexed="24"/>
      </patternFill>
    </fill>
  </fills>
  <borders count="27">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indexed="59"/>
      </left>
      <right style="thin">
        <color indexed="59"/>
      </right>
      <top style="thin">
        <color indexed="59"/>
      </top>
      <bottom style="thin">
        <color indexed="59"/>
      </bottom>
      <diagonal/>
    </border>
    <border>
      <left style="thin">
        <color indexed="59"/>
      </left>
      <right style="thin">
        <color indexed="59"/>
      </right>
      <top/>
      <bottom style="thin">
        <color indexed="59"/>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62">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2" fillId="13" borderId="2" xfId="0" applyFont="1" applyFill="1" applyBorder="1" applyAlignment="1" applyProtection="1">
      <alignment horizontal="left" vertical="justify"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Protection="1">
      <protection locked="0"/>
    </xf>
    <xf numFmtId="0" fontId="37"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Alignment="1" applyProtection="1">
      <alignment horizontal="left" vertical="center"/>
      <protection locked="0"/>
    </xf>
    <xf numFmtId="0" fontId="32" fillId="6" borderId="0" xfId="0" applyFont="1" applyFill="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Alignment="1" applyProtection="1">
      <alignment vertical="justify" wrapText="1"/>
      <protection locked="0"/>
    </xf>
    <xf numFmtId="0" fontId="32" fillId="0" borderId="0" xfId="0" applyFont="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Alignment="1" applyProtection="1">
      <alignment horizontal="center" vertical="center"/>
      <protection locked="0"/>
    </xf>
    <xf numFmtId="9" fontId="29"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Protection="1">
      <protection locked="0"/>
    </xf>
    <xf numFmtId="0" fontId="29" fillId="0" borderId="0" xfId="0" applyFont="1" applyAlignment="1" applyProtection="1">
      <alignment horizontal="left" vertical="top"/>
      <protection locked="0"/>
    </xf>
    <xf numFmtId="0" fontId="6" fillId="0" borderId="0" xfId="0" applyFont="1" applyProtection="1">
      <protection locked="0"/>
    </xf>
    <xf numFmtId="0" fontId="30" fillId="0" borderId="0" xfId="2" applyFont="1" applyAlignment="1" applyProtection="1">
      <protection locked="0"/>
    </xf>
    <xf numFmtId="0" fontId="0" fillId="13" borderId="3" xfId="0" applyFill="1" applyBorder="1" applyAlignment="1" applyProtection="1">
      <alignment horizontal="left" vertical="justify" wrapText="1"/>
      <protection locked="0"/>
    </xf>
    <xf numFmtId="0" fontId="0" fillId="13" borderId="2" xfId="0" applyFill="1" applyBorder="1" applyAlignment="1" applyProtection="1">
      <alignment horizontal="left" vertical="justify" wrapText="1"/>
      <protection locked="0"/>
    </xf>
    <xf numFmtId="0" fontId="0" fillId="13" borderId="3" xfId="0" applyFill="1" applyBorder="1" applyAlignment="1" applyProtection="1">
      <alignment horizontal="left" vertical="top" wrapText="1"/>
      <protection locked="0"/>
    </xf>
    <xf numFmtId="0" fontId="0" fillId="13" borderId="2" xfId="0" applyFill="1" applyBorder="1" applyAlignment="1" applyProtection="1">
      <alignment horizontal="left" vertical="top" wrapText="1"/>
      <protection locked="0"/>
    </xf>
    <xf numFmtId="0" fontId="11" fillId="23" borderId="22" xfId="0" applyFont="1" applyFill="1" applyBorder="1" applyAlignment="1" applyProtection="1">
      <alignment horizontal="left" vertical="top" wrapText="1"/>
      <protection locked="0"/>
    </xf>
    <xf numFmtId="0" fontId="11" fillId="24" borderId="22" xfId="0" applyFont="1" applyFill="1" applyBorder="1" applyAlignment="1" applyProtection="1">
      <alignment horizontal="left" vertical="top" wrapText="1"/>
      <protection locked="0"/>
    </xf>
    <xf numFmtId="0" fontId="0" fillId="0" borderId="0" xfId="0" applyProtection="1">
      <protection locked="0"/>
    </xf>
    <xf numFmtId="0" fontId="14" fillId="28" borderId="23" xfId="0" applyFont="1" applyFill="1" applyBorder="1" applyAlignment="1" applyProtection="1">
      <alignment horizontal="center" vertical="center" wrapText="1"/>
      <protection locked="0"/>
    </xf>
    <xf numFmtId="0" fontId="11" fillId="27" borderId="23" xfId="0" applyFont="1" applyFill="1" applyBorder="1" applyAlignment="1" applyProtection="1">
      <alignment horizontal="left" wrapText="1"/>
      <protection locked="0"/>
    </xf>
    <xf numFmtId="0" fontId="11" fillId="27" borderId="22" xfId="0" applyFont="1" applyFill="1" applyBorder="1" applyAlignment="1" applyProtection="1">
      <alignment horizontal="left" wrapText="1"/>
      <protection locked="0"/>
    </xf>
    <xf numFmtId="0" fontId="14" fillId="26" borderId="23" xfId="0" applyFont="1" applyFill="1" applyBorder="1" applyAlignment="1" applyProtection="1">
      <alignment horizontal="center" vertical="center"/>
      <protection locked="0"/>
    </xf>
    <xf numFmtId="0" fontId="13" fillId="26" borderId="23" xfId="0" applyFont="1" applyFill="1" applyBorder="1" applyAlignment="1" applyProtection="1">
      <alignment horizontal="center" vertical="center"/>
      <protection locked="0"/>
    </xf>
    <xf numFmtId="0" fontId="11" fillId="24" borderId="22" xfId="0" applyFont="1" applyFill="1" applyBorder="1" applyAlignment="1" applyProtection="1">
      <alignment horizontal="left" wrapText="1"/>
      <protection locked="0"/>
    </xf>
    <xf numFmtId="0" fontId="11" fillId="24" borderId="23" xfId="0" applyFont="1" applyFill="1" applyBorder="1" applyAlignment="1" applyProtection="1">
      <alignment horizontal="left" wrapText="1"/>
      <protection locked="0"/>
    </xf>
    <xf numFmtId="0" fontId="35" fillId="13" borderId="3" xfId="0" applyFont="1" applyFill="1" applyBorder="1" applyAlignment="1" applyProtection="1">
      <alignment horizontal="left" vertical="center" wrapText="1"/>
      <protection locked="0"/>
    </xf>
    <xf numFmtId="0" fontId="42" fillId="13" borderId="3" xfId="0" applyFont="1" applyFill="1" applyBorder="1" applyAlignment="1" applyProtection="1">
      <alignment horizontal="left" vertical="justify"/>
      <protection locked="0"/>
    </xf>
    <xf numFmtId="0" fontId="35" fillId="13" borderId="2" xfId="0" applyFont="1" applyFill="1" applyBorder="1" applyAlignment="1" applyProtection="1">
      <alignment horizontal="left" vertical="center" wrapText="1"/>
      <protection locked="0"/>
    </xf>
    <xf numFmtId="0" fontId="35" fillId="25" borderId="2" xfId="0" applyFont="1" applyFill="1" applyBorder="1" applyAlignment="1">
      <alignment horizontal="left" wrapText="1"/>
    </xf>
    <xf numFmtId="0" fontId="35" fillId="25" borderId="3" xfId="0" applyFont="1" applyFill="1" applyBorder="1" applyAlignment="1" applyProtection="1">
      <alignment horizontal="left" vertical="justify" wrapText="1"/>
      <protection locked="0"/>
    </xf>
    <xf numFmtId="0" fontId="35" fillId="25" borderId="0" xfId="0" applyFont="1" applyFill="1" applyAlignment="1">
      <alignment horizontal="left" wrapText="1"/>
    </xf>
    <xf numFmtId="0" fontId="11" fillId="28" borderId="22" xfId="0" applyFont="1" applyFill="1" applyBorder="1" applyAlignment="1" applyProtection="1">
      <alignment horizontal="left" wrapText="1"/>
      <protection locked="0"/>
    </xf>
    <xf numFmtId="0" fontId="43" fillId="27" borderId="22" xfId="0" applyFont="1" applyFill="1" applyBorder="1" applyAlignment="1" applyProtection="1">
      <alignment horizontal="left" wrapText="1"/>
      <protection locked="0"/>
    </xf>
    <xf numFmtId="0" fontId="43" fillId="27" borderId="23" xfId="0" applyFont="1" applyFill="1" applyBorder="1" applyAlignment="1" applyProtection="1">
      <alignment horizontal="left" wrapText="1"/>
      <protection locked="0"/>
    </xf>
    <xf numFmtId="0" fontId="11" fillId="27" borderId="23" xfId="0" applyFont="1" applyFill="1" applyBorder="1" applyAlignment="1" applyProtection="1">
      <alignment horizontal="left" vertical="top" wrapText="1"/>
      <protection locked="0"/>
    </xf>
    <xf numFmtId="0" fontId="14" fillId="28" borderId="23" xfId="0" applyFont="1" applyFill="1" applyBorder="1" applyAlignment="1" applyProtection="1">
      <alignment horizontal="center" vertical="center"/>
      <protection locked="0"/>
    </xf>
    <xf numFmtId="0" fontId="11" fillId="27" borderId="22" xfId="0" applyFont="1" applyFill="1" applyBorder="1" applyAlignment="1" applyProtection="1">
      <alignment horizontal="left" vertical="top" wrapText="1"/>
      <protection locked="0"/>
    </xf>
    <xf numFmtId="0" fontId="11" fillId="28" borderId="22" xfId="0" applyFont="1" applyFill="1" applyBorder="1" applyAlignment="1" applyProtection="1">
      <alignment horizontal="left" vertical="top" wrapText="1"/>
      <protection locked="0"/>
    </xf>
    <xf numFmtId="0" fontId="44" fillId="27" borderId="22" xfId="0" applyFont="1" applyFill="1" applyBorder="1" applyAlignment="1" applyProtection="1">
      <alignment horizontal="left" wrapText="1"/>
      <protection locked="0"/>
    </xf>
    <xf numFmtId="0" fontId="8" fillId="24" borderId="23" xfId="0" applyFont="1" applyFill="1" applyBorder="1" applyAlignment="1" applyProtection="1">
      <alignment horizontal="left" wrapText="1"/>
      <protection locked="0"/>
    </xf>
    <xf numFmtId="0" fontId="0" fillId="15" borderId="2" xfId="0" applyFill="1" applyBorder="1" applyAlignment="1" applyProtection="1">
      <alignment horizontal="left" vertical="justify" wrapText="1"/>
      <protection locked="0"/>
    </xf>
    <xf numFmtId="0" fontId="35" fillId="15" borderId="2" xfId="0" applyFont="1" applyFill="1" applyBorder="1" applyAlignment="1" applyProtection="1">
      <alignment horizontal="left" vertical="top" wrapText="1"/>
      <protection locked="0"/>
    </xf>
    <xf numFmtId="0" fontId="0" fillId="15" borderId="2" xfId="0" applyFill="1" applyBorder="1" applyAlignment="1" applyProtection="1">
      <alignment horizontal="left" vertical="top" wrapText="1"/>
      <protection locked="0"/>
    </xf>
    <xf numFmtId="0" fontId="36" fillId="15" borderId="12"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top" wrapText="1"/>
      <protection locked="0"/>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32" fillId="0" borderId="2" xfId="0" applyFont="1" applyBorder="1" applyAlignment="1" applyProtection="1">
      <alignment horizontal="center" vertical="center"/>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2" fillId="3" borderId="2" xfId="0" applyFont="1" applyFill="1" applyBorder="1" applyAlignment="1">
      <alignment horizontal="center" vertical="center"/>
    </xf>
    <xf numFmtId="0" fontId="19" fillId="0" borderId="2" xfId="0" applyFont="1" applyBorder="1" applyAlignment="1" applyProtection="1">
      <alignment horizontal="center" vertical="center"/>
      <protection locked="0"/>
    </xf>
    <xf numFmtId="0" fontId="32" fillId="19" borderId="0" xfId="0" applyFont="1" applyFill="1" applyAlignment="1">
      <alignment vertical="center" wrapText="1"/>
    </xf>
    <xf numFmtId="0" fontId="32" fillId="19" borderId="0" xfId="0" applyFont="1" applyFill="1" applyAlignment="1">
      <alignment vertical="center"/>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4" xfId="0" applyFont="1" applyFill="1" applyBorder="1" applyAlignment="1" applyProtection="1">
      <alignment horizontal="left"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6" borderId="15" xfId="0" applyFont="1" applyFill="1" applyBorder="1" applyAlignment="1" applyProtection="1">
      <alignment horizontal="left"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center" vertical="center" wrapText="1"/>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2" fillId="0" borderId="14" xfId="0" applyFont="1" applyBorder="1" applyAlignment="1">
      <alignment horizontal="center"/>
    </xf>
    <xf numFmtId="0" fontId="12" fillId="0" borderId="20" xfId="0" applyFont="1" applyBorder="1" applyAlignment="1">
      <alignment horizontal="center"/>
    </xf>
    <xf numFmtId="0" fontId="12" fillId="0" borderId="18" xfId="0" applyFont="1" applyBorder="1" applyAlignment="1">
      <alignment horizontal="center"/>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33"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32" fillId="0" borderId="19" xfId="0" applyFont="1" applyBorder="1" applyAlignment="1" applyProtection="1">
      <alignment horizontal="center"/>
      <protection locked="0"/>
    </xf>
    <xf numFmtId="0" fontId="29" fillId="0" borderId="2" xfId="0" applyFont="1" applyBorder="1" applyAlignment="1" applyProtection="1">
      <alignment horizontal="center" vertical="top" wrapText="1"/>
      <protection locked="0"/>
    </xf>
    <xf numFmtId="0" fontId="3" fillId="18" borderId="11" xfId="0" applyFont="1" applyFill="1" applyBorder="1" applyAlignment="1" applyProtection="1">
      <alignment horizontal="center" vertical="center"/>
      <protection locked="0"/>
    </xf>
    <xf numFmtId="0" fontId="3" fillId="18"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45" fillId="0" borderId="2" xfId="0" applyFont="1" applyBorder="1" applyAlignment="1" applyProtection="1">
      <alignment horizontal="center" vertical="top" wrapText="1"/>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9" fillId="0" borderId="11" xfId="0" applyFont="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9"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protection locked="0"/>
    </xf>
    <xf numFmtId="0" fontId="3" fillId="18"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7" fillId="22" borderId="2" xfId="0" applyFont="1" applyFill="1" applyBorder="1" applyAlignment="1">
      <alignment horizontal="center" vertical="center"/>
    </xf>
    <xf numFmtId="0" fontId="3" fillId="15" borderId="2" xfId="0" applyFont="1" applyFill="1" applyBorder="1" applyAlignment="1">
      <alignment horizontal="center" vertical="center"/>
    </xf>
    <xf numFmtId="0" fontId="29"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0" borderId="19" xfId="0" applyFont="1" applyBorder="1" applyAlignment="1">
      <alignment horizontal="center"/>
    </xf>
    <xf numFmtId="0" fontId="3" fillId="0" borderId="8" xfId="0" applyFont="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xf numFmtId="0" fontId="7" fillId="7" borderId="25" xfId="0" applyFont="1" applyFill="1" applyBorder="1" applyAlignment="1">
      <alignment horizontal="center" vertical="center"/>
    </xf>
    <xf numFmtId="0" fontId="7" fillId="7" borderId="26" xfId="0" applyFont="1" applyFill="1" applyBorder="1" applyAlignment="1">
      <alignment horizontal="center" vertical="center"/>
    </xf>
    <xf numFmtId="0" fontId="29" fillId="0" borderId="24" xfId="0" applyFont="1" applyBorder="1" applyAlignment="1" applyProtection="1">
      <alignment horizontal="center" vertical="top" wrapText="1"/>
      <protection locked="0"/>
    </xf>
    <xf numFmtId="0" fontId="7" fillId="22" borderId="24" xfId="0" applyFont="1" applyFill="1" applyBorder="1" applyAlignment="1">
      <alignment horizontal="center" vertical="center"/>
    </xf>
  </cellXfs>
  <cellStyles count="7">
    <cellStyle name="Estilo 1" xfId="1"/>
    <cellStyle name="Hipervínculo" xfId="2" builtinId="8"/>
    <cellStyle name="Normal" xfId="0" builtinId="0"/>
    <cellStyle name="Normal 2" xfId="3"/>
    <cellStyle name="Normal 3" xfId="4"/>
    <cellStyle name="Normal 4" xfId="5"/>
    <cellStyle name="Porcentual 2" xfId="6"/>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FE-4644-A30B-7F251180E151}"/>
              </c:ext>
            </c:extLst>
          </c:dPt>
          <c:dPt>
            <c:idx val="1"/>
            <c:invertIfNegative val="0"/>
            <c:bubble3D val="0"/>
            <c:spPr>
              <a:solidFill>
                <a:srgbClr val="C00000"/>
              </a:solidFill>
            </c:spPr>
            <c:extLst>
              <c:ext xmlns:c16="http://schemas.microsoft.com/office/drawing/2014/chart" uri="{C3380CC4-5D6E-409C-BE32-E72D297353CC}">
                <c16:uniqueId val="{00000001-98FE-4644-A30B-7F251180E1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FE-4644-A30B-7F251180E1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FE-4644-A30B-7F251180E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98FE-4644-A30B-7F251180E151}"/>
            </c:ext>
          </c:extLst>
        </c:ser>
        <c:dLbls>
          <c:showLegendKey val="0"/>
          <c:showVal val="0"/>
          <c:showCatName val="0"/>
          <c:showSerName val="0"/>
          <c:showPercent val="0"/>
          <c:showBubbleSize val="0"/>
        </c:dLbls>
        <c:gapWidth val="150"/>
        <c:shape val="box"/>
        <c:axId val="486631880"/>
        <c:axId val="486637760"/>
        <c:axId val="0"/>
      </c:bar3DChart>
      <c:catAx>
        <c:axId val="4866318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86637760"/>
        <c:crosses val="autoZero"/>
        <c:auto val="1"/>
        <c:lblAlgn val="ctr"/>
        <c:lblOffset val="100"/>
        <c:noMultiLvlLbl val="0"/>
      </c:catAx>
      <c:valAx>
        <c:axId val="486637760"/>
        <c:scaling>
          <c:orientation val="minMax"/>
        </c:scaling>
        <c:delete val="1"/>
        <c:axPos val="l"/>
        <c:numFmt formatCode="0%" sourceLinked="1"/>
        <c:majorTickMark val="out"/>
        <c:minorTickMark val="none"/>
        <c:tickLblPos val="nextTo"/>
        <c:crossAx val="48663188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DC0-4DF3-9B91-E327FE55CAD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DC0-4DF3-9B91-E327FE55CAD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3-1DC0-4DF3-9B91-E327FE55CADF}"/>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5-1DC0-4DF3-9B91-E327FE55CADF}"/>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DC0-4DF3-9B91-E327FE55CAD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DC0-4DF3-9B91-E327FE55CAD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DC0-4DF3-9B91-E327FE55CAD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A-1DC0-4DF3-9B91-E327FE55CAD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DC0-4DF3-9B91-E327FE55CAD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DC0-4DF3-9B91-E327FE55CAD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1DC0-4DF3-9B91-E327FE55CADF}"/>
            </c:ext>
          </c:extLst>
        </c:ser>
        <c:dLbls>
          <c:showLegendKey val="0"/>
          <c:showVal val="0"/>
          <c:showCatName val="0"/>
          <c:showSerName val="0"/>
          <c:showPercent val="0"/>
          <c:showBubbleSize val="0"/>
        </c:dLbls>
        <c:smooth val="0"/>
        <c:axId val="486643248"/>
        <c:axId val="486644424"/>
      </c:lineChart>
      <c:catAx>
        <c:axId val="486643248"/>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486644424"/>
        <c:crosses val="autoZero"/>
        <c:auto val="1"/>
        <c:lblAlgn val="ctr"/>
        <c:lblOffset val="100"/>
        <c:noMultiLvlLbl val="0"/>
      </c:catAx>
      <c:valAx>
        <c:axId val="486644424"/>
        <c:scaling>
          <c:orientation val="minMax"/>
        </c:scaling>
        <c:delete val="1"/>
        <c:axPos val="l"/>
        <c:numFmt formatCode="0%" sourceLinked="1"/>
        <c:majorTickMark val="out"/>
        <c:minorTickMark val="none"/>
        <c:tickLblPos val="nextTo"/>
        <c:crossAx val="486643248"/>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9561-4221-A63E-0F25D3089C4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9561-4221-A63E-0F25D3089C4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F3E9-414C-A282-C7906299BB7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9561-4221-A63E-0F25D3089C4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9561-4221-A63E-0F25D3089C4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9561-4221-A63E-0F25D3089C4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9561-4221-A63E-0F25D3089C4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F3E9-414C-A282-C7906299BB7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9561-4221-A63E-0F25D3089C4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9561-4221-A63E-0F25D3089C4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9561-4221-A63E-0F25D3089C4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9561-4221-A63E-0F25D3089C4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F3E9-414C-A282-C7906299BB7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E9-414C-A282-C7906299BB7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E9-414C-A282-C7906299BB7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3E9-414C-A282-C7906299BB7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3E9-414C-A282-C7906299BB7C}"/>
            </c:ext>
          </c:extLst>
        </c:ser>
        <c:dLbls>
          <c:showLegendKey val="0"/>
          <c:showVal val="0"/>
          <c:showCatName val="0"/>
          <c:showSerName val="0"/>
          <c:showPercent val="0"/>
          <c:showBubbleSize val="0"/>
        </c:dLbls>
        <c:smooth val="0"/>
        <c:axId val="486641680"/>
        <c:axId val="486644816"/>
      </c:lineChart>
      <c:catAx>
        <c:axId val="48664168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86644816"/>
        <c:crosses val="autoZero"/>
        <c:auto val="1"/>
        <c:lblAlgn val="ctr"/>
        <c:lblOffset val="100"/>
        <c:noMultiLvlLbl val="0"/>
      </c:catAx>
      <c:valAx>
        <c:axId val="486644816"/>
        <c:scaling>
          <c:orientation val="minMax"/>
        </c:scaling>
        <c:delete val="1"/>
        <c:axPos val="l"/>
        <c:numFmt formatCode="0%" sourceLinked="1"/>
        <c:majorTickMark val="out"/>
        <c:minorTickMark val="none"/>
        <c:tickLblPos val="nextTo"/>
        <c:crossAx val="48664168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11-4578-A4F1-EBBCA5673EB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0.125</c:v>
                </c:pt>
                <c:pt idx="1">
                  <c:v>0.25</c:v>
                </c:pt>
                <c:pt idx="2">
                  <c:v>0.5</c:v>
                </c:pt>
                <c:pt idx="3">
                  <c:v>0.125</c:v>
                </c:pt>
              </c:numCache>
            </c:numRef>
          </c:val>
          <c:smooth val="0"/>
          <c:extLst>
            <c:ext xmlns:c16="http://schemas.microsoft.com/office/drawing/2014/chart" uri="{C3380CC4-5D6E-409C-BE32-E72D297353CC}">
              <c16:uniqueId val="{00000002-CA11-4578-A4F1-EBBCA5673EB0}"/>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11-4578-A4F1-EBBCA5673EB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11-4578-A4F1-EBBCA5673EB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11-4578-A4F1-EBBCA5673EB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0.5</c:v>
                </c:pt>
                <c:pt idx="2">
                  <c:v>0</c:v>
                </c:pt>
                <c:pt idx="3">
                  <c:v>0.125</c:v>
                </c:pt>
              </c:numCache>
            </c:numRef>
          </c:val>
          <c:smooth val="0"/>
          <c:extLst>
            <c:ext xmlns:c16="http://schemas.microsoft.com/office/drawing/2014/chart" uri="{C3380CC4-5D6E-409C-BE32-E72D297353CC}">
              <c16:uniqueId val="{00000007-CA11-4578-A4F1-EBBCA5673EB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11-4578-A4F1-EBBCA5673EB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11-4578-A4F1-EBBCA5673EB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11-4578-A4F1-EBBCA5673EB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0.5</c:v>
                </c:pt>
                <c:pt idx="2">
                  <c:v>0.25</c:v>
                </c:pt>
                <c:pt idx="3">
                  <c:v>0.25</c:v>
                </c:pt>
              </c:numCache>
            </c:numRef>
          </c:val>
          <c:smooth val="0"/>
          <c:extLst>
            <c:ext xmlns:c16="http://schemas.microsoft.com/office/drawing/2014/chart" uri="{C3380CC4-5D6E-409C-BE32-E72D297353CC}">
              <c16:uniqueId val="{0000000C-CA11-4578-A4F1-EBBCA5673EB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11-4578-A4F1-EBBCA5673EB0}"/>
            </c:ext>
          </c:extLst>
        </c:ser>
        <c:dLbls>
          <c:showLegendKey val="0"/>
          <c:showVal val="0"/>
          <c:showCatName val="0"/>
          <c:showSerName val="0"/>
          <c:showPercent val="0"/>
          <c:showBubbleSize val="0"/>
        </c:dLbls>
        <c:smooth val="0"/>
        <c:axId val="486640504"/>
        <c:axId val="486642464"/>
      </c:lineChart>
      <c:catAx>
        <c:axId val="48664050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86642464"/>
        <c:crosses val="autoZero"/>
        <c:auto val="1"/>
        <c:lblAlgn val="ctr"/>
        <c:lblOffset val="100"/>
        <c:noMultiLvlLbl val="0"/>
      </c:catAx>
      <c:valAx>
        <c:axId val="486642464"/>
        <c:scaling>
          <c:orientation val="minMax"/>
        </c:scaling>
        <c:delete val="1"/>
        <c:axPos val="l"/>
        <c:numFmt formatCode="0%" sourceLinked="1"/>
        <c:majorTickMark val="out"/>
        <c:minorTickMark val="none"/>
        <c:tickLblPos val="nextTo"/>
        <c:crossAx val="48664050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E3-471B-95DA-6E0219924290}"/>
              </c:ext>
            </c:extLst>
          </c:dPt>
          <c:dPt>
            <c:idx val="1"/>
            <c:invertIfNegative val="0"/>
            <c:bubble3D val="0"/>
            <c:spPr>
              <a:solidFill>
                <a:srgbClr val="C00000"/>
              </a:solidFill>
            </c:spPr>
            <c:extLst>
              <c:ext xmlns:c16="http://schemas.microsoft.com/office/drawing/2014/chart" uri="{C3380CC4-5D6E-409C-BE32-E72D297353CC}">
                <c16:uniqueId val="{00000001-47E3-471B-95DA-6E02199242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E3-471B-95DA-6E02199242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E3-471B-95DA-6E02199242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0.5</c:v>
                </c:pt>
                <c:pt idx="2">
                  <c:v>0.5</c:v>
                </c:pt>
                <c:pt idx="3">
                  <c:v>0</c:v>
                </c:pt>
              </c:numCache>
            </c:numRef>
          </c:val>
          <c:extLst>
            <c:ext xmlns:c16="http://schemas.microsoft.com/office/drawing/2014/chart" uri="{C3380CC4-5D6E-409C-BE32-E72D297353CC}">
              <c16:uniqueId val="{00000004-47E3-471B-95DA-6E0219924290}"/>
            </c:ext>
          </c:extLst>
        </c:ser>
        <c:dLbls>
          <c:showLegendKey val="0"/>
          <c:showVal val="0"/>
          <c:showCatName val="0"/>
          <c:showSerName val="0"/>
          <c:showPercent val="0"/>
          <c:showBubbleSize val="0"/>
        </c:dLbls>
        <c:gapWidth val="150"/>
        <c:shape val="box"/>
        <c:axId val="486640112"/>
        <c:axId val="486638544"/>
        <c:axId val="0"/>
      </c:bar3DChart>
      <c:catAx>
        <c:axId val="4866401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86638544"/>
        <c:crosses val="autoZero"/>
        <c:auto val="1"/>
        <c:lblAlgn val="ctr"/>
        <c:lblOffset val="100"/>
        <c:noMultiLvlLbl val="0"/>
      </c:catAx>
      <c:valAx>
        <c:axId val="486638544"/>
        <c:scaling>
          <c:orientation val="minMax"/>
        </c:scaling>
        <c:delete val="1"/>
        <c:axPos val="l"/>
        <c:numFmt formatCode="0%" sourceLinked="1"/>
        <c:majorTickMark val="out"/>
        <c:minorTickMark val="none"/>
        <c:tickLblPos val="nextTo"/>
        <c:crossAx val="48664011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7B-4181-8A6B-D9B3FAC4152A}"/>
              </c:ext>
            </c:extLst>
          </c:dPt>
          <c:dPt>
            <c:idx val="1"/>
            <c:invertIfNegative val="0"/>
            <c:bubble3D val="0"/>
            <c:spPr>
              <a:solidFill>
                <a:srgbClr val="C00000"/>
              </a:solidFill>
            </c:spPr>
            <c:extLst>
              <c:ext xmlns:c16="http://schemas.microsoft.com/office/drawing/2014/chart" uri="{C3380CC4-5D6E-409C-BE32-E72D297353CC}">
                <c16:uniqueId val="{00000001-A27B-4181-8A6B-D9B3FAC415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7B-4181-8A6B-D9B3FAC415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7B-4181-8A6B-D9B3FAC415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0.5</c:v>
                </c:pt>
                <c:pt idx="2">
                  <c:v>0.5</c:v>
                </c:pt>
                <c:pt idx="3">
                  <c:v>0</c:v>
                </c:pt>
              </c:numCache>
            </c:numRef>
          </c:val>
          <c:extLst>
            <c:ext xmlns:c16="http://schemas.microsoft.com/office/drawing/2014/chart" uri="{C3380CC4-5D6E-409C-BE32-E72D297353CC}">
              <c16:uniqueId val="{00000004-A27B-4181-8A6B-D9B3FAC4152A}"/>
            </c:ext>
          </c:extLst>
        </c:ser>
        <c:dLbls>
          <c:showLegendKey val="0"/>
          <c:showVal val="0"/>
          <c:showCatName val="0"/>
          <c:showSerName val="0"/>
          <c:showPercent val="0"/>
          <c:showBubbleSize val="0"/>
        </c:dLbls>
        <c:gapWidth val="150"/>
        <c:shape val="box"/>
        <c:axId val="486638936"/>
        <c:axId val="486642856"/>
        <c:axId val="0"/>
      </c:bar3DChart>
      <c:catAx>
        <c:axId val="4866389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86642856"/>
        <c:crosses val="autoZero"/>
        <c:auto val="1"/>
        <c:lblAlgn val="ctr"/>
        <c:lblOffset val="100"/>
        <c:noMultiLvlLbl val="0"/>
      </c:catAx>
      <c:valAx>
        <c:axId val="486642856"/>
        <c:scaling>
          <c:orientation val="minMax"/>
        </c:scaling>
        <c:delete val="1"/>
        <c:axPos val="l"/>
        <c:numFmt formatCode="0%" sourceLinked="1"/>
        <c:majorTickMark val="out"/>
        <c:minorTickMark val="none"/>
        <c:tickLblPos val="nextTo"/>
        <c:crossAx val="4866389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DC-473B-82E6-5E9767D0E4F2}"/>
              </c:ext>
            </c:extLst>
          </c:dPt>
          <c:dPt>
            <c:idx val="1"/>
            <c:invertIfNegative val="0"/>
            <c:bubble3D val="0"/>
            <c:spPr>
              <a:solidFill>
                <a:srgbClr val="C00000"/>
              </a:solidFill>
            </c:spPr>
            <c:extLst>
              <c:ext xmlns:c16="http://schemas.microsoft.com/office/drawing/2014/chart" uri="{C3380CC4-5D6E-409C-BE32-E72D297353CC}">
                <c16:uniqueId val="{00000001-23DC-473B-82E6-5E9767D0E4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DC-473B-82E6-5E9767D0E4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DC-473B-82E6-5E9767D0E4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extLst>
            <c:ext xmlns:c16="http://schemas.microsoft.com/office/drawing/2014/chart" uri="{C3380CC4-5D6E-409C-BE32-E72D297353CC}">
              <c16:uniqueId val="{00000004-23DC-473B-82E6-5E9767D0E4F2}"/>
            </c:ext>
          </c:extLst>
        </c:ser>
        <c:dLbls>
          <c:showLegendKey val="0"/>
          <c:showVal val="0"/>
          <c:showCatName val="0"/>
          <c:showSerName val="0"/>
          <c:showPercent val="0"/>
          <c:showBubbleSize val="0"/>
        </c:dLbls>
        <c:gapWidth val="150"/>
        <c:shape val="box"/>
        <c:axId val="486638152"/>
        <c:axId val="486639328"/>
        <c:axId val="0"/>
      </c:bar3DChart>
      <c:catAx>
        <c:axId val="4866381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86639328"/>
        <c:crosses val="autoZero"/>
        <c:auto val="1"/>
        <c:lblAlgn val="ctr"/>
        <c:lblOffset val="100"/>
        <c:noMultiLvlLbl val="0"/>
      </c:catAx>
      <c:valAx>
        <c:axId val="486639328"/>
        <c:scaling>
          <c:orientation val="minMax"/>
        </c:scaling>
        <c:delete val="1"/>
        <c:axPos val="l"/>
        <c:numFmt formatCode="0%" sourceLinked="1"/>
        <c:majorTickMark val="out"/>
        <c:minorTickMark val="none"/>
        <c:tickLblPos val="nextTo"/>
        <c:crossAx val="4866381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FE9-4CA5-99CD-184DBED5100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2FE9-4CA5-99CD-184DBED5100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FE9-4CA5-99CD-184DBED5100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FE9-4CA5-99CD-184DBED5100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FE9-4CA5-99CD-184DBED5100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2FE9-4CA5-99CD-184DBED5100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FE9-4CA5-99CD-184DBED5100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FE9-4CA5-99CD-184DBED5100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FE9-4CA5-99CD-184DBED5100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2FE9-4CA5-99CD-184DBED5100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FE9-4CA5-99CD-184DBED5100C}"/>
            </c:ext>
          </c:extLst>
        </c:ser>
        <c:dLbls>
          <c:showLegendKey val="0"/>
          <c:showVal val="0"/>
          <c:showCatName val="0"/>
          <c:showSerName val="0"/>
          <c:showPercent val="0"/>
          <c:showBubbleSize val="0"/>
        </c:dLbls>
        <c:smooth val="0"/>
        <c:axId val="486639720"/>
        <c:axId val="486622080"/>
      </c:lineChart>
      <c:catAx>
        <c:axId val="4866397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86622080"/>
        <c:crosses val="autoZero"/>
        <c:auto val="1"/>
        <c:lblAlgn val="ctr"/>
        <c:lblOffset val="100"/>
        <c:noMultiLvlLbl val="0"/>
      </c:catAx>
      <c:valAx>
        <c:axId val="486622080"/>
        <c:scaling>
          <c:orientation val="minMax"/>
        </c:scaling>
        <c:delete val="1"/>
        <c:axPos val="l"/>
        <c:numFmt formatCode="0%" sourceLinked="1"/>
        <c:majorTickMark val="out"/>
        <c:minorTickMark val="none"/>
        <c:tickLblPos val="nextTo"/>
        <c:crossAx val="48663972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9C-42DF-A23E-572967D90A75}"/>
              </c:ext>
            </c:extLst>
          </c:dPt>
          <c:dPt>
            <c:idx val="1"/>
            <c:invertIfNegative val="0"/>
            <c:bubble3D val="0"/>
            <c:spPr>
              <a:solidFill>
                <a:srgbClr val="C00000"/>
              </a:solidFill>
            </c:spPr>
            <c:extLst>
              <c:ext xmlns:c16="http://schemas.microsoft.com/office/drawing/2014/chart" uri="{C3380CC4-5D6E-409C-BE32-E72D297353CC}">
                <c16:uniqueId val="{00000001-669C-42DF-A23E-572967D90A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9C-42DF-A23E-572967D90A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9C-42DF-A23E-572967D90A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0.44444444444444442</c:v>
                </c:pt>
                <c:pt idx="2">
                  <c:v>0.55555555555555558</c:v>
                </c:pt>
                <c:pt idx="3">
                  <c:v>0</c:v>
                </c:pt>
              </c:numCache>
            </c:numRef>
          </c:val>
          <c:extLst>
            <c:ext xmlns:c16="http://schemas.microsoft.com/office/drawing/2014/chart" uri="{C3380CC4-5D6E-409C-BE32-E72D297353CC}">
              <c16:uniqueId val="{00000004-669C-42DF-A23E-572967D90A75}"/>
            </c:ext>
          </c:extLst>
        </c:ser>
        <c:dLbls>
          <c:showLegendKey val="0"/>
          <c:showVal val="0"/>
          <c:showCatName val="0"/>
          <c:showSerName val="0"/>
          <c:showPercent val="0"/>
          <c:showBubbleSize val="0"/>
        </c:dLbls>
        <c:gapWidth val="150"/>
        <c:shape val="box"/>
        <c:axId val="540801056"/>
        <c:axId val="480119008"/>
        <c:axId val="0"/>
      </c:bar3DChart>
      <c:catAx>
        <c:axId val="5408010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80119008"/>
        <c:crosses val="autoZero"/>
        <c:auto val="1"/>
        <c:lblAlgn val="ctr"/>
        <c:lblOffset val="100"/>
        <c:noMultiLvlLbl val="0"/>
      </c:catAx>
      <c:valAx>
        <c:axId val="480119008"/>
        <c:scaling>
          <c:orientation val="minMax"/>
        </c:scaling>
        <c:delete val="1"/>
        <c:axPos val="l"/>
        <c:numFmt formatCode="0%" sourceLinked="1"/>
        <c:majorTickMark val="out"/>
        <c:minorTickMark val="none"/>
        <c:tickLblPos val="nextTo"/>
        <c:crossAx val="5408010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4B-4172-9317-3689A5A963BE}"/>
              </c:ext>
            </c:extLst>
          </c:dPt>
          <c:dPt>
            <c:idx val="1"/>
            <c:invertIfNegative val="0"/>
            <c:bubble3D val="0"/>
            <c:spPr>
              <a:solidFill>
                <a:srgbClr val="C00000"/>
              </a:solidFill>
            </c:spPr>
            <c:extLst>
              <c:ext xmlns:c16="http://schemas.microsoft.com/office/drawing/2014/chart" uri="{C3380CC4-5D6E-409C-BE32-E72D297353CC}">
                <c16:uniqueId val="{00000001-834B-4172-9317-3689A5A963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4B-4172-9317-3689A5A963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4B-4172-9317-3689A5A9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0.44444444444444442</c:v>
                </c:pt>
                <c:pt idx="2">
                  <c:v>0.44444444444444442</c:v>
                </c:pt>
                <c:pt idx="3">
                  <c:v>0.1111111111111111</c:v>
                </c:pt>
              </c:numCache>
            </c:numRef>
          </c:val>
          <c:extLst>
            <c:ext xmlns:c16="http://schemas.microsoft.com/office/drawing/2014/chart" uri="{C3380CC4-5D6E-409C-BE32-E72D297353CC}">
              <c16:uniqueId val="{00000004-834B-4172-9317-3689A5A963BE}"/>
            </c:ext>
          </c:extLst>
        </c:ser>
        <c:dLbls>
          <c:showLegendKey val="0"/>
          <c:showVal val="0"/>
          <c:showCatName val="0"/>
          <c:showSerName val="0"/>
          <c:showPercent val="0"/>
          <c:showBubbleSize val="0"/>
        </c:dLbls>
        <c:gapWidth val="150"/>
        <c:shape val="box"/>
        <c:axId val="546880344"/>
        <c:axId val="546879560"/>
        <c:axId val="0"/>
      </c:bar3DChart>
      <c:catAx>
        <c:axId val="5468803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879560"/>
        <c:crosses val="autoZero"/>
        <c:auto val="1"/>
        <c:lblAlgn val="ctr"/>
        <c:lblOffset val="100"/>
        <c:noMultiLvlLbl val="0"/>
      </c:catAx>
      <c:valAx>
        <c:axId val="546879560"/>
        <c:scaling>
          <c:orientation val="minMax"/>
        </c:scaling>
        <c:delete val="1"/>
        <c:axPos val="l"/>
        <c:numFmt formatCode="0%" sourceLinked="1"/>
        <c:majorTickMark val="out"/>
        <c:minorTickMark val="none"/>
        <c:tickLblPos val="nextTo"/>
        <c:crossAx val="54688034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71-4484-81B9-AD8219116F29}"/>
              </c:ext>
            </c:extLst>
          </c:dPt>
          <c:dPt>
            <c:idx val="1"/>
            <c:invertIfNegative val="0"/>
            <c:bubble3D val="0"/>
            <c:spPr>
              <a:solidFill>
                <a:srgbClr val="C00000"/>
              </a:solidFill>
            </c:spPr>
            <c:extLst>
              <c:ext xmlns:c16="http://schemas.microsoft.com/office/drawing/2014/chart" uri="{C3380CC4-5D6E-409C-BE32-E72D297353CC}">
                <c16:uniqueId val="{00000001-2B71-4484-81B9-AD8219116F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71-4484-81B9-AD8219116F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71-4484-81B9-AD8219116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0.22222222222222221</c:v>
                </c:pt>
                <c:pt idx="2">
                  <c:v>0.77777777777777779</c:v>
                </c:pt>
                <c:pt idx="3">
                  <c:v>0</c:v>
                </c:pt>
              </c:numCache>
            </c:numRef>
          </c:val>
          <c:extLst>
            <c:ext xmlns:c16="http://schemas.microsoft.com/office/drawing/2014/chart" uri="{C3380CC4-5D6E-409C-BE32-E72D297353CC}">
              <c16:uniqueId val="{00000004-2B71-4484-81B9-AD8219116F29}"/>
            </c:ext>
          </c:extLst>
        </c:ser>
        <c:dLbls>
          <c:showLegendKey val="0"/>
          <c:showVal val="0"/>
          <c:showCatName val="0"/>
          <c:showSerName val="0"/>
          <c:showPercent val="0"/>
          <c:showBubbleSize val="0"/>
        </c:dLbls>
        <c:gapWidth val="150"/>
        <c:shape val="box"/>
        <c:axId val="546877208"/>
        <c:axId val="546877992"/>
        <c:axId val="0"/>
      </c:bar3DChart>
      <c:catAx>
        <c:axId val="5468772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877992"/>
        <c:crosses val="autoZero"/>
        <c:auto val="1"/>
        <c:lblAlgn val="ctr"/>
        <c:lblOffset val="100"/>
        <c:noMultiLvlLbl val="0"/>
      </c:catAx>
      <c:valAx>
        <c:axId val="546877992"/>
        <c:scaling>
          <c:orientation val="minMax"/>
        </c:scaling>
        <c:delete val="1"/>
        <c:axPos val="l"/>
        <c:numFmt formatCode="0%" sourceLinked="1"/>
        <c:majorTickMark val="out"/>
        <c:minorTickMark val="none"/>
        <c:tickLblPos val="nextTo"/>
        <c:crossAx val="54687720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B8-4E7D-8C10-37303EC8E289}"/>
              </c:ext>
            </c:extLst>
          </c:dPt>
          <c:dPt>
            <c:idx val="1"/>
            <c:invertIfNegative val="0"/>
            <c:bubble3D val="0"/>
            <c:spPr>
              <a:solidFill>
                <a:srgbClr val="C00000"/>
              </a:solidFill>
            </c:spPr>
            <c:extLst>
              <c:ext xmlns:c16="http://schemas.microsoft.com/office/drawing/2014/chart" uri="{C3380CC4-5D6E-409C-BE32-E72D297353CC}">
                <c16:uniqueId val="{00000001-3DB8-4E7D-8C10-37303EC8E2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B8-4E7D-8C10-37303EC8E2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B8-4E7D-8C10-37303EC8E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3DB8-4E7D-8C10-37303EC8E289}"/>
            </c:ext>
          </c:extLst>
        </c:ser>
        <c:dLbls>
          <c:showLegendKey val="0"/>
          <c:showVal val="0"/>
          <c:showCatName val="0"/>
          <c:showSerName val="0"/>
          <c:showPercent val="0"/>
          <c:showBubbleSize val="0"/>
        </c:dLbls>
        <c:gapWidth val="150"/>
        <c:shape val="box"/>
        <c:axId val="486630704"/>
        <c:axId val="486633840"/>
        <c:axId val="0"/>
      </c:bar3DChart>
      <c:catAx>
        <c:axId val="4866307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86633840"/>
        <c:crosses val="autoZero"/>
        <c:auto val="1"/>
        <c:lblAlgn val="ctr"/>
        <c:lblOffset val="100"/>
        <c:noMultiLvlLbl val="0"/>
      </c:catAx>
      <c:valAx>
        <c:axId val="486633840"/>
        <c:scaling>
          <c:orientation val="minMax"/>
        </c:scaling>
        <c:delete val="1"/>
        <c:axPos val="l"/>
        <c:numFmt formatCode="0%" sourceLinked="1"/>
        <c:majorTickMark val="out"/>
        <c:minorTickMark val="none"/>
        <c:tickLblPos val="nextTo"/>
        <c:crossAx val="4866307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F71-4E65-A0C8-B34E7DFAB14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F71-4E65-A0C8-B34E7DFAB14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0.44444444444444442</c:v>
                </c:pt>
                <c:pt idx="2">
                  <c:v>0.55555555555555558</c:v>
                </c:pt>
                <c:pt idx="3">
                  <c:v>0</c:v>
                </c:pt>
              </c:numCache>
            </c:numRef>
          </c:val>
          <c:smooth val="0"/>
          <c:extLst>
            <c:ext xmlns:c16="http://schemas.microsoft.com/office/drawing/2014/chart" uri="{C3380CC4-5D6E-409C-BE32-E72D297353CC}">
              <c16:uniqueId val="{00000002-7E0F-451F-9DBE-6A5D3F8B33A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0F71-4E65-A0C8-B34E7DFAB14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F71-4E65-A0C8-B34E7DFAB14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F71-4E65-A0C8-B34E7DFAB14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F71-4E65-A0C8-B34E7DFAB14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0.44444444444444442</c:v>
                </c:pt>
                <c:pt idx="2">
                  <c:v>0.44444444444444442</c:v>
                </c:pt>
                <c:pt idx="3">
                  <c:v>0.1111111111111111</c:v>
                </c:pt>
              </c:numCache>
            </c:numRef>
          </c:val>
          <c:smooth val="0"/>
          <c:extLst>
            <c:ext xmlns:c16="http://schemas.microsoft.com/office/drawing/2014/chart" uri="{C3380CC4-5D6E-409C-BE32-E72D297353CC}">
              <c16:uniqueId val="{00000007-7E0F-451F-9DBE-6A5D3F8B33A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F71-4E65-A0C8-B34E7DFAB14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0F71-4E65-A0C8-B34E7DFAB14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F71-4E65-A0C8-B34E7DFAB14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F71-4E65-A0C8-B34E7DFAB14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0.22222222222222221</c:v>
                </c:pt>
                <c:pt idx="2">
                  <c:v>0.77777777777777779</c:v>
                </c:pt>
                <c:pt idx="3">
                  <c:v>0</c:v>
                </c:pt>
              </c:numCache>
            </c:numRef>
          </c:val>
          <c:smooth val="0"/>
          <c:extLst>
            <c:ext xmlns:c16="http://schemas.microsoft.com/office/drawing/2014/chart" uri="{C3380CC4-5D6E-409C-BE32-E72D297353CC}">
              <c16:uniqueId val="{0000000C-7E0F-451F-9DBE-6A5D3F8B33A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E0F-451F-9DBE-6A5D3F8B33A9}"/>
            </c:ext>
          </c:extLst>
        </c:ser>
        <c:dLbls>
          <c:showLegendKey val="0"/>
          <c:showVal val="0"/>
          <c:showCatName val="0"/>
          <c:showSerName val="0"/>
          <c:showPercent val="0"/>
          <c:showBubbleSize val="0"/>
        </c:dLbls>
        <c:smooth val="0"/>
        <c:axId val="546881128"/>
        <c:axId val="546881520"/>
      </c:lineChart>
      <c:catAx>
        <c:axId val="5468811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46881520"/>
        <c:crosses val="autoZero"/>
        <c:auto val="1"/>
        <c:lblAlgn val="ctr"/>
        <c:lblOffset val="100"/>
        <c:noMultiLvlLbl val="0"/>
      </c:catAx>
      <c:valAx>
        <c:axId val="546881520"/>
        <c:scaling>
          <c:orientation val="minMax"/>
        </c:scaling>
        <c:delete val="1"/>
        <c:axPos val="l"/>
        <c:numFmt formatCode="0%" sourceLinked="1"/>
        <c:majorTickMark val="out"/>
        <c:minorTickMark val="none"/>
        <c:tickLblPos val="nextTo"/>
        <c:crossAx val="54688112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0B-469E-81E6-8D3174383C32}"/>
              </c:ext>
            </c:extLst>
          </c:dPt>
          <c:dPt>
            <c:idx val="1"/>
            <c:invertIfNegative val="0"/>
            <c:bubble3D val="0"/>
            <c:spPr>
              <a:solidFill>
                <a:srgbClr val="C00000"/>
              </a:solidFill>
            </c:spPr>
            <c:extLst>
              <c:ext xmlns:c16="http://schemas.microsoft.com/office/drawing/2014/chart" uri="{C3380CC4-5D6E-409C-BE32-E72D297353CC}">
                <c16:uniqueId val="{00000001-CE0B-469E-81E6-8D3174383C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0B-469E-81E6-8D3174383C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0B-469E-81E6-8D3174383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0.5</c:v>
                </c:pt>
                <c:pt idx="1">
                  <c:v>0.25</c:v>
                </c:pt>
                <c:pt idx="2">
                  <c:v>0.25</c:v>
                </c:pt>
                <c:pt idx="3">
                  <c:v>0</c:v>
                </c:pt>
              </c:numCache>
            </c:numRef>
          </c:val>
          <c:extLst>
            <c:ext xmlns:c16="http://schemas.microsoft.com/office/drawing/2014/chart" uri="{C3380CC4-5D6E-409C-BE32-E72D297353CC}">
              <c16:uniqueId val="{00000004-CE0B-469E-81E6-8D3174383C32}"/>
            </c:ext>
          </c:extLst>
        </c:ser>
        <c:dLbls>
          <c:showLegendKey val="0"/>
          <c:showVal val="0"/>
          <c:showCatName val="0"/>
          <c:showSerName val="0"/>
          <c:showPercent val="0"/>
          <c:showBubbleSize val="0"/>
        </c:dLbls>
        <c:gapWidth val="150"/>
        <c:shape val="box"/>
        <c:axId val="546872504"/>
        <c:axId val="546872896"/>
        <c:axId val="0"/>
      </c:bar3DChart>
      <c:catAx>
        <c:axId val="5468725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872896"/>
        <c:crosses val="autoZero"/>
        <c:auto val="1"/>
        <c:lblAlgn val="ctr"/>
        <c:lblOffset val="100"/>
        <c:noMultiLvlLbl val="0"/>
      </c:catAx>
      <c:valAx>
        <c:axId val="546872896"/>
        <c:scaling>
          <c:orientation val="minMax"/>
        </c:scaling>
        <c:delete val="1"/>
        <c:axPos val="l"/>
        <c:numFmt formatCode="0%" sourceLinked="1"/>
        <c:majorTickMark val="out"/>
        <c:minorTickMark val="none"/>
        <c:tickLblPos val="nextTo"/>
        <c:crossAx val="5468725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14-4067-9166-C41D04A6FA29}"/>
              </c:ext>
            </c:extLst>
          </c:dPt>
          <c:dPt>
            <c:idx val="1"/>
            <c:invertIfNegative val="0"/>
            <c:bubble3D val="0"/>
            <c:spPr>
              <a:solidFill>
                <a:srgbClr val="C00000"/>
              </a:solidFill>
            </c:spPr>
            <c:extLst>
              <c:ext xmlns:c16="http://schemas.microsoft.com/office/drawing/2014/chart" uri="{C3380CC4-5D6E-409C-BE32-E72D297353CC}">
                <c16:uniqueId val="{00000001-0E14-4067-9166-C41D04A6FA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14-4067-9166-C41D04A6FA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14-4067-9166-C41D04A6FA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0.5</c:v>
                </c:pt>
                <c:pt idx="1">
                  <c:v>0</c:v>
                </c:pt>
                <c:pt idx="2">
                  <c:v>0.5</c:v>
                </c:pt>
                <c:pt idx="3">
                  <c:v>0</c:v>
                </c:pt>
              </c:numCache>
            </c:numRef>
          </c:val>
          <c:extLst>
            <c:ext xmlns:c16="http://schemas.microsoft.com/office/drawing/2014/chart" uri="{C3380CC4-5D6E-409C-BE32-E72D297353CC}">
              <c16:uniqueId val="{00000004-0E14-4067-9166-C41D04A6FA29}"/>
            </c:ext>
          </c:extLst>
        </c:ser>
        <c:dLbls>
          <c:showLegendKey val="0"/>
          <c:showVal val="0"/>
          <c:showCatName val="0"/>
          <c:showSerName val="0"/>
          <c:showPercent val="0"/>
          <c:showBubbleSize val="0"/>
        </c:dLbls>
        <c:gapWidth val="150"/>
        <c:shape val="box"/>
        <c:axId val="546874072"/>
        <c:axId val="546876032"/>
        <c:axId val="0"/>
      </c:bar3DChart>
      <c:catAx>
        <c:axId val="5468740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876032"/>
        <c:crosses val="autoZero"/>
        <c:auto val="1"/>
        <c:lblAlgn val="ctr"/>
        <c:lblOffset val="100"/>
        <c:noMultiLvlLbl val="0"/>
      </c:catAx>
      <c:valAx>
        <c:axId val="546876032"/>
        <c:scaling>
          <c:orientation val="minMax"/>
        </c:scaling>
        <c:delete val="1"/>
        <c:axPos val="l"/>
        <c:numFmt formatCode="0%" sourceLinked="1"/>
        <c:majorTickMark val="out"/>
        <c:minorTickMark val="none"/>
        <c:tickLblPos val="nextTo"/>
        <c:crossAx val="5468740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4D-484E-A25C-CC7A2A6C4ADE}"/>
              </c:ext>
            </c:extLst>
          </c:dPt>
          <c:dPt>
            <c:idx val="1"/>
            <c:invertIfNegative val="0"/>
            <c:bubble3D val="0"/>
            <c:spPr>
              <a:solidFill>
                <a:srgbClr val="C00000"/>
              </a:solidFill>
            </c:spPr>
            <c:extLst>
              <c:ext xmlns:c16="http://schemas.microsoft.com/office/drawing/2014/chart" uri="{C3380CC4-5D6E-409C-BE32-E72D297353CC}">
                <c16:uniqueId val="{00000001-AD4D-484E-A25C-CC7A2A6C4A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4D-484E-A25C-CC7A2A6C4A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4D-484E-A25C-CC7A2A6C4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0.25</c:v>
                </c:pt>
                <c:pt idx="1">
                  <c:v>0</c:v>
                </c:pt>
                <c:pt idx="2">
                  <c:v>0.75</c:v>
                </c:pt>
                <c:pt idx="3">
                  <c:v>0</c:v>
                </c:pt>
              </c:numCache>
            </c:numRef>
          </c:val>
          <c:extLst>
            <c:ext xmlns:c16="http://schemas.microsoft.com/office/drawing/2014/chart" uri="{C3380CC4-5D6E-409C-BE32-E72D297353CC}">
              <c16:uniqueId val="{00000004-AD4D-484E-A25C-CC7A2A6C4ADE}"/>
            </c:ext>
          </c:extLst>
        </c:ser>
        <c:dLbls>
          <c:showLegendKey val="0"/>
          <c:showVal val="0"/>
          <c:showCatName val="0"/>
          <c:showSerName val="0"/>
          <c:showPercent val="0"/>
          <c:showBubbleSize val="0"/>
        </c:dLbls>
        <c:gapWidth val="150"/>
        <c:shape val="box"/>
        <c:axId val="546876816"/>
        <c:axId val="546869368"/>
        <c:axId val="0"/>
      </c:bar3DChart>
      <c:catAx>
        <c:axId val="5468768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869368"/>
        <c:crosses val="autoZero"/>
        <c:auto val="1"/>
        <c:lblAlgn val="ctr"/>
        <c:lblOffset val="100"/>
        <c:noMultiLvlLbl val="0"/>
      </c:catAx>
      <c:valAx>
        <c:axId val="546869368"/>
        <c:scaling>
          <c:orientation val="minMax"/>
        </c:scaling>
        <c:delete val="1"/>
        <c:axPos val="l"/>
        <c:numFmt formatCode="0%" sourceLinked="1"/>
        <c:majorTickMark val="out"/>
        <c:minorTickMark val="none"/>
        <c:tickLblPos val="nextTo"/>
        <c:crossAx val="5468768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619E-470E-9202-9EE0F08FA19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619E-470E-9202-9EE0F08FA19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0.44444444444444442</c:v>
                </c:pt>
                <c:pt idx="2">
                  <c:v>0.55555555555555558</c:v>
                </c:pt>
                <c:pt idx="3">
                  <c:v>0</c:v>
                </c:pt>
              </c:numCache>
            </c:numRef>
          </c:val>
          <c:smooth val="0"/>
          <c:extLst>
            <c:ext xmlns:c16="http://schemas.microsoft.com/office/drawing/2014/chart" uri="{C3380CC4-5D6E-409C-BE32-E72D297353CC}">
              <c16:uniqueId val="{00000002-FD2D-4E72-85B9-89582204C29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619E-470E-9202-9EE0F08FA19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619E-470E-9202-9EE0F08FA19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619E-470E-9202-9EE0F08FA19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619E-470E-9202-9EE0F08FA19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0.44444444444444442</c:v>
                </c:pt>
                <c:pt idx="2">
                  <c:v>0.44444444444444442</c:v>
                </c:pt>
                <c:pt idx="3">
                  <c:v>0.1111111111111111</c:v>
                </c:pt>
              </c:numCache>
            </c:numRef>
          </c:val>
          <c:smooth val="0"/>
          <c:extLst>
            <c:ext xmlns:c16="http://schemas.microsoft.com/office/drawing/2014/chart" uri="{C3380CC4-5D6E-409C-BE32-E72D297353CC}">
              <c16:uniqueId val="{00000007-FD2D-4E72-85B9-89582204C29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619E-470E-9202-9EE0F08FA19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619E-470E-9202-9EE0F08FA19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619E-470E-9202-9EE0F08FA19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619E-470E-9202-9EE0F08FA19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0.22222222222222221</c:v>
                </c:pt>
                <c:pt idx="2">
                  <c:v>0.77777777777777779</c:v>
                </c:pt>
                <c:pt idx="3">
                  <c:v>0</c:v>
                </c:pt>
              </c:numCache>
            </c:numRef>
          </c:val>
          <c:smooth val="0"/>
          <c:extLst>
            <c:ext xmlns:c16="http://schemas.microsoft.com/office/drawing/2014/chart" uri="{C3380CC4-5D6E-409C-BE32-E72D297353CC}">
              <c16:uniqueId val="{0000000C-FD2D-4E72-85B9-89582204C2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D2D-4E72-85B9-89582204C29E}"/>
            </c:ext>
          </c:extLst>
        </c:ser>
        <c:dLbls>
          <c:showLegendKey val="0"/>
          <c:showVal val="0"/>
          <c:showCatName val="0"/>
          <c:showSerName val="0"/>
          <c:showPercent val="0"/>
          <c:showBubbleSize val="0"/>
        </c:dLbls>
        <c:smooth val="0"/>
        <c:axId val="546874464"/>
        <c:axId val="546870544"/>
      </c:lineChart>
      <c:catAx>
        <c:axId val="54687446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46870544"/>
        <c:crosses val="autoZero"/>
        <c:auto val="1"/>
        <c:lblAlgn val="ctr"/>
        <c:lblOffset val="100"/>
        <c:noMultiLvlLbl val="0"/>
      </c:catAx>
      <c:valAx>
        <c:axId val="546870544"/>
        <c:scaling>
          <c:orientation val="minMax"/>
        </c:scaling>
        <c:delete val="1"/>
        <c:axPos val="l"/>
        <c:numFmt formatCode="0%" sourceLinked="1"/>
        <c:majorTickMark val="out"/>
        <c:minorTickMark val="none"/>
        <c:tickLblPos val="nextTo"/>
        <c:crossAx val="54687446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039-42E5-9417-D9288D22AD5E}"/>
              </c:ext>
            </c:extLst>
          </c:dPt>
          <c:dPt>
            <c:idx val="1"/>
            <c:invertIfNegative val="0"/>
            <c:bubble3D val="0"/>
            <c:spPr>
              <a:solidFill>
                <a:srgbClr val="C00000"/>
              </a:solidFill>
            </c:spPr>
            <c:extLst>
              <c:ext xmlns:c16="http://schemas.microsoft.com/office/drawing/2014/chart" uri="{C3380CC4-5D6E-409C-BE32-E72D297353CC}">
                <c16:uniqueId val="{00000001-E039-42E5-9417-D9288D22AD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39-42E5-9417-D9288D22AD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39-42E5-9417-D9288D22AD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E039-42E5-9417-D9288D22AD5E}"/>
            </c:ext>
          </c:extLst>
        </c:ser>
        <c:dLbls>
          <c:showLegendKey val="0"/>
          <c:showVal val="0"/>
          <c:showCatName val="0"/>
          <c:showSerName val="0"/>
          <c:showPercent val="0"/>
          <c:showBubbleSize val="0"/>
        </c:dLbls>
        <c:gapWidth val="150"/>
        <c:shape val="box"/>
        <c:axId val="546878776"/>
        <c:axId val="546873680"/>
        <c:axId val="0"/>
      </c:bar3DChart>
      <c:catAx>
        <c:axId val="5468787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46873680"/>
        <c:crosses val="autoZero"/>
        <c:auto val="1"/>
        <c:lblAlgn val="ctr"/>
        <c:lblOffset val="100"/>
        <c:noMultiLvlLbl val="0"/>
      </c:catAx>
      <c:valAx>
        <c:axId val="546873680"/>
        <c:scaling>
          <c:orientation val="minMax"/>
        </c:scaling>
        <c:delete val="1"/>
        <c:axPos val="l"/>
        <c:numFmt formatCode="0%" sourceLinked="1"/>
        <c:majorTickMark val="out"/>
        <c:minorTickMark val="none"/>
        <c:tickLblPos val="nextTo"/>
        <c:crossAx val="5468787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7AD-42D3-8C5D-06836DC82AAB}"/>
              </c:ext>
            </c:extLst>
          </c:dPt>
          <c:dPt>
            <c:idx val="1"/>
            <c:invertIfNegative val="0"/>
            <c:bubble3D val="0"/>
            <c:spPr>
              <a:solidFill>
                <a:srgbClr val="CC0000"/>
              </a:solidFill>
            </c:spPr>
            <c:extLst>
              <c:ext xmlns:c16="http://schemas.microsoft.com/office/drawing/2014/chart" uri="{C3380CC4-5D6E-409C-BE32-E72D297353CC}">
                <c16:uniqueId val="{00000001-87AD-42D3-8C5D-06836DC82A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AD-42D3-8C5D-06836DC82A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AD-42D3-8C5D-06836DC82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7AD-42D3-8C5D-06836DC82AAB}"/>
            </c:ext>
          </c:extLst>
        </c:ser>
        <c:dLbls>
          <c:showLegendKey val="0"/>
          <c:showVal val="0"/>
          <c:showCatName val="0"/>
          <c:showSerName val="0"/>
          <c:showPercent val="0"/>
          <c:showBubbleSize val="0"/>
        </c:dLbls>
        <c:gapWidth val="150"/>
        <c:shape val="box"/>
        <c:axId val="546870936"/>
        <c:axId val="546871328"/>
        <c:axId val="0"/>
      </c:bar3DChart>
      <c:catAx>
        <c:axId val="5468709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46871328"/>
        <c:crosses val="autoZero"/>
        <c:auto val="1"/>
        <c:lblAlgn val="ctr"/>
        <c:lblOffset val="100"/>
        <c:noMultiLvlLbl val="0"/>
      </c:catAx>
      <c:valAx>
        <c:axId val="546871328"/>
        <c:scaling>
          <c:orientation val="minMax"/>
        </c:scaling>
        <c:delete val="1"/>
        <c:axPos val="l"/>
        <c:numFmt formatCode="0%" sourceLinked="1"/>
        <c:majorTickMark val="out"/>
        <c:minorTickMark val="none"/>
        <c:tickLblPos val="nextTo"/>
        <c:crossAx val="5468709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BA4-472F-B919-60DB7385B88B}"/>
              </c:ext>
            </c:extLst>
          </c:dPt>
          <c:dPt>
            <c:idx val="1"/>
            <c:invertIfNegative val="0"/>
            <c:bubble3D val="0"/>
            <c:spPr>
              <a:solidFill>
                <a:srgbClr val="CC0000"/>
              </a:solidFill>
            </c:spPr>
            <c:extLst>
              <c:ext xmlns:c16="http://schemas.microsoft.com/office/drawing/2014/chart" uri="{C3380CC4-5D6E-409C-BE32-E72D297353CC}">
                <c16:uniqueId val="{00000001-3BA4-472F-B919-60DB7385B8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A4-472F-B919-60DB7385B8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A4-472F-B919-60DB7385B8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3BA4-472F-B919-60DB7385B88B}"/>
            </c:ext>
          </c:extLst>
        </c:ser>
        <c:dLbls>
          <c:showLegendKey val="0"/>
          <c:showVal val="0"/>
          <c:showCatName val="0"/>
          <c:showSerName val="0"/>
          <c:showPercent val="0"/>
          <c:showBubbleSize val="0"/>
        </c:dLbls>
        <c:gapWidth val="150"/>
        <c:shape val="box"/>
        <c:axId val="546874856"/>
        <c:axId val="546878384"/>
        <c:axId val="0"/>
      </c:bar3DChart>
      <c:catAx>
        <c:axId val="5468748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46878384"/>
        <c:crosses val="autoZero"/>
        <c:auto val="1"/>
        <c:lblAlgn val="ctr"/>
        <c:lblOffset val="100"/>
        <c:noMultiLvlLbl val="0"/>
      </c:catAx>
      <c:valAx>
        <c:axId val="546878384"/>
        <c:scaling>
          <c:orientation val="minMax"/>
        </c:scaling>
        <c:delete val="1"/>
        <c:axPos val="l"/>
        <c:numFmt formatCode="0%" sourceLinked="1"/>
        <c:majorTickMark val="out"/>
        <c:minorTickMark val="none"/>
        <c:tickLblPos val="nextTo"/>
        <c:crossAx val="5468748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A70-4712-AF7C-A046B4F80B50}"/>
              </c:ext>
            </c:extLst>
          </c:dPt>
          <c:dPt>
            <c:idx val="1"/>
            <c:invertIfNegative val="0"/>
            <c:bubble3D val="0"/>
            <c:spPr>
              <a:solidFill>
                <a:srgbClr val="CC0000"/>
              </a:solidFill>
            </c:spPr>
            <c:extLst>
              <c:ext xmlns:c16="http://schemas.microsoft.com/office/drawing/2014/chart" uri="{C3380CC4-5D6E-409C-BE32-E72D297353CC}">
                <c16:uniqueId val="{00000001-DA70-4712-AF7C-A046B4F80B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70-4712-AF7C-A046B4F80B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70-4712-AF7C-A046B4F80B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A70-4712-AF7C-A046B4F80B50}"/>
            </c:ext>
          </c:extLst>
        </c:ser>
        <c:dLbls>
          <c:showLegendKey val="0"/>
          <c:showVal val="0"/>
          <c:showCatName val="0"/>
          <c:showSerName val="0"/>
          <c:showPercent val="0"/>
          <c:showBubbleSize val="0"/>
        </c:dLbls>
        <c:gapWidth val="150"/>
        <c:shape val="box"/>
        <c:axId val="546875640"/>
        <c:axId val="546884264"/>
        <c:axId val="0"/>
      </c:bar3DChart>
      <c:catAx>
        <c:axId val="54687564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46884264"/>
        <c:crosses val="autoZero"/>
        <c:auto val="1"/>
        <c:lblAlgn val="ctr"/>
        <c:lblOffset val="100"/>
        <c:noMultiLvlLbl val="0"/>
      </c:catAx>
      <c:valAx>
        <c:axId val="546884264"/>
        <c:scaling>
          <c:orientation val="minMax"/>
        </c:scaling>
        <c:delete val="1"/>
        <c:axPos val="l"/>
        <c:numFmt formatCode="0%" sourceLinked="1"/>
        <c:majorTickMark val="out"/>
        <c:minorTickMark val="none"/>
        <c:tickLblPos val="nextTo"/>
        <c:crossAx val="54687564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A4D-4B12-9B2F-9F8D744AC219}"/>
              </c:ext>
            </c:extLst>
          </c:dPt>
          <c:dPt>
            <c:idx val="1"/>
            <c:invertIfNegative val="0"/>
            <c:bubble3D val="0"/>
            <c:spPr>
              <a:solidFill>
                <a:srgbClr val="CC0000"/>
              </a:solidFill>
            </c:spPr>
            <c:extLst>
              <c:ext xmlns:c16="http://schemas.microsoft.com/office/drawing/2014/chart" uri="{C3380CC4-5D6E-409C-BE32-E72D297353CC}">
                <c16:uniqueId val="{00000001-1A4D-4B12-9B2F-9F8D744AC2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4D-4B12-9B2F-9F8D744AC2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4D-4B12-9B2F-9F8D744AC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1A4D-4B12-9B2F-9F8D744AC219}"/>
            </c:ext>
          </c:extLst>
        </c:ser>
        <c:dLbls>
          <c:showLegendKey val="0"/>
          <c:showVal val="0"/>
          <c:showCatName val="0"/>
          <c:showSerName val="0"/>
          <c:showPercent val="0"/>
          <c:showBubbleSize val="0"/>
        </c:dLbls>
        <c:gapWidth val="150"/>
        <c:shape val="box"/>
        <c:axId val="546888576"/>
        <c:axId val="546883480"/>
        <c:axId val="0"/>
      </c:bar3DChart>
      <c:catAx>
        <c:axId val="5468885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46883480"/>
        <c:crosses val="autoZero"/>
        <c:auto val="1"/>
        <c:lblAlgn val="ctr"/>
        <c:lblOffset val="100"/>
        <c:noMultiLvlLbl val="0"/>
      </c:catAx>
      <c:valAx>
        <c:axId val="546883480"/>
        <c:scaling>
          <c:orientation val="minMax"/>
        </c:scaling>
        <c:delete val="1"/>
        <c:axPos val="l"/>
        <c:numFmt formatCode="0%" sourceLinked="1"/>
        <c:majorTickMark val="out"/>
        <c:minorTickMark val="none"/>
        <c:tickLblPos val="nextTo"/>
        <c:crossAx val="546888576"/>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26-48BB-BEAC-519AB96BF3C6}"/>
              </c:ext>
            </c:extLst>
          </c:dPt>
          <c:dPt>
            <c:idx val="1"/>
            <c:invertIfNegative val="0"/>
            <c:bubble3D val="0"/>
            <c:spPr>
              <a:solidFill>
                <a:srgbClr val="C00000"/>
              </a:solidFill>
            </c:spPr>
            <c:extLst>
              <c:ext xmlns:c16="http://schemas.microsoft.com/office/drawing/2014/chart" uri="{C3380CC4-5D6E-409C-BE32-E72D297353CC}">
                <c16:uniqueId val="{00000001-B726-48BB-BEAC-519AB96BF3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26-48BB-BEAC-519AB96BF3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26-48BB-BEAC-519AB96BF3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1</c:v>
                </c:pt>
                <c:pt idx="3">
                  <c:v>0</c:v>
                </c:pt>
              </c:numCache>
            </c:numRef>
          </c:val>
          <c:extLst>
            <c:ext xmlns:c16="http://schemas.microsoft.com/office/drawing/2014/chart" uri="{C3380CC4-5D6E-409C-BE32-E72D297353CC}">
              <c16:uniqueId val="{00000004-B726-48BB-BEAC-519AB96BF3C6}"/>
            </c:ext>
          </c:extLst>
        </c:ser>
        <c:dLbls>
          <c:showLegendKey val="0"/>
          <c:showVal val="0"/>
          <c:showCatName val="0"/>
          <c:showSerName val="0"/>
          <c:showPercent val="0"/>
          <c:showBubbleSize val="0"/>
        </c:dLbls>
        <c:gapWidth val="150"/>
        <c:shape val="box"/>
        <c:axId val="486630312"/>
        <c:axId val="486626000"/>
        <c:axId val="0"/>
      </c:bar3DChart>
      <c:catAx>
        <c:axId val="4866303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86626000"/>
        <c:crosses val="autoZero"/>
        <c:auto val="1"/>
        <c:lblAlgn val="ctr"/>
        <c:lblOffset val="100"/>
        <c:noMultiLvlLbl val="0"/>
      </c:catAx>
      <c:valAx>
        <c:axId val="486626000"/>
        <c:scaling>
          <c:orientation val="minMax"/>
        </c:scaling>
        <c:delete val="1"/>
        <c:axPos val="l"/>
        <c:numFmt formatCode="0%" sourceLinked="1"/>
        <c:majorTickMark val="out"/>
        <c:minorTickMark val="none"/>
        <c:tickLblPos val="nextTo"/>
        <c:crossAx val="4866303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C22-4251-9067-FDCA56D6A48B}"/>
              </c:ext>
            </c:extLst>
          </c:dPt>
          <c:dPt>
            <c:idx val="1"/>
            <c:invertIfNegative val="0"/>
            <c:bubble3D val="0"/>
            <c:spPr>
              <a:solidFill>
                <a:srgbClr val="CC0000"/>
              </a:solidFill>
            </c:spPr>
            <c:extLst>
              <c:ext xmlns:c16="http://schemas.microsoft.com/office/drawing/2014/chart" uri="{C3380CC4-5D6E-409C-BE32-E72D297353CC}">
                <c16:uniqueId val="{00000001-4C22-4251-9067-FDCA56D6A4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22-4251-9067-FDCA56D6A4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22-4251-9067-FDCA56D6A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4C22-4251-9067-FDCA56D6A48B}"/>
            </c:ext>
          </c:extLst>
        </c:ser>
        <c:dLbls>
          <c:showLegendKey val="0"/>
          <c:showVal val="0"/>
          <c:showCatName val="0"/>
          <c:showSerName val="0"/>
          <c:showPercent val="0"/>
          <c:showBubbleSize val="0"/>
        </c:dLbls>
        <c:gapWidth val="150"/>
        <c:shape val="box"/>
        <c:axId val="546886224"/>
        <c:axId val="546885048"/>
        <c:axId val="0"/>
      </c:bar3DChart>
      <c:catAx>
        <c:axId val="5468862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46885048"/>
        <c:crosses val="autoZero"/>
        <c:auto val="1"/>
        <c:lblAlgn val="ctr"/>
        <c:lblOffset val="100"/>
        <c:noMultiLvlLbl val="0"/>
      </c:catAx>
      <c:valAx>
        <c:axId val="546885048"/>
        <c:scaling>
          <c:orientation val="minMax"/>
        </c:scaling>
        <c:delete val="1"/>
        <c:axPos val="l"/>
        <c:numFmt formatCode="0%" sourceLinked="1"/>
        <c:majorTickMark val="out"/>
        <c:minorTickMark val="none"/>
        <c:tickLblPos val="nextTo"/>
        <c:crossAx val="5468862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A2-4EBE-A409-14046485E795}"/>
              </c:ext>
            </c:extLst>
          </c:dPt>
          <c:dPt>
            <c:idx val="1"/>
            <c:invertIfNegative val="0"/>
            <c:bubble3D val="0"/>
            <c:spPr>
              <a:solidFill>
                <a:srgbClr val="C00000"/>
              </a:solidFill>
            </c:spPr>
            <c:extLst>
              <c:ext xmlns:c16="http://schemas.microsoft.com/office/drawing/2014/chart" uri="{C3380CC4-5D6E-409C-BE32-E72D297353CC}">
                <c16:uniqueId val="{00000001-94A2-4EBE-A409-14046485E7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A2-4EBE-A409-14046485E7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A2-4EBE-A409-14046485E7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0.2</c:v>
                </c:pt>
                <c:pt idx="2">
                  <c:v>0.8</c:v>
                </c:pt>
                <c:pt idx="3">
                  <c:v>0</c:v>
                </c:pt>
              </c:numCache>
            </c:numRef>
          </c:val>
          <c:extLst>
            <c:ext xmlns:c16="http://schemas.microsoft.com/office/drawing/2014/chart" uri="{C3380CC4-5D6E-409C-BE32-E72D297353CC}">
              <c16:uniqueId val="{00000004-94A2-4EBE-A409-14046485E795}"/>
            </c:ext>
          </c:extLst>
        </c:ser>
        <c:dLbls>
          <c:showLegendKey val="0"/>
          <c:showVal val="0"/>
          <c:showCatName val="0"/>
          <c:showSerName val="0"/>
          <c:showPercent val="0"/>
          <c:showBubbleSize val="0"/>
        </c:dLbls>
        <c:gapWidth val="150"/>
        <c:shape val="box"/>
        <c:axId val="546890536"/>
        <c:axId val="546887400"/>
        <c:axId val="0"/>
      </c:bar3DChart>
      <c:catAx>
        <c:axId val="5468905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887400"/>
        <c:crosses val="autoZero"/>
        <c:auto val="1"/>
        <c:lblAlgn val="ctr"/>
        <c:lblOffset val="100"/>
        <c:noMultiLvlLbl val="0"/>
      </c:catAx>
      <c:valAx>
        <c:axId val="546887400"/>
        <c:scaling>
          <c:orientation val="minMax"/>
        </c:scaling>
        <c:delete val="1"/>
        <c:axPos val="l"/>
        <c:numFmt formatCode="0%" sourceLinked="1"/>
        <c:majorTickMark val="out"/>
        <c:minorTickMark val="none"/>
        <c:tickLblPos val="nextTo"/>
        <c:crossAx val="5468905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87-46CA-86B9-4A4B08F28D09}"/>
              </c:ext>
            </c:extLst>
          </c:dPt>
          <c:dPt>
            <c:idx val="1"/>
            <c:invertIfNegative val="0"/>
            <c:bubble3D val="0"/>
            <c:spPr>
              <a:solidFill>
                <a:srgbClr val="C00000"/>
              </a:solidFill>
            </c:spPr>
            <c:extLst>
              <c:ext xmlns:c16="http://schemas.microsoft.com/office/drawing/2014/chart" uri="{C3380CC4-5D6E-409C-BE32-E72D297353CC}">
                <c16:uniqueId val="{00000001-CF87-46CA-86B9-4A4B08F28D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87-46CA-86B9-4A4B08F28D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87-46CA-86B9-4A4B08F28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0.4</c:v>
                </c:pt>
                <c:pt idx="2">
                  <c:v>0.6</c:v>
                </c:pt>
                <c:pt idx="3">
                  <c:v>0</c:v>
                </c:pt>
              </c:numCache>
            </c:numRef>
          </c:val>
          <c:extLst>
            <c:ext xmlns:c16="http://schemas.microsoft.com/office/drawing/2014/chart" uri="{C3380CC4-5D6E-409C-BE32-E72D297353CC}">
              <c16:uniqueId val="{00000004-CF87-46CA-86B9-4A4B08F28D09}"/>
            </c:ext>
          </c:extLst>
        </c:ser>
        <c:dLbls>
          <c:showLegendKey val="0"/>
          <c:showVal val="0"/>
          <c:showCatName val="0"/>
          <c:showSerName val="0"/>
          <c:showPercent val="0"/>
          <c:showBubbleSize val="0"/>
        </c:dLbls>
        <c:gapWidth val="150"/>
        <c:shape val="box"/>
        <c:axId val="546885440"/>
        <c:axId val="546888184"/>
        <c:axId val="0"/>
      </c:bar3DChart>
      <c:catAx>
        <c:axId val="5468854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888184"/>
        <c:crosses val="autoZero"/>
        <c:auto val="1"/>
        <c:lblAlgn val="ctr"/>
        <c:lblOffset val="100"/>
        <c:noMultiLvlLbl val="0"/>
      </c:catAx>
      <c:valAx>
        <c:axId val="546888184"/>
        <c:scaling>
          <c:orientation val="minMax"/>
        </c:scaling>
        <c:delete val="1"/>
        <c:axPos val="l"/>
        <c:numFmt formatCode="0%" sourceLinked="1"/>
        <c:majorTickMark val="out"/>
        <c:minorTickMark val="none"/>
        <c:tickLblPos val="nextTo"/>
        <c:crossAx val="5468854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35-47A7-A790-F8B839C7A11C}"/>
              </c:ext>
            </c:extLst>
          </c:dPt>
          <c:dPt>
            <c:idx val="1"/>
            <c:invertIfNegative val="0"/>
            <c:bubble3D val="0"/>
            <c:spPr>
              <a:solidFill>
                <a:srgbClr val="C00000"/>
              </a:solidFill>
            </c:spPr>
            <c:extLst>
              <c:ext xmlns:c16="http://schemas.microsoft.com/office/drawing/2014/chart" uri="{C3380CC4-5D6E-409C-BE32-E72D297353CC}">
                <c16:uniqueId val="{00000001-0F35-47A7-A790-F8B839C7A1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35-47A7-A790-F8B839C7A1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35-47A7-A790-F8B839C7A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1</c:v>
                </c:pt>
                <c:pt idx="3">
                  <c:v>0</c:v>
                </c:pt>
              </c:numCache>
            </c:numRef>
          </c:val>
          <c:extLst>
            <c:ext xmlns:c16="http://schemas.microsoft.com/office/drawing/2014/chart" uri="{C3380CC4-5D6E-409C-BE32-E72D297353CC}">
              <c16:uniqueId val="{00000004-0F35-47A7-A790-F8B839C7A11C}"/>
            </c:ext>
          </c:extLst>
        </c:ser>
        <c:dLbls>
          <c:showLegendKey val="0"/>
          <c:showVal val="0"/>
          <c:showCatName val="0"/>
          <c:showSerName val="0"/>
          <c:showPercent val="0"/>
          <c:showBubbleSize val="0"/>
        </c:dLbls>
        <c:gapWidth val="150"/>
        <c:shape val="box"/>
        <c:axId val="546883088"/>
        <c:axId val="546885832"/>
        <c:axId val="0"/>
      </c:bar3DChart>
      <c:catAx>
        <c:axId val="5468830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885832"/>
        <c:crosses val="autoZero"/>
        <c:auto val="1"/>
        <c:lblAlgn val="ctr"/>
        <c:lblOffset val="100"/>
        <c:noMultiLvlLbl val="0"/>
      </c:catAx>
      <c:valAx>
        <c:axId val="546885832"/>
        <c:scaling>
          <c:orientation val="minMax"/>
        </c:scaling>
        <c:delete val="1"/>
        <c:axPos val="l"/>
        <c:numFmt formatCode="0%" sourceLinked="1"/>
        <c:majorTickMark val="out"/>
        <c:minorTickMark val="none"/>
        <c:tickLblPos val="nextTo"/>
        <c:crossAx val="5468830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4E-4410-AA33-3BAE3D8C413A}"/>
              </c:ext>
            </c:extLst>
          </c:dPt>
          <c:dPt>
            <c:idx val="1"/>
            <c:invertIfNegative val="0"/>
            <c:bubble3D val="0"/>
            <c:spPr>
              <a:solidFill>
                <a:srgbClr val="C00000"/>
              </a:solidFill>
            </c:spPr>
            <c:extLst>
              <c:ext xmlns:c16="http://schemas.microsoft.com/office/drawing/2014/chart" uri="{C3380CC4-5D6E-409C-BE32-E72D297353CC}">
                <c16:uniqueId val="{00000001-4F4E-4410-AA33-3BAE3D8C41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4E-4410-AA33-3BAE3D8C41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4E-4410-AA33-3BAE3D8C4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4F4E-4410-AA33-3BAE3D8C413A}"/>
            </c:ext>
          </c:extLst>
        </c:ser>
        <c:dLbls>
          <c:showLegendKey val="0"/>
          <c:showVal val="0"/>
          <c:showCatName val="0"/>
          <c:showSerName val="0"/>
          <c:showPercent val="0"/>
          <c:showBubbleSize val="0"/>
        </c:dLbls>
        <c:gapWidth val="150"/>
        <c:shape val="box"/>
        <c:axId val="546886616"/>
        <c:axId val="546888968"/>
        <c:axId val="0"/>
      </c:bar3DChart>
      <c:catAx>
        <c:axId val="5468866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888968"/>
        <c:crosses val="autoZero"/>
        <c:auto val="1"/>
        <c:lblAlgn val="ctr"/>
        <c:lblOffset val="100"/>
        <c:noMultiLvlLbl val="0"/>
      </c:catAx>
      <c:valAx>
        <c:axId val="546888968"/>
        <c:scaling>
          <c:orientation val="minMax"/>
        </c:scaling>
        <c:delete val="1"/>
        <c:axPos val="l"/>
        <c:numFmt formatCode="0%" sourceLinked="1"/>
        <c:majorTickMark val="out"/>
        <c:minorTickMark val="none"/>
        <c:tickLblPos val="nextTo"/>
        <c:crossAx val="5468866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9-4A45-B257-357EF4A248F1}"/>
              </c:ext>
            </c:extLst>
          </c:dPt>
          <c:dPt>
            <c:idx val="1"/>
            <c:invertIfNegative val="0"/>
            <c:bubble3D val="0"/>
            <c:spPr>
              <a:solidFill>
                <a:srgbClr val="C00000"/>
              </a:solidFill>
            </c:spPr>
            <c:extLst>
              <c:ext xmlns:c16="http://schemas.microsoft.com/office/drawing/2014/chart" uri="{C3380CC4-5D6E-409C-BE32-E72D297353CC}">
                <c16:uniqueId val="{00000001-29B9-4A45-B257-357EF4A248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9-4A45-B257-357EF4A248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9-4A45-B257-357EF4A24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29B9-4A45-B257-357EF4A248F1}"/>
            </c:ext>
          </c:extLst>
        </c:ser>
        <c:dLbls>
          <c:showLegendKey val="0"/>
          <c:showVal val="0"/>
          <c:showCatName val="0"/>
          <c:showSerName val="0"/>
          <c:showPercent val="0"/>
          <c:showBubbleSize val="0"/>
        </c:dLbls>
        <c:gapWidth val="150"/>
        <c:shape val="box"/>
        <c:axId val="546889752"/>
        <c:axId val="546890928"/>
        <c:axId val="0"/>
      </c:bar3DChart>
      <c:catAx>
        <c:axId val="5468897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890928"/>
        <c:crosses val="autoZero"/>
        <c:auto val="1"/>
        <c:lblAlgn val="ctr"/>
        <c:lblOffset val="100"/>
        <c:noMultiLvlLbl val="0"/>
      </c:catAx>
      <c:valAx>
        <c:axId val="546890928"/>
        <c:scaling>
          <c:orientation val="minMax"/>
        </c:scaling>
        <c:delete val="1"/>
        <c:axPos val="l"/>
        <c:numFmt formatCode="0%" sourceLinked="1"/>
        <c:majorTickMark val="out"/>
        <c:minorTickMark val="none"/>
        <c:tickLblPos val="nextTo"/>
        <c:crossAx val="5468897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E3-48BE-81EA-1FC35582A1DD}"/>
              </c:ext>
            </c:extLst>
          </c:dPt>
          <c:dPt>
            <c:idx val="1"/>
            <c:invertIfNegative val="0"/>
            <c:bubble3D val="0"/>
            <c:spPr>
              <a:solidFill>
                <a:srgbClr val="C00000"/>
              </a:solidFill>
            </c:spPr>
            <c:extLst>
              <c:ext xmlns:c16="http://schemas.microsoft.com/office/drawing/2014/chart" uri="{C3380CC4-5D6E-409C-BE32-E72D297353CC}">
                <c16:uniqueId val="{00000001-17E3-48BE-81EA-1FC35582A1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E3-48BE-81EA-1FC35582A1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E3-48BE-81EA-1FC35582A1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extLst>
            <c:ext xmlns:c16="http://schemas.microsoft.com/office/drawing/2014/chart" uri="{C3380CC4-5D6E-409C-BE32-E72D297353CC}">
              <c16:uniqueId val="{00000004-17E3-48BE-81EA-1FC35582A1DD}"/>
            </c:ext>
          </c:extLst>
        </c:ser>
        <c:dLbls>
          <c:showLegendKey val="0"/>
          <c:showVal val="0"/>
          <c:showCatName val="0"/>
          <c:showSerName val="0"/>
          <c:showPercent val="0"/>
          <c:showBubbleSize val="0"/>
        </c:dLbls>
        <c:gapWidth val="150"/>
        <c:shape val="box"/>
        <c:axId val="546890144"/>
        <c:axId val="546891320"/>
        <c:axId val="0"/>
      </c:bar3DChart>
      <c:catAx>
        <c:axId val="5468901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891320"/>
        <c:crosses val="autoZero"/>
        <c:auto val="1"/>
        <c:lblAlgn val="ctr"/>
        <c:lblOffset val="100"/>
        <c:noMultiLvlLbl val="0"/>
      </c:catAx>
      <c:valAx>
        <c:axId val="546891320"/>
        <c:scaling>
          <c:orientation val="minMax"/>
        </c:scaling>
        <c:delete val="1"/>
        <c:axPos val="l"/>
        <c:numFmt formatCode="0%" sourceLinked="1"/>
        <c:majorTickMark val="out"/>
        <c:minorTickMark val="none"/>
        <c:tickLblPos val="nextTo"/>
        <c:crossAx val="5468901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D7-46A1-AA65-ABB83CAB0ABA}"/>
              </c:ext>
            </c:extLst>
          </c:dPt>
          <c:dPt>
            <c:idx val="1"/>
            <c:invertIfNegative val="0"/>
            <c:bubble3D val="0"/>
            <c:spPr>
              <a:solidFill>
                <a:srgbClr val="C00000"/>
              </a:solidFill>
            </c:spPr>
            <c:extLst>
              <c:ext xmlns:c16="http://schemas.microsoft.com/office/drawing/2014/chart" uri="{C3380CC4-5D6E-409C-BE32-E72D297353CC}">
                <c16:uniqueId val="{00000001-ECD7-46A1-AA65-ABB83CAB0A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D7-46A1-AA65-ABB83CAB0A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D7-46A1-AA65-ABB83CAB0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ECD7-46A1-AA65-ABB83CAB0ABA}"/>
            </c:ext>
          </c:extLst>
        </c:ser>
        <c:dLbls>
          <c:showLegendKey val="0"/>
          <c:showVal val="0"/>
          <c:showCatName val="0"/>
          <c:showSerName val="0"/>
          <c:showPercent val="0"/>
          <c:showBubbleSize val="0"/>
        </c:dLbls>
        <c:gapWidth val="150"/>
        <c:shape val="box"/>
        <c:axId val="546891712"/>
        <c:axId val="546893280"/>
        <c:axId val="0"/>
      </c:bar3DChart>
      <c:catAx>
        <c:axId val="5468917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893280"/>
        <c:crosses val="autoZero"/>
        <c:auto val="1"/>
        <c:lblAlgn val="ctr"/>
        <c:lblOffset val="100"/>
        <c:noMultiLvlLbl val="0"/>
      </c:catAx>
      <c:valAx>
        <c:axId val="546893280"/>
        <c:scaling>
          <c:orientation val="minMax"/>
        </c:scaling>
        <c:delete val="1"/>
        <c:axPos val="l"/>
        <c:numFmt formatCode="0%" sourceLinked="1"/>
        <c:majorTickMark val="out"/>
        <c:minorTickMark val="none"/>
        <c:tickLblPos val="nextTo"/>
        <c:crossAx val="54689171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03-49D6-9EB9-154C6EDFB296}"/>
              </c:ext>
            </c:extLst>
          </c:dPt>
          <c:dPt>
            <c:idx val="1"/>
            <c:invertIfNegative val="0"/>
            <c:bubble3D val="0"/>
            <c:spPr>
              <a:solidFill>
                <a:srgbClr val="C00000"/>
              </a:solidFill>
            </c:spPr>
            <c:extLst>
              <c:ext xmlns:c16="http://schemas.microsoft.com/office/drawing/2014/chart" uri="{C3380CC4-5D6E-409C-BE32-E72D297353CC}">
                <c16:uniqueId val="{00000001-3903-49D6-9EB9-154C6EDFB2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03-49D6-9EB9-154C6EDFB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03-49D6-9EB9-154C6EDFB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3903-49D6-9EB9-154C6EDFB296}"/>
            </c:ext>
          </c:extLst>
        </c:ser>
        <c:dLbls>
          <c:showLegendKey val="0"/>
          <c:showVal val="0"/>
          <c:showCatName val="0"/>
          <c:showSerName val="0"/>
          <c:showPercent val="0"/>
          <c:showBubbleSize val="0"/>
        </c:dLbls>
        <c:gapWidth val="150"/>
        <c:shape val="box"/>
        <c:axId val="546892496"/>
        <c:axId val="546892888"/>
        <c:axId val="0"/>
      </c:bar3DChart>
      <c:catAx>
        <c:axId val="5468924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892888"/>
        <c:crosses val="autoZero"/>
        <c:auto val="1"/>
        <c:lblAlgn val="ctr"/>
        <c:lblOffset val="100"/>
        <c:noMultiLvlLbl val="0"/>
      </c:catAx>
      <c:valAx>
        <c:axId val="546892888"/>
        <c:scaling>
          <c:orientation val="minMax"/>
        </c:scaling>
        <c:delete val="1"/>
        <c:axPos val="l"/>
        <c:numFmt formatCode="0%" sourceLinked="1"/>
        <c:majorTickMark val="out"/>
        <c:minorTickMark val="none"/>
        <c:tickLblPos val="nextTo"/>
        <c:crossAx val="5468924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E-488D-8358-7523EE3BD10D}"/>
              </c:ext>
            </c:extLst>
          </c:dPt>
          <c:dPt>
            <c:idx val="1"/>
            <c:invertIfNegative val="0"/>
            <c:bubble3D val="0"/>
            <c:spPr>
              <a:solidFill>
                <a:srgbClr val="C00000"/>
              </a:solidFill>
            </c:spPr>
            <c:extLst>
              <c:ext xmlns:c16="http://schemas.microsoft.com/office/drawing/2014/chart" uri="{C3380CC4-5D6E-409C-BE32-E72D297353CC}">
                <c16:uniqueId val="{00000001-950E-488D-8358-7523EE3BD1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E-488D-8358-7523EE3BD1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E-488D-8358-7523EE3BD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1</c:v>
                </c:pt>
                <c:pt idx="3">
                  <c:v>0</c:v>
                </c:pt>
              </c:numCache>
            </c:numRef>
          </c:val>
          <c:extLst>
            <c:ext xmlns:c16="http://schemas.microsoft.com/office/drawing/2014/chart" uri="{C3380CC4-5D6E-409C-BE32-E72D297353CC}">
              <c16:uniqueId val="{00000004-950E-488D-8358-7523EE3BD10D}"/>
            </c:ext>
          </c:extLst>
        </c:ser>
        <c:dLbls>
          <c:showLegendKey val="0"/>
          <c:showVal val="0"/>
          <c:showCatName val="0"/>
          <c:showSerName val="0"/>
          <c:showPercent val="0"/>
          <c:showBubbleSize val="0"/>
        </c:dLbls>
        <c:gapWidth val="150"/>
        <c:shape val="box"/>
        <c:axId val="546896416"/>
        <c:axId val="546901512"/>
        <c:axId val="0"/>
      </c:bar3DChart>
      <c:catAx>
        <c:axId val="5468964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901512"/>
        <c:crosses val="autoZero"/>
        <c:auto val="1"/>
        <c:lblAlgn val="ctr"/>
        <c:lblOffset val="100"/>
        <c:noMultiLvlLbl val="0"/>
      </c:catAx>
      <c:valAx>
        <c:axId val="546901512"/>
        <c:scaling>
          <c:orientation val="minMax"/>
        </c:scaling>
        <c:delete val="1"/>
        <c:axPos val="l"/>
        <c:numFmt formatCode="0%" sourceLinked="1"/>
        <c:majorTickMark val="out"/>
        <c:minorTickMark val="none"/>
        <c:tickLblPos val="nextTo"/>
        <c:crossAx val="5468964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67-4FB3-B60F-78BFC9DF68E9}"/>
              </c:ext>
            </c:extLst>
          </c:dPt>
          <c:dPt>
            <c:idx val="1"/>
            <c:invertIfNegative val="0"/>
            <c:bubble3D val="0"/>
            <c:spPr>
              <a:solidFill>
                <a:srgbClr val="C00000"/>
              </a:solidFill>
            </c:spPr>
            <c:extLst>
              <c:ext xmlns:c16="http://schemas.microsoft.com/office/drawing/2014/chart" uri="{C3380CC4-5D6E-409C-BE32-E72D297353CC}">
                <c16:uniqueId val="{00000001-1967-4FB3-B60F-78BFC9DF6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67-4FB3-B60F-78BFC9DF6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67-4FB3-B60F-78BFC9DF6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1967-4FB3-B60F-78BFC9DF68E9}"/>
            </c:ext>
          </c:extLst>
        </c:ser>
        <c:dLbls>
          <c:showLegendKey val="0"/>
          <c:showVal val="0"/>
          <c:showCatName val="0"/>
          <c:showSerName val="0"/>
          <c:showPercent val="0"/>
          <c:showBubbleSize val="0"/>
        </c:dLbls>
        <c:gapWidth val="150"/>
        <c:shape val="box"/>
        <c:axId val="486633448"/>
        <c:axId val="486626392"/>
        <c:axId val="0"/>
      </c:bar3DChart>
      <c:catAx>
        <c:axId val="4866334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86626392"/>
        <c:crosses val="autoZero"/>
        <c:auto val="1"/>
        <c:lblAlgn val="ctr"/>
        <c:lblOffset val="100"/>
        <c:noMultiLvlLbl val="0"/>
      </c:catAx>
      <c:valAx>
        <c:axId val="486626392"/>
        <c:scaling>
          <c:orientation val="minMax"/>
        </c:scaling>
        <c:delete val="1"/>
        <c:axPos val="l"/>
        <c:numFmt formatCode="0%" sourceLinked="1"/>
        <c:majorTickMark val="out"/>
        <c:minorTickMark val="none"/>
        <c:tickLblPos val="nextTo"/>
        <c:crossAx val="48663344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1CF7-4A71-B42F-4833690FD29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1CF7-4A71-B42F-4833690FD29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2-0E4F-4C99-91CF-3FA5732307A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1CF7-4A71-B42F-4833690FD29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1CF7-4A71-B42F-4833690FD29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1CF7-4A71-B42F-4833690FD29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1CF7-4A71-B42F-4833690FD29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0.4</c:v>
                </c:pt>
                <c:pt idx="2">
                  <c:v>0.6</c:v>
                </c:pt>
                <c:pt idx="3">
                  <c:v>0</c:v>
                </c:pt>
              </c:numCache>
            </c:numRef>
          </c:val>
          <c:smooth val="0"/>
          <c:extLst>
            <c:ext xmlns:c16="http://schemas.microsoft.com/office/drawing/2014/chart" uri="{C3380CC4-5D6E-409C-BE32-E72D297353CC}">
              <c16:uniqueId val="{00000007-0E4F-4C99-91CF-3FA5732307A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1CF7-4A71-B42F-4833690FD29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1CF7-4A71-B42F-4833690FD29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1CF7-4A71-B42F-4833690FD29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1CF7-4A71-B42F-4833690FD29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0E4F-4C99-91CF-3FA5732307A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4F-4C99-91CF-3FA5732307A3}"/>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4F-4C99-91CF-3FA5732307A3}"/>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4F-4C99-91CF-3FA5732307A3}"/>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4F-4C99-91CF-3FA5732307A3}"/>
            </c:ext>
          </c:extLst>
        </c:ser>
        <c:dLbls>
          <c:showLegendKey val="0"/>
          <c:showVal val="0"/>
          <c:showCatName val="0"/>
          <c:showSerName val="0"/>
          <c:showPercent val="0"/>
          <c:showBubbleSize val="0"/>
        </c:dLbls>
        <c:smooth val="0"/>
        <c:axId val="546899944"/>
        <c:axId val="546898768"/>
      </c:lineChart>
      <c:catAx>
        <c:axId val="5468999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46898768"/>
        <c:crosses val="autoZero"/>
        <c:auto val="1"/>
        <c:lblAlgn val="ctr"/>
        <c:lblOffset val="100"/>
        <c:noMultiLvlLbl val="0"/>
      </c:catAx>
      <c:valAx>
        <c:axId val="546898768"/>
        <c:scaling>
          <c:orientation val="minMax"/>
        </c:scaling>
        <c:delete val="1"/>
        <c:axPos val="l"/>
        <c:numFmt formatCode="0%" sourceLinked="1"/>
        <c:majorTickMark val="out"/>
        <c:minorTickMark val="none"/>
        <c:tickLblPos val="nextTo"/>
        <c:crossAx val="54689994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EFB-4927-8E10-D9EB6DBA63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EFB-4927-8E10-D9EB6DBA63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ACE7-4EF5-925E-C3BE04A333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EEFB-4927-8E10-D9EB6DBA63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EFB-4927-8E10-D9EB6DBA63E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EFB-4927-8E10-D9EB6DBA63E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EFB-4927-8E10-D9EB6DBA63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ACE7-4EF5-925E-C3BE04A333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EFB-4927-8E10-D9EB6DBA63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EEFB-4927-8E10-D9EB6DBA63E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EFB-4927-8E10-D9EB6DBA63E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EFB-4927-8E10-D9EB6DBA63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ACE7-4EF5-925E-C3BE04A3334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CE7-4EF5-925E-C3BE04A33341}"/>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E7-4EF5-925E-C3BE04A3334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CE7-4EF5-925E-C3BE04A33341}"/>
            </c:ext>
          </c:extLst>
        </c:ser>
        <c:dLbls>
          <c:showLegendKey val="0"/>
          <c:showVal val="0"/>
          <c:showCatName val="0"/>
          <c:showSerName val="0"/>
          <c:showPercent val="0"/>
          <c:showBubbleSize val="0"/>
        </c:dLbls>
        <c:smooth val="0"/>
        <c:axId val="546904256"/>
        <c:axId val="546897592"/>
      </c:lineChart>
      <c:catAx>
        <c:axId val="5469042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46897592"/>
        <c:crosses val="autoZero"/>
        <c:auto val="1"/>
        <c:lblAlgn val="ctr"/>
        <c:lblOffset val="100"/>
        <c:noMultiLvlLbl val="0"/>
      </c:catAx>
      <c:valAx>
        <c:axId val="546897592"/>
        <c:scaling>
          <c:orientation val="minMax"/>
        </c:scaling>
        <c:delete val="1"/>
        <c:axPos val="l"/>
        <c:numFmt formatCode="0%" sourceLinked="1"/>
        <c:majorTickMark val="out"/>
        <c:minorTickMark val="none"/>
        <c:tickLblPos val="nextTo"/>
        <c:crossAx val="54690425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7DF-466B-96F6-B442C784992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7DF-466B-96F6-B442C784992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F195-4C0A-AA92-1B5A3B5DA52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27DF-466B-96F6-B442C784992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7DF-466B-96F6-B442C784992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7DF-466B-96F6-B442C784992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7DF-466B-96F6-B442C784992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F195-4C0A-AA92-1B5A3B5DA52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7DF-466B-96F6-B442C784992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27DF-466B-96F6-B442C784992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7DF-466B-96F6-B442C784992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7DF-466B-96F6-B442C784992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F195-4C0A-AA92-1B5A3B5DA52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195-4C0A-AA92-1B5A3B5DA52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195-4C0A-AA92-1B5A3B5DA52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195-4C0A-AA92-1B5A3B5DA52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195-4C0A-AA92-1B5A3B5DA52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195-4C0A-AA92-1B5A3B5DA528}"/>
            </c:ext>
          </c:extLst>
        </c:ser>
        <c:dLbls>
          <c:showLegendKey val="0"/>
          <c:showVal val="0"/>
          <c:showCatName val="0"/>
          <c:showSerName val="0"/>
          <c:showPercent val="0"/>
          <c:showBubbleSize val="0"/>
        </c:dLbls>
        <c:smooth val="0"/>
        <c:axId val="546895632"/>
        <c:axId val="546906216"/>
      </c:lineChart>
      <c:catAx>
        <c:axId val="5468956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46906216"/>
        <c:crosses val="autoZero"/>
        <c:auto val="1"/>
        <c:lblAlgn val="ctr"/>
        <c:lblOffset val="100"/>
        <c:noMultiLvlLbl val="0"/>
      </c:catAx>
      <c:valAx>
        <c:axId val="546906216"/>
        <c:scaling>
          <c:orientation val="minMax"/>
        </c:scaling>
        <c:delete val="1"/>
        <c:axPos val="l"/>
        <c:numFmt formatCode="0%" sourceLinked="1"/>
        <c:majorTickMark val="out"/>
        <c:minorTickMark val="none"/>
        <c:tickLblPos val="nextTo"/>
        <c:crossAx val="54689563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EE-400D-82FE-92152E1D826C}"/>
              </c:ext>
            </c:extLst>
          </c:dPt>
          <c:dPt>
            <c:idx val="1"/>
            <c:invertIfNegative val="0"/>
            <c:bubble3D val="0"/>
            <c:spPr>
              <a:solidFill>
                <a:srgbClr val="C00000"/>
              </a:solidFill>
            </c:spPr>
            <c:extLst>
              <c:ext xmlns:c16="http://schemas.microsoft.com/office/drawing/2014/chart" uri="{C3380CC4-5D6E-409C-BE32-E72D297353CC}">
                <c16:uniqueId val="{00000001-A1EE-400D-82FE-92152E1D82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EE-400D-82FE-92152E1D82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EE-400D-82FE-92152E1D82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0.5</c:v>
                </c:pt>
                <c:pt idx="2">
                  <c:v>0.5</c:v>
                </c:pt>
                <c:pt idx="3">
                  <c:v>0</c:v>
                </c:pt>
              </c:numCache>
            </c:numRef>
          </c:val>
          <c:extLst>
            <c:ext xmlns:c16="http://schemas.microsoft.com/office/drawing/2014/chart" uri="{C3380CC4-5D6E-409C-BE32-E72D297353CC}">
              <c16:uniqueId val="{00000004-A1EE-400D-82FE-92152E1D826C}"/>
            </c:ext>
          </c:extLst>
        </c:ser>
        <c:dLbls>
          <c:showLegendKey val="0"/>
          <c:showVal val="0"/>
          <c:showCatName val="0"/>
          <c:showSerName val="0"/>
          <c:showPercent val="0"/>
          <c:showBubbleSize val="0"/>
        </c:dLbls>
        <c:gapWidth val="150"/>
        <c:shape val="box"/>
        <c:axId val="546899552"/>
        <c:axId val="546901904"/>
        <c:axId val="0"/>
      </c:bar3DChart>
      <c:catAx>
        <c:axId val="5468995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901904"/>
        <c:crosses val="autoZero"/>
        <c:auto val="1"/>
        <c:lblAlgn val="ctr"/>
        <c:lblOffset val="100"/>
        <c:noMultiLvlLbl val="0"/>
      </c:catAx>
      <c:valAx>
        <c:axId val="546901904"/>
        <c:scaling>
          <c:orientation val="minMax"/>
        </c:scaling>
        <c:delete val="1"/>
        <c:axPos val="l"/>
        <c:numFmt formatCode="0%" sourceLinked="1"/>
        <c:majorTickMark val="out"/>
        <c:minorTickMark val="none"/>
        <c:tickLblPos val="nextTo"/>
        <c:crossAx val="5468995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B9-45C9-A807-79F4D671D3D4}"/>
              </c:ext>
            </c:extLst>
          </c:dPt>
          <c:dPt>
            <c:idx val="1"/>
            <c:invertIfNegative val="0"/>
            <c:bubble3D val="0"/>
            <c:spPr>
              <a:solidFill>
                <a:srgbClr val="C00000"/>
              </a:solidFill>
            </c:spPr>
            <c:extLst>
              <c:ext xmlns:c16="http://schemas.microsoft.com/office/drawing/2014/chart" uri="{C3380CC4-5D6E-409C-BE32-E72D297353CC}">
                <c16:uniqueId val="{00000001-5AB9-45C9-A807-79F4D671D3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B9-45C9-A807-79F4D671D3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B9-45C9-A807-79F4D671D3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0.5</c:v>
                </c:pt>
                <c:pt idx="2">
                  <c:v>0.5</c:v>
                </c:pt>
                <c:pt idx="3">
                  <c:v>0</c:v>
                </c:pt>
              </c:numCache>
            </c:numRef>
          </c:val>
          <c:extLst>
            <c:ext xmlns:c16="http://schemas.microsoft.com/office/drawing/2014/chart" uri="{C3380CC4-5D6E-409C-BE32-E72D297353CC}">
              <c16:uniqueId val="{00000004-5AB9-45C9-A807-79F4D671D3D4}"/>
            </c:ext>
          </c:extLst>
        </c:ser>
        <c:dLbls>
          <c:showLegendKey val="0"/>
          <c:showVal val="0"/>
          <c:showCatName val="0"/>
          <c:showSerName val="0"/>
          <c:showPercent val="0"/>
          <c:showBubbleSize val="0"/>
        </c:dLbls>
        <c:gapWidth val="150"/>
        <c:shape val="box"/>
        <c:axId val="546897984"/>
        <c:axId val="546902688"/>
        <c:axId val="0"/>
      </c:bar3DChart>
      <c:catAx>
        <c:axId val="5468979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902688"/>
        <c:crosses val="autoZero"/>
        <c:auto val="1"/>
        <c:lblAlgn val="ctr"/>
        <c:lblOffset val="100"/>
        <c:noMultiLvlLbl val="0"/>
      </c:catAx>
      <c:valAx>
        <c:axId val="546902688"/>
        <c:scaling>
          <c:orientation val="minMax"/>
        </c:scaling>
        <c:delete val="1"/>
        <c:axPos val="l"/>
        <c:numFmt formatCode="0%" sourceLinked="1"/>
        <c:majorTickMark val="out"/>
        <c:minorTickMark val="none"/>
        <c:tickLblPos val="nextTo"/>
        <c:crossAx val="54689798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0D5-4407-B3ED-8BF6EEFA0914}"/>
              </c:ext>
            </c:extLst>
          </c:dPt>
          <c:dPt>
            <c:idx val="1"/>
            <c:invertIfNegative val="0"/>
            <c:bubble3D val="0"/>
            <c:spPr>
              <a:solidFill>
                <a:srgbClr val="C00000"/>
              </a:solidFill>
            </c:spPr>
            <c:extLst>
              <c:ext xmlns:c16="http://schemas.microsoft.com/office/drawing/2014/chart" uri="{C3380CC4-5D6E-409C-BE32-E72D297353CC}">
                <c16:uniqueId val="{00000001-20D5-4407-B3ED-8BF6EEFA09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D5-4407-B3ED-8BF6EEFA09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D5-4407-B3ED-8BF6EEFA09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extLst>
            <c:ext xmlns:c16="http://schemas.microsoft.com/office/drawing/2014/chart" uri="{C3380CC4-5D6E-409C-BE32-E72D297353CC}">
              <c16:uniqueId val="{00000004-20D5-4407-B3ED-8BF6EEFA0914}"/>
            </c:ext>
          </c:extLst>
        </c:ser>
        <c:dLbls>
          <c:showLegendKey val="0"/>
          <c:showVal val="0"/>
          <c:showCatName val="0"/>
          <c:showSerName val="0"/>
          <c:showPercent val="0"/>
          <c:showBubbleSize val="0"/>
        </c:dLbls>
        <c:gapWidth val="150"/>
        <c:shape val="box"/>
        <c:axId val="546903080"/>
        <c:axId val="546900336"/>
        <c:axId val="0"/>
      </c:bar3DChart>
      <c:catAx>
        <c:axId val="5469030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900336"/>
        <c:crosses val="autoZero"/>
        <c:auto val="1"/>
        <c:lblAlgn val="ctr"/>
        <c:lblOffset val="100"/>
        <c:noMultiLvlLbl val="0"/>
      </c:catAx>
      <c:valAx>
        <c:axId val="546900336"/>
        <c:scaling>
          <c:orientation val="minMax"/>
        </c:scaling>
        <c:delete val="1"/>
        <c:axPos val="l"/>
        <c:numFmt formatCode="0%" sourceLinked="1"/>
        <c:majorTickMark val="out"/>
        <c:minorTickMark val="none"/>
        <c:tickLblPos val="nextTo"/>
        <c:crossAx val="5469030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70-4F91-B9A2-3E7B39CDA9CE}"/>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0.5</c:v>
                </c:pt>
                <c:pt idx="1">
                  <c:v>0.25</c:v>
                </c:pt>
                <c:pt idx="2">
                  <c:v>0.25</c:v>
                </c:pt>
                <c:pt idx="3">
                  <c:v>0</c:v>
                </c:pt>
              </c:numCache>
            </c:numRef>
          </c:val>
          <c:smooth val="0"/>
          <c:extLst>
            <c:ext xmlns:c16="http://schemas.microsoft.com/office/drawing/2014/chart" uri="{C3380CC4-5D6E-409C-BE32-E72D297353CC}">
              <c16:uniqueId val="{00000002-CA70-4F91-B9A2-3E7B39CDA9C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70-4F91-B9A2-3E7B39CDA9C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70-4F91-B9A2-3E7B39CDA9CE}"/>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70-4F91-B9A2-3E7B39CDA9CE}"/>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0.33333333333333331</c:v>
                </c:pt>
                <c:pt idx="1">
                  <c:v>0.16666666666666666</c:v>
                </c:pt>
                <c:pt idx="2">
                  <c:v>0.5</c:v>
                </c:pt>
                <c:pt idx="3">
                  <c:v>0</c:v>
                </c:pt>
              </c:numCache>
            </c:numRef>
          </c:val>
          <c:smooth val="0"/>
          <c:extLst>
            <c:ext xmlns:c16="http://schemas.microsoft.com/office/drawing/2014/chart" uri="{C3380CC4-5D6E-409C-BE32-E72D297353CC}">
              <c16:uniqueId val="{00000007-CA70-4F91-B9A2-3E7B39CDA9C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70-4F91-B9A2-3E7B39CDA9C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70-4F91-B9A2-3E7B39CDA9C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70-4F91-B9A2-3E7B39CDA9CE}"/>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0.16666666666666666</c:v>
                </c:pt>
                <c:pt idx="2">
                  <c:v>0.83333333333333337</c:v>
                </c:pt>
                <c:pt idx="3">
                  <c:v>0</c:v>
                </c:pt>
              </c:numCache>
            </c:numRef>
          </c:val>
          <c:smooth val="0"/>
          <c:extLst>
            <c:ext xmlns:c16="http://schemas.microsoft.com/office/drawing/2014/chart" uri="{C3380CC4-5D6E-409C-BE32-E72D297353CC}">
              <c16:uniqueId val="{0000000C-CA70-4F91-B9A2-3E7B39CDA9C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70-4F91-B9A2-3E7B39CDA9CE}"/>
            </c:ext>
          </c:extLst>
        </c:ser>
        <c:dLbls>
          <c:showLegendKey val="0"/>
          <c:showVal val="0"/>
          <c:showCatName val="0"/>
          <c:showSerName val="0"/>
          <c:showPercent val="0"/>
          <c:showBubbleSize val="0"/>
        </c:dLbls>
        <c:smooth val="0"/>
        <c:axId val="546894456"/>
        <c:axId val="546904648"/>
      </c:lineChart>
      <c:catAx>
        <c:axId val="5468944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46904648"/>
        <c:crosses val="autoZero"/>
        <c:auto val="1"/>
        <c:lblAlgn val="ctr"/>
        <c:lblOffset val="100"/>
        <c:noMultiLvlLbl val="0"/>
      </c:catAx>
      <c:valAx>
        <c:axId val="546904648"/>
        <c:scaling>
          <c:orientation val="minMax"/>
        </c:scaling>
        <c:delete val="1"/>
        <c:axPos val="l"/>
        <c:numFmt formatCode="0%" sourceLinked="1"/>
        <c:majorTickMark val="out"/>
        <c:minorTickMark val="none"/>
        <c:tickLblPos val="nextTo"/>
        <c:crossAx val="54689445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D4-4F5C-998E-55BC74ADCEC8}"/>
              </c:ext>
            </c:extLst>
          </c:dPt>
          <c:dPt>
            <c:idx val="1"/>
            <c:invertIfNegative val="0"/>
            <c:bubble3D val="0"/>
            <c:spPr>
              <a:solidFill>
                <a:srgbClr val="C00000"/>
              </a:solidFill>
            </c:spPr>
            <c:extLst>
              <c:ext xmlns:c16="http://schemas.microsoft.com/office/drawing/2014/chart" uri="{C3380CC4-5D6E-409C-BE32-E72D297353CC}">
                <c16:uniqueId val="{00000001-95D4-4F5C-998E-55BC74ADCE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D4-4F5C-998E-55BC74ADCE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D4-4F5C-998E-55BC74ADC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D4-4F5C-998E-55BC74ADCEC8}"/>
            </c:ext>
          </c:extLst>
        </c:ser>
        <c:dLbls>
          <c:showLegendKey val="0"/>
          <c:showVal val="0"/>
          <c:showCatName val="0"/>
          <c:showSerName val="0"/>
          <c:showPercent val="0"/>
          <c:showBubbleSize val="0"/>
        </c:dLbls>
        <c:gapWidth val="150"/>
        <c:shape val="box"/>
        <c:axId val="546905432"/>
        <c:axId val="546905824"/>
        <c:axId val="0"/>
      </c:bar3DChart>
      <c:catAx>
        <c:axId val="5469054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46905824"/>
        <c:crosses val="autoZero"/>
        <c:auto val="1"/>
        <c:lblAlgn val="ctr"/>
        <c:lblOffset val="100"/>
        <c:noMultiLvlLbl val="0"/>
      </c:catAx>
      <c:valAx>
        <c:axId val="546905824"/>
        <c:scaling>
          <c:orientation val="minMax"/>
        </c:scaling>
        <c:delete val="1"/>
        <c:axPos val="l"/>
        <c:numFmt formatCode="0%" sourceLinked="1"/>
        <c:majorTickMark val="out"/>
        <c:minorTickMark val="none"/>
        <c:tickLblPos val="nextTo"/>
        <c:crossAx val="5469054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6D2-4507-AF42-5DA2871DAC2E}"/>
              </c:ext>
            </c:extLst>
          </c:dPt>
          <c:dPt>
            <c:idx val="1"/>
            <c:invertIfNegative val="0"/>
            <c:bubble3D val="0"/>
            <c:spPr>
              <a:solidFill>
                <a:srgbClr val="C00000"/>
              </a:solidFill>
            </c:spPr>
            <c:extLst>
              <c:ext xmlns:c16="http://schemas.microsoft.com/office/drawing/2014/chart" uri="{C3380CC4-5D6E-409C-BE32-E72D297353CC}">
                <c16:uniqueId val="{00000001-46D2-4507-AF42-5DA2871DAC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D2-4507-AF42-5DA2871DAC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D2-4507-AF42-5DA2871DAC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6D2-4507-AF42-5DA2871DAC2E}"/>
            </c:ext>
          </c:extLst>
        </c:ser>
        <c:dLbls>
          <c:showLegendKey val="0"/>
          <c:showVal val="0"/>
          <c:showCatName val="0"/>
          <c:showSerName val="0"/>
          <c:showPercent val="0"/>
          <c:showBubbleSize val="0"/>
        </c:dLbls>
        <c:gapWidth val="150"/>
        <c:shape val="box"/>
        <c:axId val="546896024"/>
        <c:axId val="546894848"/>
        <c:axId val="0"/>
      </c:bar3DChart>
      <c:catAx>
        <c:axId val="5468960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46894848"/>
        <c:crosses val="autoZero"/>
        <c:auto val="1"/>
        <c:lblAlgn val="ctr"/>
        <c:lblOffset val="100"/>
        <c:noMultiLvlLbl val="0"/>
      </c:catAx>
      <c:valAx>
        <c:axId val="546894848"/>
        <c:scaling>
          <c:orientation val="minMax"/>
        </c:scaling>
        <c:delete val="1"/>
        <c:axPos val="l"/>
        <c:numFmt formatCode="0%" sourceLinked="1"/>
        <c:majorTickMark val="out"/>
        <c:minorTickMark val="none"/>
        <c:tickLblPos val="nextTo"/>
        <c:crossAx val="5468960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E01-4448-BCB1-DE19FA29A9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E01-4448-BCB1-DE19FA29A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E01-4448-BCB1-DE19FA29A9A4}"/>
            </c:ext>
          </c:extLst>
        </c:ser>
        <c:dLbls>
          <c:showLegendKey val="0"/>
          <c:showVal val="0"/>
          <c:showCatName val="0"/>
          <c:showSerName val="0"/>
          <c:showPercent val="0"/>
          <c:showBubbleSize val="0"/>
        </c:dLbls>
        <c:gapWidth val="150"/>
        <c:shape val="box"/>
        <c:axId val="546896808"/>
        <c:axId val="546914840"/>
        <c:axId val="0"/>
      </c:bar3DChart>
      <c:catAx>
        <c:axId val="54689680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46914840"/>
        <c:crosses val="autoZero"/>
        <c:auto val="1"/>
        <c:lblAlgn val="ctr"/>
        <c:lblOffset val="100"/>
        <c:noMultiLvlLbl val="0"/>
      </c:catAx>
      <c:valAx>
        <c:axId val="546914840"/>
        <c:scaling>
          <c:orientation val="minMax"/>
        </c:scaling>
        <c:delete val="1"/>
        <c:axPos val="l"/>
        <c:numFmt formatCode="0%" sourceLinked="1"/>
        <c:majorTickMark val="out"/>
        <c:minorTickMark val="none"/>
        <c:tickLblPos val="nextTo"/>
        <c:crossAx val="54689680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22-4033-A8BC-833FA2E1F05C}"/>
              </c:ext>
            </c:extLst>
          </c:dPt>
          <c:dPt>
            <c:idx val="1"/>
            <c:invertIfNegative val="0"/>
            <c:bubble3D val="0"/>
            <c:spPr>
              <a:solidFill>
                <a:srgbClr val="C00000"/>
              </a:solidFill>
            </c:spPr>
            <c:extLst>
              <c:ext xmlns:c16="http://schemas.microsoft.com/office/drawing/2014/chart" uri="{C3380CC4-5D6E-409C-BE32-E72D297353CC}">
                <c16:uniqueId val="{00000001-2B22-4033-A8BC-833FA2E1F0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22-4033-A8BC-833FA2E1F0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22-4033-A8BC-833FA2E1F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extLst>
            <c:ext xmlns:c16="http://schemas.microsoft.com/office/drawing/2014/chart" uri="{C3380CC4-5D6E-409C-BE32-E72D297353CC}">
              <c16:uniqueId val="{00000004-2B22-4033-A8BC-833FA2E1F05C}"/>
            </c:ext>
          </c:extLst>
        </c:ser>
        <c:dLbls>
          <c:showLegendKey val="0"/>
          <c:showVal val="0"/>
          <c:showCatName val="0"/>
          <c:showSerName val="0"/>
          <c:showPercent val="0"/>
          <c:showBubbleSize val="0"/>
        </c:dLbls>
        <c:gapWidth val="150"/>
        <c:shape val="box"/>
        <c:axId val="486626784"/>
        <c:axId val="486635016"/>
        <c:axId val="0"/>
      </c:bar3DChart>
      <c:catAx>
        <c:axId val="4866267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86635016"/>
        <c:crosses val="autoZero"/>
        <c:auto val="1"/>
        <c:lblAlgn val="ctr"/>
        <c:lblOffset val="100"/>
        <c:noMultiLvlLbl val="0"/>
      </c:catAx>
      <c:valAx>
        <c:axId val="486635016"/>
        <c:scaling>
          <c:orientation val="minMax"/>
        </c:scaling>
        <c:delete val="1"/>
        <c:axPos val="l"/>
        <c:numFmt formatCode="0%" sourceLinked="1"/>
        <c:majorTickMark val="out"/>
        <c:minorTickMark val="none"/>
        <c:tickLblPos val="nextTo"/>
        <c:crossAx val="48662678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8F-467F-917B-C3F0C60D4EA7}"/>
              </c:ext>
            </c:extLst>
          </c:dPt>
          <c:dPt>
            <c:idx val="1"/>
            <c:invertIfNegative val="0"/>
            <c:bubble3D val="0"/>
            <c:spPr>
              <a:solidFill>
                <a:srgbClr val="C00000"/>
              </a:solidFill>
            </c:spPr>
            <c:extLst>
              <c:ext xmlns:c16="http://schemas.microsoft.com/office/drawing/2014/chart" uri="{C3380CC4-5D6E-409C-BE32-E72D297353CC}">
                <c16:uniqueId val="{00000001-238F-467F-917B-C3F0C60D4E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8F-467F-917B-C3F0C60D4E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8F-467F-917B-C3F0C60D4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238F-467F-917B-C3F0C60D4EA7}"/>
            </c:ext>
          </c:extLst>
        </c:ser>
        <c:dLbls>
          <c:showLegendKey val="0"/>
          <c:showVal val="0"/>
          <c:showCatName val="0"/>
          <c:showSerName val="0"/>
          <c:showPercent val="0"/>
          <c:showBubbleSize val="0"/>
        </c:dLbls>
        <c:gapWidth val="150"/>
        <c:shape val="box"/>
        <c:axId val="546907392"/>
        <c:axId val="546912488"/>
        <c:axId val="0"/>
      </c:bar3DChart>
      <c:catAx>
        <c:axId val="54690739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46912488"/>
        <c:crosses val="autoZero"/>
        <c:auto val="1"/>
        <c:lblAlgn val="ctr"/>
        <c:lblOffset val="100"/>
        <c:noMultiLvlLbl val="0"/>
      </c:catAx>
      <c:valAx>
        <c:axId val="546912488"/>
        <c:scaling>
          <c:orientation val="minMax"/>
        </c:scaling>
        <c:delete val="1"/>
        <c:axPos val="l"/>
        <c:numFmt formatCode="0%" sourceLinked="1"/>
        <c:majorTickMark val="out"/>
        <c:minorTickMark val="none"/>
        <c:tickLblPos val="nextTo"/>
        <c:crossAx val="54690739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CB-4356-AD5B-ADB4E7CB7471}"/>
              </c:ext>
            </c:extLst>
          </c:dPt>
          <c:dPt>
            <c:idx val="1"/>
            <c:invertIfNegative val="0"/>
            <c:bubble3D val="0"/>
            <c:spPr>
              <a:solidFill>
                <a:srgbClr val="C00000"/>
              </a:solidFill>
            </c:spPr>
            <c:extLst>
              <c:ext xmlns:c16="http://schemas.microsoft.com/office/drawing/2014/chart" uri="{C3380CC4-5D6E-409C-BE32-E72D297353CC}">
                <c16:uniqueId val="{00000001-05CB-4356-AD5B-ADB4E7CB74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CB-4356-AD5B-ADB4E7CB74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CB-4356-AD5B-ADB4E7CB7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05CB-4356-AD5B-ADB4E7CB7471}"/>
            </c:ext>
          </c:extLst>
        </c:ser>
        <c:dLbls>
          <c:showLegendKey val="0"/>
          <c:showVal val="0"/>
          <c:showCatName val="0"/>
          <c:showSerName val="0"/>
          <c:showPercent val="0"/>
          <c:showBubbleSize val="0"/>
        </c:dLbls>
        <c:gapWidth val="150"/>
        <c:shape val="box"/>
        <c:axId val="546910136"/>
        <c:axId val="546909744"/>
        <c:axId val="0"/>
      </c:bar3DChart>
      <c:catAx>
        <c:axId val="5469101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909744"/>
        <c:crosses val="autoZero"/>
        <c:auto val="1"/>
        <c:lblAlgn val="ctr"/>
        <c:lblOffset val="100"/>
        <c:noMultiLvlLbl val="0"/>
      </c:catAx>
      <c:valAx>
        <c:axId val="546909744"/>
        <c:scaling>
          <c:orientation val="minMax"/>
        </c:scaling>
        <c:delete val="1"/>
        <c:axPos val="l"/>
        <c:numFmt formatCode="0%" sourceLinked="1"/>
        <c:majorTickMark val="out"/>
        <c:minorTickMark val="none"/>
        <c:tickLblPos val="nextTo"/>
        <c:crossAx val="5469101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E4-4A7B-81CC-3A4139FE4144}"/>
              </c:ext>
            </c:extLst>
          </c:dPt>
          <c:dPt>
            <c:idx val="1"/>
            <c:invertIfNegative val="0"/>
            <c:bubble3D val="0"/>
            <c:spPr>
              <a:solidFill>
                <a:srgbClr val="C00000"/>
              </a:solidFill>
            </c:spPr>
            <c:extLst>
              <c:ext xmlns:c16="http://schemas.microsoft.com/office/drawing/2014/chart" uri="{C3380CC4-5D6E-409C-BE32-E72D297353CC}">
                <c16:uniqueId val="{00000001-F6E4-4A7B-81CC-3A4139FE41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E4-4A7B-81CC-3A4139FE41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E4-4A7B-81CC-3A4139FE41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F6E4-4A7B-81CC-3A4139FE4144}"/>
            </c:ext>
          </c:extLst>
        </c:ser>
        <c:dLbls>
          <c:showLegendKey val="0"/>
          <c:showVal val="0"/>
          <c:showCatName val="0"/>
          <c:showSerName val="0"/>
          <c:showPercent val="0"/>
          <c:showBubbleSize val="0"/>
        </c:dLbls>
        <c:gapWidth val="150"/>
        <c:shape val="box"/>
        <c:axId val="546910528"/>
        <c:axId val="546918368"/>
        <c:axId val="0"/>
      </c:bar3DChart>
      <c:catAx>
        <c:axId val="5469105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918368"/>
        <c:crosses val="autoZero"/>
        <c:auto val="1"/>
        <c:lblAlgn val="ctr"/>
        <c:lblOffset val="100"/>
        <c:noMultiLvlLbl val="0"/>
      </c:catAx>
      <c:valAx>
        <c:axId val="546918368"/>
        <c:scaling>
          <c:orientation val="minMax"/>
        </c:scaling>
        <c:delete val="1"/>
        <c:axPos val="l"/>
        <c:numFmt formatCode="0%" sourceLinked="1"/>
        <c:majorTickMark val="out"/>
        <c:minorTickMark val="none"/>
        <c:tickLblPos val="nextTo"/>
        <c:crossAx val="54691052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4B-4D5F-915F-A1D5D386194C}"/>
              </c:ext>
            </c:extLst>
          </c:dPt>
          <c:dPt>
            <c:idx val="1"/>
            <c:invertIfNegative val="0"/>
            <c:bubble3D val="0"/>
            <c:spPr>
              <a:solidFill>
                <a:srgbClr val="C00000"/>
              </a:solidFill>
            </c:spPr>
            <c:extLst>
              <c:ext xmlns:c16="http://schemas.microsoft.com/office/drawing/2014/chart" uri="{C3380CC4-5D6E-409C-BE32-E72D297353CC}">
                <c16:uniqueId val="{00000001-C44B-4D5F-915F-A1D5D38619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4B-4D5F-915F-A1D5D38619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4B-4D5F-915F-A1D5D3861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1</c:v>
                </c:pt>
                <c:pt idx="3">
                  <c:v>0</c:v>
                </c:pt>
              </c:numCache>
            </c:numRef>
          </c:val>
          <c:extLst>
            <c:ext xmlns:c16="http://schemas.microsoft.com/office/drawing/2014/chart" uri="{C3380CC4-5D6E-409C-BE32-E72D297353CC}">
              <c16:uniqueId val="{00000004-C44B-4D5F-915F-A1D5D386194C}"/>
            </c:ext>
          </c:extLst>
        </c:ser>
        <c:dLbls>
          <c:showLegendKey val="0"/>
          <c:showVal val="0"/>
          <c:showCatName val="0"/>
          <c:showSerName val="0"/>
          <c:showPercent val="0"/>
          <c:showBubbleSize val="0"/>
        </c:dLbls>
        <c:gapWidth val="150"/>
        <c:shape val="box"/>
        <c:axId val="546913272"/>
        <c:axId val="546918760"/>
        <c:axId val="0"/>
      </c:bar3DChart>
      <c:catAx>
        <c:axId val="5469132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918760"/>
        <c:crosses val="autoZero"/>
        <c:auto val="1"/>
        <c:lblAlgn val="ctr"/>
        <c:lblOffset val="100"/>
        <c:noMultiLvlLbl val="0"/>
      </c:catAx>
      <c:valAx>
        <c:axId val="546918760"/>
        <c:scaling>
          <c:orientation val="minMax"/>
        </c:scaling>
        <c:delete val="1"/>
        <c:axPos val="l"/>
        <c:numFmt formatCode="0%" sourceLinked="1"/>
        <c:majorTickMark val="out"/>
        <c:minorTickMark val="none"/>
        <c:tickLblPos val="nextTo"/>
        <c:crossAx val="54691327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54-4193-9143-B9859758DFF1}"/>
              </c:ext>
            </c:extLst>
          </c:dPt>
          <c:dPt>
            <c:idx val="1"/>
            <c:invertIfNegative val="0"/>
            <c:bubble3D val="0"/>
            <c:spPr>
              <a:solidFill>
                <a:srgbClr val="C00000"/>
              </a:solidFill>
            </c:spPr>
            <c:extLst>
              <c:ext xmlns:c16="http://schemas.microsoft.com/office/drawing/2014/chart" uri="{C3380CC4-5D6E-409C-BE32-E72D297353CC}">
                <c16:uniqueId val="{00000001-0C54-4193-9143-B9859758DF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54-4193-9143-B9859758DF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54-4193-9143-B9859758DF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0.2857142857142857</c:v>
                </c:pt>
                <c:pt idx="1">
                  <c:v>0.5714285714285714</c:v>
                </c:pt>
                <c:pt idx="2">
                  <c:v>0.14285714285714285</c:v>
                </c:pt>
                <c:pt idx="3">
                  <c:v>0</c:v>
                </c:pt>
              </c:numCache>
            </c:numRef>
          </c:val>
          <c:extLst>
            <c:ext xmlns:c16="http://schemas.microsoft.com/office/drawing/2014/chart" uri="{C3380CC4-5D6E-409C-BE32-E72D297353CC}">
              <c16:uniqueId val="{00000004-0C54-4193-9143-B9859758DFF1}"/>
            </c:ext>
          </c:extLst>
        </c:ser>
        <c:dLbls>
          <c:showLegendKey val="0"/>
          <c:showVal val="0"/>
          <c:showCatName val="0"/>
          <c:showSerName val="0"/>
          <c:showPercent val="0"/>
          <c:showBubbleSize val="0"/>
        </c:dLbls>
        <c:gapWidth val="150"/>
        <c:shape val="box"/>
        <c:axId val="546916800"/>
        <c:axId val="546908176"/>
        <c:axId val="0"/>
      </c:bar3DChart>
      <c:catAx>
        <c:axId val="5469168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908176"/>
        <c:crosses val="autoZero"/>
        <c:auto val="1"/>
        <c:lblAlgn val="ctr"/>
        <c:lblOffset val="100"/>
        <c:noMultiLvlLbl val="0"/>
      </c:catAx>
      <c:valAx>
        <c:axId val="546908176"/>
        <c:scaling>
          <c:orientation val="minMax"/>
        </c:scaling>
        <c:delete val="1"/>
        <c:axPos val="l"/>
        <c:numFmt formatCode="0%" sourceLinked="1"/>
        <c:majorTickMark val="out"/>
        <c:minorTickMark val="none"/>
        <c:tickLblPos val="nextTo"/>
        <c:crossAx val="5469168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87-4223-8155-C0CAB6F100E1}"/>
              </c:ext>
            </c:extLst>
          </c:dPt>
          <c:dPt>
            <c:idx val="1"/>
            <c:invertIfNegative val="0"/>
            <c:bubble3D val="0"/>
            <c:spPr>
              <a:solidFill>
                <a:srgbClr val="C00000"/>
              </a:solidFill>
            </c:spPr>
            <c:extLst>
              <c:ext xmlns:c16="http://schemas.microsoft.com/office/drawing/2014/chart" uri="{C3380CC4-5D6E-409C-BE32-E72D297353CC}">
                <c16:uniqueId val="{00000001-CD87-4223-8155-C0CAB6F100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87-4223-8155-C0CAB6F100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87-4223-8155-C0CAB6F10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0.7142857142857143</c:v>
                </c:pt>
                <c:pt idx="1">
                  <c:v>0.14285714285714285</c:v>
                </c:pt>
                <c:pt idx="2">
                  <c:v>0</c:v>
                </c:pt>
                <c:pt idx="3">
                  <c:v>0</c:v>
                </c:pt>
              </c:numCache>
            </c:numRef>
          </c:val>
          <c:extLst>
            <c:ext xmlns:c16="http://schemas.microsoft.com/office/drawing/2014/chart" uri="{C3380CC4-5D6E-409C-BE32-E72D297353CC}">
              <c16:uniqueId val="{00000004-CD87-4223-8155-C0CAB6F100E1}"/>
            </c:ext>
          </c:extLst>
        </c:ser>
        <c:dLbls>
          <c:showLegendKey val="0"/>
          <c:showVal val="0"/>
          <c:showCatName val="0"/>
          <c:showSerName val="0"/>
          <c:showPercent val="0"/>
          <c:showBubbleSize val="0"/>
        </c:dLbls>
        <c:gapWidth val="150"/>
        <c:shape val="box"/>
        <c:axId val="546916408"/>
        <c:axId val="546912096"/>
        <c:axId val="0"/>
      </c:bar3DChart>
      <c:catAx>
        <c:axId val="5469164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912096"/>
        <c:crosses val="autoZero"/>
        <c:auto val="1"/>
        <c:lblAlgn val="ctr"/>
        <c:lblOffset val="100"/>
        <c:noMultiLvlLbl val="0"/>
      </c:catAx>
      <c:valAx>
        <c:axId val="546912096"/>
        <c:scaling>
          <c:orientation val="minMax"/>
        </c:scaling>
        <c:delete val="1"/>
        <c:axPos val="l"/>
        <c:numFmt formatCode="0%" sourceLinked="1"/>
        <c:majorTickMark val="out"/>
        <c:minorTickMark val="none"/>
        <c:tickLblPos val="nextTo"/>
        <c:crossAx val="5469164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5-46B3-8DC5-89B230200C87}"/>
              </c:ext>
            </c:extLst>
          </c:dPt>
          <c:dPt>
            <c:idx val="1"/>
            <c:invertIfNegative val="0"/>
            <c:bubble3D val="0"/>
            <c:spPr>
              <a:solidFill>
                <a:srgbClr val="C00000"/>
              </a:solidFill>
            </c:spPr>
            <c:extLst>
              <c:ext xmlns:c16="http://schemas.microsoft.com/office/drawing/2014/chart" uri="{C3380CC4-5D6E-409C-BE32-E72D297353CC}">
                <c16:uniqueId val="{00000001-BC25-46B3-8DC5-89B230200C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5-46B3-8DC5-89B230200C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5-46B3-8DC5-89B230200C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0.14285714285714285</c:v>
                </c:pt>
                <c:pt idx="1">
                  <c:v>0.2857142857142857</c:v>
                </c:pt>
                <c:pt idx="2">
                  <c:v>0.5714285714285714</c:v>
                </c:pt>
                <c:pt idx="3">
                  <c:v>0</c:v>
                </c:pt>
              </c:numCache>
            </c:numRef>
          </c:val>
          <c:extLst>
            <c:ext xmlns:c16="http://schemas.microsoft.com/office/drawing/2014/chart" uri="{C3380CC4-5D6E-409C-BE32-E72D297353CC}">
              <c16:uniqueId val="{00000004-BC25-46B3-8DC5-89B230200C87}"/>
            </c:ext>
          </c:extLst>
        </c:ser>
        <c:dLbls>
          <c:showLegendKey val="0"/>
          <c:showVal val="0"/>
          <c:showCatName val="0"/>
          <c:showSerName val="0"/>
          <c:showPercent val="0"/>
          <c:showBubbleSize val="0"/>
        </c:dLbls>
        <c:gapWidth val="150"/>
        <c:shape val="box"/>
        <c:axId val="546919152"/>
        <c:axId val="546907784"/>
        <c:axId val="0"/>
      </c:bar3DChart>
      <c:catAx>
        <c:axId val="5469191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907784"/>
        <c:crosses val="autoZero"/>
        <c:auto val="1"/>
        <c:lblAlgn val="ctr"/>
        <c:lblOffset val="100"/>
        <c:noMultiLvlLbl val="0"/>
      </c:catAx>
      <c:valAx>
        <c:axId val="546907784"/>
        <c:scaling>
          <c:orientation val="minMax"/>
        </c:scaling>
        <c:delete val="1"/>
        <c:axPos val="l"/>
        <c:numFmt formatCode="0%" sourceLinked="1"/>
        <c:majorTickMark val="out"/>
        <c:minorTickMark val="none"/>
        <c:tickLblPos val="nextTo"/>
        <c:crossAx val="5469191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1E-42D1-8CE3-39F159A63F64}"/>
              </c:ext>
            </c:extLst>
          </c:dPt>
          <c:dPt>
            <c:idx val="1"/>
            <c:invertIfNegative val="0"/>
            <c:bubble3D val="0"/>
            <c:spPr>
              <a:solidFill>
                <a:srgbClr val="C00000"/>
              </a:solidFill>
            </c:spPr>
            <c:extLst>
              <c:ext xmlns:c16="http://schemas.microsoft.com/office/drawing/2014/chart" uri="{C3380CC4-5D6E-409C-BE32-E72D297353CC}">
                <c16:uniqueId val="{00000001-141E-42D1-8CE3-39F159A63F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1E-42D1-8CE3-39F159A63F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1E-42D1-8CE3-39F159A63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141E-42D1-8CE3-39F159A63F64}"/>
            </c:ext>
          </c:extLst>
        </c:ser>
        <c:dLbls>
          <c:showLegendKey val="0"/>
          <c:showVal val="0"/>
          <c:showCatName val="0"/>
          <c:showSerName val="0"/>
          <c:showPercent val="0"/>
          <c:showBubbleSize val="0"/>
        </c:dLbls>
        <c:gapWidth val="150"/>
        <c:shape val="box"/>
        <c:axId val="546910920"/>
        <c:axId val="546917976"/>
        <c:axId val="0"/>
      </c:bar3DChart>
      <c:catAx>
        <c:axId val="5469109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917976"/>
        <c:crosses val="autoZero"/>
        <c:auto val="1"/>
        <c:lblAlgn val="ctr"/>
        <c:lblOffset val="100"/>
        <c:noMultiLvlLbl val="0"/>
      </c:catAx>
      <c:valAx>
        <c:axId val="546917976"/>
        <c:scaling>
          <c:orientation val="minMax"/>
        </c:scaling>
        <c:delete val="1"/>
        <c:axPos val="l"/>
        <c:numFmt formatCode="0%" sourceLinked="1"/>
        <c:majorTickMark val="out"/>
        <c:minorTickMark val="none"/>
        <c:tickLblPos val="nextTo"/>
        <c:crossAx val="5469109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D4-4628-A445-766AE4F520E9}"/>
              </c:ext>
            </c:extLst>
          </c:dPt>
          <c:dPt>
            <c:idx val="1"/>
            <c:invertIfNegative val="0"/>
            <c:bubble3D val="0"/>
            <c:spPr>
              <a:solidFill>
                <a:srgbClr val="C00000"/>
              </a:solidFill>
            </c:spPr>
            <c:extLst>
              <c:ext xmlns:c16="http://schemas.microsoft.com/office/drawing/2014/chart" uri="{C3380CC4-5D6E-409C-BE32-E72D297353CC}">
                <c16:uniqueId val="{00000001-AAD4-4628-A445-766AE4F520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D4-4628-A445-766AE4F520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D4-4628-A445-766AE4F520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0.5</c:v>
                </c:pt>
                <c:pt idx="2">
                  <c:v>0.5</c:v>
                </c:pt>
                <c:pt idx="3">
                  <c:v>0</c:v>
                </c:pt>
              </c:numCache>
            </c:numRef>
          </c:val>
          <c:extLst>
            <c:ext xmlns:c16="http://schemas.microsoft.com/office/drawing/2014/chart" uri="{C3380CC4-5D6E-409C-BE32-E72D297353CC}">
              <c16:uniqueId val="{00000004-AAD4-4628-A445-766AE4F520E9}"/>
            </c:ext>
          </c:extLst>
        </c:ser>
        <c:dLbls>
          <c:showLegendKey val="0"/>
          <c:showVal val="0"/>
          <c:showCatName val="0"/>
          <c:showSerName val="0"/>
          <c:showPercent val="0"/>
          <c:showBubbleSize val="0"/>
        </c:dLbls>
        <c:gapWidth val="150"/>
        <c:shape val="box"/>
        <c:axId val="546908960"/>
        <c:axId val="546911312"/>
        <c:axId val="0"/>
      </c:bar3DChart>
      <c:catAx>
        <c:axId val="5469089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911312"/>
        <c:crosses val="autoZero"/>
        <c:auto val="1"/>
        <c:lblAlgn val="ctr"/>
        <c:lblOffset val="100"/>
        <c:noMultiLvlLbl val="0"/>
      </c:catAx>
      <c:valAx>
        <c:axId val="546911312"/>
        <c:scaling>
          <c:orientation val="minMax"/>
        </c:scaling>
        <c:delete val="1"/>
        <c:axPos val="l"/>
        <c:numFmt formatCode="0%" sourceLinked="1"/>
        <c:majorTickMark val="out"/>
        <c:minorTickMark val="none"/>
        <c:tickLblPos val="nextTo"/>
        <c:crossAx val="5469089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20-4759-BE3A-5E4DF542C731}"/>
              </c:ext>
            </c:extLst>
          </c:dPt>
          <c:dPt>
            <c:idx val="1"/>
            <c:invertIfNegative val="0"/>
            <c:bubble3D val="0"/>
            <c:spPr>
              <a:solidFill>
                <a:srgbClr val="C00000"/>
              </a:solidFill>
            </c:spPr>
            <c:extLst>
              <c:ext xmlns:c16="http://schemas.microsoft.com/office/drawing/2014/chart" uri="{C3380CC4-5D6E-409C-BE32-E72D297353CC}">
                <c16:uniqueId val="{00000001-3E20-4759-BE3A-5E4DF542C7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20-4759-BE3A-5E4DF542C7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20-4759-BE3A-5E4DF542C7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1</c:v>
                </c:pt>
                <c:pt idx="3">
                  <c:v>0</c:v>
                </c:pt>
              </c:numCache>
            </c:numRef>
          </c:val>
          <c:extLst>
            <c:ext xmlns:c16="http://schemas.microsoft.com/office/drawing/2014/chart" uri="{C3380CC4-5D6E-409C-BE32-E72D297353CC}">
              <c16:uniqueId val="{00000004-3E20-4759-BE3A-5E4DF542C731}"/>
            </c:ext>
          </c:extLst>
        </c:ser>
        <c:dLbls>
          <c:showLegendKey val="0"/>
          <c:showVal val="0"/>
          <c:showCatName val="0"/>
          <c:showSerName val="0"/>
          <c:showPercent val="0"/>
          <c:showBubbleSize val="0"/>
        </c:dLbls>
        <c:gapWidth val="150"/>
        <c:shape val="box"/>
        <c:axId val="546911704"/>
        <c:axId val="546914056"/>
        <c:axId val="0"/>
      </c:bar3DChart>
      <c:catAx>
        <c:axId val="5469117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914056"/>
        <c:crosses val="autoZero"/>
        <c:auto val="1"/>
        <c:lblAlgn val="ctr"/>
        <c:lblOffset val="100"/>
        <c:noMultiLvlLbl val="0"/>
      </c:catAx>
      <c:valAx>
        <c:axId val="546914056"/>
        <c:scaling>
          <c:orientation val="minMax"/>
        </c:scaling>
        <c:delete val="1"/>
        <c:axPos val="l"/>
        <c:numFmt formatCode="0%" sourceLinked="1"/>
        <c:majorTickMark val="out"/>
        <c:minorTickMark val="none"/>
        <c:tickLblPos val="nextTo"/>
        <c:crossAx val="5469117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9F-428B-9344-AF44DE26F110}"/>
              </c:ext>
            </c:extLst>
          </c:dPt>
          <c:dPt>
            <c:idx val="1"/>
            <c:invertIfNegative val="0"/>
            <c:bubble3D val="0"/>
            <c:spPr>
              <a:solidFill>
                <a:srgbClr val="C00000"/>
              </a:solidFill>
            </c:spPr>
            <c:extLst>
              <c:ext xmlns:c16="http://schemas.microsoft.com/office/drawing/2014/chart" uri="{C3380CC4-5D6E-409C-BE32-E72D297353CC}">
                <c16:uniqueId val="{00000001-619F-428B-9344-AF44DE26F1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9F-428B-9344-AF44DE26F1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9F-428B-9344-AF44DE26F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extLst>
            <c:ext xmlns:c16="http://schemas.microsoft.com/office/drawing/2014/chart" uri="{C3380CC4-5D6E-409C-BE32-E72D297353CC}">
              <c16:uniqueId val="{00000004-619F-428B-9344-AF44DE26F110}"/>
            </c:ext>
          </c:extLst>
        </c:ser>
        <c:dLbls>
          <c:showLegendKey val="0"/>
          <c:showVal val="0"/>
          <c:showCatName val="0"/>
          <c:showSerName val="0"/>
          <c:showPercent val="0"/>
          <c:showBubbleSize val="0"/>
        </c:dLbls>
        <c:gapWidth val="150"/>
        <c:shape val="box"/>
        <c:axId val="486636584"/>
        <c:axId val="486627176"/>
        <c:axId val="0"/>
      </c:bar3DChart>
      <c:catAx>
        <c:axId val="4866365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86627176"/>
        <c:crosses val="autoZero"/>
        <c:auto val="1"/>
        <c:lblAlgn val="ctr"/>
        <c:lblOffset val="100"/>
        <c:noMultiLvlLbl val="0"/>
      </c:catAx>
      <c:valAx>
        <c:axId val="486627176"/>
        <c:scaling>
          <c:orientation val="minMax"/>
        </c:scaling>
        <c:delete val="1"/>
        <c:axPos val="l"/>
        <c:numFmt formatCode="0%" sourceLinked="1"/>
        <c:majorTickMark val="out"/>
        <c:minorTickMark val="none"/>
        <c:tickLblPos val="nextTo"/>
        <c:crossAx val="4866365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19D2-4BCD-A8C8-4CAF916C3AC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19D2-4BCD-A8C8-4CAF916C3AC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2-AE0D-4E2E-B288-417C125CCA6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19D2-4BCD-A8C8-4CAF916C3AC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19D2-4BCD-A8C8-4CAF916C3AC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19D2-4BCD-A8C8-4CAF916C3AC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19D2-4BCD-A8C8-4CAF916C3AC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7-AE0D-4E2E-B288-417C125CCA6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19D2-4BCD-A8C8-4CAF916C3AC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19D2-4BCD-A8C8-4CAF916C3AC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19D2-4BCD-A8C8-4CAF916C3AC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19D2-4BCD-A8C8-4CAF916C3AC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C-AE0D-4E2E-B288-417C125CCA6B}"/>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0D-4E2E-B288-417C125CCA6B}"/>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0D-4E2E-B288-417C125CCA6B}"/>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0D-4E2E-B288-417C125CCA6B}"/>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AE0D-4E2E-B288-417C125CCA6B}"/>
            </c:ext>
          </c:extLst>
        </c:ser>
        <c:dLbls>
          <c:showLegendKey val="0"/>
          <c:showVal val="0"/>
          <c:showCatName val="0"/>
          <c:showSerName val="0"/>
          <c:showPercent val="0"/>
          <c:showBubbleSize val="0"/>
        </c:dLbls>
        <c:smooth val="0"/>
        <c:axId val="546925032"/>
        <c:axId val="546931696"/>
      </c:lineChart>
      <c:catAx>
        <c:axId val="5469250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46931696"/>
        <c:crosses val="autoZero"/>
        <c:auto val="1"/>
        <c:lblAlgn val="ctr"/>
        <c:lblOffset val="100"/>
        <c:noMultiLvlLbl val="0"/>
      </c:catAx>
      <c:valAx>
        <c:axId val="546931696"/>
        <c:scaling>
          <c:orientation val="minMax"/>
        </c:scaling>
        <c:delete val="1"/>
        <c:axPos val="l"/>
        <c:numFmt formatCode="0%" sourceLinked="1"/>
        <c:majorTickMark val="out"/>
        <c:minorTickMark val="none"/>
        <c:tickLblPos val="nextTo"/>
        <c:crossAx val="54692503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9C-409E-962A-5A515068D8F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0.2857142857142857</c:v>
                </c:pt>
                <c:pt idx="1">
                  <c:v>0.5714285714285714</c:v>
                </c:pt>
                <c:pt idx="2">
                  <c:v>0.14285714285714285</c:v>
                </c:pt>
                <c:pt idx="3">
                  <c:v>0</c:v>
                </c:pt>
              </c:numCache>
            </c:numRef>
          </c:val>
          <c:smooth val="0"/>
          <c:extLst>
            <c:ext xmlns:c16="http://schemas.microsoft.com/office/drawing/2014/chart" uri="{C3380CC4-5D6E-409C-BE32-E72D297353CC}">
              <c16:uniqueId val="{00000002-109C-409E-962A-5A515068D8F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09C-409E-962A-5A515068D8F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9C-409E-962A-5A515068D8F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9C-409E-962A-5A515068D8F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0.7142857142857143</c:v>
                </c:pt>
                <c:pt idx="1">
                  <c:v>0.14285714285714285</c:v>
                </c:pt>
                <c:pt idx="2">
                  <c:v>0</c:v>
                </c:pt>
                <c:pt idx="3">
                  <c:v>0</c:v>
                </c:pt>
              </c:numCache>
            </c:numRef>
          </c:val>
          <c:smooth val="0"/>
          <c:extLst>
            <c:ext xmlns:c16="http://schemas.microsoft.com/office/drawing/2014/chart" uri="{C3380CC4-5D6E-409C-BE32-E72D297353CC}">
              <c16:uniqueId val="{00000007-109C-409E-962A-5A515068D8F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09C-409E-962A-5A515068D8F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09C-409E-962A-5A515068D8F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09C-409E-962A-5A515068D8F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109C-409E-962A-5A515068D8F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9C-409E-962A-5A515068D8F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9C-409E-962A-5A515068D8F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9C-409E-962A-5A515068D8F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09C-409E-962A-5A515068D8F4}"/>
            </c:ext>
          </c:extLst>
        </c:ser>
        <c:dLbls>
          <c:showLegendKey val="0"/>
          <c:showVal val="0"/>
          <c:showCatName val="0"/>
          <c:showSerName val="0"/>
          <c:showPercent val="0"/>
          <c:showBubbleSize val="0"/>
        </c:dLbls>
        <c:smooth val="0"/>
        <c:axId val="546925424"/>
        <c:axId val="546923072"/>
      </c:lineChart>
      <c:catAx>
        <c:axId val="54692542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46923072"/>
        <c:crosses val="autoZero"/>
        <c:auto val="1"/>
        <c:lblAlgn val="ctr"/>
        <c:lblOffset val="100"/>
        <c:noMultiLvlLbl val="0"/>
      </c:catAx>
      <c:valAx>
        <c:axId val="546923072"/>
        <c:scaling>
          <c:orientation val="minMax"/>
        </c:scaling>
        <c:delete val="1"/>
        <c:axPos val="l"/>
        <c:numFmt formatCode="0%" sourceLinked="1"/>
        <c:majorTickMark val="out"/>
        <c:minorTickMark val="none"/>
        <c:tickLblPos val="nextTo"/>
        <c:crossAx val="54692542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1906-44E5-81C3-FE1D0C1E477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1906-44E5-81C3-FE1D0C1E477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B4DC-40B7-A62F-7D16A28D4E1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1906-44E5-81C3-FE1D0C1E477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1906-44E5-81C3-FE1D0C1E477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1906-44E5-81C3-FE1D0C1E477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1906-44E5-81C3-FE1D0C1E477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B4DC-40B7-A62F-7D16A28D4E1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1906-44E5-81C3-FE1D0C1E477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1906-44E5-81C3-FE1D0C1E477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1906-44E5-81C3-FE1D0C1E477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1906-44E5-81C3-FE1D0C1E477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B4DC-40B7-A62F-7D16A28D4E1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DC-40B7-A62F-7D16A28D4E1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4DC-40B7-A62F-7D16A28D4E1D}"/>
            </c:ext>
          </c:extLst>
        </c:ser>
        <c:dLbls>
          <c:showLegendKey val="0"/>
          <c:showVal val="0"/>
          <c:showCatName val="0"/>
          <c:showSerName val="0"/>
          <c:showPercent val="0"/>
          <c:showBubbleSize val="0"/>
        </c:dLbls>
        <c:smooth val="0"/>
        <c:axId val="546921504"/>
        <c:axId val="546922680"/>
      </c:lineChart>
      <c:catAx>
        <c:axId val="54692150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46922680"/>
        <c:crosses val="autoZero"/>
        <c:auto val="1"/>
        <c:lblAlgn val="ctr"/>
        <c:lblOffset val="100"/>
        <c:noMultiLvlLbl val="0"/>
      </c:catAx>
      <c:valAx>
        <c:axId val="546922680"/>
        <c:scaling>
          <c:orientation val="minMax"/>
        </c:scaling>
        <c:delete val="1"/>
        <c:axPos val="l"/>
        <c:numFmt formatCode="0%" sourceLinked="1"/>
        <c:majorTickMark val="out"/>
        <c:minorTickMark val="none"/>
        <c:tickLblPos val="nextTo"/>
        <c:crossAx val="54692150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DBF-4446-8E6B-D473204C9D76}"/>
              </c:ext>
            </c:extLst>
          </c:dPt>
          <c:dPt>
            <c:idx val="1"/>
            <c:invertIfNegative val="0"/>
            <c:bubble3D val="0"/>
            <c:spPr>
              <a:solidFill>
                <a:srgbClr val="C00000"/>
              </a:solidFill>
            </c:spPr>
            <c:extLst>
              <c:ext xmlns:c16="http://schemas.microsoft.com/office/drawing/2014/chart" uri="{C3380CC4-5D6E-409C-BE32-E72D297353CC}">
                <c16:uniqueId val="{00000001-FDBF-4446-8E6B-D473204C9D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BF-4446-8E6B-D473204C9D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BF-4446-8E6B-D473204C9D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0.33333333333333331</c:v>
                </c:pt>
                <c:pt idx="1">
                  <c:v>0.33333333333333331</c:v>
                </c:pt>
                <c:pt idx="2">
                  <c:v>0.33333333333333331</c:v>
                </c:pt>
                <c:pt idx="3">
                  <c:v>0</c:v>
                </c:pt>
              </c:numCache>
            </c:numRef>
          </c:val>
          <c:extLst>
            <c:ext xmlns:c16="http://schemas.microsoft.com/office/drawing/2014/chart" uri="{C3380CC4-5D6E-409C-BE32-E72D297353CC}">
              <c16:uniqueId val="{00000004-FDBF-4446-8E6B-D473204C9D76}"/>
            </c:ext>
          </c:extLst>
        </c:ser>
        <c:dLbls>
          <c:showLegendKey val="0"/>
          <c:showVal val="0"/>
          <c:showCatName val="0"/>
          <c:showSerName val="0"/>
          <c:showPercent val="0"/>
          <c:showBubbleSize val="0"/>
        </c:dLbls>
        <c:gapWidth val="150"/>
        <c:shape val="box"/>
        <c:axId val="546928168"/>
        <c:axId val="546926992"/>
        <c:axId val="0"/>
      </c:bar3DChart>
      <c:catAx>
        <c:axId val="5469281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926992"/>
        <c:crosses val="autoZero"/>
        <c:auto val="1"/>
        <c:lblAlgn val="ctr"/>
        <c:lblOffset val="100"/>
        <c:noMultiLvlLbl val="0"/>
      </c:catAx>
      <c:valAx>
        <c:axId val="546926992"/>
        <c:scaling>
          <c:orientation val="minMax"/>
        </c:scaling>
        <c:delete val="1"/>
        <c:axPos val="l"/>
        <c:numFmt formatCode="0%" sourceLinked="1"/>
        <c:majorTickMark val="out"/>
        <c:minorTickMark val="none"/>
        <c:tickLblPos val="nextTo"/>
        <c:crossAx val="54692816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B8-4AD6-8A0C-D105B9123750}"/>
              </c:ext>
            </c:extLst>
          </c:dPt>
          <c:dPt>
            <c:idx val="1"/>
            <c:invertIfNegative val="0"/>
            <c:bubble3D val="0"/>
            <c:spPr>
              <a:solidFill>
                <a:srgbClr val="C00000"/>
              </a:solidFill>
            </c:spPr>
            <c:extLst>
              <c:ext xmlns:c16="http://schemas.microsoft.com/office/drawing/2014/chart" uri="{C3380CC4-5D6E-409C-BE32-E72D297353CC}">
                <c16:uniqueId val="{00000001-B2B8-4AD6-8A0C-D105B91237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B8-4AD6-8A0C-D105B91237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B8-4AD6-8A0C-D105B91237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0.5</c:v>
                </c:pt>
                <c:pt idx="1">
                  <c:v>0.1</c:v>
                </c:pt>
                <c:pt idx="2">
                  <c:v>0.4</c:v>
                </c:pt>
                <c:pt idx="3">
                  <c:v>0</c:v>
                </c:pt>
              </c:numCache>
            </c:numRef>
          </c:val>
          <c:extLst>
            <c:ext xmlns:c16="http://schemas.microsoft.com/office/drawing/2014/chart" uri="{C3380CC4-5D6E-409C-BE32-E72D297353CC}">
              <c16:uniqueId val="{00000004-B2B8-4AD6-8A0C-D105B9123750}"/>
            </c:ext>
          </c:extLst>
        </c:ser>
        <c:dLbls>
          <c:showLegendKey val="0"/>
          <c:showVal val="0"/>
          <c:showCatName val="0"/>
          <c:showSerName val="0"/>
          <c:showPercent val="0"/>
          <c:showBubbleSize val="0"/>
        </c:dLbls>
        <c:gapWidth val="150"/>
        <c:shape val="box"/>
        <c:axId val="546922288"/>
        <c:axId val="546923464"/>
        <c:axId val="0"/>
      </c:bar3DChart>
      <c:catAx>
        <c:axId val="5469222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923464"/>
        <c:crosses val="autoZero"/>
        <c:auto val="1"/>
        <c:lblAlgn val="ctr"/>
        <c:lblOffset val="100"/>
        <c:noMultiLvlLbl val="0"/>
      </c:catAx>
      <c:valAx>
        <c:axId val="546923464"/>
        <c:scaling>
          <c:orientation val="minMax"/>
        </c:scaling>
        <c:delete val="1"/>
        <c:axPos val="l"/>
        <c:numFmt formatCode="0%" sourceLinked="1"/>
        <c:majorTickMark val="out"/>
        <c:minorTickMark val="none"/>
        <c:tickLblPos val="nextTo"/>
        <c:crossAx val="5469222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37-4EF2-8B00-1CF9249481F6}"/>
              </c:ext>
            </c:extLst>
          </c:dPt>
          <c:dPt>
            <c:idx val="1"/>
            <c:invertIfNegative val="0"/>
            <c:bubble3D val="0"/>
            <c:spPr>
              <a:solidFill>
                <a:srgbClr val="C00000"/>
              </a:solidFill>
            </c:spPr>
            <c:extLst>
              <c:ext xmlns:c16="http://schemas.microsoft.com/office/drawing/2014/chart" uri="{C3380CC4-5D6E-409C-BE32-E72D297353CC}">
                <c16:uniqueId val="{00000001-4F37-4EF2-8B00-1CF9249481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37-4EF2-8B00-1CF9249481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37-4EF2-8B00-1CF924948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0.5</c:v>
                </c:pt>
                <c:pt idx="1">
                  <c:v>0.1</c:v>
                </c:pt>
                <c:pt idx="2">
                  <c:v>0.4</c:v>
                </c:pt>
                <c:pt idx="3">
                  <c:v>0</c:v>
                </c:pt>
              </c:numCache>
            </c:numRef>
          </c:val>
          <c:extLst>
            <c:ext xmlns:c16="http://schemas.microsoft.com/office/drawing/2014/chart" uri="{C3380CC4-5D6E-409C-BE32-E72D297353CC}">
              <c16:uniqueId val="{00000004-4F37-4EF2-8B00-1CF9249481F6}"/>
            </c:ext>
          </c:extLst>
        </c:ser>
        <c:dLbls>
          <c:showLegendKey val="0"/>
          <c:showVal val="0"/>
          <c:showCatName val="0"/>
          <c:showSerName val="0"/>
          <c:showPercent val="0"/>
          <c:showBubbleSize val="0"/>
        </c:dLbls>
        <c:gapWidth val="150"/>
        <c:shape val="box"/>
        <c:axId val="546927384"/>
        <c:axId val="546927776"/>
        <c:axId val="0"/>
      </c:bar3DChart>
      <c:catAx>
        <c:axId val="5469273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927776"/>
        <c:crosses val="autoZero"/>
        <c:auto val="1"/>
        <c:lblAlgn val="ctr"/>
        <c:lblOffset val="100"/>
        <c:noMultiLvlLbl val="0"/>
      </c:catAx>
      <c:valAx>
        <c:axId val="546927776"/>
        <c:scaling>
          <c:orientation val="minMax"/>
        </c:scaling>
        <c:delete val="1"/>
        <c:axPos val="l"/>
        <c:numFmt formatCode="0%" sourceLinked="1"/>
        <c:majorTickMark val="out"/>
        <c:minorTickMark val="none"/>
        <c:tickLblPos val="nextTo"/>
        <c:crossAx val="5469273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D609-4795-89F3-EC1990BE1C7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D609-4795-89F3-EC1990BE1C7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0.14285714285714285</c:v>
                </c:pt>
              </c:numCache>
            </c:numRef>
          </c:val>
          <c:smooth val="0"/>
          <c:extLst>
            <c:ext xmlns:c16="http://schemas.microsoft.com/office/drawing/2014/chart" uri="{C3380CC4-5D6E-409C-BE32-E72D297353CC}">
              <c16:uniqueId val="{00000002-B212-4E66-BCC5-41A7B2C84EE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D609-4795-89F3-EC1990BE1C7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D609-4795-89F3-EC1990BE1C7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D609-4795-89F3-EC1990BE1C7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D609-4795-89F3-EC1990BE1C7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0.5</c:v>
                </c:pt>
                <c:pt idx="1">
                  <c:v>0.1</c:v>
                </c:pt>
                <c:pt idx="2">
                  <c:v>0.4</c:v>
                </c:pt>
                <c:pt idx="3">
                  <c:v>0</c:v>
                </c:pt>
              </c:numCache>
            </c:numRef>
          </c:val>
          <c:smooth val="0"/>
          <c:extLst>
            <c:ext xmlns:c16="http://schemas.microsoft.com/office/drawing/2014/chart" uri="{C3380CC4-5D6E-409C-BE32-E72D297353CC}">
              <c16:uniqueId val="{00000007-B212-4E66-BCC5-41A7B2C84EE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D609-4795-89F3-EC1990BE1C7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D609-4795-89F3-EC1990BE1C7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D609-4795-89F3-EC1990BE1C7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D609-4795-89F3-EC1990BE1C7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0.4</c:v>
                </c:pt>
                <c:pt idx="2">
                  <c:v>0.4</c:v>
                </c:pt>
                <c:pt idx="3">
                  <c:v>0.2</c:v>
                </c:pt>
              </c:numCache>
            </c:numRef>
          </c:val>
          <c:smooth val="0"/>
          <c:extLst>
            <c:ext xmlns:c16="http://schemas.microsoft.com/office/drawing/2014/chart" uri="{C3380CC4-5D6E-409C-BE32-E72D297353CC}">
              <c16:uniqueId val="{0000000C-B212-4E66-BCC5-41A7B2C84EE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2-4E66-BCC5-41A7B2C84EE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2-4E66-BCC5-41A7B2C84EE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2-4E66-BCC5-41A7B2C84EE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212-4E66-BCC5-41A7B2C84EE7}"/>
            </c:ext>
          </c:extLst>
        </c:ser>
        <c:dLbls>
          <c:showLegendKey val="0"/>
          <c:showVal val="0"/>
          <c:showCatName val="0"/>
          <c:showSerName val="0"/>
          <c:showPercent val="0"/>
          <c:showBubbleSize val="0"/>
        </c:dLbls>
        <c:smooth val="0"/>
        <c:axId val="546928952"/>
        <c:axId val="546928560"/>
      </c:lineChart>
      <c:catAx>
        <c:axId val="54692895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46928560"/>
        <c:crosses val="autoZero"/>
        <c:auto val="1"/>
        <c:lblAlgn val="ctr"/>
        <c:lblOffset val="100"/>
        <c:noMultiLvlLbl val="0"/>
      </c:catAx>
      <c:valAx>
        <c:axId val="546928560"/>
        <c:scaling>
          <c:orientation val="minMax"/>
        </c:scaling>
        <c:delete val="1"/>
        <c:axPos val="l"/>
        <c:numFmt formatCode="0%" sourceLinked="1"/>
        <c:majorTickMark val="out"/>
        <c:minorTickMark val="none"/>
        <c:tickLblPos val="nextTo"/>
        <c:crossAx val="54692895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5F-4A5C-A9D4-632E708F3B6B}"/>
              </c:ext>
            </c:extLst>
          </c:dPt>
          <c:dPt>
            <c:idx val="1"/>
            <c:invertIfNegative val="0"/>
            <c:bubble3D val="0"/>
            <c:spPr>
              <a:solidFill>
                <a:srgbClr val="C00000"/>
              </a:solidFill>
            </c:spPr>
            <c:extLst>
              <c:ext xmlns:c16="http://schemas.microsoft.com/office/drawing/2014/chart" uri="{C3380CC4-5D6E-409C-BE32-E72D297353CC}">
                <c16:uniqueId val="{00000001-E15F-4A5C-A9D4-632E708F3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5F-4A5C-A9D4-632E708F3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5F-4A5C-A9D4-632E708F3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E15F-4A5C-A9D4-632E708F3B6B}"/>
            </c:ext>
          </c:extLst>
        </c:ser>
        <c:dLbls>
          <c:showLegendKey val="0"/>
          <c:showVal val="0"/>
          <c:showCatName val="0"/>
          <c:showSerName val="0"/>
          <c:showPercent val="0"/>
          <c:showBubbleSize val="0"/>
        </c:dLbls>
        <c:gapWidth val="150"/>
        <c:shape val="box"/>
        <c:axId val="546930128"/>
        <c:axId val="546929344"/>
        <c:axId val="0"/>
      </c:bar3DChart>
      <c:catAx>
        <c:axId val="5469301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929344"/>
        <c:crosses val="autoZero"/>
        <c:auto val="1"/>
        <c:lblAlgn val="ctr"/>
        <c:lblOffset val="100"/>
        <c:noMultiLvlLbl val="0"/>
      </c:catAx>
      <c:valAx>
        <c:axId val="546929344"/>
        <c:scaling>
          <c:orientation val="minMax"/>
        </c:scaling>
        <c:delete val="1"/>
        <c:axPos val="l"/>
        <c:numFmt formatCode="0%" sourceLinked="1"/>
        <c:majorTickMark val="out"/>
        <c:minorTickMark val="none"/>
        <c:tickLblPos val="nextTo"/>
        <c:crossAx val="5469301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08-4815-B638-BA94882967D0}"/>
              </c:ext>
            </c:extLst>
          </c:dPt>
          <c:dPt>
            <c:idx val="1"/>
            <c:invertIfNegative val="0"/>
            <c:bubble3D val="0"/>
            <c:spPr>
              <a:solidFill>
                <a:srgbClr val="C00000"/>
              </a:solidFill>
            </c:spPr>
            <c:extLst>
              <c:ext xmlns:c16="http://schemas.microsoft.com/office/drawing/2014/chart" uri="{C3380CC4-5D6E-409C-BE32-E72D297353CC}">
                <c16:uniqueId val="{00000001-6C08-4815-B638-BA94882967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08-4815-B638-BA94882967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08-4815-B638-BA94882967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0.25</c:v>
                </c:pt>
                <c:pt idx="2">
                  <c:v>0.25</c:v>
                </c:pt>
                <c:pt idx="3">
                  <c:v>0.5</c:v>
                </c:pt>
              </c:numCache>
            </c:numRef>
          </c:val>
          <c:extLst>
            <c:ext xmlns:c16="http://schemas.microsoft.com/office/drawing/2014/chart" uri="{C3380CC4-5D6E-409C-BE32-E72D297353CC}">
              <c16:uniqueId val="{00000004-6C08-4815-B638-BA94882967D0}"/>
            </c:ext>
          </c:extLst>
        </c:ser>
        <c:dLbls>
          <c:showLegendKey val="0"/>
          <c:showVal val="0"/>
          <c:showCatName val="0"/>
          <c:showSerName val="0"/>
          <c:showPercent val="0"/>
          <c:showBubbleSize val="0"/>
        </c:dLbls>
        <c:gapWidth val="150"/>
        <c:shape val="box"/>
        <c:axId val="546930520"/>
        <c:axId val="546921896"/>
        <c:axId val="0"/>
      </c:bar3DChart>
      <c:catAx>
        <c:axId val="5469305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921896"/>
        <c:crosses val="autoZero"/>
        <c:auto val="1"/>
        <c:lblAlgn val="ctr"/>
        <c:lblOffset val="100"/>
        <c:noMultiLvlLbl val="0"/>
      </c:catAx>
      <c:valAx>
        <c:axId val="546921896"/>
        <c:scaling>
          <c:orientation val="minMax"/>
        </c:scaling>
        <c:delete val="1"/>
        <c:axPos val="l"/>
        <c:numFmt formatCode="0%" sourceLinked="1"/>
        <c:majorTickMark val="out"/>
        <c:minorTickMark val="none"/>
        <c:tickLblPos val="nextTo"/>
        <c:crossAx val="54693052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55-48E0-80F8-644A7A7CA6BD}"/>
              </c:ext>
            </c:extLst>
          </c:dPt>
          <c:dPt>
            <c:idx val="1"/>
            <c:invertIfNegative val="0"/>
            <c:bubble3D val="0"/>
            <c:spPr>
              <a:solidFill>
                <a:srgbClr val="C00000"/>
              </a:solidFill>
            </c:spPr>
            <c:extLst>
              <c:ext xmlns:c16="http://schemas.microsoft.com/office/drawing/2014/chart" uri="{C3380CC4-5D6E-409C-BE32-E72D297353CC}">
                <c16:uniqueId val="{00000001-D555-48E0-80F8-644A7A7CA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55-48E0-80F8-644A7A7CA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55-48E0-80F8-644A7A7C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1</c:v>
                </c:pt>
                <c:pt idx="3">
                  <c:v>0</c:v>
                </c:pt>
              </c:numCache>
            </c:numRef>
          </c:val>
          <c:extLst>
            <c:ext xmlns:c16="http://schemas.microsoft.com/office/drawing/2014/chart" uri="{C3380CC4-5D6E-409C-BE32-E72D297353CC}">
              <c16:uniqueId val="{00000004-D555-48E0-80F8-644A7A7CA6BD}"/>
            </c:ext>
          </c:extLst>
        </c:ser>
        <c:dLbls>
          <c:showLegendKey val="0"/>
          <c:showVal val="0"/>
          <c:showCatName val="0"/>
          <c:showSerName val="0"/>
          <c:showPercent val="0"/>
          <c:showBubbleSize val="0"/>
        </c:dLbls>
        <c:gapWidth val="150"/>
        <c:shape val="box"/>
        <c:axId val="546919936"/>
        <c:axId val="546920328"/>
        <c:axId val="0"/>
      </c:bar3DChart>
      <c:catAx>
        <c:axId val="5469199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920328"/>
        <c:crosses val="autoZero"/>
        <c:auto val="1"/>
        <c:lblAlgn val="ctr"/>
        <c:lblOffset val="100"/>
        <c:noMultiLvlLbl val="0"/>
      </c:catAx>
      <c:valAx>
        <c:axId val="546920328"/>
        <c:scaling>
          <c:orientation val="minMax"/>
        </c:scaling>
        <c:delete val="1"/>
        <c:axPos val="l"/>
        <c:numFmt formatCode="0%" sourceLinked="1"/>
        <c:majorTickMark val="out"/>
        <c:minorTickMark val="none"/>
        <c:tickLblPos val="nextTo"/>
        <c:crossAx val="5469199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3C-49FA-87DB-DF6E14DF19BE}"/>
              </c:ext>
            </c:extLst>
          </c:dPt>
          <c:dPt>
            <c:idx val="1"/>
            <c:invertIfNegative val="0"/>
            <c:bubble3D val="0"/>
            <c:spPr>
              <a:solidFill>
                <a:srgbClr val="C00000"/>
              </a:solidFill>
            </c:spPr>
            <c:extLst>
              <c:ext xmlns:c16="http://schemas.microsoft.com/office/drawing/2014/chart" uri="{C3380CC4-5D6E-409C-BE32-E72D297353CC}">
                <c16:uniqueId val="{00000001-023C-49FA-87DB-DF6E14DF19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3C-49FA-87DB-DF6E14DF19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3C-49FA-87DB-DF6E14DF1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0.125</c:v>
                </c:pt>
                <c:pt idx="1">
                  <c:v>0.25</c:v>
                </c:pt>
                <c:pt idx="2">
                  <c:v>0.5</c:v>
                </c:pt>
                <c:pt idx="3">
                  <c:v>0.125</c:v>
                </c:pt>
              </c:numCache>
            </c:numRef>
          </c:val>
          <c:extLst>
            <c:ext xmlns:c16="http://schemas.microsoft.com/office/drawing/2014/chart" uri="{C3380CC4-5D6E-409C-BE32-E72D297353CC}">
              <c16:uniqueId val="{00000004-023C-49FA-87DB-DF6E14DF19BE}"/>
            </c:ext>
          </c:extLst>
        </c:ser>
        <c:dLbls>
          <c:showLegendKey val="0"/>
          <c:showVal val="0"/>
          <c:showCatName val="0"/>
          <c:showSerName val="0"/>
          <c:showPercent val="0"/>
          <c:showBubbleSize val="0"/>
        </c:dLbls>
        <c:gapWidth val="150"/>
        <c:shape val="box"/>
        <c:axId val="486629136"/>
        <c:axId val="486627568"/>
        <c:axId val="0"/>
      </c:bar3DChart>
      <c:catAx>
        <c:axId val="4866291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86627568"/>
        <c:crosses val="autoZero"/>
        <c:auto val="1"/>
        <c:lblAlgn val="ctr"/>
        <c:lblOffset val="100"/>
        <c:noMultiLvlLbl val="0"/>
      </c:catAx>
      <c:valAx>
        <c:axId val="486627568"/>
        <c:scaling>
          <c:orientation val="minMax"/>
        </c:scaling>
        <c:delete val="1"/>
        <c:axPos val="l"/>
        <c:numFmt formatCode="0%" sourceLinked="1"/>
        <c:majorTickMark val="out"/>
        <c:minorTickMark val="none"/>
        <c:tickLblPos val="nextTo"/>
        <c:crossAx val="4866291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DF7-4336-A80D-E0910501C04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DF7-4336-A80D-E0910501C04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AE18-46B5-8A9C-81BDC9FE6CB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EDF7-4336-A80D-E0910501C04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DF7-4336-A80D-E0910501C04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DF7-4336-A80D-E0910501C04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DF7-4336-A80D-E0910501C04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0.25</c:v>
                </c:pt>
                <c:pt idx="2">
                  <c:v>0.25</c:v>
                </c:pt>
                <c:pt idx="3">
                  <c:v>0.5</c:v>
                </c:pt>
              </c:numCache>
            </c:numRef>
          </c:val>
          <c:smooth val="0"/>
          <c:extLst>
            <c:ext xmlns:c16="http://schemas.microsoft.com/office/drawing/2014/chart" uri="{C3380CC4-5D6E-409C-BE32-E72D297353CC}">
              <c16:uniqueId val="{00000007-AE18-46B5-8A9C-81BDC9FE6CB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DF7-4336-A80D-E0910501C04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EDF7-4336-A80D-E0910501C04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DF7-4336-A80D-E0910501C04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DF7-4336-A80D-E0910501C04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AE18-46B5-8A9C-81BDC9FE6CB2}"/>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18-46B5-8A9C-81BDC9FE6CB2}"/>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18-46B5-8A9C-81BDC9FE6CB2}"/>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18-46B5-8A9C-81BDC9FE6CB2}"/>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E18-46B5-8A9C-81BDC9FE6CB2}"/>
            </c:ext>
          </c:extLst>
        </c:ser>
        <c:dLbls>
          <c:showLegendKey val="0"/>
          <c:showVal val="0"/>
          <c:showCatName val="0"/>
          <c:showSerName val="0"/>
          <c:showPercent val="0"/>
          <c:showBubbleSize val="0"/>
        </c:dLbls>
        <c:smooth val="0"/>
        <c:axId val="546930912"/>
        <c:axId val="546921112"/>
      </c:lineChart>
      <c:catAx>
        <c:axId val="54693091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46921112"/>
        <c:crosses val="autoZero"/>
        <c:auto val="1"/>
        <c:lblAlgn val="ctr"/>
        <c:lblOffset val="100"/>
        <c:noMultiLvlLbl val="0"/>
      </c:catAx>
      <c:valAx>
        <c:axId val="546921112"/>
        <c:scaling>
          <c:orientation val="minMax"/>
        </c:scaling>
        <c:delete val="1"/>
        <c:axPos val="l"/>
        <c:numFmt formatCode="0%" sourceLinked="1"/>
        <c:majorTickMark val="out"/>
        <c:minorTickMark val="none"/>
        <c:tickLblPos val="nextTo"/>
        <c:crossAx val="54693091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032-4EC3-A0DC-80FB4C87472E}"/>
              </c:ext>
            </c:extLst>
          </c:dPt>
          <c:dPt>
            <c:idx val="1"/>
            <c:invertIfNegative val="0"/>
            <c:bubble3D val="0"/>
            <c:spPr>
              <a:solidFill>
                <a:srgbClr val="C00000"/>
              </a:solidFill>
            </c:spPr>
            <c:extLst>
              <c:ext xmlns:c16="http://schemas.microsoft.com/office/drawing/2014/chart" uri="{C3380CC4-5D6E-409C-BE32-E72D297353CC}">
                <c16:uniqueId val="{00000001-7032-4EC3-A0DC-80FB4C8747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32-4EC3-A0DC-80FB4C8747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32-4EC3-A0DC-80FB4C874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032-4EC3-A0DC-80FB4C87472E}"/>
            </c:ext>
          </c:extLst>
        </c:ser>
        <c:dLbls>
          <c:showLegendKey val="0"/>
          <c:showVal val="0"/>
          <c:showCatName val="0"/>
          <c:showSerName val="0"/>
          <c:showPercent val="0"/>
          <c:showBubbleSize val="0"/>
        </c:dLbls>
        <c:gapWidth val="150"/>
        <c:shape val="box"/>
        <c:axId val="546933656"/>
        <c:axId val="546932480"/>
        <c:axId val="0"/>
      </c:bar3DChart>
      <c:catAx>
        <c:axId val="5469336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46932480"/>
        <c:crosses val="autoZero"/>
        <c:auto val="1"/>
        <c:lblAlgn val="ctr"/>
        <c:lblOffset val="100"/>
        <c:noMultiLvlLbl val="0"/>
      </c:catAx>
      <c:valAx>
        <c:axId val="546932480"/>
        <c:scaling>
          <c:orientation val="minMax"/>
        </c:scaling>
        <c:delete val="1"/>
        <c:axPos val="l"/>
        <c:numFmt formatCode="0%" sourceLinked="1"/>
        <c:majorTickMark val="out"/>
        <c:minorTickMark val="none"/>
        <c:tickLblPos val="nextTo"/>
        <c:crossAx val="5469336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7C7-4388-9836-EDC7B625F55F}"/>
              </c:ext>
            </c:extLst>
          </c:dPt>
          <c:dPt>
            <c:idx val="1"/>
            <c:invertIfNegative val="0"/>
            <c:bubble3D val="0"/>
            <c:spPr>
              <a:solidFill>
                <a:srgbClr val="C00000"/>
              </a:solidFill>
            </c:spPr>
            <c:extLst>
              <c:ext xmlns:c16="http://schemas.microsoft.com/office/drawing/2014/chart" uri="{C3380CC4-5D6E-409C-BE32-E72D297353CC}">
                <c16:uniqueId val="{00000001-D7C7-4388-9836-EDC7B625F5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C7-4388-9836-EDC7B625F5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C7-4388-9836-EDC7B625F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7C7-4388-9836-EDC7B625F55F}"/>
            </c:ext>
          </c:extLst>
        </c:ser>
        <c:dLbls>
          <c:showLegendKey val="0"/>
          <c:showVal val="0"/>
          <c:showCatName val="0"/>
          <c:showSerName val="0"/>
          <c:showPercent val="0"/>
          <c:showBubbleSize val="0"/>
        </c:dLbls>
        <c:gapWidth val="150"/>
        <c:shape val="box"/>
        <c:axId val="546933264"/>
        <c:axId val="546934048"/>
        <c:axId val="0"/>
      </c:bar3DChart>
      <c:catAx>
        <c:axId val="54693326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46934048"/>
        <c:crosses val="autoZero"/>
        <c:auto val="1"/>
        <c:lblAlgn val="ctr"/>
        <c:lblOffset val="100"/>
        <c:noMultiLvlLbl val="0"/>
      </c:catAx>
      <c:valAx>
        <c:axId val="546934048"/>
        <c:scaling>
          <c:orientation val="minMax"/>
        </c:scaling>
        <c:delete val="1"/>
        <c:axPos val="l"/>
        <c:numFmt formatCode="0%" sourceLinked="1"/>
        <c:majorTickMark val="out"/>
        <c:minorTickMark val="none"/>
        <c:tickLblPos val="nextTo"/>
        <c:crossAx val="5469332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369-44A5-9785-80E430AFA6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369-44A5-9785-80E430AFA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3369-44A5-9785-80E430AFA6E1}"/>
            </c:ext>
          </c:extLst>
        </c:ser>
        <c:dLbls>
          <c:showLegendKey val="0"/>
          <c:showVal val="0"/>
          <c:showCatName val="0"/>
          <c:showSerName val="0"/>
          <c:showPercent val="0"/>
          <c:showBubbleSize val="0"/>
        </c:dLbls>
        <c:gapWidth val="150"/>
        <c:shape val="box"/>
        <c:axId val="553267992"/>
        <c:axId val="553267600"/>
        <c:axId val="0"/>
      </c:bar3DChart>
      <c:catAx>
        <c:axId val="553267992"/>
        <c:scaling>
          <c:orientation val="minMax"/>
        </c:scaling>
        <c:delete val="1"/>
        <c:axPos val="b"/>
        <c:majorTickMark val="out"/>
        <c:minorTickMark val="none"/>
        <c:tickLblPos val="nextTo"/>
        <c:crossAx val="553267600"/>
        <c:crosses val="autoZero"/>
        <c:auto val="1"/>
        <c:lblAlgn val="ctr"/>
        <c:lblOffset val="100"/>
        <c:noMultiLvlLbl val="0"/>
      </c:catAx>
      <c:valAx>
        <c:axId val="553267600"/>
        <c:scaling>
          <c:orientation val="minMax"/>
        </c:scaling>
        <c:delete val="1"/>
        <c:axPos val="l"/>
        <c:numFmt formatCode="0%" sourceLinked="1"/>
        <c:majorTickMark val="out"/>
        <c:minorTickMark val="none"/>
        <c:tickLblPos val="nextTo"/>
        <c:crossAx val="55326799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296-4F32-930E-F8A1D73800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296-4F32-930E-F8A1D7380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296-4F32-930E-F8A1D73800AB}"/>
            </c:ext>
          </c:extLst>
        </c:ser>
        <c:dLbls>
          <c:showLegendKey val="0"/>
          <c:showVal val="0"/>
          <c:showCatName val="0"/>
          <c:showSerName val="0"/>
          <c:showPercent val="0"/>
          <c:showBubbleSize val="0"/>
        </c:dLbls>
        <c:gapWidth val="150"/>
        <c:shape val="box"/>
        <c:axId val="553271128"/>
        <c:axId val="553260152"/>
        <c:axId val="0"/>
      </c:bar3DChart>
      <c:catAx>
        <c:axId val="5532711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53260152"/>
        <c:crosses val="autoZero"/>
        <c:auto val="1"/>
        <c:lblAlgn val="ctr"/>
        <c:lblOffset val="100"/>
        <c:noMultiLvlLbl val="0"/>
      </c:catAx>
      <c:valAx>
        <c:axId val="553260152"/>
        <c:scaling>
          <c:orientation val="minMax"/>
        </c:scaling>
        <c:delete val="1"/>
        <c:axPos val="l"/>
        <c:numFmt formatCode="0%" sourceLinked="1"/>
        <c:majorTickMark val="out"/>
        <c:minorTickMark val="none"/>
        <c:tickLblPos val="nextTo"/>
        <c:crossAx val="5532711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D46-4FD2-A04F-3467C3873261}"/>
              </c:ext>
            </c:extLst>
          </c:dPt>
          <c:dPt>
            <c:idx val="1"/>
            <c:invertIfNegative val="0"/>
            <c:bubble3D val="0"/>
            <c:spPr>
              <a:solidFill>
                <a:srgbClr val="C00000"/>
              </a:solidFill>
            </c:spPr>
            <c:extLst>
              <c:ext xmlns:c16="http://schemas.microsoft.com/office/drawing/2014/chart" uri="{C3380CC4-5D6E-409C-BE32-E72D297353CC}">
                <c16:uniqueId val="{00000001-FD46-4FD2-A04F-3467C38732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46-4FD2-A04F-3467C38732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46-4FD2-A04F-3467C38732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FD46-4FD2-A04F-3467C3873261}"/>
            </c:ext>
          </c:extLst>
        </c:ser>
        <c:dLbls>
          <c:showLegendKey val="0"/>
          <c:showVal val="0"/>
          <c:showCatName val="0"/>
          <c:showSerName val="0"/>
          <c:showPercent val="0"/>
          <c:showBubbleSize val="0"/>
        </c:dLbls>
        <c:gapWidth val="150"/>
        <c:shape val="box"/>
        <c:axId val="553266816"/>
        <c:axId val="553264072"/>
        <c:axId val="0"/>
      </c:bar3DChart>
      <c:catAx>
        <c:axId val="5532668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53264072"/>
        <c:crosses val="autoZero"/>
        <c:auto val="1"/>
        <c:lblAlgn val="ctr"/>
        <c:lblOffset val="100"/>
        <c:noMultiLvlLbl val="0"/>
      </c:catAx>
      <c:valAx>
        <c:axId val="553264072"/>
        <c:scaling>
          <c:orientation val="minMax"/>
        </c:scaling>
        <c:delete val="1"/>
        <c:axPos val="l"/>
        <c:numFmt formatCode="0%" sourceLinked="1"/>
        <c:majorTickMark val="out"/>
        <c:minorTickMark val="none"/>
        <c:tickLblPos val="nextTo"/>
        <c:crossAx val="55326681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21-4577-A6BB-AADCBDC38A0D}"/>
              </c:ext>
            </c:extLst>
          </c:dPt>
          <c:dPt>
            <c:idx val="1"/>
            <c:invertIfNegative val="0"/>
            <c:bubble3D val="0"/>
            <c:spPr>
              <a:solidFill>
                <a:srgbClr val="C00000"/>
              </a:solidFill>
            </c:spPr>
            <c:extLst>
              <c:ext xmlns:c16="http://schemas.microsoft.com/office/drawing/2014/chart" uri="{C3380CC4-5D6E-409C-BE32-E72D297353CC}">
                <c16:uniqueId val="{00000001-CA21-4577-A6BB-AADCBDC38A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21-4577-A6BB-AADCBDC38A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21-4577-A6BB-AADCBDC38A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0.5</c:v>
                </c:pt>
                <c:pt idx="1">
                  <c:v>0.5</c:v>
                </c:pt>
                <c:pt idx="2">
                  <c:v>0</c:v>
                </c:pt>
                <c:pt idx="3">
                  <c:v>0</c:v>
                </c:pt>
              </c:numCache>
            </c:numRef>
          </c:val>
          <c:extLst>
            <c:ext xmlns:c16="http://schemas.microsoft.com/office/drawing/2014/chart" uri="{C3380CC4-5D6E-409C-BE32-E72D297353CC}">
              <c16:uniqueId val="{00000004-CA21-4577-A6BB-AADCBDC38A0D}"/>
            </c:ext>
          </c:extLst>
        </c:ser>
        <c:dLbls>
          <c:showLegendKey val="0"/>
          <c:showVal val="0"/>
          <c:showCatName val="0"/>
          <c:showSerName val="0"/>
          <c:showPercent val="0"/>
          <c:showBubbleSize val="0"/>
        </c:dLbls>
        <c:gapWidth val="150"/>
        <c:shape val="box"/>
        <c:axId val="553262504"/>
        <c:axId val="553270344"/>
        <c:axId val="0"/>
      </c:bar3DChart>
      <c:catAx>
        <c:axId val="5532625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3270344"/>
        <c:crosses val="autoZero"/>
        <c:auto val="1"/>
        <c:lblAlgn val="ctr"/>
        <c:lblOffset val="100"/>
        <c:noMultiLvlLbl val="0"/>
      </c:catAx>
      <c:valAx>
        <c:axId val="553270344"/>
        <c:scaling>
          <c:orientation val="minMax"/>
        </c:scaling>
        <c:delete val="1"/>
        <c:axPos val="l"/>
        <c:numFmt formatCode="0%" sourceLinked="1"/>
        <c:majorTickMark val="out"/>
        <c:minorTickMark val="none"/>
        <c:tickLblPos val="nextTo"/>
        <c:crossAx val="5532625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98-458A-96DD-E494221EA59B}"/>
              </c:ext>
            </c:extLst>
          </c:dPt>
          <c:dPt>
            <c:idx val="1"/>
            <c:invertIfNegative val="0"/>
            <c:bubble3D val="0"/>
            <c:spPr>
              <a:solidFill>
                <a:srgbClr val="C00000"/>
              </a:solidFill>
            </c:spPr>
            <c:extLst>
              <c:ext xmlns:c16="http://schemas.microsoft.com/office/drawing/2014/chart" uri="{C3380CC4-5D6E-409C-BE32-E72D297353CC}">
                <c16:uniqueId val="{00000001-5F98-458A-96DD-E494221EA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98-458A-96DD-E494221EA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98-458A-96DD-E494221EA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0.25</c:v>
                </c:pt>
                <c:pt idx="1">
                  <c:v>0.75</c:v>
                </c:pt>
                <c:pt idx="2">
                  <c:v>0</c:v>
                </c:pt>
                <c:pt idx="3">
                  <c:v>0</c:v>
                </c:pt>
              </c:numCache>
            </c:numRef>
          </c:val>
          <c:extLst>
            <c:ext xmlns:c16="http://schemas.microsoft.com/office/drawing/2014/chart" uri="{C3380CC4-5D6E-409C-BE32-E72D297353CC}">
              <c16:uniqueId val="{00000004-5F98-458A-96DD-E494221EA59B}"/>
            </c:ext>
          </c:extLst>
        </c:ser>
        <c:dLbls>
          <c:showLegendKey val="0"/>
          <c:showVal val="0"/>
          <c:showCatName val="0"/>
          <c:showSerName val="0"/>
          <c:showPercent val="0"/>
          <c:showBubbleSize val="0"/>
        </c:dLbls>
        <c:gapWidth val="150"/>
        <c:shape val="box"/>
        <c:axId val="553265248"/>
        <c:axId val="553260544"/>
        <c:axId val="0"/>
      </c:bar3DChart>
      <c:catAx>
        <c:axId val="5532652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3260544"/>
        <c:crosses val="autoZero"/>
        <c:auto val="1"/>
        <c:lblAlgn val="ctr"/>
        <c:lblOffset val="100"/>
        <c:noMultiLvlLbl val="0"/>
      </c:catAx>
      <c:valAx>
        <c:axId val="553260544"/>
        <c:scaling>
          <c:orientation val="minMax"/>
        </c:scaling>
        <c:delete val="1"/>
        <c:axPos val="l"/>
        <c:numFmt formatCode="0%" sourceLinked="1"/>
        <c:majorTickMark val="out"/>
        <c:minorTickMark val="none"/>
        <c:tickLblPos val="nextTo"/>
        <c:crossAx val="5532652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44-4712-B684-2AB5AFE9A982}"/>
              </c:ext>
            </c:extLst>
          </c:dPt>
          <c:dPt>
            <c:idx val="1"/>
            <c:invertIfNegative val="0"/>
            <c:bubble3D val="0"/>
            <c:spPr>
              <a:solidFill>
                <a:srgbClr val="C00000"/>
              </a:solidFill>
            </c:spPr>
            <c:extLst>
              <c:ext xmlns:c16="http://schemas.microsoft.com/office/drawing/2014/chart" uri="{C3380CC4-5D6E-409C-BE32-E72D297353CC}">
                <c16:uniqueId val="{00000001-7C44-4712-B684-2AB5AFE9A9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44-4712-B684-2AB5AFE9A9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44-4712-B684-2AB5AFE9A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7C44-4712-B684-2AB5AFE9A982}"/>
            </c:ext>
          </c:extLst>
        </c:ser>
        <c:dLbls>
          <c:showLegendKey val="0"/>
          <c:showVal val="0"/>
          <c:showCatName val="0"/>
          <c:showSerName val="0"/>
          <c:showPercent val="0"/>
          <c:showBubbleSize val="0"/>
        </c:dLbls>
        <c:gapWidth val="150"/>
        <c:shape val="box"/>
        <c:axId val="553262112"/>
        <c:axId val="553262896"/>
        <c:axId val="0"/>
      </c:bar3DChart>
      <c:catAx>
        <c:axId val="5532621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3262896"/>
        <c:crosses val="autoZero"/>
        <c:auto val="1"/>
        <c:lblAlgn val="ctr"/>
        <c:lblOffset val="100"/>
        <c:noMultiLvlLbl val="0"/>
      </c:catAx>
      <c:valAx>
        <c:axId val="553262896"/>
        <c:scaling>
          <c:orientation val="minMax"/>
        </c:scaling>
        <c:delete val="1"/>
        <c:axPos val="l"/>
        <c:numFmt formatCode="0%" sourceLinked="1"/>
        <c:majorTickMark val="out"/>
        <c:minorTickMark val="none"/>
        <c:tickLblPos val="nextTo"/>
        <c:crossAx val="5532621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9E-4BDA-8FC9-C0C00D62DAD2}"/>
              </c:ext>
            </c:extLst>
          </c:dPt>
          <c:dPt>
            <c:idx val="1"/>
            <c:invertIfNegative val="0"/>
            <c:bubble3D val="0"/>
            <c:spPr>
              <a:solidFill>
                <a:srgbClr val="C00000"/>
              </a:solidFill>
            </c:spPr>
            <c:extLst>
              <c:ext xmlns:c16="http://schemas.microsoft.com/office/drawing/2014/chart" uri="{C3380CC4-5D6E-409C-BE32-E72D297353CC}">
                <c16:uniqueId val="{00000001-139E-4BDA-8FC9-C0C00D62DA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9E-4BDA-8FC9-C0C00D62DA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9E-4BDA-8FC9-C0C00D62DA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0.75</c:v>
                </c:pt>
                <c:pt idx="2">
                  <c:v>0</c:v>
                </c:pt>
                <c:pt idx="3">
                  <c:v>0</c:v>
                </c:pt>
              </c:numCache>
            </c:numRef>
          </c:val>
          <c:extLst>
            <c:ext xmlns:c16="http://schemas.microsoft.com/office/drawing/2014/chart" uri="{C3380CC4-5D6E-409C-BE32-E72D297353CC}">
              <c16:uniqueId val="{00000004-139E-4BDA-8FC9-C0C00D62DAD2}"/>
            </c:ext>
          </c:extLst>
        </c:ser>
        <c:dLbls>
          <c:showLegendKey val="0"/>
          <c:showVal val="0"/>
          <c:showCatName val="0"/>
          <c:showSerName val="0"/>
          <c:showPercent val="0"/>
          <c:showBubbleSize val="0"/>
        </c:dLbls>
        <c:gapWidth val="150"/>
        <c:shape val="box"/>
        <c:axId val="553263288"/>
        <c:axId val="553268776"/>
        <c:axId val="0"/>
      </c:bar3DChart>
      <c:catAx>
        <c:axId val="5532632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3268776"/>
        <c:crosses val="autoZero"/>
        <c:auto val="1"/>
        <c:lblAlgn val="ctr"/>
        <c:lblOffset val="100"/>
        <c:noMultiLvlLbl val="0"/>
      </c:catAx>
      <c:valAx>
        <c:axId val="553268776"/>
        <c:scaling>
          <c:orientation val="minMax"/>
        </c:scaling>
        <c:delete val="1"/>
        <c:axPos val="l"/>
        <c:numFmt formatCode="0%" sourceLinked="1"/>
        <c:majorTickMark val="out"/>
        <c:minorTickMark val="none"/>
        <c:tickLblPos val="nextTo"/>
        <c:crossAx val="5532632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6A-48EC-952F-78B9D0F85AFE}"/>
              </c:ext>
            </c:extLst>
          </c:dPt>
          <c:dPt>
            <c:idx val="1"/>
            <c:invertIfNegative val="0"/>
            <c:bubble3D val="0"/>
            <c:spPr>
              <a:solidFill>
                <a:srgbClr val="C00000"/>
              </a:solidFill>
            </c:spPr>
            <c:extLst>
              <c:ext xmlns:c16="http://schemas.microsoft.com/office/drawing/2014/chart" uri="{C3380CC4-5D6E-409C-BE32-E72D297353CC}">
                <c16:uniqueId val="{00000001-CE6A-48EC-952F-78B9D0F85A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6A-48EC-952F-78B9D0F85A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6A-48EC-952F-78B9D0F85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0.5</c:v>
                </c:pt>
                <c:pt idx="2">
                  <c:v>0</c:v>
                </c:pt>
                <c:pt idx="3">
                  <c:v>0.125</c:v>
                </c:pt>
              </c:numCache>
            </c:numRef>
          </c:val>
          <c:extLst>
            <c:ext xmlns:c16="http://schemas.microsoft.com/office/drawing/2014/chart" uri="{C3380CC4-5D6E-409C-BE32-E72D297353CC}">
              <c16:uniqueId val="{00000004-CE6A-48EC-952F-78B9D0F85AFE}"/>
            </c:ext>
          </c:extLst>
        </c:ser>
        <c:dLbls>
          <c:showLegendKey val="0"/>
          <c:showVal val="0"/>
          <c:showCatName val="0"/>
          <c:showSerName val="0"/>
          <c:showPercent val="0"/>
          <c:showBubbleSize val="0"/>
        </c:dLbls>
        <c:gapWidth val="150"/>
        <c:shape val="box"/>
        <c:axId val="486628352"/>
        <c:axId val="486636976"/>
        <c:axId val="0"/>
      </c:bar3DChart>
      <c:catAx>
        <c:axId val="4866283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86636976"/>
        <c:crosses val="autoZero"/>
        <c:auto val="1"/>
        <c:lblAlgn val="ctr"/>
        <c:lblOffset val="100"/>
        <c:noMultiLvlLbl val="0"/>
      </c:catAx>
      <c:valAx>
        <c:axId val="486636976"/>
        <c:scaling>
          <c:orientation val="minMax"/>
        </c:scaling>
        <c:delete val="1"/>
        <c:axPos val="l"/>
        <c:numFmt formatCode="0%" sourceLinked="1"/>
        <c:majorTickMark val="out"/>
        <c:minorTickMark val="none"/>
        <c:tickLblPos val="nextTo"/>
        <c:crossAx val="4866283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DB-4B48-BFA7-0EE47D8EC831}"/>
              </c:ext>
            </c:extLst>
          </c:dPt>
          <c:dPt>
            <c:idx val="1"/>
            <c:invertIfNegative val="0"/>
            <c:bubble3D val="0"/>
            <c:spPr>
              <a:solidFill>
                <a:srgbClr val="C00000"/>
              </a:solidFill>
            </c:spPr>
            <c:extLst>
              <c:ext xmlns:c16="http://schemas.microsoft.com/office/drawing/2014/chart" uri="{C3380CC4-5D6E-409C-BE32-E72D297353CC}">
                <c16:uniqueId val="{00000001-52DB-4B48-BFA7-0EE47D8EC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DB-4B48-BFA7-0EE47D8EC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DB-4B48-BFA7-0EE47D8EC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0.25</c:v>
                </c:pt>
                <c:pt idx="1">
                  <c:v>0.75</c:v>
                </c:pt>
                <c:pt idx="2">
                  <c:v>0</c:v>
                </c:pt>
                <c:pt idx="3">
                  <c:v>0</c:v>
                </c:pt>
              </c:numCache>
            </c:numRef>
          </c:val>
          <c:extLst>
            <c:ext xmlns:c16="http://schemas.microsoft.com/office/drawing/2014/chart" uri="{C3380CC4-5D6E-409C-BE32-E72D297353CC}">
              <c16:uniqueId val="{00000004-52DB-4B48-BFA7-0EE47D8EC831}"/>
            </c:ext>
          </c:extLst>
        </c:ser>
        <c:dLbls>
          <c:showLegendKey val="0"/>
          <c:showVal val="0"/>
          <c:showCatName val="0"/>
          <c:showSerName val="0"/>
          <c:showPercent val="0"/>
          <c:showBubbleSize val="0"/>
        </c:dLbls>
        <c:gapWidth val="150"/>
        <c:shape val="box"/>
        <c:axId val="553269952"/>
        <c:axId val="553271520"/>
        <c:axId val="0"/>
      </c:bar3DChart>
      <c:catAx>
        <c:axId val="5532699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3271520"/>
        <c:crosses val="autoZero"/>
        <c:auto val="1"/>
        <c:lblAlgn val="ctr"/>
        <c:lblOffset val="100"/>
        <c:noMultiLvlLbl val="0"/>
      </c:catAx>
      <c:valAx>
        <c:axId val="553271520"/>
        <c:scaling>
          <c:orientation val="minMax"/>
        </c:scaling>
        <c:delete val="1"/>
        <c:axPos val="l"/>
        <c:numFmt formatCode="0%" sourceLinked="1"/>
        <c:majorTickMark val="out"/>
        <c:minorTickMark val="none"/>
        <c:tickLblPos val="nextTo"/>
        <c:crossAx val="5532699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45-4603-A918-8AE2FC494EC1}"/>
              </c:ext>
            </c:extLst>
          </c:dPt>
          <c:dPt>
            <c:idx val="1"/>
            <c:invertIfNegative val="0"/>
            <c:bubble3D val="0"/>
            <c:spPr>
              <a:solidFill>
                <a:srgbClr val="C00000"/>
              </a:solidFill>
            </c:spPr>
            <c:extLst>
              <c:ext xmlns:c16="http://schemas.microsoft.com/office/drawing/2014/chart" uri="{C3380CC4-5D6E-409C-BE32-E72D297353CC}">
                <c16:uniqueId val="{00000001-1145-4603-A918-8AE2FC494E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45-4603-A918-8AE2FC494E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45-4603-A918-8AE2FC494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1145-4603-A918-8AE2FC494EC1}"/>
            </c:ext>
          </c:extLst>
        </c:ser>
        <c:dLbls>
          <c:showLegendKey val="0"/>
          <c:showVal val="0"/>
          <c:showCatName val="0"/>
          <c:showSerName val="0"/>
          <c:showPercent val="0"/>
          <c:showBubbleSize val="0"/>
        </c:dLbls>
        <c:gapWidth val="150"/>
        <c:shape val="box"/>
        <c:axId val="553271912"/>
        <c:axId val="553260936"/>
        <c:axId val="0"/>
      </c:bar3DChart>
      <c:catAx>
        <c:axId val="5532719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3260936"/>
        <c:crosses val="autoZero"/>
        <c:auto val="1"/>
        <c:lblAlgn val="ctr"/>
        <c:lblOffset val="100"/>
        <c:noMultiLvlLbl val="0"/>
      </c:catAx>
      <c:valAx>
        <c:axId val="553260936"/>
        <c:scaling>
          <c:orientation val="minMax"/>
        </c:scaling>
        <c:delete val="1"/>
        <c:axPos val="l"/>
        <c:numFmt formatCode="0%" sourceLinked="1"/>
        <c:majorTickMark val="out"/>
        <c:minorTickMark val="none"/>
        <c:tickLblPos val="nextTo"/>
        <c:crossAx val="5532719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E8-4A9D-946D-FB5869D6EC7A}"/>
              </c:ext>
            </c:extLst>
          </c:dPt>
          <c:dPt>
            <c:idx val="1"/>
            <c:invertIfNegative val="0"/>
            <c:bubble3D val="0"/>
            <c:spPr>
              <a:solidFill>
                <a:srgbClr val="C00000"/>
              </a:solidFill>
            </c:spPr>
            <c:extLst>
              <c:ext xmlns:c16="http://schemas.microsoft.com/office/drawing/2014/chart" uri="{C3380CC4-5D6E-409C-BE32-E72D297353CC}">
                <c16:uniqueId val="{00000001-FCE8-4A9D-946D-FB5869D6EC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E8-4A9D-946D-FB5869D6EC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E8-4A9D-946D-FB5869D6EC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1</c:v>
                </c:pt>
                <c:pt idx="2">
                  <c:v>0</c:v>
                </c:pt>
                <c:pt idx="3">
                  <c:v>0</c:v>
                </c:pt>
              </c:numCache>
            </c:numRef>
          </c:val>
          <c:extLst>
            <c:ext xmlns:c16="http://schemas.microsoft.com/office/drawing/2014/chart" uri="{C3380CC4-5D6E-409C-BE32-E72D297353CC}">
              <c16:uniqueId val="{00000004-FCE8-4A9D-946D-FB5869D6EC7A}"/>
            </c:ext>
          </c:extLst>
        </c:ser>
        <c:dLbls>
          <c:showLegendKey val="0"/>
          <c:showVal val="0"/>
          <c:showCatName val="0"/>
          <c:showSerName val="0"/>
          <c:showPercent val="0"/>
          <c:showBubbleSize val="0"/>
        </c:dLbls>
        <c:gapWidth val="150"/>
        <c:shape val="box"/>
        <c:axId val="553261328"/>
        <c:axId val="553261720"/>
        <c:axId val="0"/>
      </c:bar3DChart>
      <c:catAx>
        <c:axId val="5532613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3261720"/>
        <c:crosses val="autoZero"/>
        <c:auto val="1"/>
        <c:lblAlgn val="ctr"/>
        <c:lblOffset val="100"/>
        <c:noMultiLvlLbl val="0"/>
      </c:catAx>
      <c:valAx>
        <c:axId val="553261720"/>
        <c:scaling>
          <c:orientation val="minMax"/>
        </c:scaling>
        <c:delete val="1"/>
        <c:axPos val="l"/>
        <c:numFmt formatCode="0%" sourceLinked="1"/>
        <c:majorTickMark val="out"/>
        <c:minorTickMark val="none"/>
        <c:tickLblPos val="nextTo"/>
        <c:crossAx val="5532613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D8-49E0-B506-2556CBD2E9A6}"/>
              </c:ext>
            </c:extLst>
          </c:dPt>
          <c:dPt>
            <c:idx val="1"/>
            <c:invertIfNegative val="0"/>
            <c:bubble3D val="0"/>
            <c:spPr>
              <a:solidFill>
                <a:srgbClr val="C00000"/>
              </a:solidFill>
            </c:spPr>
            <c:extLst>
              <c:ext xmlns:c16="http://schemas.microsoft.com/office/drawing/2014/chart" uri="{C3380CC4-5D6E-409C-BE32-E72D297353CC}">
                <c16:uniqueId val="{00000001-3DD8-49E0-B506-2556CBD2E9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D8-49E0-B506-2556CBD2E9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D8-49E0-B506-2556CBD2E9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3DD8-49E0-B506-2556CBD2E9A6}"/>
            </c:ext>
          </c:extLst>
        </c:ser>
        <c:dLbls>
          <c:showLegendKey val="0"/>
          <c:showVal val="0"/>
          <c:showCatName val="0"/>
          <c:showSerName val="0"/>
          <c:showPercent val="0"/>
          <c:showBubbleSize val="0"/>
        </c:dLbls>
        <c:gapWidth val="150"/>
        <c:shape val="box"/>
        <c:axId val="553266032"/>
        <c:axId val="553264856"/>
        <c:axId val="0"/>
      </c:bar3DChart>
      <c:catAx>
        <c:axId val="5532660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3264856"/>
        <c:crosses val="autoZero"/>
        <c:auto val="1"/>
        <c:lblAlgn val="ctr"/>
        <c:lblOffset val="100"/>
        <c:noMultiLvlLbl val="0"/>
      </c:catAx>
      <c:valAx>
        <c:axId val="553264856"/>
        <c:scaling>
          <c:orientation val="minMax"/>
        </c:scaling>
        <c:delete val="1"/>
        <c:axPos val="l"/>
        <c:numFmt formatCode="0%" sourceLinked="1"/>
        <c:majorTickMark val="out"/>
        <c:minorTickMark val="none"/>
        <c:tickLblPos val="nextTo"/>
        <c:crossAx val="55326603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BED-4429-9456-3B1C0AFA76B7}"/>
              </c:ext>
            </c:extLst>
          </c:dPt>
          <c:dPt>
            <c:idx val="1"/>
            <c:invertIfNegative val="0"/>
            <c:bubble3D val="0"/>
            <c:spPr>
              <a:solidFill>
                <a:srgbClr val="C00000"/>
              </a:solidFill>
            </c:spPr>
            <c:extLst>
              <c:ext xmlns:c16="http://schemas.microsoft.com/office/drawing/2014/chart" uri="{C3380CC4-5D6E-409C-BE32-E72D297353CC}">
                <c16:uniqueId val="{00000001-DBED-4429-9456-3B1C0AFA76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ED-4429-9456-3B1C0AFA76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ED-4429-9456-3B1C0AFA7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1</c:v>
                </c:pt>
                <c:pt idx="3">
                  <c:v>0</c:v>
                </c:pt>
              </c:numCache>
            </c:numRef>
          </c:val>
          <c:extLst>
            <c:ext xmlns:c16="http://schemas.microsoft.com/office/drawing/2014/chart" uri="{C3380CC4-5D6E-409C-BE32-E72D297353CC}">
              <c16:uniqueId val="{00000004-DBED-4429-9456-3B1C0AFA76B7}"/>
            </c:ext>
          </c:extLst>
        </c:ser>
        <c:dLbls>
          <c:showLegendKey val="0"/>
          <c:showVal val="0"/>
          <c:showCatName val="0"/>
          <c:showSerName val="0"/>
          <c:showPercent val="0"/>
          <c:showBubbleSize val="0"/>
        </c:dLbls>
        <c:gapWidth val="150"/>
        <c:shape val="box"/>
        <c:axId val="553277400"/>
        <c:axId val="553277792"/>
        <c:axId val="0"/>
      </c:bar3DChart>
      <c:catAx>
        <c:axId val="5532774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3277792"/>
        <c:crosses val="autoZero"/>
        <c:auto val="1"/>
        <c:lblAlgn val="ctr"/>
        <c:lblOffset val="100"/>
        <c:noMultiLvlLbl val="0"/>
      </c:catAx>
      <c:valAx>
        <c:axId val="553277792"/>
        <c:scaling>
          <c:orientation val="minMax"/>
        </c:scaling>
        <c:delete val="1"/>
        <c:axPos val="l"/>
        <c:numFmt formatCode="0%" sourceLinked="1"/>
        <c:majorTickMark val="out"/>
        <c:minorTickMark val="none"/>
        <c:tickLblPos val="nextTo"/>
        <c:crossAx val="5532774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CEF-4500-BCBE-7F925042C5F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CEF-4500-BCBE-7F925042C5F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2-8ABE-45CD-843B-B5C435D1FC0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7CEF-4500-BCBE-7F925042C5F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CEF-4500-BCBE-7F925042C5F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CEF-4500-BCBE-7F925042C5F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CEF-4500-BCBE-7F925042C5F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0.25</c:v>
                </c:pt>
                <c:pt idx="1">
                  <c:v>0.75</c:v>
                </c:pt>
                <c:pt idx="2">
                  <c:v>0</c:v>
                </c:pt>
                <c:pt idx="3">
                  <c:v>0</c:v>
                </c:pt>
              </c:numCache>
            </c:numRef>
          </c:val>
          <c:smooth val="0"/>
          <c:extLst>
            <c:ext xmlns:c16="http://schemas.microsoft.com/office/drawing/2014/chart" uri="{C3380CC4-5D6E-409C-BE32-E72D297353CC}">
              <c16:uniqueId val="{00000007-8ABE-45CD-843B-B5C435D1FC0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CEF-4500-BCBE-7F925042C5F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7CEF-4500-BCBE-7F925042C5F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CEF-4500-BCBE-7F925042C5F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CEF-4500-BCBE-7F925042C5F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C-8ABE-45CD-843B-B5C435D1FC0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BE-45CD-843B-B5C435D1FC04}"/>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BE-45CD-843B-B5C435D1FC04}"/>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BE-45CD-843B-B5C435D1FC04}"/>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ABE-45CD-843B-B5C435D1FC04}"/>
            </c:ext>
          </c:extLst>
        </c:ser>
        <c:dLbls>
          <c:showLegendKey val="0"/>
          <c:showVal val="0"/>
          <c:showCatName val="0"/>
          <c:showSerName val="0"/>
          <c:showPercent val="0"/>
          <c:showBubbleSize val="0"/>
        </c:dLbls>
        <c:smooth val="0"/>
        <c:axId val="553281712"/>
        <c:axId val="553278184"/>
      </c:lineChart>
      <c:catAx>
        <c:axId val="55328171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53278184"/>
        <c:crosses val="autoZero"/>
        <c:auto val="1"/>
        <c:lblAlgn val="ctr"/>
        <c:lblOffset val="100"/>
        <c:noMultiLvlLbl val="0"/>
      </c:catAx>
      <c:valAx>
        <c:axId val="553278184"/>
        <c:scaling>
          <c:orientation val="minMax"/>
        </c:scaling>
        <c:delete val="1"/>
        <c:axPos val="l"/>
        <c:numFmt formatCode="0%" sourceLinked="1"/>
        <c:majorTickMark val="out"/>
        <c:minorTickMark val="none"/>
        <c:tickLblPos val="nextTo"/>
        <c:crossAx val="55328171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13BD-4EDB-9332-0513434CE0D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13BD-4EDB-9332-0513434CE0D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0.75</c:v>
                </c:pt>
                <c:pt idx="2">
                  <c:v>0</c:v>
                </c:pt>
                <c:pt idx="3">
                  <c:v>0</c:v>
                </c:pt>
              </c:numCache>
            </c:numRef>
          </c:val>
          <c:smooth val="0"/>
          <c:extLst>
            <c:ext xmlns:c16="http://schemas.microsoft.com/office/drawing/2014/chart" uri="{C3380CC4-5D6E-409C-BE32-E72D297353CC}">
              <c16:uniqueId val="{00000002-87BC-4E34-B005-B235ED5249D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13BD-4EDB-9332-0513434CE0D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13BD-4EDB-9332-0513434CE0D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13BD-4EDB-9332-0513434CE0D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13BD-4EDB-9332-0513434CE0D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0.25</c:v>
                </c:pt>
                <c:pt idx="1">
                  <c:v>0.75</c:v>
                </c:pt>
                <c:pt idx="2">
                  <c:v>0</c:v>
                </c:pt>
                <c:pt idx="3">
                  <c:v>0</c:v>
                </c:pt>
              </c:numCache>
            </c:numRef>
          </c:val>
          <c:smooth val="0"/>
          <c:extLst>
            <c:ext xmlns:c16="http://schemas.microsoft.com/office/drawing/2014/chart" uri="{C3380CC4-5D6E-409C-BE32-E72D297353CC}">
              <c16:uniqueId val="{00000007-87BC-4E34-B005-B235ED5249D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13BD-4EDB-9332-0513434CE0D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13BD-4EDB-9332-0513434CE0D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13BD-4EDB-9332-0513434CE0D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13BD-4EDB-9332-0513434CE0D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C-87BC-4E34-B005-B235ED5249D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7BC-4E34-B005-B235ED5249DA}"/>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7BC-4E34-B005-B235ED5249DA}"/>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7BC-4E34-B005-B235ED5249DA}"/>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7BC-4E34-B005-B235ED5249DA}"/>
            </c:ext>
          </c:extLst>
        </c:ser>
        <c:dLbls>
          <c:showLegendKey val="0"/>
          <c:showVal val="0"/>
          <c:showCatName val="0"/>
          <c:showSerName val="0"/>
          <c:showPercent val="0"/>
          <c:showBubbleSize val="0"/>
        </c:dLbls>
        <c:smooth val="0"/>
        <c:axId val="553280144"/>
        <c:axId val="553282104"/>
      </c:lineChart>
      <c:catAx>
        <c:axId val="5532801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53282104"/>
        <c:crosses val="autoZero"/>
        <c:auto val="1"/>
        <c:lblAlgn val="ctr"/>
        <c:lblOffset val="100"/>
        <c:noMultiLvlLbl val="0"/>
      </c:catAx>
      <c:valAx>
        <c:axId val="553282104"/>
        <c:scaling>
          <c:orientation val="minMax"/>
        </c:scaling>
        <c:delete val="1"/>
        <c:axPos val="l"/>
        <c:numFmt formatCode="0%" sourceLinked="1"/>
        <c:majorTickMark val="out"/>
        <c:minorTickMark val="none"/>
        <c:tickLblPos val="nextTo"/>
        <c:crossAx val="55328014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57C-4632-A6A1-13E7FB7CD00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57C-4632-A6A1-13E7FB7CD00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71C7-4ACA-B207-E09267A6AC9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E57C-4632-A6A1-13E7FB7CD00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57C-4632-A6A1-13E7FB7CD00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57C-4632-A6A1-13E7FB7CD00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57C-4632-A6A1-13E7FB7CD00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71C7-4ACA-B207-E09267A6AC9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57C-4632-A6A1-13E7FB7CD00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E57C-4632-A6A1-13E7FB7CD00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57C-4632-A6A1-13E7FB7CD00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57C-4632-A6A1-13E7FB7CD00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71C7-4ACA-B207-E09267A6AC9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1C7-4ACA-B207-E09267A6AC96}"/>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1C7-4ACA-B207-E09267A6AC96}"/>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C7-4ACA-B207-E09267A6AC96}"/>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1C7-4ACA-B207-E09267A6AC96}"/>
            </c:ext>
          </c:extLst>
        </c:ser>
        <c:dLbls>
          <c:showLegendKey val="0"/>
          <c:showVal val="0"/>
          <c:showCatName val="0"/>
          <c:showSerName val="0"/>
          <c:showPercent val="0"/>
          <c:showBubbleSize val="0"/>
        </c:dLbls>
        <c:smooth val="0"/>
        <c:axId val="553276224"/>
        <c:axId val="553276616"/>
      </c:lineChart>
      <c:catAx>
        <c:axId val="55327622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53276616"/>
        <c:crosses val="autoZero"/>
        <c:auto val="1"/>
        <c:lblAlgn val="ctr"/>
        <c:lblOffset val="100"/>
        <c:noMultiLvlLbl val="0"/>
      </c:catAx>
      <c:valAx>
        <c:axId val="553276616"/>
        <c:scaling>
          <c:orientation val="minMax"/>
        </c:scaling>
        <c:delete val="1"/>
        <c:axPos val="l"/>
        <c:numFmt formatCode="0%" sourceLinked="1"/>
        <c:majorTickMark val="out"/>
        <c:minorTickMark val="none"/>
        <c:tickLblPos val="nextTo"/>
        <c:crossAx val="55327622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B7-44F9-9DCE-76D62FB98A86}"/>
              </c:ext>
            </c:extLst>
          </c:dPt>
          <c:dPt>
            <c:idx val="1"/>
            <c:invertIfNegative val="0"/>
            <c:bubble3D val="0"/>
            <c:spPr>
              <a:solidFill>
                <a:srgbClr val="C00000"/>
              </a:solidFill>
            </c:spPr>
            <c:extLst>
              <c:ext xmlns:c16="http://schemas.microsoft.com/office/drawing/2014/chart" uri="{C3380CC4-5D6E-409C-BE32-E72D297353CC}">
                <c16:uniqueId val="{00000001-10B7-44F9-9DCE-76D62FB98A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B7-44F9-9DCE-76D62FB98A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B7-44F9-9DCE-76D62FB98A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0.66666666666666663</c:v>
                </c:pt>
                <c:pt idx="1">
                  <c:v>0.33333333333333331</c:v>
                </c:pt>
                <c:pt idx="2">
                  <c:v>0</c:v>
                </c:pt>
                <c:pt idx="3">
                  <c:v>0</c:v>
                </c:pt>
              </c:numCache>
            </c:numRef>
          </c:val>
          <c:extLst>
            <c:ext xmlns:c16="http://schemas.microsoft.com/office/drawing/2014/chart" uri="{C3380CC4-5D6E-409C-BE32-E72D297353CC}">
              <c16:uniqueId val="{00000004-10B7-44F9-9DCE-76D62FB98A86}"/>
            </c:ext>
          </c:extLst>
        </c:ser>
        <c:dLbls>
          <c:showLegendKey val="0"/>
          <c:showVal val="0"/>
          <c:showCatName val="0"/>
          <c:showSerName val="0"/>
          <c:showPercent val="0"/>
          <c:showBubbleSize val="0"/>
        </c:dLbls>
        <c:gapWidth val="150"/>
        <c:shape val="box"/>
        <c:axId val="553279752"/>
        <c:axId val="553277008"/>
        <c:axId val="0"/>
      </c:bar3DChart>
      <c:catAx>
        <c:axId val="5532797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3277008"/>
        <c:crosses val="autoZero"/>
        <c:auto val="1"/>
        <c:lblAlgn val="ctr"/>
        <c:lblOffset val="100"/>
        <c:noMultiLvlLbl val="0"/>
      </c:catAx>
      <c:valAx>
        <c:axId val="553277008"/>
        <c:scaling>
          <c:orientation val="minMax"/>
        </c:scaling>
        <c:delete val="1"/>
        <c:axPos val="l"/>
        <c:numFmt formatCode="0%" sourceLinked="1"/>
        <c:majorTickMark val="out"/>
        <c:minorTickMark val="none"/>
        <c:tickLblPos val="nextTo"/>
        <c:crossAx val="5532797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E0-4C5E-A72A-3CB805E451FB}"/>
              </c:ext>
            </c:extLst>
          </c:dPt>
          <c:dPt>
            <c:idx val="1"/>
            <c:invertIfNegative val="0"/>
            <c:bubble3D val="0"/>
            <c:spPr>
              <a:solidFill>
                <a:srgbClr val="C00000"/>
              </a:solidFill>
            </c:spPr>
            <c:extLst>
              <c:ext xmlns:c16="http://schemas.microsoft.com/office/drawing/2014/chart" uri="{C3380CC4-5D6E-409C-BE32-E72D297353CC}">
                <c16:uniqueId val="{00000001-64E0-4C5E-A72A-3CB805E451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E0-4C5E-A72A-3CB805E451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E0-4C5E-A72A-3CB805E45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1</c:v>
                </c:pt>
                <c:pt idx="1">
                  <c:v>0</c:v>
                </c:pt>
                <c:pt idx="2">
                  <c:v>0</c:v>
                </c:pt>
                <c:pt idx="3">
                  <c:v>0</c:v>
                </c:pt>
              </c:numCache>
            </c:numRef>
          </c:val>
          <c:extLst>
            <c:ext xmlns:c16="http://schemas.microsoft.com/office/drawing/2014/chart" uri="{C3380CC4-5D6E-409C-BE32-E72D297353CC}">
              <c16:uniqueId val="{00000004-64E0-4C5E-A72A-3CB805E451FB}"/>
            </c:ext>
          </c:extLst>
        </c:ser>
        <c:dLbls>
          <c:showLegendKey val="0"/>
          <c:showVal val="0"/>
          <c:showCatName val="0"/>
          <c:showSerName val="0"/>
          <c:showPercent val="0"/>
          <c:showBubbleSize val="0"/>
        </c:dLbls>
        <c:gapWidth val="150"/>
        <c:shape val="box"/>
        <c:axId val="553278968"/>
        <c:axId val="553273480"/>
        <c:axId val="0"/>
      </c:bar3DChart>
      <c:catAx>
        <c:axId val="5532789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3273480"/>
        <c:crosses val="autoZero"/>
        <c:auto val="1"/>
        <c:lblAlgn val="ctr"/>
        <c:lblOffset val="100"/>
        <c:noMultiLvlLbl val="0"/>
      </c:catAx>
      <c:valAx>
        <c:axId val="553273480"/>
        <c:scaling>
          <c:orientation val="minMax"/>
        </c:scaling>
        <c:delete val="1"/>
        <c:axPos val="l"/>
        <c:numFmt formatCode="0%" sourceLinked="1"/>
        <c:majorTickMark val="out"/>
        <c:minorTickMark val="none"/>
        <c:tickLblPos val="nextTo"/>
        <c:crossAx val="55327896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9-4C29-98F3-88BFAF9C627A}"/>
              </c:ext>
            </c:extLst>
          </c:dPt>
          <c:dPt>
            <c:idx val="1"/>
            <c:invertIfNegative val="0"/>
            <c:bubble3D val="0"/>
            <c:spPr>
              <a:solidFill>
                <a:srgbClr val="C00000"/>
              </a:solidFill>
            </c:spPr>
            <c:extLst>
              <c:ext xmlns:c16="http://schemas.microsoft.com/office/drawing/2014/chart" uri="{C3380CC4-5D6E-409C-BE32-E72D297353CC}">
                <c16:uniqueId val="{00000001-9509-4C29-98F3-88BFAF9C62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9-4C29-98F3-88BFAF9C62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9-4C29-98F3-88BFAF9C6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0.5</c:v>
                </c:pt>
                <c:pt idx="2">
                  <c:v>0.25</c:v>
                </c:pt>
                <c:pt idx="3">
                  <c:v>0.25</c:v>
                </c:pt>
              </c:numCache>
            </c:numRef>
          </c:val>
          <c:extLst>
            <c:ext xmlns:c16="http://schemas.microsoft.com/office/drawing/2014/chart" uri="{C3380CC4-5D6E-409C-BE32-E72D297353CC}">
              <c16:uniqueId val="{00000004-9509-4C29-98F3-88BFAF9C627A}"/>
            </c:ext>
          </c:extLst>
        </c:ser>
        <c:dLbls>
          <c:showLegendKey val="0"/>
          <c:showVal val="0"/>
          <c:showCatName val="0"/>
          <c:showSerName val="0"/>
          <c:showPercent val="0"/>
          <c:showBubbleSize val="0"/>
        </c:dLbls>
        <c:gapWidth val="150"/>
        <c:shape val="box"/>
        <c:axId val="486628744"/>
        <c:axId val="486629528"/>
        <c:axId val="0"/>
      </c:bar3DChart>
      <c:catAx>
        <c:axId val="4866287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86629528"/>
        <c:crosses val="autoZero"/>
        <c:auto val="1"/>
        <c:lblAlgn val="ctr"/>
        <c:lblOffset val="100"/>
        <c:noMultiLvlLbl val="0"/>
      </c:catAx>
      <c:valAx>
        <c:axId val="486629528"/>
        <c:scaling>
          <c:orientation val="minMax"/>
        </c:scaling>
        <c:delete val="1"/>
        <c:axPos val="l"/>
        <c:numFmt formatCode="0%" sourceLinked="1"/>
        <c:majorTickMark val="out"/>
        <c:minorTickMark val="none"/>
        <c:tickLblPos val="nextTo"/>
        <c:crossAx val="4866287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94-47C4-9502-8036DFF6D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1</c:v>
                </c:pt>
                <c:pt idx="3">
                  <c:v>0</c:v>
                </c:pt>
              </c:numCache>
            </c:numRef>
          </c:val>
          <c:extLst>
            <c:ext xmlns:c16="http://schemas.microsoft.com/office/drawing/2014/chart" uri="{C3380CC4-5D6E-409C-BE32-E72D297353CC}">
              <c16:uniqueId val="{00000001-6A94-47C4-9502-8036DFF6DDA2}"/>
            </c:ext>
          </c:extLst>
        </c:ser>
        <c:dLbls>
          <c:showLegendKey val="0"/>
          <c:showVal val="0"/>
          <c:showCatName val="0"/>
          <c:showSerName val="0"/>
          <c:showPercent val="0"/>
          <c:showBubbleSize val="0"/>
        </c:dLbls>
        <c:gapWidth val="150"/>
        <c:shape val="box"/>
        <c:axId val="553279360"/>
        <c:axId val="553280536"/>
        <c:axId val="0"/>
      </c:bar3DChart>
      <c:catAx>
        <c:axId val="5532793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3280536"/>
        <c:crosses val="autoZero"/>
        <c:auto val="1"/>
        <c:lblAlgn val="ctr"/>
        <c:lblOffset val="100"/>
        <c:noMultiLvlLbl val="0"/>
      </c:catAx>
      <c:valAx>
        <c:axId val="553280536"/>
        <c:scaling>
          <c:orientation val="minMax"/>
        </c:scaling>
        <c:delete val="1"/>
        <c:axPos val="l"/>
        <c:numFmt formatCode="0%" sourceLinked="1"/>
        <c:majorTickMark val="out"/>
        <c:minorTickMark val="none"/>
        <c:tickLblPos val="nextTo"/>
        <c:crossAx val="5532793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ED9-4E5E-9273-77205FCB7D5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ED9-4E5E-9273-77205FCB7D5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0.66666666666666663</c:v>
                </c:pt>
                <c:pt idx="1">
                  <c:v>0.33333333333333331</c:v>
                </c:pt>
                <c:pt idx="2">
                  <c:v>0</c:v>
                </c:pt>
                <c:pt idx="3">
                  <c:v>0</c:v>
                </c:pt>
              </c:numCache>
            </c:numRef>
          </c:val>
          <c:smooth val="0"/>
          <c:extLst>
            <c:ext xmlns:c16="http://schemas.microsoft.com/office/drawing/2014/chart" uri="{C3380CC4-5D6E-409C-BE32-E72D297353CC}">
              <c16:uniqueId val="{00000002-E0F1-4114-8A4E-F3E34036300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FED9-4E5E-9273-77205FCB7D5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ED9-4E5E-9273-77205FCB7D5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ED9-4E5E-9273-77205FCB7D5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ED9-4E5E-9273-77205FCB7D5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1</c:v>
                </c:pt>
                <c:pt idx="1">
                  <c:v>0</c:v>
                </c:pt>
                <c:pt idx="2">
                  <c:v>0</c:v>
                </c:pt>
                <c:pt idx="3">
                  <c:v>0</c:v>
                </c:pt>
              </c:numCache>
            </c:numRef>
          </c:val>
          <c:smooth val="0"/>
          <c:extLst>
            <c:ext xmlns:c16="http://schemas.microsoft.com/office/drawing/2014/chart" uri="{C3380CC4-5D6E-409C-BE32-E72D297353CC}">
              <c16:uniqueId val="{00000007-E0F1-4114-8A4E-F3E34036300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ED9-4E5E-9273-77205FCB7D5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FED9-4E5E-9273-77205FCB7D5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ED9-4E5E-9273-77205FCB7D5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ED9-4E5E-9273-77205FCB7D5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C-E0F1-4114-8A4E-F3E3403630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0F1-4114-8A4E-F3E34036300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0F1-4114-8A4E-F3E34036300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0F1-4114-8A4E-F3E34036300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0F1-4114-8A4E-F3E340363000}"/>
            </c:ext>
          </c:extLst>
        </c:ser>
        <c:dLbls>
          <c:showLegendKey val="0"/>
          <c:showVal val="0"/>
          <c:showCatName val="0"/>
          <c:showSerName val="0"/>
          <c:showPercent val="0"/>
          <c:showBubbleSize val="0"/>
        </c:dLbls>
        <c:smooth val="0"/>
        <c:axId val="553280928"/>
        <c:axId val="553284456"/>
      </c:lineChart>
      <c:catAx>
        <c:axId val="5532809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53284456"/>
        <c:crosses val="autoZero"/>
        <c:auto val="1"/>
        <c:lblAlgn val="ctr"/>
        <c:lblOffset val="100"/>
        <c:noMultiLvlLbl val="0"/>
      </c:catAx>
      <c:valAx>
        <c:axId val="553284456"/>
        <c:scaling>
          <c:orientation val="minMax"/>
        </c:scaling>
        <c:delete val="1"/>
        <c:axPos val="l"/>
        <c:numFmt formatCode="0%" sourceLinked="1"/>
        <c:majorTickMark val="out"/>
        <c:minorTickMark val="none"/>
        <c:tickLblPos val="nextTo"/>
        <c:crossAx val="55328092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CE-480A-9102-7E3C01BE2BC1}"/>
              </c:ext>
            </c:extLst>
          </c:dPt>
          <c:dPt>
            <c:idx val="1"/>
            <c:invertIfNegative val="0"/>
            <c:bubble3D val="0"/>
            <c:spPr>
              <a:solidFill>
                <a:srgbClr val="C00000"/>
              </a:solidFill>
            </c:spPr>
            <c:extLst>
              <c:ext xmlns:c16="http://schemas.microsoft.com/office/drawing/2014/chart" uri="{C3380CC4-5D6E-409C-BE32-E72D297353CC}">
                <c16:uniqueId val="{00000001-95CE-480A-9102-7E3C01BE2B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CE-480A-9102-7E3C01BE2B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CE-480A-9102-7E3C01BE2B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CE-480A-9102-7E3C01BE2BC1}"/>
            </c:ext>
          </c:extLst>
        </c:ser>
        <c:dLbls>
          <c:showLegendKey val="0"/>
          <c:showVal val="0"/>
          <c:showCatName val="0"/>
          <c:showSerName val="0"/>
          <c:showPercent val="0"/>
          <c:showBubbleSize val="0"/>
        </c:dLbls>
        <c:gapWidth val="150"/>
        <c:shape val="box"/>
        <c:axId val="553273872"/>
        <c:axId val="553274264"/>
        <c:axId val="0"/>
      </c:bar3DChart>
      <c:catAx>
        <c:axId val="55327387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53274264"/>
        <c:crosses val="autoZero"/>
        <c:auto val="1"/>
        <c:lblAlgn val="ctr"/>
        <c:lblOffset val="100"/>
        <c:noMultiLvlLbl val="0"/>
      </c:catAx>
      <c:valAx>
        <c:axId val="553274264"/>
        <c:scaling>
          <c:orientation val="minMax"/>
        </c:scaling>
        <c:delete val="1"/>
        <c:axPos val="l"/>
        <c:numFmt formatCode="0%" sourceLinked="1"/>
        <c:majorTickMark val="out"/>
        <c:minorTickMark val="none"/>
        <c:tickLblPos val="nextTo"/>
        <c:crossAx val="55327387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E3-4655-843B-4E0564C243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E3-4655-843B-4E0564C243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FAE3-4655-843B-4E0564C243E1}"/>
            </c:ext>
          </c:extLst>
        </c:ser>
        <c:dLbls>
          <c:showLegendKey val="0"/>
          <c:showVal val="0"/>
          <c:showCatName val="0"/>
          <c:showSerName val="0"/>
          <c:showPercent val="0"/>
          <c:showBubbleSize val="0"/>
        </c:dLbls>
        <c:gapWidth val="150"/>
        <c:shape val="box"/>
        <c:axId val="553274656"/>
        <c:axId val="553273088"/>
        <c:axId val="0"/>
      </c:bar3DChart>
      <c:catAx>
        <c:axId val="5532746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53273088"/>
        <c:crosses val="autoZero"/>
        <c:auto val="1"/>
        <c:lblAlgn val="ctr"/>
        <c:lblOffset val="100"/>
        <c:noMultiLvlLbl val="0"/>
      </c:catAx>
      <c:valAx>
        <c:axId val="553273088"/>
        <c:scaling>
          <c:orientation val="minMax"/>
        </c:scaling>
        <c:delete val="1"/>
        <c:axPos val="l"/>
        <c:numFmt formatCode="0%" sourceLinked="1"/>
        <c:majorTickMark val="out"/>
        <c:minorTickMark val="none"/>
        <c:tickLblPos val="nextTo"/>
        <c:crossAx val="5532746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55F-4720-BA12-16EA1DB119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55F-4720-BA12-16EA1DB11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55F-4720-BA12-16EA1DB1193C}"/>
            </c:ext>
          </c:extLst>
        </c:ser>
        <c:dLbls>
          <c:showLegendKey val="0"/>
          <c:showVal val="0"/>
          <c:showCatName val="0"/>
          <c:showSerName val="0"/>
          <c:showPercent val="0"/>
          <c:showBubbleSize val="0"/>
        </c:dLbls>
        <c:gapWidth val="150"/>
        <c:shape val="box"/>
        <c:axId val="553275440"/>
        <c:axId val="553288768"/>
        <c:axId val="0"/>
      </c:bar3DChart>
      <c:catAx>
        <c:axId val="55327544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53288768"/>
        <c:crosses val="autoZero"/>
        <c:auto val="1"/>
        <c:lblAlgn val="ctr"/>
        <c:lblOffset val="100"/>
        <c:noMultiLvlLbl val="0"/>
      </c:catAx>
      <c:valAx>
        <c:axId val="553288768"/>
        <c:scaling>
          <c:orientation val="minMax"/>
        </c:scaling>
        <c:delete val="1"/>
        <c:axPos val="l"/>
        <c:numFmt formatCode="0%" sourceLinked="1"/>
        <c:majorTickMark val="out"/>
        <c:minorTickMark val="none"/>
        <c:tickLblPos val="nextTo"/>
        <c:crossAx val="55327544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D3D-4EDC-8E36-DD1B46F7E4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D3D-4EDC-8E36-DD1B46F7E4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8D3D-4EDC-8E36-DD1B46F7E400}"/>
            </c:ext>
          </c:extLst>
        </c:ser>
        <c:dLbls>
          <c:showLegendKey val="0"/>
          <c:showVal val="0"/>
          <c:showCatName val="0"/>
          <c:showSerName val="0"/>
          <c:showPercent val="0"/>
          <c:showBubbleSize val="0"/>
        </c:dLbls>
        <c:gapWidth val="150"/>
        <c:shape val="box"/>
        <c:axId val="553289944"/>
        <c:axId val="553287984"/>
        <c:axId val="0"/>
      </c:bar3DChart>
      <c:catAx>
        <c:axId val="5532899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53287984"/>
        <c:crosses val="autoZero"/>
        <c:auto val="1"/>
        <c:lblAlgn val="ctr"/>
        <c:lblOffset val="100"/>
        <c:noMultiLvlLbl val="0"/>
      </c:catAx>
      <c:valAx>
        <c:axId val="553287984"/>
        <c:scaling>
          <c:orientation val="minMax"/>
        </c:scaling>
        <c:delete val="1"/>
        <c:axPos val="l"/>
        <c:numFmt formatCode="0%" sourceLinked="1"/>
        <c:majorTickMark val="out"/>
        <c:minorTickMark val="none"/>
        <c:tickLblPos val="nextTo"/>
        <c:crossAx val="5532899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33" Type="http://schemas.openxmlformats.org/officeDocument/2006/relationships/image" Target="../media/image14.png"/><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32" Type="http://schemas.openxmlformats.org/officeDocument/2006/relationships/image" Target="../media/image13.png"/><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31" Type="http://schemas.openxmlformats.org/officeDocument/2006/relationships/image" Target="../media/image12.pn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 Id="rId8" Type="http://schemas.openxmlformats.org/officeDocument/2006/relationships/hyperlink" Target="#Directiva!A8"/></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5.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6.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7.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00000000-0008-0000-0000-0000439DA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00000000-0008-0000-0000-0000449DA401}"/>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00000000-0008-0000-0100-000028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00000000-0008-0000-0100-000029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00000000-0008-0000-0100-00002AA613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00000000-0008-0000-0100-00002B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00000000-0008-0000-0100-00002C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00000000-0008-0000-0100-00002D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00000000-0008-0000-0100-00002E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00000000-0008-0000-0100-00002FA61303}"/>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00000000-0008-0000-0100-000030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00000000-0008-0000-0100-000031A61303}"/>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00000000-0008-0000-0100-000032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00000000-0008-0000-0100-000033A61303}"/>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00000000-0008-0000-0100-000034A6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00000000-0008-0000-0100-000035A6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00000000-0008-0000-0100-000036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00000000-0008-0000-0100-000037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00000000-0008-0000-0100-000038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00000000-0008-0000-0100-000039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00000000-0008-0000-0100-00003A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00000000-0008-0000-0100-00003BA61303}"/>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00000000-0008-0000-0100-00003CA61303}"/>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28575</xdr:colOff>
      <xdr:row>54</xdr:row>
      <xdr:rowOff>19050</xdr:rowOff>
    </xdr:to>
    <xdr:pic>
      <xdr:nvPicPr>
        <xdr:cNvPr id="23" name="9 Imagen">
          <a:hlinkClick xmlns:r="http://schemas.openxmlformats.org/officeDocument/2006/relationships" r:id="rId10" tooltip="IR A RESUMEN"/>
          <a:extLst>
            <a:ext uri="{FF2B5EF4-FFF2-40B4-BE49-F238E27FC236}">
              <a16:creationId xmlns:a16="http://schemas.microsoft.com/office/drawing/2014/main" id="{00000000-0008-0000-0100-00001700000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895600" y="21107400"/>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9525</xdr:colOff>
      <xdr:row>67</xdr:row>
      <xdr:rowOff>28575</xdr:rowOff>
    </xdr:to>
    <xdr:pic>
      <xdr:nvPicPr>
        <xdr:cNvPr id="24" name="11 Imagen">
          <a:hlinkClick xmlns:r="http://schemas.openxmlformats.org/officeDocument/2006/relationships" r:id="rId13" tooltip="IR A RESUMEN"/>
          <a:extLst>
            <a:ext uri="{FF2B5EF4-FFF2-40B4-BE49-F238E27FC236}">
              <a16:creationId xmlns:a16="http://schemas.microsoft.com/office/drawing/2014/main" id="{00000000-0008-0000-0100-00001800000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876550" y="25222200"/>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38100</xdr:colOff>
      <xdr:row>73</xdr:row>
      <xdr:rowOff>19050</xdr:rowOff>
    </xdr:to>
    <xdr:pic>
      <xdr:nvPicPr>
        <xdr:cNvPr id="25" name="12 Imagen">
          <a:hlinkClick xmlns:r="http://schemas.openxmlformats.org/officeDocument/2006/relationships" r:id="rId14" tooltip="IR A RESUMEN"/>
          <a:extLst>
            <a:ext uri="{FF2B5EF4-FFF2-40B4-BE49-F238E27FC236}">
              <a16:creationId xmlns:a16="http://schemas.microsoft.com/office/drawing/2014/main" id="{00000000-0008-0000-0100-000019000000}"/>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2895600" y="2707005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638175</xdr:colOff>
      <xdr:row>96</xdr:row>
      <xdr:rowOff>19050</xdr:rowOff>
    </xdr:from>
    <xdr:to>
      <xdr:col>4</xdr:col>
      <xdr:colOff>895350</xdr:colOff>
      <xdr:row>97</xdr:row>
      <xdr:rowOff>28575</xdr:rowOff>
    </xdr:to>
    <xdr:pic>
      <xdr:nvPicPr>
        <xdr:cNvPr id="26" name="15 Imagen">
          <a:hlinkClick xmlns:r="http://schemas.openxmlformats.org/officeDocument/2006/relationships" r:id="rId19"/>
          <a:extLst>
            <a:ext uri="{FF2B5EF4-FFF2-40B4-BE49-F238E27FC236}">
              <a16:creationId xmlns:a16="http://schemas.microsoft.com/office/drawing/2014/main" id="{00000000-0008-0000-0100-00001A000000}"/>
            </a:ext>
          </a:extLst>
        </xdr:cNvPr>
        <xdr:cNvPicPr>
          <a:picLocks noChangeAspect="1" noChangeArrowheads="1"/>
        </xdr:cNvPicPr>
      </xdr:nvPicPr>
      <xdr:blipFill>
        <a:blip xmlns:r="http://schemas.openxmlformats.org/officeDocument/2006/relationships" r:embed="rId33" cstate="print">
          <a:extLst>
            <a:ext uri="{28A0092B-C50C-407E-A947-70E740481C1C}">
              <a14:useLocalDpi xmlns:a14="http://schemas.microsoft.com/office/drawing/2010/main" val="0"/>
            </a:ext>
          </a:extLst>
        </a:blip>
        <a:srcRect/>
        <a:stretch>
          <a:fillRect/>
        </a:stretch>
      </xdr:blipFill>
      <xdr:spPr bwMode="auto">
        <a:xfrm>
          <a:off x="15078075" y="35023425"/>
          <a:ext cx="257175" cy="24765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7</xdr:col>
      <xdr:colOff>638175</xdr:colOff>
      <xdr:row>96</xdr:row>
      <xdr:rowOff>19050</xdr:rowOff>
    </xdr:from>
    <xdr:to>
      <xdr:col>7</xdr:col>
      <xdr:colOff>895350</xdr:colOff>
      <xdr:row>97</xdr:row>
      <xdr:rowOff>28575</xdr:rowOff>
    </xdr:to>
    <xdr:pic>
      <xdr:nvPicPr>
        <xdr:cNvPr id="27" name="15 Imagen">
          <a:hlinkClick xmlns:r="http://schemas.openxmlformats.org/officeDocument/2006/relationships" r:id="rId19"/>
          <a:extLst>
            <a:ext uri="{FF2B5EF4-FFF2-40B4-BE49-F238E27FC236}">
              <a16:creationId xmlns:a16="http://schemas.microsoft.com/office/drawing/2014/main" id="{00000000-0008-0000-0100-00001B000000}"/>
            </a:ext>
          </a:extLst>
        </xdr:cNvPr>
        <xdr:cNvPicPr>
          <a:picLocks noChangeAspect="1" noChangeArrowheads="1"/>
        </xdr:cNvPicPr>
      </xdr:nvPicPr>
      <xdr:blipFill>
        <a:blip xmlns:r="http://schemas.openxmlformats.org/officeDocument/2006/relationships" r:embed="rId33" cstate="print">
          <a:extLst>
            <a:ext uri="{28A0092B-C50C-407E-A947-70E740481C1C}">
              <a14:useLocalDpi xmlns:a14="http://schemas.microsoft.com/office/drawing/2010/main" val="0"/>
            </a:ext>
          </a:extLst>
        </a:blip>
        <a:srcRect/>
        <a:stretch>
          <a:fillRect/>
        </a:stretch>
      </xdr:blipFill>
      <xdr:spPr bwMode="auto">
        <a:xfrm>
          <a:off x="20354925" y="35023425"/>
          <a:ext cx="257175" cy="24765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00000000-0008-0000-0200-00004C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00000000-0008-0000-0200-00004D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00000000-0008-0000-0200-00004E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00000000-0008-0000-0200-00004F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00000000-0008-0000-0200-000050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00000000-0008-0000-0200-000051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00000000-0008-0000-0200-000052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00000000-0008-0000-0200-000053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00000000-0008-0000-0200-000054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00000000-0008-0000-0200-000055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00000000-0008-0000-0200-000056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00000000-0008-0000-0200-000057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a16="http://schemas.microsoft.com/office/drawing/2014/main" id="{00000000-0008-0000-0200-000058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a16="http://schemas.microsoft.com/office/drawing/2014/main" id="{00000000-0008-0000-0200-000059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a16="http://schemas.microsoft.com/office/drawing/2014/main" id="{00000000-0008-0000-0200-00005A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a16="http://schemas.microsoft.com/office/drawing/2014/main" id="{00000000-0008-0000-0200-00005B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a16="http://schemas.microsoft.com/office/drawing/2014/main" id="{00000000-0008-0000-0200-00005C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a16="http://schemas.microsoft.com/office/drawing/2014/main" id="{00000000-0008-0000-0200-00005D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a16="http://schemas.microsoft.com/office/drawing/2014/main" id="{00000000-0008-0000-0200-00005E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a16="http://schemas.microsoft.com/office/drawing/2014/main" id="{00000000-0008-0000-0200-00005F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a16="http://schemas.microsoft.com/office/drawing/2014/main" id="{00000000-0008-0000-0200-000060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a16="http://schemas.microsoft.com/office/drawing/2014/main" id="{00000000-0008-0000-0200-000061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a16="http://schemas.microsoft.com/office/drawing/2014/main" id="{00000000-0008-0000-0200-000062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a16="http://schemas.microsoft.com/office/drawing/2014/main" id="{00000000-0008-0000-0200-000063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id="{00000000-0008-0000-0200-000064A8370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id="{00000000-0008-0000-0200-000065A83703}"/>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00000000-0008-0000-0200-000066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00000000-0008-0000-0200-000067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00000000-0008-0000-0200-000068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a16="http://schemas.microsoft.com/office/drawing/2014/main" id="{00000000-0008-0000-0200-000069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a16="http://schemas.microsoft.com/office/drawing/2014/main" id="{00000000-0008-0000-0200-00006A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a16="http://schemas.microsoft.com/office/drawing/2014/main" id="{00000000-0008-0000-0200-00006B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00000000-0008-0000-0300-000075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00000000-0008-0000-0300-000076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00000000-0008-0000-0300-000077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0000000-0008-0000-0300-000078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00000000-0008-0000-0300-000079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00000000-0008-0000-0300-00007A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0000000-0008-0000-0300-00007B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00000000-0008-0000-0300-00007C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00000000-0008-0000-0300-00007D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00000000-0008-0000-0300-00007E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00000000-0008-0000-0300-00007F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00000000-0008-0000-0300-000080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a16="http://schemas.microsoft.com/office/drawing/2014/main" id="{00000000-0008-0000-0300-000081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a16="http://schemas.microsoft.com/office/drawing/2014/main" id="{00000000-0008-0000-0300-000082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a16="http://schemas.microsoft.com/office/drawing/2014/main" id="{00000000-0008-0000-0300-000083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a16="http://schemas.microsoft.com/office/drawing/2014/main" id="{00000000-0008-0000-0300-000084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300-0000859033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id="{00000000-0008-0000-0300-000086903303}"/>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0000000-0008-0000-0300-000087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00000000-0008-0000-0300-000088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00000000-0008-0000-0300-000089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a16="http://schemas.microsoft.com/office/drawing/2014/main" id="{00000000-0008-0000-0300-00008A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00000000-0008-0000-0400-000089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00000000-0008-0000-0400-00008A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00000000-0008-0000-0400-00008B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00000000-0008-0000-0400-00008C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00000000-0008-0000-0400-00008D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00000000-0008-0000-0400-00008E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00000000-0008-0000-0400-00008F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00000000-0008-0000-0400-000090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00000000-0008-0000-0400-000091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00000000-0008-0000-0400-000092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00000000-0008-0000-0400-000093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00000000-0008-0000-0400-000094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a16="http://schemas.microsoft.com/office/drawing/2014/main" id="{00000000-0008-0000-0400-000095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a16="http://schemas.microsoft.com/office/drawing/2014/main" id="{00000000-0008-0000-0400-000096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a16="http://schemas.microsoft.com/office/drawing/2014/main" id="{00000000-0008-0000-0400-000097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a16="http://schemas.microsoft.com/office/drawing/2014/main" id="{00000000-0008-0000-0400-000098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a16="http://schemas.microsoft.com/office/drawing/2014/main" id="{00000000-0008-0000-0400-000099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a16="http://schemas.microsoft.com/office/drawing/2014/main" id="{00000000-0008-0000-0400-00009A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a16="http://schemas.microsoft.com/office/drawing/2014/main" id="{00000000-0008-0000-0400-00009B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a16="http://schemas.microsoft.com/office/drawing/2014/main" id="{00000000-0008-0000-0400-00009C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id="{00000000-0008-0000-0400-00009D043403}"/>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id="{00000000-0008-0000-0400-00009E043403}"/>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00000000-0008-0000-0400-00009F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00000000-0008-0000-0400-0000A0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00000000-0008-0000-0400-0000A1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a16="http://schemas.microsoft.com/office/drawing/2014/main" id="{00000000-0008-0000-0400-0000A2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a16="http://schemas.microsoft.com/office/drawing/2014/main" id="{00000000-0008-0000-0400-0000A3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0000000-0008-0000-0500-000023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00000000-0008-0000-0500-000024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00000000-0008-0000-0500-000025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0000000-0008-0000-0500-000026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00000000-0008-0000-0500-000027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00000000-0008-0000-0500-000028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00000000-0008-0000-0500-000029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00000000-0008-0000-0500-00002A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00000000-0008-0000-0500-00002B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00000000-0008-0000-0500-00002C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00000000-0008-0000-0500-00002D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00000000-0008-0000-0500-00002E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id="{00000000-0008-0000-0500-00002F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id="{00000000-0008-0000-0500-000030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id="{00000000-0008-0000-0500-000031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id="{00000000-0008-0000-0500-000032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500-0000332615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00000000-0008-0000-0500-000034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00000000-0008-0000-0500-000035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00000000-0008-0000-0500-000036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id="{00000000-0008-0000-0500-000037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M65529"/>
  <sheetViews>
    <sheetView showGridLines="0" topLeftCell="A16" zoomScale="80" zoomScaleNormal="80" workbookViewId="0">
      <selection activeCell="A12" sqref="A12:I12"/>
    </sheetView>
  </sheetViews>
  <sheetFormatPr baseColWidth="10" defaultColWidth="11.42578125" defaultRowHeight="14.25" x14ac:dyDescent="0.2"/>
  <cols>
    <col min="1" max="2" width="11.42578125" style="18"/>
    <col min="3" max="3" width="15.85546875" style="18" customWidth="1"/>
    <col min="4" max="4" width="21.140625" style="18" customWidth="1"/>
    <col min="5" max="5" width="14.85546875" style="18" customWidth="1"/>
    <col min="6" max="6" width="8.5703125" style="18" customWidth="1"/>
    <col min="7" max="7" width="10.28515625" style="18" customWidth="1"/>
    <col min="8" max="8" width="16.28515625" style="18" customWidth="1"/>
    <col min="9" max="9" width="18.28515625" style="18" customWidth="1"/>
    <col min="10" max="10" width="3.28515625" style="18" customWidth="1"/>
    <col min="11" max="11" width="46.28515625" style="18" bestFit="1" customWidth="1"/>
    <col min="12" max="12" width="85.42578125" style="18" customWidth="1"/>
    <col min="13" max="13" width="33.5703125" style="18" customWidth="1"/>
    <col min="14" max="16384" width="11.42578125" style="18"/>
  </cols>
  <sheetData>
    <row r="1" spans="1:13" ht="27" customHeight="1" x14ac:dyDescent="0.25">
      <c r="A1" s="191"/>
      <c r="B1" s="192"/>
      <c r="C1" s="199" t="s">
        <v>169</v>
      </c>
      <c r="D1" s="200"/>
      <c r="E1" s="200"/>
      <c r="F1" s="200"/>
      <c r="G1" s="200"/>
      <c r="H1" s="197" t="s">
        <v>170</v>
      </c>
      <c r="I1" s="198"/>
    </row>
    <row r="2" spans="1:13" ht="18.75" customHeight="1" x14ac:dyDescent="0.25">
      <c r="A2" s="193"/>
      <c r="B2" s="194"/>
      <c r="C2" s="199" t="s">
        <v>171</v>
      </c>
      <c r="D2" s="200"/>
      <c r="E2" s="200"/>
      <c r="F2" s="200"/>
      <c r="G2" s="200"/>
      <c r="H2" s="41">
        <v>41241</v>
      </c>
      <c r="I2" s="42" t="s">
        <v>175</v>
      </c>
    </row>
    <row r="3" spans="1:13" ht="21" customHeight="1" x14ac:dyDescent="0.25">
      <c r="A3" s="195"/>
      <c r="B3" s="196"/>
      <c r="C3" s="199" t="s">
        <v>172</v>
      </c>
      <c r="D3" s="200"/>
      <c r="E3" s="200"/>
      <c r="F3" s="200"/>
      <c r="G3" s="200"/>
      <c r="H3" s="197" t="s">
        <v>173</v>
      </c>
      <c r="I3" s="198"/>
    </row>
    <row r="4" spans="1:13" ht="5.25" customHeight="1" x14ac:dyDescent="0.2"/>
    <row r="5" spans="1:13" ht="34.5" customHeight="1" x14ac:dyDescent="0.2">
      <c r="A5" s="226" t="s">
        <v>164</v>
      </c>
      <c r="B5" s="226"/>
      <c r="C5" s="226"/>
      <c r="D5" s="226"/>
      <c r="E5" s="226"/>
      <c r="F5" s="226"/>
      <c r="G5" s="226"/>
      <c r="H5" s="226"/>
      <c r="I5" s="226"/>
      <c r="K5" s="227" t="s">
        <v>140</v>
      </c>
      <c r="L5" s="227"/>
      <c r="M5" s="227"/>
    </row>
    <row r="6" spans="1:13" ht="23.25" customHeight="1" x14ac:dyDescent="0.2">
      <c r="A6" s="228" t="s">
        <v>162</v>
      </c>
      <c r="B6" s="229"/>
      <c r="C6" s="229"/>
      <c r="D6" s="229"/>
      <c r="E6" s="229"/>
      <c r="F6" s="204" t="s">
        <v>141</v>
      </c>
      <c r="G6" s="205"/>
      <c r="H6" s="205"/>
      <c r="I6" s="205"/>
      <c r="K6" s="44" t="s">
        <v>142</v>
      </c>
      <c r="L6" s="45" t="s">
        <v>143</v>
      </c>
      <c r="M6" s="46" t="s">
        <v>144</v>
      </c>
    </row>
    <row r="7" spans="1:13" ht="20.100000000000001" customHeight="1" x14ac:dyDescent="0.2">
      <c r="A7" s="230" t="s">
        <v>456</v>
      </c>
      <c r="B7" s="231"/>
      <c r="C7" s="231"/>
      <c r="D7" s="231"/>
      <c r="E7" s="231"/>
      <c r="F7" s="206">
        <v>45986</v>
      </c>
      <c r="G7" s="206"/>
      <c r="H7" s="206"/>
      <c r="I7" s="206"/>
      <c r="K7" s="232" t="s">
        <v>166</v>
      </c>
      <c r="L7" s="54" t="s">
        <v>145</v>
      </c>
      <c r="M7" s="233" t="s">
        <v>146</v>
      </c>
    </row>
    <row r="8" spans="1:13" ht="33.75" customHeight="1" x14ac:dyDescent="0.2">
      <c r="A8" s="230"/>
      <c r="B8" s="231"/>
      <c r="C8" s="231"/>
      <c r="D8" s="231"/>
      <c r="E8" s="231"/>
      <c r="F8" s="234" t="s">
        <v>160</v>
      </c>
      <c r="G8" s="235"/>
      <c r="H8" s="236">
        <v>254820000368</v>
      </c>
      <c r="I8" s="237"/>
      <c r="K8" s="233"/>
      <c r="L8" s="54" t="s">
        <v>159</v>
      </c>
      <c r="M8" s="233"/>
    </row>
    <row r="9" spans="1:13" ht="20.100000000000001" customHeight="1" x14ac:dyDescent="0.2">
      <c r="A9" s="39" t="s">
        <v>147</v>
      </c>
      <c r="B9" s="40"/>
      <c r="C9" s="210" t="s">
        <v>457</v>
      </c>
      <c r="D9" s="210"/>
      <c r="E9" s="211"/>
      <c r="F9" s="212" t="s">
        <v>163</v>
      </c>
      <c r="G9" s="213"/>
      <c r="H9" s="240" t="s">
        <v>460</v>
      </c>
      <c r="I9" s="241"/>
      <c r="K9" s="233"/>
      <c r="L9" s="54" t="s">
        <v>148</v>
      </c>
      <c r="M9" s="233" t="s">
        <v>149</v>
      </c>
    </row>
    <row r="10" spans="1:13" ht="20.100000000000001" customHeight="1" x14ac:dyDescent="0.2">
      <c r="A10" s="208" t="s">
        <v>168</v>
      </c>
      <c r="B10" s="209"/>
      <c r="C10" s="210" t="s">
        <v>458</v>
      </c>
      <c r="D10" s="210"/>
      <c r="E10" s="210"/>
      <c r="F10" s="211"/>
      <c r="G10" s="43" t="s">
        <v>150</v>
      </c>
      <c r="H10" s="238">
        <v>3006788580</v>
      </c>
      <c r="I10" s="239"/>
      <c r="K10" s="233"/>
      <c r="L10" s="54" t="s">
        <v>151</v>
      </c>
      <c r="M10" s="233"/>
    </row>
    <row r="11" spans="1:13" ht="20.100000000000001" customHeight="1" x14ac:dyDescent="0.2">
      <c r="A11" s="208" t="s">
        <v>165</v>
      </c>
      <c r="B11" s="209"/>
      <c r="C11" s="210" t="s">
        <v>459</v>
      </c>
      <c r="D11" s="210"/>
      <c r="E11" s="210"/>
      <c r="F11" s="211"/>
      <c r="G11" s="43" t="s">
        <v>174</v>
      </c>
      <c r="H11" s="220" t="s">
        <v>473</v>
      </c>
      <c r="I11" s="221"/>
      <c r="K11" s="222"/>
      <c r="L11" s="55"/>
      <c r="M11" s="55"/>
    </row>
    <row r="12" spans="1:13" ht="19.5" customHeight="1" x14ac:dyDescent="0.2">
      <c r="A12" s="223" t="s">
        <v>152</v>
      </c>
      <c r="B12" s="224"/>
      <c r="C12" s="224"/>
      <c r="D12" s="224"/>
      <c r="E12" s="224"/>
      <c r="F12" s="224"/>
      <c r="G12" s="224"/>
      <c r="H12" s="224"/>
      <c r="I12" s="225"/>
      <c r="K12" s="219"/>
      <c r="L12" s="55"/>
      <c r="M12" s="219"/>
    </row>
    <row r="13" spans="1:13" ht="20.100000000000001" customHeight="1" x14ac:dyDescent="0.2">
      <c r="A13" s="216" t="s">
        <v>153</v>
      </c>
      <c r="B13" s="216"/>
      <c r="C13" s="216"/>
      <c r="D13" s="216" t="s">
        <v>154</v>
      </c>
      <c r="E13" s="216"/>
      <c r="F13" s="216"/>
      <c r="G13" s="216" t="s">
        <v>161</v>
      </c>
      <c r="H13" s="216"/>
      <c r="I13" s="216"/>
      <c r="K13" s="219"/>
      <c r="L13" s="55"/>
      <c r="M13" s="219"/>
    </row>
    <row r="14" spans="1:13" ht="20.100000000000001" customHeight="1" x14ac:dyDescent="0.2">
      <c r="A14" s="207" t="s">
        <v>461</v>
      </c>
      <c r="B14" s="207"/>
      <c r="C14" s="207"/>
      <c r="D14" s="207" t="s">
        <v>462</v>
      </c>
      <c r="E14" s="207"/>
      <c r="F14" s="207"/>
      <c r="G14" s="207" t="s">
        <v>463</v>
      </c>
      <c r="H14" s="207"/>
      <c r="I14" s="207"/>
      <c r="K14" s="219"/>
      <c r="L14" s="55"/>
      <c r="M14" s="219"/>
    </row>
    <row r="15" spans="1:13" ht="20.100000000000001" customHeight="1" x14ac:dyDescent="0.2">
      <c r="A15" s="207" t="s">
        <v>464</v>
      </c>
      <c r="B15" s="207"/>
      <c r="C15" s="207"/>
      <c r="D15" s="207" t="s">
        <v>465</v>
      </c>
      <c r="E15" s="207"/>
      <c r="F15" s="207"/>
      <c r="G15" s="207" t="s">
        <v>466</v>
      </c>
      <c r="H15" s="207"/>
      <c r="I15" s="207"/>
      <c r="K15" s="219"/>
      <c r="L15" s="55"/>
      <c r="M15" s="55"/>
    </row>
    <row r="16" spans="1:13" ht="20.100000000000001" customHeight="1" x14ac:dyDescent="0.2">
      <c r="A16" s="207" t="s">
        <v>467</v>
      </c>
      <c r="B16" s="207"/>
      <c r="C16" s="207"/>
      <c r="D16" s="207" t="s">
        <v>465</v>
      </c>
      <c r="E16" s="207"/>
      <c r="F16" s="207"/>
      <c r="G16" s="207" t="s">
        <v>468</v>
      </c>
      <c r="H16" s="207"/>
      <c r="I16" s="207"/>
      <c r="K16" s="219"/>
      <c r="L16" s="55"/>
      <c r="M16" s="55"/>
    </row>
    <row r="17" spans="1:13" ht="20.100000000000001" customHeight="1" x14ac:dyDescent="0.2">
      <c r="A17" s="207" t="s">
        <v>469</v>
      </c>
      <c r="B17" s="207"/>
      <c r="C17" s="207"/>
      <c r="D17" s="207" t="s">
        <v>465</v>
      </c>
      <c r="E17" s="207"/>
      <c r="F17" s="207"/>
      <c r="G17" s="207" t="s">
        <v>470</v>
      </c>
      <c r="H17" s="207"/>
      <c r="I17" s="207"/>
      <c r="K17" s="219"/>
      <c r="L17" s="55"/>
      <c r="M17" s="55"/>
    </row>
    <row r="18" spans="1:13" ht="20.100000000000001" customHeight="1" x14ac:dyDescent="0.2">
      <c r="A18" s="207" t="s">
        <v>471</v>
      </c>
      <c r="B18" s="207"/>
      <c r="C18" s="207"/>
      <c r="D18" s="207" t="s">
        <v>465</v>
      </c>
      <c r="E18" s="207"/>
      <c r="F18" s="207"/>
      <c r="G18" s="207" t="s">
        <v>472</v>
      </c>
      <c r="H18" s="207"/>
      <c r="I18" s="207"/>
      <c r="K18" s="218"/>
      <c r="L18" s="55"/>
      <c r="M18" s="55"/>
    </row>
    <row r="19" spans="1:13" ht="20.100000000000001" customHeight="1" x14ac:dyDescent="0.2">
      <c r="A19" s="207"/>
      <c r="B19" s="207"/>
      <c r="C19" s="207"/>
      <c r="D19" s="207"/>
      <c r="E19" s="207"/>
      <c r="F19" s="207"/>
      <c r="G19" s="207"/>
      <c r="H19" s="207"/>
      <c r="I19" s="207"/>
      <c r="K19" s="219"/>
      <c r="L19" s="55"/>
      <c r="M19" s="55"/>
    </row>
    <row r="20" spans="1:13" ht="20.100000000000001" customHeight="1" x14ac:dyDescent="0.2">
      <c r="A20" s="207"/>
      <c r="B20" s="207"/>
      <c r="C20" s="207"/>
      <c r="D20" s="207"/>
      <c r="E20" s="207"/>
      <c r="F20" s="207"/>
      <c r="G20" s="207"/>
      <c r="H20" s="207"/>
      <c r="I20" s="207"/>
      <c r="K20" s="219"/>
      <c r="L20" s="55"/>
      <c r="M20" s="55"/>
    </row>
    <row r="21" spans="1:13" ht="20.100000000000001" customHeight="1" x14ac:dyDescent="0.2">
      <c r="A21" s="207"/>
      <c r="B21" s="207"/>
      <c r="C21" s="207"/>
      <c r="D21" s="207"/>
      <c r="E21" s="207"/>
      <c r="F21" s="207"/>
      <c r="G21" s="207"/>
      <c r="H21" s="207"/>
      <c r="I21" s="207"/>
      <c r="K21" s="219"/>
      <c r="L21" s="55"/>
      <c r="M21" s="56"/>
    </row>
    <row r="22" spans="1:13" ht="20.100000000000001" customHeight="1" x14ac:dyDescent="0.2">
      <c r="A22" s="207"/>
      <c r="B22" s="207"/>
      <c r="C22" s="207"/>
      <c r="D22" s="207"/>
      <c r="E22" s="207"/>
      <c r="F22" s="207"/>
      <c r="G22" s="207"/>
      <c r="H22" s="207"/>
      <c r="I22" s="207"/>
    </row>
    <row r="23" spans="1:13" s="19" customFormat="1" ht="20.25" x14ac:dyDescent="0.3">
      <c r="A23" s="217"/>
      <c r="B23" s="217"/>
      <c r="C23" s="217"/>
      <c r="D23" s="217"/>
      <c r="E23" s="217"/>
      <c r="F23" s="217"/>
      <c r="G23" s="217"/>
      <c r="H23" s="217"/>
      <c r="I23" s="217"/>
      <c r="K23" s="214"/>
      <c r="L23" s="214"/>
    </row>
    <row r="24" spans="1:13" ht="30" customHeight="1" x14ac:dyDescent="0.2">
      <c r="A24" s="215" t="s">
        <v>155</v>
      </c>
      <c r="B24" s="215"/>
      <c r="C24" s="215"/>
      <c r="D24" s="215"/>
      <c r="E24" s="215"/>
      <c r="F24" s="215"/>
      <c r="G24" s="215"/>
      <c r="H24" s="215"/>
      <c r="I24" s="215"/>
      <c r="K24" s="20"/>
      <c r="L24" s="20"/>
    </row>
    <row r="25" spans="1:13" ht="33.75" customHeight="1" x14ac:dyDescent="0.2">
      <c r="A25" s="216" t="s">
        <v>153</v>
      </c>
      <c r="B25" s="216"/>
      <c r="C25" s="216"/>
      <c r="D25" s="216" t="s">
        <v>154</v>
      </c>
      <c r="E25" s="216"/>
      <c r="F25" s="216"/>
      <c r="G25" s="216" t="s">
        <v>23</v>
      </c>
      <c r="H25" s="216"/>
      <c r="I25" s="216"/>
      <c r="K25" s="21"/>
      <c r="L25" s="22"/>
      <c r="M25" s="18" t="s">
        <v>156</v>
      </c>
    </row>
    <row r="26" spans="1:13" ht="20.100000000000001" customHeight="1" x14ac:dyDescent="0.2">
      <c r="A26" s="207" t="s">
        <v>461</v>
      </c>
      <c r="B26" s="207"/>
      <c r="C26" s="207"/>
      <c r="D26" s="207" t="s">
        <v>462</v>
      </c>
      <c r="E26" s="207"/>
      <c r="F26" s="207"/>
      <c r="G26" s="207" t="s">
        <v>463</v>
      </c>
      <c r="H26" s="207"/>
      <c r="I26" s="207"/>
      <c r="K26" s="21"/>
      <c r="L26" s="22"/>
    </row>
    <row r="27" spans="1:13" ht="20.100000000000001" customHeight="1" x14ac:dyDescent="0.2">
      <c r="A27" s="207" t="s">
        <v>464</v>
      </c>
      <c r="B27" s="207"/>
      <c r="C27" s="207"/>
      <c r="D27" s="207" t="s">
        <v>465</v>
      </c>
      <c r="E27" s="207"/>
      <c r="F27" s="207"/>
      <c r="G27" s="207" t="s">
        <v>466</v>
      </c>
      <c r="H27" s="207"/>
      <c r="I27" s="207"/>
      <c r="K27" s="21"/>
      <c r="L27" s="23"/>
    </row>
    <row r="28" spans="1:13" ht="20.100000000000001" customHeight="1" x14ac:dyDescent="0.2">
      <c r="A28" s="207" t="s">
        <v>467</v>
      </c>
      <c r="B28" s="207"/>
      <c r="C28" s="207"/>
      <c r="D28" s="207" t="s">
        <v>465</v>
      </c>
      <c r="E28" s="207"/>
      <c r="F28" s="207"/>
      <c r="G28" s="207" t="s">
        <v>468</v>
      </c>
      <c r="H28" s="207"/>
      <c r="I28" s="207"/>
      <c r="K28" s="21"/>
      <c r="L28" s="23"/>
    </row>
    <row r="29" spans="1:13" ht="20.100000000000001" customHeight="1" x14ac:dyDescent="0.2">
      <c r="A29" s="207" t="s">
        <v>469</v>
      </c>
      <c r="B29" s="207"/>
      <c r="C29" s="207"/>
      <c r="D29" s="207" t="s">
        <v>465</v>
      </c>
      <c r="E29" s="207"/>
      <c r="F29" s="207"/>
      <c r="G29" s="207" t="s">
        <v>470</v>
      </c>
      <c r="H29" s="207"/>
      <c r="I29" s="207"/>
      <c r="K29" s="21"/>
      <c r="L29" s="22"/>
    </row>
    <row r="30" spans="1:13" ht="20.100000000000001" customHeight="1" x14ac:dyDescent="0.2">
      <c r="A30" s="207" t="s">
        <v>471</v>
      </c>
      <c r="B30" s="207"/>
      <c r="C30" s="207"/>
      <c r="D30" s="207" t="s">
        <v>465</v>
      </c>
      <c r="E30" s="207"/>
      <c r="F30" s="207"/>
      <c r="G30" s="207" t="s">
        <v>472</v>
      </c>
      <c r="H30" s="207"/>
      <c r="I30" s="207"/>
      <c r="K30" s="21"/>
      <c r="L30" s="23"/>
    </row>
    <row r="31" spans="1:13" ht="20.100000000000001" customHeight="1" x14ac:dyDescent="0.2">
      <c r="A31" s="207"/>
      <c r="B31" s="207"/>
      <c r="C31" s="207"/>
      <c r="D31" s="207"/>
      <c r="E31" s="207"/>
      <c r="F31" s="207"/>
      <c r="G31" s="207"/>
      <c r="H31" s="207"/>
      <c r="I31" s="207"/>
      <c r="K31" s="21"/>
      <c r="L31" s="24"/>
    </row>
    <row r="32" spans="1:13" ht="20.100000000000001" customHeight="1" x14ac:dyDescent="0.2">
      <c r="A32" s="207"/>
      <c r="B32" s="207"/>
      <c r="C32" s="207"/>
      <c r="D32" s="207"/>
      <c r="E32" s="207"/>
      <c r="F32" s="207"/>
      <c r="G32" s="207"/>
      <c r="H32" s="207"/>
      <c r="I32" s="207"/>
      <c r="K32" s="201"/>
      <c r="L32" s="22"/>
    </row>
    <row r="33" spans="11:12" ht="15" x14ac:dyDescent="0.2">
      <c r="K33" s="201"/>
      <c r="L33" s="25"/>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202" t="s">
        <v>29</v>
      </c>
      <c r="B65526" s="202"/>
      <c r="C65526" s="202"/>
      <c r="D65526" s="202"/>
      <c r="E65526" s="202"/>
    </row>
    <row r="65527" spans="1:5" x14ac:dyDescent="0.2">
      <c r="A65527" s="203" t="s">
        <v>30</v>
      </c>
      <c r="B65527" s="203"/>
      <c r="C65527" s="203"/>
      <c r="D65527" s="203"/>
      <c r="E65527" s="203"/>
    </row>
    <row r="65528" spans="1:5" x14ac:dyDescent="0.2">
      <c r="A65528" s="203" t="s">
        <v>31</v>
      </c>
      <c r="B65528" s="203"/>
      <c r="C65528" s="203"/>
      <c r="D65528" s="203"/>
      <c r="E65528" s="203"/>
    </row>
    <row r="65529" spans="1:5" x14ac:dyDescent="0.2">
      <c r="A65529" s="18" t="s">
        <v>157</v>
      </c>
      <c r="D65529" s="18" t="s">
        <v>158</v>
      </c>
    </row>
  </sheetData>
  <sheetProtection password="F5F0" sheet="1"/>
  <mergeCells count="93">
    <mergeCell ref="A5:I5"/>
    <mergeCell ref="K5:M5"/>
    <mergeCell ref="A6:E6"/>
    <mergeCell ref="A7:E8"/>
    <mergeCell ref="K7:K10"/>
    <mergeCell ref="M7:M8"/>
    <mergeCell ref="F8:G8"/>
    <mergeCell ref="H8:I8"/>
    <mergeCell ref="M9:M10"/>
    <mergeCell ref="H10:I10"/>
    <mergeCell ref="H9:I9"/>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K18:K21"/>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K23:L23"/>
    <mergeCell ref="A24:I24"/>
    <mergeCell ref="A25:C25"/>
    <mergeCell ref="D25:F25"/>
    <mergeCell ref="G25:I25"/>
    <mergeCell ref="A26:C26"/>
    <mergeCell ref="D26:F26"/>
    <mergeCell ref="G26:I26"/>
    <mergeCell ref="A27:C27"/>
    <mergeCell ref="D27:F27"/>
    <mergeCell ref="G27:I27"/>
    <mergeCell ref="D28:F28"/>
    <mergeCell ref="G28:I28"/>
    <mergeCell ref="A32:C32"/>
    <mergeCell ref="D32:F32"/>
    <mergeCell ref="G32:I32"/>
    <mergeCell ref="A29:C29"/>
    <mergeCell ref="D29:F29"/>
    <mergeCell ref="G29:I29"/>
    <mergeCell ref="A30:C30"/>
    <mergeCell ref="D30:F30"/>
    <mergeCell ref="G30:I30"/>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A1:B3"/>
    <mergeCell ref="H1:I1"/>
    <mergeCell ref="H3:I3"/>
    <mergeCell ref="C1:G1"/>
    <mergeCell ref="C2:G2"/>
    <mergeCell ref="C3:G3"/>
  </mergeCells>
  <hyperlinks>
    <hyperlink ref="A65528" r:id="rId1"/>
    <hyperlink ref="A65527" r:id="rId2"/>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dimension ref="A1:U65532"/>
  <sheetViews>
    <sheetView showGridLines="0" tabSelected="1" zoomScale="80" zoomScaleNormal="80" workbookViewId="0">
      <selection activeCell="L74" sqref="L74"/>
    </sheetView>
  </sheetViews>
  <sheetFormatPr baseColWidth="10" defaultColWidth="11.42578125" defaultRowHeight="14.25" x14ac:dyDescent="0.2"/>
  <cols>
    <col min="1" max="1" width="0.42578125" style="78" customWidth="1"/>
    <col min="2" max="2" width="1.42578125" style="78" customWidth="1"/>
    <col min="3" max="3" width="44.7109375" style="78" customWidth="1"/>
    <col min="4" max="4" width="11.7109375" style="131" customWidth="1"/>
    <col min="5" max="6" width="33.7109375" style="113" customWidth="1"/>
    <col min="7" max="7" width="11.7109375" style="131" customWidth="1"/>
    <col min="8" max="9" width="33.7109375" style="113" customWidth="1"/>
    <col min="10" max="10" width="11.7109375" style="131" customWidth="1"/>
    <col min="11" max="12" width="33.7109375" style="113" customWidth="1"/>
    <col min="13" max="13" width="11.7109375" style="131" customWidth="1"/>
    <col min="14" max="15" width="33.7109375" style="113" customWidth="1"/>
    <col min="16" max="16" width="3.140625" style="78" customWidth="1"/>
    <col min="17" max="17" width="2.42578125" style="78" customWidth="1"/>
    <col min="18" max="18" width="7.42578125" style="78" hidden="1" customWidth="1"/>
    <col min="19" max="20" width="7.140625" style="78" hidden="1" customWidth="1"/>
    <col min="21" max="21" width="7" style="78" hidden="1" customWidth="1"/>
    <col min="22" max="22" width="11.42578125" style="78"/>
    <col min="23" max="23" width="13" style="78" customWidth="1"/>
    <col min="24" max="24" width="15.85546875" style="78" customWidth="1"/>
    <col min="25" max="25" width="13" style="78" customWidth="1"/>
    <col min="26" max="27" width="11.42578125" style="78" customWidth="1"/>
    <col min="28" max="16384" width="11.42578125" style="78"/>
  </cols>
  <sheetData>
    <row r="1" spans="1:21" ht="33" customHeight="1" x14ac:dyDescent="0.2">
      <c r="B1" s="266" t="s">
        <v>124</v>
      </c>
      <c r="C1" s="266"/>
      <c r="D1" s="266"/>
      <c r="E1" s="266"/>
      <c r="F1" s="266"/>
      <c r="G1" s="266"/>
      <c r="H1" s="266"/>
      <c r="I1" s="266"/>
      <c r="J1" s="267"/>
      <c r="K1" s="267"/>
      <c r="L1" s="79"/>
      <c r="M1" s="79"/>
      <c r="N1" s="79"/>
      <c r="O1" s="79"/>
    </row>
    <row r="2" spans="1:21" ht="15.75" x14ac:dyDescent="0.2">
      <c r="B2" s="268" t="s">
        <v>27</v>
      </c>
      <c r="C2" s="268"/>
      <c r="D2" s="305" t="s">
        <v>177</v>
      </c>
      <c r="E2" s="305"/>
      <c r="F2" s="305"/>
      <c r="G2" s="306" t="s">
        <v>178</v>
      </c>
      <c r="H2" s="306"/>
      <c r="I2" s="306"/>
      <c r="J2" s="307" t="s">
        <v>179</v>
      </c>
      <c r="K2" s="307"/>
      <c r="L2" s="307"/>
      <c r="M2" s="249" t="s">
        <v>180</v>
      </c>
      <c r="N2" s="249"/>
      <c r="O2" s="249"/>
      <c r="Q2" s="78">
        <v>1</v>
      </c>
    </row>
    <row r="3" spans="1:21" ht="15" customHeight="1" x14ac:dyDescent="0.2">
      <c r="B3" s="268"/>
      <c r="C3" s="268"/>
      <c r="D3" s="308" t="s">
        <v>34</v>
      </c>
      <c r="E3" s="304" t="s">
        <v>122</v>
      </c>
      <c r="F3" s="304" t="s">
        <v>125</v>
      </c>
      <c r="G3" s="260" t="s">
        <v>34</v>
      </c>
      <c r="H3" s="304" t="s">
        <v>122</v>
      </c>
      <c r="I3" s="304" t="s">
        <v>125</v>
      </c>
      <c r="J3" s="260" t="s">
        <v>34</v>
      </c>
      <c r="K3" s="262" t="s">
        <v>122</v>
      </c>
      <c r="L3" s="264" t="s">
        <v>125</v>
      </c>
      <c r="M3" s="260" t="s">
        <v>34</v>
      </c>
      <c r="N3" s="262" t="s">
        <v>122</v>
      </c>
      <c r="O3" s="264" t="s">
        <v>125</v>
      </c>
      <c r="Q3" s="78">
        <v>2</v>
      </c>
    </row>
    <row r="4" spans="1:21" ht="15.75" customHeight="1" x14ac:dyDescent="0.2">
      <c r="B4" s="268"/>
      <c r="C4" s="268"/>
      <c r="D4" s="309"/>
      <c r="E4" s="264"/>
      <c r="F4" s="264"/>
      <c r="G4" s="261"/>
      <c r="H4" s="264"/>
      <c r="I4" s="264"/>
      <c r="J4" s="261"/>
      <c r="K4" s="263"/>
      <c r="L4" s="265"/>
      <c r="M4" s="261"/>
      <c r="N4" s="263"/>
      <c r="O4" s="265"/>
      <c r="Q4" s="78">
        <v>3</v>
      </c>
    </row>
    <row r="5" spans="1:21" ht="15.75" x14ac:dyDescent="0.2">
      <c r="B5" s="268"/>
      <c r="C5" s="268"/>
      <c r="D5" s="80"/>
      <c r="E5" s="81"/>
      <c r="F5" s="81"/>
      <c r="G5" s="82"/>
      <c r="H5" s="83"/>
      <c r="I5" s="83"/>
      <c r="J5" s="82"/>
      <c r="K5" s="84"/>
      <c r="L5" s="83"/>
      <c r="M5" s="82"/>
      <c r="N5" s="84"/>
      <c r="O5" s="83"/>
      <c r="Q5" s="78">
        <v>4</v>
      </c>
    </row>
    <row r="6" spans="1:21" ht="18.75" x14ac:dyDescent="0.2">
      <c r="A6" s="310"/>
      <c r="B6" s="289"/>
      <c r="C6" s="85" t="s">
        <v>73</v>
      </c>
      <c r="D6" s="86"/>
      <c r="E6" s="86"/>
      <c r="F6" s="86"/>
      <c r="G6" s="86"/>
      <c r="H6" s="86"/>
      <c r="I6" s="86"/>
      <c r="J6" s="86"/>
      <c r="K6" s="86"/>
      <c r="L6" s="87"/>
      <c r="M6" s="86"/>
      <c r="N6" s="86"/>
      <c r="O6" s="87"/>
    </row>
    <row r="7" spans="1:21" ht="39.950000000000003" customHeight="1" x14ac:dyDescent="0.2">
      <c r="A7" s="310"/>
      <c r="B7" s="290"/>
      <c r="C7" s="88" t="s">
        <v>33</v>
      </c>
      <c r="D7" s="26">
        <v>3</v>
      </c>
      <c r="E7" s="153" t="s">
        <v>181</v>
      </c>
      <c r="F7" s="57" t="s">
        <v>185</v>
      </c>
      <c r="G7" s="71">
        <v>3</v>
      </c>
      <c r="H7" s="58" t="s">
        <v>374</v>
      </c>
      <c r="I7" s="58" t="s">
        <v>185</v>
      </c>
      <c r="J7" s="74">
        <v>3</v>
      </c>
      <c r="K7" s="185" t="s">
        <v>374</v>
      </c>
      <c r="L7" s="186" t="s">
        <v>563</v>
      </c>
      <c r="M7" s="76"/>
      <c r="N7" s="59"/>
      <c r="O7" s="60"/>
      <c r="R7" s="78">
        <f>COUNTIF(D7:D10,"1")</f>
        <v>0</v>
      </c>
      <c r="S7" s="78">
        <f>COUNTIF(G7:G10,"1")</f>
        <v>0</v>
      </c>
      <c r="T7" s="78">
        <f>COUNTIF(J7:J10,"1")</f>
        <v>0</v>
      </c>
      <c r="U7" s="78">
        <f>COUNTIF(M7:M10,"1")</f>
        <v>0</v>
      </c>
    </row>
    <row r="8" spans="1:21" ht="39.950000000000003" customHeight="1" x14ac:dyDescent="0.2">
      <c r="A8" s="310"/>
      <c r="B8" s="290"/>
      <c r="C8" s="89" t="s">
        <v>35</v>
      </c>
      <c r="D8" s="26">
        <v>2</v>
      </c>
      <c r="E8" s="153" t="s">
        <v>182</v>
      </c>
      <c r="F8" s="57" t="s">
        <v>186</v>
      </c>
      <c r="G8" s="71">
        <v>2</v>
      </c>
      <c r="H8" s="61" t="s">
        <v>375</v>
      </c>
      <c r="I8" s="58" t="s">
        <v>186</v>
      </c>
      <c r="J8" s="74">
        <v>3</v>
      </c>
      <c r="K8" s="187" t="s">
        <v>509</v>
      </c>
      <c r="L8" s="186" t="s">
        <v>564</v>
      </c>
      <c r="M8" s="76"/>
      <c r="N8" s="62"/>
      <c r="O8" s="60"/>
      <c r="R8" s="78">
        <f>COUNTIF(D7:D10,"2")</f>
        <v>1</v>
      </c>
      <c r="S8" s="78">
        <f>COUNTIF(G7:G10,"2")</f>
        <v>1</v>
      </c>
      <c r="T8" s="78">
        <f>COUNTIF(J7:J10,"2")</f>
        <v>0</v>
      </c>
      <c r="U8" s="78">
        <f>COUNTIF(M7:M10,"2")</f>
        <v>0</v>
      </c>
    </row>
    <row r="9" spans="1:21" ht="39.950000000000003" customHeight="1" x14ac:dyDescent="0.2">
      <c r="A9" s="310"/>
      <c r="B9" s="290"/>
      <c r="C9" s="90" t="s">
        <v>36</v>
      </c>
      <c r="D9" s="26">
        <v>3</v>
      </c>
      <c r="E9" s="153" t="s">
        <v>183</v>
      </c>
      <c r="F9" s="57" t="s">
        <v>187</v>
      </c>
      <c r="G9" s="71">
        <v>3</v>
      </c>
      <c r="H9" s="61" t="s">
        <v>376</v>
      </c>
      <c r="I9" s="58" t="s">
        <v>187</v>
      </c>
      <c r="J9" s="74">
        <v>3</v>
      </c>
      <c r="K9" s="187" t="s">
        <v>376</v>
      </c>
      <c r="L9" s="186" t="s">
        <v>565</v>
      </c>
      <c r="M9" s="76"/>
      <c r="N9" s="62"/>
      <c r="O9" s="60"/>
      <c r="R9" s="78">
        <f>COUNTIF(D7:D10,"3")</f>
        <v>3</v>
      </c>
      <c r="S9" s="78">
        <f>COUNTIF(G7:G10,"3")</f>
        <v>3</v>
      </c>
      <c r="T9" s="78">
        <f>COUNTIF(J7:J10,"3")</f>
        <v>4</v>
      </c>
      <c r="U9" s="78">
        <f>COUNTIF(M7:M10,"3")</f>
        <v>0</v>
      </c>
    </row>
    <row r="10" spans="1:21" ht="39.950000000000003" customHeight="1" x14ac:dyDescent="0.2">
      <c r="A10" s="310"/>
      <c r="B10" s="291"/>
      <c r="C10" s="90" t="s">
        <v>37</v>
      </c>
      <c r="D10" s="26">
        <v>3</v>
      </c>
      <c r="E10" s="153" t="s">
        <v>184</v>
      </c>
      <c r="F10" s="57" t="s">
        <v>188</v>
      </c>
      <c r="G10" s="71">
        <v>3</v>
      </c>
      <c r="H10" s="61" t="s">
        <v>377</v>
      </c>
      <c r="I10" s="58" t="s">
        <v>188</v>
      </c>
      <c r="J10" s="74">
        <v>3</v>
      </c>
      <c r="K10" s="187" t="s">
        <v>377</v>
      </c>
      <c r="L10" s="186" t="s">
        <v>566</v>
      </c>
      <c r="M10" s="76"/>
      <c r="N10" s="62"/>
      <c r="O10" s="60"/>
      <c r="R10" s="78">
        <f>COUNTIF(D7:D10,"4")</f>
        <v>0</v>
      </c>
      <c r="S10" s="78">
        <f>COUNTIF(G7:G10,"4")</f>
        <v>0</v>
      </c>
      <c r="T10" s="78">
        <f>COUNTIF(J7:J10,"4")</f>
        <v>0</v>
      </c>
      <c r="U10" s="78">
        <f>COUNTIF(M7:M10,"4")</f>
        <v>0</v>
      </c>
    </row>
    <row r="11" spans="1:21" ht="6" customHeight="1" x14ac:dyDescent="0.25">
      <c r="B11" s="280"/>
      <c r="C11" s="281"/>
      <c r="D11" s="281"/>
      <c r="E11" s="281"/>
      <c r="F11" s="281"/>
      <c r="G11" s="281"/>
      <c r="H11" s="281"/>
      <c r="I11" s="281"/>
      <c r="J11" s="281"/>
      <c r="K11" s="282"/>
      <c r="L11" s="91"/>
      <c r="M11" s="92"/>
      <c r="N11" s="91"/>
      <c r="O11" s="91"/>
      <c r="Q11" s="78">
        <f>COUNTIF(D7:D10,"1")</f>
        <v>0</v>
      </c>
      <c r="R11" s="78">
        <f>COUNTIF(D7:D10,"1")</f>
        <v>0</v>
      </c>
      <c r="S11" s="78">
        <f>COUNTIF(D7:D10,"3")</f>
        <v>3</v>
      </c>
    </row>
    <row r="12" spans="1:21" ht="18.75" x14ac:dyDescent="0.2">
      <c r="A12" s="310"/>
      <c r="B12" s="277"/>
      <c r="C12" s="93" t="s">
        <v>72</v>
      </c>
      <c r="D12" s="94"/>
      <c r="E12" s="94"/>
      <c r="F12" s="94"/>
      <c r="G12" s="94"/>
      <c r="H12" s="94"/>
      <c r="I12" s="94"/>
      <c r="J12" s="94"/>
      <c r="K12" s="95"/>
      <c r="L12" s="96"/>
      <c r="M12" s="94"/>
      <c r="N12" s="95"/>
      <c r="O12" s="96"/>
    </row>
    <row r="13" spans="1:21" ht="39.950000000000003" customHeight="1" x14ac:dyDescent="0.2">
      <c r="A13" s="310"/>
      <c r="B13" s="278"/>
      <c r="C13" s="97" t="s">
        <v>38</v>
      </c>
      <c r="D13" s="27">
        <v>3</v>
      </c>
      <c r="E13" s="153" t="s">
        <v>189</v>
      </c>
      <c r="F13" s="63" t="s">
        <v>190</v>
      </c>
      <c r="G13" s="72">
        <v>3</v>
      </c>
      <c r="H13" s="58" t="s">
        <v>378</v>
      </c>
      <c r="I13" s="58" t="s">
        <v>190</v>
      </c>
      <c r="J13" s="75">
        <v>3</v>
      </c>
      <c r="K13" s="188" t="s">
        <v>378</v>
      </c>
      <c r="L13" s="189" t="s">
        <v>567</v>
      </c>
      <c r="M13" s="77"/>
      <c r="N13" s="64"/>
      <c r="O13" s="65"/>
      <c r="R13" s="78">
        <f>COUNTIF(D13:D17,"1")</f>
        <v>0</v>
      </c>
      <c r="S13" s="78">
        <f>COUNTIF(G13:G17,"1")</f>
        <v>0</v>
      </c>
      <c r="T13" s="78">
        <f>COUNTIF(J13:J17,"1")</f>
        <v>0</v>
      </c>
      <c r="U13" s="78">
        <f>COUNTIF(M13:M17,"1")</f>
        <v>0</v>
      </c>
    </row>
    <row r="14" spans="1:21" ht="39.950000000000003" customHeight="1" x14ac:dyDescent="0.2">
      <c r="A14" s="310"/>
      <c r="B14" s="278"/>
      <c r="C14" s="89" t="s">
        <v>39</v>
      </c>
      <c r="D14" s="27">
        <v>3</v>
      </c>
      <c r="E14" s="154" t="s">
        <v>191</v>
      </c>
      <c r="F14" s="63" t="s">
        <v>192</v>
      </c>
      <c r="G14" s="72">
        <v>3</v>
      </c>
      <c r="H14" s="61" t="s">
        <v>379</v>
      </c>
      <c r="I14" s="58" t="s">
        <v>192</v>
      </c>
      <c r="J14" s="75">
        <v>3</v>
      </c>
      <c r="K14" s="189" t="s">
        <v>379</v>
      </c>
      <c r="L14" s="189" t="s">
        <v>568</v>
      </c>
      <c r="M14" s="77"/>
      <c r="N14" s="65"/>
      <c r="O14" s="65"/>
      <c r="R14" s="78">
        <f>COUNTIF(D13:D17,"2")</f>
        <v>0</v>
      </c>
      <c r="S14" s="78">
        <f>COUNTIF(G13:G17,"2")</f>
        <v>0</v>
      </c>
      <c r="T14" s="78">
        <f>COUNTIF(J13:J17,"2")</f>
        <v>0</v>
      </c>
      <c r="U14" s="78">
        <f>COUNTIF(M13:M17,"2")</f>
        <v>0</v>
      </c>
    </row>
    <row r="15" spans="1:21" ht="39.950000000000003" customHeight="1" x14ac:dyDescent="0.2">
      <c r="A15" s="310"/>
      <c r="B15" s="278"/>
      <c r="C15" s="89" t="s">
        <v>40</v>
      </c>
      <c r="D15" s="27">
        <v>3</v>
      </c>
      <c r="E15" s="154" t="s">
        <v>193</v>
      </c>
      <c r="F15" s="63" t="s">
        <v>194</v>
      </c>
      <c r="G15" s="72">
        <v>3</v>
      </c>
      <c r="H15" s="61" t="s">
        <v>380</v>
      </c>
      <c r="I15" s="58" t="s">
        <v>194</v>
      </c>
      <c r="J15" s="75">
        <v>3</v>
      </c>
      <c r="K15" s="189" t="s">
        <v>380</v>
      </c>
      <c r="L15" s="189" t="s">
        <v>569</v>
      </c>
      <c r="M15" s="77"/>
      <c r="N15" s="65"/>
      <c r="O15" s="65"/>
      <c r="R15" s="78">
        <f>COUNTIF(D13:D17,"3")</f>
        <v>5</v>
      </c>
      <c r="S15" s="78">
        <f>COUNTIF(G13:G17,"3")</f>
        <v>5</v>
      </c>
      <c r="T15" s="78">
        <f>COUNTIF(J13:J17,"3")</f>
        <v>5</v>
      </c>
      <c r="U15" s="78">
        <f>COUNTIF(M13:M17,"3")</f>
        <v>0</v>
      </c>
    </row>
    <row r="16" spans="1:21" ht="39.950000000000003" customHeight="1" x14ac:dyDescent="0.2">
      <c r="A16" s="310"/>
      <c r="B16" s="278"/>
      <c r="C16" s="90" t="s">
        <v>41</v>
      </c>
      <c r="D16" s="27">
        <v>3</v>
      </c>
      <c r="E16" s="154" t="s">
        <v>195</v>
      </c>
      <c r="F16" s="63" t="s">
        <v>196</v>
      </c>
      <c r="G16" s="72">
        <v>3</v>
      </c>
      <c r="H16" s="61" t="s">
        <v>381</v>
      </c>
      <c r="I16" s="58" t="s">
        <v>451</v>
      </c>
      <c r="J16" s="75">
        <v>3</v>
      </c>
      <c r="K16" s="189" t="s">
        <v>381</v>
      </c>
      <c r="L16" s="189" t="s">
        <v>570</v>
      </c>
      <c r="M16" s="77"/>
      <c r="N16" s="65"/>
      <c r="O16" s="65"/>
      <c r="R16" s="78">
        <f>COUNTIF(D13:D17,"4")</f>
        <v>0</v>
      </c>
      <c r="S16" s="78">
        <f>COUNTIF(G13:G17,"4")</f>
        <v>0</v>
      </c>
      <c r="T16" s="78">
        <f>COUNTIF(J13:J17,"4")</f>
        <v>0</v>
      </c>
      <c r="U16" s="78">
        <f>COUNTIF(M13:M17,"4")</f>
        <v>0</v>
      </c>
    </row>
    <row r="17" spans="1:21" ht="39.950000000000003" customHeight="1" x14ac:dyDescent="0.2">
      <c r="A17" s="310"/>
      <c r="B17" s="279"/>
      <c r="C17" s="89" t="s">
        <v>42</v>
      </c>
      <c r="D17" s="27">
        <v>3</v>
      </c>
      <c r="E17" s="154" t="s">
        <v>197</v>
      </c>
      <c r="F17" s="63" t="s">
        <v>198</v>
      </c>
      <c r="G17" s="72">
        <v>3</v>
      </c>
      <c r="H17" s="61" t="s">
        <v>382</v>
      </c>
      <c r="I17" s="58" t="s">
        <v>198</v>
      </c>
      <c r="J17" s="75">
        <v>3</v>
      </c>
      <c r="K17" s="189" t="s">
        <v>382</v>
      </c>
      <c r="L17" s="189" t="s">
        <v>571</v>
      </c>
      <c r="M17" s="77"/>
      <c r="N17" s="65"/>
      <c r="O17" s="65"/>
    </row>
    <row r="18" spans="1:21" ht="7.5" customHeight="1" x14ac:dyDescent="0.25">
      <c r="B18" s="292"/>
      <c r="C18" s="293"/>
      <c r="D18" s="293"/>
      <c r="E18" s="293"/>
      <c r="F18" s="293"/>
      <c r="G18" s="293"/>
      <c r="H18" s="293"/>
      <c r="I18" s="293"/>
      <c r="J18" s="293"/>
      <c r="K18" s="294"/>
      <c r="L18" s="91"/>
      <c r="M18" s="92"/>
      <c r="N18" s="91"/>
      <c r="O18" s="91"/>
    </row>
    <row r="19" spans="1:21" ht="18.75" x14ac:dyDescent="0.2">
      <c r="A19" s="310"/>
      <c r="B19" s="277"/>
      <c r="C19" s="93" t="s">
        <v>43</v>
      </c>
      <c r="D19" s="94"/>
      <c r="E19" s="94"/>
      <c r="F19" s="94"/>
      <c r="G19" s="94"/>
      <c r="H19" s="94"/>
      <c r="I19" s="94"/>
      <c r="J19" s="94"/>
      <c r="K19" s="95"/>
      <c r="L19" s="96"/>
      <c r="M19" s="94"/>
      <c r="N19" s="95"/>
      <c r="O19" s="96"/>
    </row>
    <row r="20" spans="1:21" ht="39.950000000000003" customHeight="1" x14ac:dyDescent="0.2">
      <c r="A20" s="310"/>
      <c r="B20" s="295"/>
      <c r="C20" s="98" t="s">
        <v>44</v>
      </c>
      <c r="D20" s="27">
        <v>4</v>
      </c>
      <c r="E20" s="153" t="s">
        <v>199</v>
      </c>
      <c r="F20" s="57" t="s">
        <v>200</v>
      </c>
      <c r="G20" s="72">
        <v>4</v>
      </c>
      <c r="H20" s="58" t="s">
        <v>383</v>
      </c>
      <c r="I20" s="58" t="s">
        <v>200</v>
      </c>
      <c r="J20" s="75">
        <v>4</v>
      </c>
      <c r="K20" s="67" t="s">
        <v>383</v>
      </c>
      <c r="L20" s="68" t="s">
        <v>572</v>
      </c>
      <c r="M20" s="77"/>
      <c r="N20" s="69"/>
      <c r="O20" s="70"/>
      <c r="R20" s="78">
        <f>COUNTIF(D20:D27,"1")</f>
        <v>1</v>
      </c>
      <c r="S20" s="78">
        <f>COUNTIF(G20:G27,"1")</f>
        <v>0</v>
      </c>
      <c r="T20" s="78">
        <f>COUNTIF(J20:J27,"1")</f>
        <v>0</v>
      </c>
      <c r="U20" s="78">
        <f>COUNTIF(M20:M27,"1")</f>
        <v>0</v>
      </c>
    </row>
    <row r="21" spans="1:21" ht="39.950000000000003" customHeight="1" x14ac:dyDescent="0.2">
      <c r="A21" s="310"/>
      <c r="B21" s="295"/>
      <c r="C21" s="99" t="s">
        <v>45</v>
      </c>
      <c r="D21" s="27">
        <v>3</v>
      </c>
      <c r="E21" s="154" t="s">
        <v>452</v>
      </c>
      <c r="F21" s="57" t="s">
        <v>201</v>
      </c>
      <c r="G21" s="72">
        <v>3</v>
      </c>
      <c r="H21" s="61" t="s">
        <v>453</v>
      </c>
      <c r="I21" s="58" t="s">
        <v>201</v>
      </c>
      <c r="J21" s="75">
        <v>4</v>
      </c>
      <c r="K21" s="68" t="s">
        <v>510</v>
      </c>
      <c r="L21" s="68" t="s">
        <v>573</v>
      </c>
      <c r="M21" s="77"/>
      <c r="N21" s="70"/>
      <c r="O21" s="70"/>
      <c r="R21" s="78">
        <f>COUNTIF(D20:D27,"2")</f>
        <v>2</v>
      </c>
      <c r="S21" s="78">
        <f>COUNTIF(G20:G27,"2")</f>
        <v>4</v>
      </c>
      <c r="T21" s="78">
        <f>COUNTIF(J20:J27,"2")</f>
        <v>4</v>
      </c>
      <c r="U21" s="78">
        <f>COUNTIF(M20:M27,"2")</f>
        <v>0</v>
      </c>
    </row>
    <row r="22" spans="1:21" ht="39.950000000000003" customHeight="1" x14ac:dyDescent="0.2">
      <c r="A22" s="310"/>
      <c r="B22" s="295"/>
      <c r="C22" s="99" t="s">
        <v>46</v>
      </c>
      <c r="D22" s="27">
        <v>3</v>
      </c>
      <c r="E22" s="154" t="s">
        <v>202</v>
      </c>
      <c r="F22" s="57" t="s">
        <v>203</v>
      </c>
      <c r="G22" s="72">
        <v>3</v>
      </c>
      <c r="H22" s="61" t="s">
        <v>384</v>
      </c>
      <c r="I22" s="58" t="s">
        <v>203</v>
      </c>
      <c r="J22" s="75">
        <v>3</v>
      </c>
      <c r="K22" s="68" t="s">
        <v>384</v>
      </c>
      <c r="L22" s="68" t="s">
        <v>574</v>
      </c>
      <c r="M22" s="77"/>
      <c r="N22" s="70"/>
      <c r="O22" s="70"/>
      <c r="R22" s="78">
        <f>COUNTIF(D20:D27,"3")</f>
        <v>4</v>
      </c>
      <c r="S22" s="78">
        <f>COUNTIF(G20:G27,"3")</f>
        <v>3</v>
      </c>
      <c r="T22" s="78">
        <f>COUNTIF(J20:J27,"3")</f>
        <v>2</v>
      </c>
      <c r="U22" s="78">
        <f>COUNTIF(M20:M27,"3")</f>
        <v>0</v>
      </c>
    </row>
    <row r="23" spans="1:21" ht="39.950000000000003" customHeight="1" x14ac:dyDescent="0.2">
      <c r="A23" s="310"/>
      <c r="B23" s="295"/>
      <c r="C23" s="99" t="s">
        <v>47</v>
      </c>
      <c r="D23" s="27">
        <v>3</v>
      </c>
      <c r="E23" s="154" t="s">
        <v>204</v>
      </c>
      <c r="F23" s="57" t="s">
        <v>205</v>
      </c>
      <c r="G23" s="72">
        <v>2</v>
      </c>
      <c r="H23" s="61" t="s">
        <v>385</v>
      </c>
      <c r="I23" s="58" t="s">
        <v>205</v>
      </c>
      <c r="J23" s="75">
        <v>2</v>
      </c>
      <c r="K23" s="68" t="s">
        <v>385</v>
      </c>
      <c r="L23" s="68" t="s">
        <v>575</v>
      </c>
      <c r="M23" s="77"/>
      <c r="N23" s="70"/>
      <c r="O23" s="70"/>
      <c r="R23" s="78">
        <f>COUNTIF(D20:D27,"4")</f>
        <v>1</v>
      </c>
      <c r="S23" s="78">
        <f>COUNTIF(G20:G27,"4")</f>
        <v>1</v>
      </c>
      <c r="T23" s="78">
        <f>COUNTIF(J20:J27,"4")</f>
        <v>2</v>
      </c>
      <c r="U23" s="78">
        <f>COUNTIF(M20:M27,"4")</f>
        <v>0</v>
      </c>
    </row>
    <row r="24" spans="1:21" ht="39.950000000000003" customHeight="1" x14ac:dyDescent="0.2">
      <c r="A24" s="310"/>
      <c r="B24" s="295"/>
      <c r="C24" s="99" t="s">
        <v>48</v>
      </c>
      <c r="D24" s="27">
        <v>2</v>
      </c>
      <c r="E24" s="154" t="s">
        <v>207</v>
      </c>
      <c r="F24" s="57" t="s">
        <v>206</v>
      </c>
      <c r="G24" s="72">
        <v>2</v>
      </c>
      <c r="H24" s="61" t="s">
        <v>386</v>
      </c>
      <c r="I24" s="58" t="s">
        <v>206</v>
      </c>
      <c r="J24" s="75">
        <v>2</v>
      </c>
      <c r="K24" s="68" t="s">
        <v>386</v>
      </c>
      <c r="L24" s="68" t="s">
        <v>576</v>
      </c>
      <c r="M24" s="77"/>
      <c r="N24" s="70"/>
      <c r="O24" s="70"/>
    </row>
    <row r="25" spans="1:21" ht="39.950000000000003" customHeight="1" x14ac:dyDescent="0.2">
      <c r="A25" s="310"/>
      <c r="B25" s="295"/>
      <c r="C25" s="99" t="s">
        <v>49</v>
      </c>
      <c r="D25" s="27">
        <v>2</v>
      </c>
      <c r="E25" s="154" t="s">
        <v>208</v>
      </c>
      <c r="F25" s="57" t="s">
        <v>209</v>
      </c>
      <c r="G25" s="72">
        <v>2</v>
      </c>
      <c r="H25" s="61" t="s">
        <v>387</v>
      </c>
      <c r="I25" s="58" t="s">
        <v>209</v>
      </c>
      <c r="J25" s="75">
        <v>2</v>
      </c>
      <c r="K25" s="68" t="s">
        <v>387</v>
      </c>
      <c r="L25" s="68" t="s">
        <v>577</v>
      </c>
      <c r="M25" s="77"/>
      <c r="N25" s="70"/>
      <c r="O25" s="70"/>
    </row>
    <row r="26" spans="1:21" ht="39.950000000000003" customHeight="1" x14ac:dyDescent="0.2">
      <c r="A26" s="310"/>
      <c r="B26" s="295"/>
      <c r="C26" s="99" t="s">
        <v>50</v>
      </c>
      <c r="D26" s="27">
        <v>3</v>
      </c>
      <c r="E26" s="154" t="s">
        <v>210</v>
      </c>
      <c r="F26" s="57" t="s">
        <v>211</v>
      </c>
      <c r="G26" s="72">
        <v>3</v>
      </c>
      <c r="H26" s="61" t="s">
        <v>388</v>
      </c>
      <c r="I26" s="58" t="s">
        <v>211</v>
      </c>
      <c r="J26" s="75">
        <v>3</v>
      </c>
      <c r="K26" s="68" t="s">
        <v>388</v>
      </c>
      <c r="L26" s="68" t="s">
        <v>578</v>
      </c>
      <c r="M26" s="77"/>
      <c r="N26" s="70"/>
      <c r="O26" s="70"/>
    </row>
    <row r="27" spans="1:21" ht="39.950000000000003" customHeight="1" x14ac:dyDescent="0.2">
      <c r="A27" s="310"/>
      <c r="B27" s="296"/>
      <c r="C27" s="99" t="s">
        <v>51</v>
      </c>
      <c r="D27" s="27">
        <v>1</v>
      </c>
      <c r="E27" s="154" t="s">
        <v>212</v>
      </c>
      <c r="F27" s="57" t="s">
        <v>213</v>
      </c>
      <c r="G27" s="72">
        <v>2</v>
      </c>
      <c r="H27" s="61" t="s">
        <v>389</v>
      </c>
      <c r="I27" s="58" t="s">
        <v>213</v>
      </c>
      <c r="J27" s="75">
        <v>2</v>
      </c>
      <c r="K27" s="68" t="s">
        <v>389</v>
      </c>
      <c r="L27" s="68" t="s">
        <v>579</v>
      </c>
      <c r="M27" s="77"/>
      <c r="N27" s="70"/>
      <c r="O27" s="70"/>
    </row>
    <row r="28" spans="1:21" ht="7.5" customHeight="1" x14ac:dyDescent="0.25">
      <c r="B28" s="257"/>
      <c r="C28" s="258"/>
      <c r="D28" s="258"/>
      <c r="E28" s="258"/>
      <c r="F28" s="258"/>
      <c r="G28" s="258"/>
      <c r="H28" s="258"/>
      <c r="I28" s="258"/>
      <c r="J28" s="258"/>
      <c r="K28" s="297"/>
      <c r="L28" s="91"/>
      <c r="M28" s="92"/>
      <c r="N28" s="91"/>
      <c r="O28" s="91"/>
    </row>
    <row r="29" spans="1:21" ht="18.75" x14ac:dyDescent="0.2">
      <c r="A29" s="310"/>
      <c r="B29" s="277"/>
      <c r="C29" s="93" t="s">
        <v>52</v>
      </c>
      <c r="D29" s="94"/>
      <c r="E29" s="94"/>
      <c r="F29" s="94"/>
      <c r="G29" s="94"/>
      <c r="H29" s="94"/>
      <c r="I29" s="94"/>
      <c r="J29" s="94"/>
      <c r="K29" s="95"/>
      <c r="L29" s="96"/>
      <c r="M29" s="94"/>
      <c r="N29" s="95"/>
      <c r="O29" s="96"/>
    </row>
    <row r="30" spans="1:21" ht="39.950000000000003" customHeight="1" x14ac:dyDescent="0.2">
      <c r="A30" s="310"/>
      <c r="B30" s="278"/>
      <c r="C30" s="97" t="s">
        <v>53</v>
      </c>
      <c r="D30" s="27">
        <v>3</v>
      </c>
      <c r="E30" s="153" t="s">
        <v>214</v>
      </c>
      <c r="F30" s="57" t="s">
        <v>215</v>
      </c>
      <c r="G30" s="72">
        <v>3</v>
      </c>
      <c r="H30" s="58" t="s">
        <v>390</v>
      </c>
      <c r="I30" s="58" t="s">
        <v>215</v>
      </c>
      <c r="J30" s="75">
        <v>3</v>
      </c>
      <c r="K30" s="67" t="s">
        <v>390</v>
      </c>
      <c r="L30" s="68" t="s">
        <v>580</v>
      </c>
      <c r="M30" s="77"/>
      <c r="N30" s="69"/>
      <c r="O30" s="70"/>
      <c r="R30" s="78">
        <f>COUNTIF(D30:D33,"1")</f>
        <v>0</v>
      </c>
      <c r="S30" s="78">
        <f>COUNTIF(G30:G33,"1")</f>
        <v>0</v>
      </c>
      <c r="T30" s="78">
        <f>COUNTIF(J30:J33,"1")</f>
        <v>0</v>
      </c>
      <c r="U30" s="78">
        <f>COUNTIF(M30:M33,"1")</f>
        <v>0</v>
      </c>
    </row>
    <row r="31" spans="1:21" ht="39.950000000000003" customHeight="1" x14ac:dyDescent="0.2">
      <c r="A31" s="310"/>
      <c r="B31" s="278"/>
      <c r="C31" s="89" t="s">
        <v>54</v>
      </c>
      <c r="D31" s="27">
        <v>3</v>
      </c>
      <c r="E31" s="154" t="s">
        <v>216</v>
      </c>
      <c r="F31" s="57" t="s">
        <v>217</v>
      </c>
      <c r="G31" s="72">
        <v>3</v>
      </c>
      <c r="H31" s="61" t="s">
        <v>391</v>
      </c>
      <c r="I31" s="58" t="s">
        <v>217</v>
      </c>
      <c r="J31" s="75">
        <v>4</v>
      </c>
      <c r="K31" s="68" t="s">
        <v>511</v>
      </c>
      <c r="L31" s="68" t="s">
        <v>581</v>
      </c>
      <c r="M31" s="77"/>
      <c r="N31" s="70"/>
      <c r="O31" s="70"/>
      <c r="R31" s="78">
        <f>COUNTIF(D30:D33,"2")</f>
        <v>2</v>
      </c>
      <c r="S31" s="78">
        <f>COUNTIF(G30:G33,"2")</f>
        <v>2</v>
      </c>
      <c r="T31" s="78">
        <f>COUNTIF(J30:J33,"2")</f>
        <v>0</v>
      </c>
      <c r="U31" s="78">
        <f>COUNTIF(M30:M33,"2")</f>
        <v>0</v>
      </c>
    </row>
    <row r="32" spans="1:21" ht="39.950000000000003" customHeight="1" x14ac:dyDescent="0.2">
      <c r="A32" s="310"/>
      <c r="B32" s="278"/>
      <c r="C32" s="89" t="s">
        <v>55</v>
      </c>
      <c r="D32" s="27">
        <v>2</v>
      </c>
      <c r="E32" s="154" t="s">
        <v>218</v>
      </c>
      <c r="F32" s="57" t="s">
        <v>219</v>
      </c>
      <c r="G32" s="72">
        <v>2</v>
      </c>
      <c r="H32" s="61" t="s">
        <v>392</v>
      </c>
      <c r="I32" s="58" t="s">
        <v>219</v>
      </c>
      <c r="J32" s="75">
        <v>3</v>
      </c>
      <c r="K32" s="68" t="s">
        <v>512</v>
      </c>
      <c r="L32" s="68" t="s">
        <v>582</v>
      </c>
      <c r="M32" s="77"/>
      <c r="N32" s="70"/>
      <c r="O32" s="70"/>
      <c r="R32" s="78">
        <f>COUNTIF(D30:D33,"3")</f>
        <v>2</v>
      </c>
      <c r="S32" s="78">
        <f>COUNTIF(G30:G33,"3")</f>
        <v>2</v>
      </c>
      <c r="T32" s="78">
        <f>COUNTIF(J30:J33,"31")</f>
        <v>0</v>
      </c>
      <c r="U32" s="78">
        <f>COUNTIF(M30:M33,"3")</f>
        <v>0</v>
      </c>
    </row>
    <row r="33" spans="1:21" ht="39.950000000000003" customHeight="1" x14ac:dyDescent="0.2">
      <c r="A33" s="310"/>
      <c r="B33" s="279"/>
      <c r="C33" s="89" t="s">
        <v>56</v>
      </c>
      <c r="D33" s="27">
        <v>2</v>
      </c>
      <c r="E33" s="154" t="s">
        <v>220</v>
      </c>
      <c r="F33" s="57" t="s">
        <v>221</v>
      </c>
      <c r="G33" s="72">
        <v>2</v>
      </c>
      <c r="H33" s="61" t="s">
        <v>393</v>
      </c>
      <c r="I33" s="58" t="s">
        <v>221</v>
      </c>
      <c r="J33" s="75">
        <v>3</v>
      </c>
      <c r="K33" s="68" t="s">
        <v>513</v>
      </c>
      <c r="L33" s="68" t="s">
        <v>583</v>
      </c>
      <c r="M33" s="77"/>
      <c r="N33" s="70"/>
      <c r="O33" s="70"/>
      <c r="R33" s="78">
        <f>COUNTIF(D30:D33,"4")</f>
        <v>0</v>
      </c>
      <c r="S33" s="78">
        <f>COUNTIF(G30:G33,"4")</f>
        <v>0</v>
      </c>
      <c r="T33" s="78">
        <f>COUNTIF(J30:J33,"4")</f>
        <v>1</v>
      </c>
      <c r="U33" s="78">
        <f>COUNTIF(M30:M33,"4")</f>
        <v>0</v>
      </c>
    </row>
    <row r="34" spans="1:21" ht="9" customHeight="1" x14ac:dyDescent="0.25">
      <c r="B34" s="292"/>
      <c r="C34" s="293"/>
      <c r="D34" s="293"/>
      <c r="E34" s="293"/>
      <c r="F34" s="293"/>
      <c r="G34" s="293"/>
      <c r="H34" s="293"/>
      <c r="I34" s="293"/>
      <c r="J34" s="293"/>
      <c r="K34" s="294"/>
      <c r="L34" s="91"/>
      <c r="M34" s="92"/>
      <c r="N34" s="91"/>
      <c r="O34" s="91"/>
    </row>
    <row r="35" spans="1:21" ht="18.75" x14ac:dyDescent="0.2">
      <c r="A35" s="310"/>
      <c r="B35" s="277"/>
      <c r="C35" s="100" t="s">
        <v>57</v>
      </c>
      <c r="D35" s="298"/>
      <c r="E35" s="298"/>
      <c r="F35" s="298"/>
      <c r="G35" s="298"/>
      <c r="H35" s="298"/>
      <c r="I35" s="298"/>
      <c r="J35" s="298"/>
      <c r="K35" s="298"/>
      <c r="L35" s="101"/>
      <c r="M35" s="102"/>
      <c r="N35" s="102"/>
      <c r="O35" s="101"/>
    </row>
    <row r="36" spans="1:21" ht="39.950000000000003" customHeight="1" x14ac:dyDescent="0.2">
      <c r="A36" s="310"/>
      <c r="B36" s="278"/>
      <c r="C36" s="97" t="s">
        <v>58</v>
      </c>
      <c r="D36" s="27">
        <v>3</v>
      </c>
      <c r="E36" s="57" t="s">
        <v>222</v>
      </c>
      <c r="F36" s="57" t="s">
        <v>223</v>
      </c>
      <c r="G36" s="72">
        <v>3</v>
      </c>
      <c r="H36" s="58" t="s">
        <v>394</v>
      </c>
      <c r="I36" s="58" t="s">
        <v>223</v>
      </c>
      <c r="J36" s="75">
        <v>3</v>
      </c>
      <c r="K36" s="67" t="s">
        <v>394</v>
      </c>
      <c r="L36" s="68" t="s">
        <v>584</v>
      </c>
      <c r="M36" s="77"/>
      <c r="N36" s="69"/>
      <c r="O36" s="70"/>
      <c r="R36" s="78">
        <f>COUNTIF(D36:D44,"1")</f>
        <v>0</v>
      </c>
      <c r="S36" s="78">
        <f>COUNTIF(G36:G44,"1")</f>
        <v>0</v>
      </c>
      <c r="T36" s="78">
        <f>COUNTIF(J36:J44,"1")</f>
        <v>0</v>
      </c>
      <c r="U36" s="78">
        <f>COUNTIF(M36:M44,"1")</f>
        <v>0</v>
      </c>
    </row>
    <row r="37" spans="1:21" ht="39.950000000000003" customHeight="1" x14ac:dyDescent="0.2">
      <c r="A37" s="310"/>
      <c r="B37" s="278"/>
      <c r="C37" s="89" t="s">
        <v>59</v>
      </c>
      <c r="D37" s="27">
        <v>2</v>
      </c>
      <c r="E37" s="154" t="s">
        <v>224</v>
      </c>
      <c r="F37" s="57" t="s">
        <v>225</v>
      </c>
      <c r="G37" s="72">
        <v>2</v>
      </c>
      <c r="H37" s="61" t="s">
        <v>395</v>
      </c>
      <c r="I37" s="58" t="s">
        <v>225</v>
      </c>
      <c r="J37" s="75">
        <v>2</v>
      </c>
      <c r="K37" s="68" t="s">
        <v>395</v>
      </c>
      <c r="L37" s="68" t="s">
        <v>585</v>
      </c>
      <c r="M37" s="77"/>
      <c r="N37" s="70"/>
      <c r="O37" s="70"/>
      <c r="R37" s="78">
        <f>COUNTIF(D36:D44,"2")</f>
        <v>4</v>
      </c>
      <c r="S37" s="78">
        <f>COUNTIF(G36:G44,"2")</f>
        <v>4</v>
      </c>
      <c r="T37" s="78">
        <f>COUNTIF(J36:J44,"2")</f>
        <v>2</v>
      </c>
      <c r="U37" s="78">
        <f>COUNTIF(M36:M44,"2")</f>
        <v>0</v>
      </c>
    </row>
    <row r="38" spans="1:21" ht="39.950000000000003" customHeight="1" x14ac:dyDescent="0.2">
      <c r="A38" s="310"/>
      <c r="B38" s="278"/>
      <c r="C38" s="89" t="s">
        <v>60</v>
      </c>
      <c r="D38" s="27">
        <v>2</v>
      </c>
      <c r="E38" s="154" t="s">
        <v>226</v>
      </c>
      <c r="F38" s="57" t="s">
        <v>227</v>
      </c>
      <c r="G38" s="72">
        <v>2</v>
      </c>
      <c r="H38" s="61" t="s">
        <v>396</v>
      </c>
      <c r="I38" s="58" t="s">
        <v>227</v>
      </c>
      <c r="J38" s="75">
        <v>2</v>
      </c>
      <c r="K38" s="68" t="s">
        <v>396</v>
      </c>
      <c r="L38" s="68" t="s">
        <v>586</v>
      </c>
      <c r="M38" s="77"/>
      <c r="N38" s="70"/>
      <c r="O38" s="70"/>
      <c r="R38" s="78">
        <f>COUNTIF(D36:D44,"3")</f>
        <v>5</v>
      </c>
      <c r="S38" s="78">
        <f>COUNTIF(G36:G44,"3")</f>
        <v>4</v>
      </c>
      <c r="T38" s="78">
        <f>COUNTIF(J36:J44,"3")</f>
        <v>7</v>
      </c>
      <c r="U38" s="78">
        <f>COUNTIF(M36:M44,"3")</f>
        <v>0</v>
      </c>
    </row>
    <row r="39" spans="1:21" ht="39.950000000000003" customHeight="1" x14ac:dyDescent="0.2">
      <c r="A39" s="310"/>
      <c r="B39" s="278"/>
      <c r="C39" s="89" t="s">
        <v>61</v>
      </c>
      <c r="D39" s="27">
        <v>3</v>
      </c>
      <c r="E39" s="154" t="s">
        <v>228</v>
      </c>
      <c r="F39" s="57" t="s">
        <v>229</v>
      </c>
      <c r="G39" s="72">
        <v>3</v>
      </c>
      <c r="H39" s="61" t="s">
        <v>397</v>
      </c>
      <c r="I39" s="58" t="s">
        <v>229</v>
      </c>
      <c r="J39" s="75">
        <v>3</v>
      </c>
      <c r="K39" s="68" t="s">
        <v>397</v>
      </c>
      <c r="L39" s="68" t="s">
        <v>587</v>
      </c>
      <c r="M39" s="77"/>
      <c r="N39" s="70"/>
      <c r="O39" s="70"/>
      <c r="R39" s="78">
        <f>COUNTIF(D36:D44,"4")</f>
        <v>0</v>
      </c>
      <c r="S39" s="78">
        <f>COUNTIF(G36:G44,"4")</f>
        <v>1</v>
      </c>
      <c r="T39" s="78">
        <f>COUNTIF(J36:J44,"4")</f>
        <v>0</v>
      </c>
      <c r="U39" s="78">
        <f>COUNTIF(M36:M44,"4")</f>
        <v>0</v>
      </c>
    </row>
    <row r="40" spans="1:21" ht="39.950000000000003" customHeight="1" x14ac:dyDescent="0.2">
      <c r="A40" s="310"/>
      <c r="B40" s="278"/>
      <c r="C40" s="89" t="s">
        <v>62</v>
      </c>
      <c r="D40" s="27">
        <v>3</v>
      </c>
      <c r="E40" s="154" t="s">
        <v>230</v>
      </c>
      <c r="F40" s="57" t="s">
        <v>231</v>
      </c>
      <c r="G40" s="72">
        <v>4</v>
      </c>
      <c r="H40" s="61" t="s">
        <v>398</v>
      </c>
      <c r="I40" s="58" t="s">
        <v>399</v>
      </c>
      <c r="J40" s="75">
        <v>3</v>
      </c>
      <c r="K40" s="68" t="s">
        <v>230</v>
      </c>
      <c r="L40" s="68" t="s">
        <v>588</v>
      </c>
      <c r="M40" s="77"/>
      <c r="N40" s="70"/>
      <c r="O40" s="70"/>
    </row>
    <row r="41" spans="1:21" ht="39.950000000000003" customHeight="1" x14ac:dyDescent="0.2">
      <c r="A41" s="310"/>
      <c r="B41" s="278"/>
      <c r="C41" s="89" t="s">
        <v>63</v>
      </c>
      <c r="D41" s="27">
        <v>3</v>
      </c>
      <c r="E41" s="154" t="s">
        <v>232</v>
      </c>
      <c r="F41" s="57" t="s">
        <v>223</v>
      </c>
      <c r="G41" s="72">
        <v>3</v>
      </c>
      <c r="H41" s="61" t="s">
        <v>400</v>
      </c>
      <c r="I41" s="58" t="s">
        <v>223</v>
      </c>
      <c r="J41" s="75">
        <v>3</v>
      </c>
      <c r="K41" s="68" t="s">
        <v>400</v>
      </c>
      <c r="L41" s="68" t="s">
        <v>589</v>
      </c>
      <c r="M41" s="77"/>
      <c r="N41" s="70"/>
      <c r="O41" s="70"/>
    </row>
    <row r="42" spans="1:21" ht="39.950000000000003" customHeight="1" x14ac:dyDescent="0.2">
      <c r="A42" s="310"/>
      <c r="B42" s="278"/>
      <c r="C42" s="89" t="s">
        <v>64</v>
      </c>
      <c r="D42" s="27">
        <v>3</v>
      </c>
      <c r="E42" s="154" t="s">
        <v>233</v>
      </c>
      <c r="F42" s="57" t="s">
        <v>234</v>
      </c>
      <c r="G42" s="72">
        <v>3</v>
      </c>
      <c r="H42" s="61" t="s">
        <v>401</v>
      </c>
      <c r="I42" s="58" t="s">
        <v>234</v>
      </c>
      <c r="J42" s="75">
        <v>3</v>
      </c>
      <c r="K42" s="68" t="s">
        <v>401</v>
      </c>
      <c r="L42" s="68" t="s">
        <v>590</v>
      </c>
      <c r="M42" s="77"/>
      <c r="N42" s="70"/>
      <c r="O42" s="70"/>
    </row>
    <row r="43" spans="1:21" ht="39.950000000000003" customHeight="1" x14ac:dyDescent="0.2">
      <c r="A43" s="310"/>
      <c r="B43" s="278"/>
      <c r="C43" s="89" t="s">
        <v>65</v>
      </c>
      <c r="D43" s="27">
        <v>2</v>
      </c>
      <c r="E43" s="154" t="s">
        <v>235</v>
      </c>
      <c r="F43" s="57" t="s">
        <v>236</v>
      </c>
      <c r="G43" s="72">
        <v>2</v>
      </c>
      <c r="H43" s="61" t="s">
        <v>402</v>
      </c>
      <c r="I43" s="58" t="s">
        <v>236</v>
      </c>
      <c r="J43" s="75">
        <v>3</v>
      </c>
      <c r="K43" s="68" t="s">
        <v>514</v>
      </c>
      <c r="L43" s="68" t="s">
        <v>591</v>
      </c>
      <c r="M43" s="77"/>
      <c r="N43" s="70"/>
      <c r="O43" s="70"/>
    </row>
    <row r="44" spans="1:21" ht="39.950000000000003" customHeight="1" x14ac:dyDescent="0.2">
      <c r="A44" s="310"/>
      <c r="B44" s="279"/>
      <c r="C44" s="89" t="s">
        <v>66</v>
      </c>
      <c r="D44" s="27">
        <v>2</v>
      </c>
      <c r="E44" s="154" t="s">
        <v>237</v>
      </c>
      <c r="F44" s="57" t="s">
        <v>236</v>
      </c>
      <c r="G44" s="72">
        <v>2</v>
      </c>
      <c r="H44" s="61" t="s">
        <v>403</v>
      </c>
      <c r="I44" s="58" t="s">
        <v>236</v>
      </c>
      <c r="J44" s="75">
        <v>3</v>
      </c>
      <c r="K44" s="68" t="s">
        <v>515</v>
      </c>
      <c r="L44" s="68" t="s">
        <v>592</v>
      </c>
      <c r="M44" s="77"/>
      <c r="N44" s="70"/>
      <c r="O44" s="70"/>
    </row>
    <row r="45" spans="1:21" ht="6.75" customHeight="1" x14ac:dyDescent="0.25">
      <c r="B45" s="292"/>
      <c r="C45" s="293"/>
      <c r="D45" s="293"/>
      <c r="E45" s="293"/>
      <c r="F45" s="293"/>
      <c r="G45" s="293"/>
      <c r="H45" s="293"/>
      <c r="I45" s="293"/>
      <c r="J45" s="293"/>
      <c r="K45" s="294"/>
      <c r="L45" s="91"/>
      <c r="M45" s="92"/>
      <c r="N45" s="91"/>
      <c r="O45" s="91"/>
    </row>
    <row r="46" spans="1:21" ht="18.75" x14ac:dyDescent="0.2">
      <c r="A46" s="310"/>
      <c r="B46" s="277"/>
      <c r="C46" s="93" t="s">
        <v>67</v>
      </c>
      <c r="D46" s="94"/>
      <c r="E46" s="94"/>
      <c r="F46" s="94"/>
      <c r="G46" s="94"/>
      <c r="H46" s="94"/>
      <c r="I46" s="94"/>
      <c r="J46" s="94"/>
      <c r="K46" s="95"/>
      <c r="L46" s="96"/>
      <c r="M46" s="94"/>
      <c r="N46" s="95"/>
      <c r="O46" s="96"/>
    </row>
    <row r="47" spans="1:21" ht="39.950000000000003" customHeight="1" x14ac:dyDescent="0.2">
      <c r="A47" s="310"/>
      <c r="B47" s="278"/>
      <c r="C47" s="97" t="s">
        <v>68</v>
      </c>
      <c r="D47" s="27">
        <v>2</v>
      </c>
      <c r="E47" s="155" t="s">
        <v>238</v>
      </c>
      <c r="F47" s="30" t="s">
        <v>239</v>
      </c>
      <c r="G47" s="28">
        <v>3</v>
      </c>
      <c r="H47" s="31" t="s">
        <v>404</v>
      </c>
      <c r="I47" s="31" t="s">
        <v>239</v>
      </c>
      <c r="J47" s="29">
        <v>3</v>
      </c>
      <c r="K47" s="190" t="s">
        <v>404</v>
      </c>
      <c r="L47" s="183" t="s">
        <v>593</v>
      </c>
      <c r="M47" s="49"/>
      <c r="N47" s="47"/>
      <c r="O47" s="48"/>
      <c r="R47" s="78">
        <f>COUNTIF(D47:D50,"1")</f>
        <v>2</v>
      </c>
      <c r="S47" s="78">
        <f>COUNTIF(G47:G50,"1")</f>
        <v>2</v>
      </c>
      <c r="T47" s="78">
        <f>COUNTIF(J47:J50,"1")</f>
        <v>1</v>
      </c>
      <c r="U47" s="78">
        <f>COUNTIF(M47:M50,"1")</f>
        <v>0</v>
      </c>
    </row>
    <row r="48" spans="1:21" ht="39.950000000000003" customHeight="1" x14ac:dyDescent="0.2">
      <c r="A48" s="310"/>
      <c r="B48" s="278"/>
      <c r="C48" s="89" t="s">
        <v>69</v>
      </c>
      <c r="D48" s="27">
        <v>3</v>
      </c>
      <c r="E48" s="156" t="s">
        <v>240</v>
      </c>
      <c r="F48" s="30" t="s">
        <v>241</v>
      </c>
      <c r="G48" s="28">
        <v>3</v>
      </c>
      <c r="H48" s="32" t="s">
        <v>405</v>
      </c>
      <c r="I48" s="31" t="s">
        <v>241</v>
      </c>
      <c r="J48" s="29">
        <v>3</v>
      </c>
      <c r="K48" s="183" t="s">
        <v>405</v>
      </c>
      <c r="L48" s="183" t="s">
        <v>594</v>
      </c>
      <c r="M48" s="49"/>
      <c r="N48" s="48"/>
      <c r="O48" s="48"/>
      <c r="R48" s="78">
        <f>COUNTIF(D47:D50,"2")</f>
        <v>1</v>
      </c>
      <c r="S48" s="78">
        <f>COUNTIF(G47:G50,"2")</f>
        <v>0</v>
      </c>
      <c r="T48" s="78">
        <f>COUNTIF(J47:J50,"2")</f>
        <v>0</v>
      </c>
      <c r="U48" s="78">
        <f>COUNTIF(M47:M50,"2")</f>
        <v>0</v>
      </c>
    </row>
    <row r="49" spans="1:21" ht="39.950000000000003" customHeight="1" x14ac:dyDescent="0.2">
      <c r="A49" s="310"/>
      <c r="B49" s="278"/>
      <c r="C49" s="89" t="s">
        <v>70</v>
      </c>
      <c r="D49" s="27">
        <v>1</v>
      </c>
      <c r="E49" s="156" t="s">
        <v>242</v>
      </c>
      <c r="F49" s="30" t="s">
        <v>243</v>
      </c>
      <c r="G49" s="28">
        <v>1</v>
      </c>
      <c r="H49" s="32" t="s">
        <v>406</v>
      </c>
      <c r="I49" s="31" t="s">
        <v>243</v>
      </c>
      <c r="J49" s="29">
        <v>3</v>
      </c>
      <c r="K49" s="183" t="s">
        <v>516</v>
      </c>
      <c r="L49" s="183" t="s">
        <v>595</v>
      </c>
      <c r="M49" s="49"/>
      <c r="N49" s="48"/>
      <c r="O49" s="48"/>
      <c r="R49" s="78">
        <f>COUNTIF(D47:D50,"3")</f>
        <v>1</v>
      </c>
      <c r="S49" s="78">
        <f>COUNTIF(G47:G50,"3")</f>
        <v>2</v>
      </c>
      <c r="T49" s="78">
        <f>COUNTIF(J47:J50,"3")</f>
        <v>3</v>
      </c>
      <c r="U49" s="78">
        <f>COUNTIF(M47:M50,"3")</f>
        <v>0</v>
      </c>
    </row>
    <row r="50" spans="1:21" ht="39.950000000000003" customHeight="1" x14ac:dyDescent="0.2">
      <c r="A50" s="310"/>
      <c r="B50" s="279"/>
      <c r="C50" s="89" t="s">
        <v>71</v>
      </c>
      <c r="D50" s="27">
        <v>1</v>
      </c>
      <c r="E50" s="156" t="s">
        <v>244</v>
      </c>
      <c r="F50" s="30" t="s">
        <v>245</v>
      </c>
      <c r="G50" s="28">
        <v>1</v>
      </c>
      <c r="H50" s="32" t="s">
        <v>407</v>
      </c>
      <c r="I50" s="31" t="s">
        <v>245</v>
      </c>
      <c r="J50" s="29">
        <v>1</v>
      </c>
      <c r="K50" s="183" t="s">
        <v>407</v>
      </c>
      <c r="L50" s="183" t="s">
        <v>596</v>
      </c>
      <c r="M50" s="49"/>
      <c r="N50" s="48"/>
      <c r="O50" s="48"/>
      <c r="R50" s="78">
        <f>COUNTIF(D47:D50,"4")</f>
        <v>0</v>
      </c>
      <c r="S50" s="78">
        <f>COUNTIF(G47:G50,"4")</f>
        <v>0</v>
      </c>
      <c r="T50" s="78">
        <f>COUNTIF(J47:J50,"4")</f>
        <v>0</v>
      </c>
      <c r="U50" s="78">
        <f>COUNTIF(M47:M50,"4")</f>
        <v>0</v>
      </c>
    </row>
    <row r="51" spans="1:21" ht="8.25" customHeight="1" x14ac:dyDescent="0.25">
      <c r="B51" s="292"/>
      <c r="C51" s="293"/>
      <c r="D51" s="293"/>
      <c r="E51" s="293"/>
      <c r="F51" s="293"/>
      <c r="G51" s="293"/>
      <c r="H51" s="293"/>
      <c r="I51" s="293"/>
      <c r="J51" s="293"/>
      <c r="K51" s="294"/>
      <c r="L51" s="91"/>
      <c r="M51" s="92"/>
      <c r="N51" s="91"/>
      <c r="O51" s="91"/>
    </row>
    <row r="52" spans="1:21" ht="24" customHeight="1" x14ac:dyDescent="0.2">
      <c r="B52" s="269" t="s">
        <v>26</v>
      </c>
      <c r="C52" s="270"/>
      <c r="D52" s="246">
        <v>2023</v>
      </c>
      <c r="E52" s="247"/>
      <c r="F52" s="248"/>
      <c r="G52" s="283">
        <v>2024</v>
      </c>
      <c r="H52" s="284"/>
      <c r="I52" s="285"/>
      <c r="J52" s="286">
        <v>2025</v>
      </c>
      <c r="K52" s="287"/>
      <c r="L52" s="288"/>
      <c r="M52" s="250">
        <v>2018</v>
      </c>
      <c r="N52" s="251"/>
      <c r="O52" s="252"/>
    </row>
    <row r="53" spans="1:21" ht="33" customHeight="1" x14ac:dyDescent="0.2">
      <c r="B53" s="271"/>
      <c r="C53" s="272"/>
      <c r="D53" s="103" t="s">
        <v>34</v>
      </c>
      <c r="E53" s="104" t="s">
        <v>122</v>
      </c>
      <c r="F53" s="104" t="s">
        <v>125</v>
      </c>
      <c r="G53" s="103" t="s">
        <v>34</v>
      </c>
      <c r="H53" s="104" t="s">
        <v>122</v>
      </c>
      <c r="I53" s="104" t="s">
        <v>125</v>
      </c>
      <c r="J53" s="103" t="s">
        <v>34</v>
      </c>
      <c r="K53" s="104" t="s">
        <v>122</v>
      </c>
      <c r="L53" s="105" t="s">
        <v>125</v>
      </c>
      <c r="M53" s="103"/>
      <c r="N53" s="104"/>
      <c r="O53" s="105"/>
    </row>
    <row r="54" spans="1:21" ht="18.75" x14ac:dyDescent="0.2">
      <c r="A54" s="310"/>
      <c r="B54" s="106"/>
      <c r="C54" s="245" t="s">
        <v>74</v>
      </c>
      <c r="D54" s="244"/>
      <c r="E54" s="244"/>
      <c r="F54" s="244"/>
      <c r="G54" s="244"/>
      <c r="H54" s="244"/>
      <c r="I54" s="244"/>
      <c r="J54" s="244"/>
      <c r="K54" s="244"/>
      <c r="L54" s="107"/>
      <c r="M54" s="108"/>
      <c r="N54" s="108"/>
      <c r="O54" s="107"/>
    </row>
    <row r="55" spans="1:21" ht="30" customHeight="1" x14ac:dyDescent="0.2">
      <c r="A55" s="310"/>
      <c r="B55" s="109"/>
      <c r="C55" s="97" t="s">
        <v>75</v>
      </c>
      <c r="D55" s="27">
        <v>3</v>
      </c>
      <c r="E55" s="57" t="s">
        <v>246</v>
      </c>
      <c r="F55" s="57" t="s">
        <v>247</v>
      </c>
      <c r="G55" s="72">
        <v>2</v>
      </c>
      <c r="H55" s="58" t="s">
        <v>408</v>
      </c>
      <c r="I55" s="58" t="s">
        <v>409</v>
      </c>
      <c r="J55" s="75">
        <v>3</v>
      </c>
      <c r="K55" s="67" t="s">
        <v>517</v>
      </c>
      <c r="L55" s="68" t="s">
        <v>609</v>
      </c>
      <c r="M55" s="77"/>
      <c r="N55" s="69"/>
      <c r="O55" s="70"/>
      <c r="R55" s="78">
        <f>COUNTIF(D55:D59,"1")</f>
        <v>0</v>
      </c>
      <c r="S55" s="78">
        <f>COUNTIF(G55:G59,"1")</f>
        <v>0</v>
      </c>
      <c r="T55" s="78">
        <f>COUNTIF(J55:J59,"1")</f>
        <v>0</v>
      </c>
      <c r="U55" s="78">
        <f>COUNTIF(M55:M59,"1")</f>
        <v>0</v>
      </c>
    </row>
    <row r="56" spans="1:21" ht="30" customHeight="1" x14ac:dyDescent="0.2">
      <c r="A56" s="310"/>
      <c r="B56" s="109"/>
      <c r="C56" s="89" t="s">
        <v>76</v>
      </c>
      <c r="D56" s="27">
        <v>3</v>
      </c>
      <c r="E56" s="157" t="s">
        <v>248</v>
      </c>
      <c r="F56" s="57" t="s">
        <v>249</v>
      </c>
      <c r="G56" s="72">
        <v>3</v>
      </c>
      <c r="H56" s="61" t="s">
        <v>248</v>
      </c>
      <c r="I56" s="58" t="s">
        <v>410</v>
      </c>
      <c r="J56" s="75">
        <v>3</v>
      </c>
      <c r="K56" s="68" t="s">
        <v>518</v>
      </c>
      <c r="L56" s="68" t="s">
        <v>610</v>
      </c>
      <c r="M56" s="77"/>
      <c r="N56" s="70"/>
      <c r="O56" s="70"/>
      <c r="R56" s="78">
        <f>COUNTIF(D55:D59,"2")</f>
        <v>1</v>
      </c>
      <c r="S56" s="78">
        <f>COUNTIF(G55:G59,"2")</f>
        <v>2</v>
      </c>
      <c r="T56" s="78">
        <f>COUNTIF(J55:J59,"2")</f>
        <v>0</v>
      </c>
      <c r="U56" s="78">
        <f>COUNTIF(M55:M59,"2")</f>
        <v>0</v>
      </c>
    </row>
    <row r="57" spans="1:21" ht="30" customHeight="1" x14ac:dyDescent="0.2">
      <c r="A57" s="310"/>
      <c r="B57" s="109"/>
      <c r="C57" s="89" t="s">
        <v>77</v>
      </c>
      <c r="D57" s="27">
        <v>2</v>
      </c>
      <c r="E57" s="158" t="s">
        <v>250</v>
      </c>
      <c r="F57" s="57" t="s">
        <v>251</v>
      </c>
      <c r="G57" s="72">
        <v>2</v>
      </c>
      <c r="H57" s="61" t="s">
        <v>250</v>
      </c>
      <c r="I57" s="58" t="s">
        <v>251</v>
      </c>
      <c r="J57" s="75">
        <v>3</v>
      </c>
      <c r="K57" s="68" t="s">
        <v>519</v>
      </c>
      <c r="L57" s="68" t="s">
        <v>611</v>
      </c>
      <c r="M57" s="77"/>
      <c r="N57" s="70"/>
      <c r="O57" s="70"/>
      <c r="R57" s="78">
        <f>COUNTIF(D55:D59,"3")</f>
        <v>4</v>
      </c>
      <c r="S57" s="78">
        <f>COUNTIF(G55:G59,"3")</f>
        <v>3</v>
      </c>
      <c r="T57" s="78">
        <f>COUNTIF(J55:J59,"3")</f>
        <v>5</v>
      </c>
      <c r="U57" s="78">
        <f>COUNTIF(M55:M59,"3")</f>
        <v>0</v>
      </c>
    </row>
    <row r="58" spans="1:21" ht="30" customHeight="1" x14ac:dyDescent="0.2">
      <c r="A58" s="310"/>
      <c r="B58" s="109"/>
      <c r="C58" s="89" t="s">
        <v>78</v>
      </c>
      <c r="D58" s="27">
        <v>3</v>
      </c>
      <c r="E58" s="66" t="s">
        <v>252</v>
      </c>
      <c r="F58" s="57" t="s">
        <v>253</v>
      </c>
      <c r="G58" s="72">
        <v>3</v>
      </c>
      <c r="H58" s="61" t="s">
        <v>411</v>
      </c>
      <c r="I58" s="58" t="s">
        <v>253</v>
      </c>
      <c r="J58" s="75">
        <v>3</v>
      </c>
      <c r="K58" s="68" t="s">
        <v>411</v>
      </c>
      <c r="L58" s="68" t="s">
        <v>612</v>
      </c>
      <c r="M58" s="77"/>
      <c r="N58" s="70"/>
      <c r="O58" s="70"/>
      <c r="R58" s="78">
        <f>COUNTIF(D55:D59,"4")</f>
        <v>0</v>
      </c>
      <c r="S58" s="78">
        <f>COUNTIF(G55:G59,"4")</f>
        <v>0</v>
      </c>
      <c r="T58" s="78">
        <f>COUNTIF(J55:J59,"4")</f>
        <v>0</v>
      </c>
      <c r="U58" s="78">
        <f>COUNTIF(M55:M59,"4")</f>
        <v>0</v>
      </c>
    </row>
    <row r="59" spans="1:21" ht="30" customHeight="1" x14ac:dyDescent="0.2">
      <c r="A59" s="310"/>
      <c r="B59" s="110"/>
      <c r="C59" s="89" t="s">
        <v>79</v>
      </c>
      <c r="D59" s="27">
        <v>3</v>
      </c>
      <c r="E59" s="66" t="s">
        <v>254</v>
      </c>
      <c r="F59" s="57" t="s">
        <v>255</v>
      </c>
      <c r="G59" s="72">
        <v>3</v>
      </c>
      <c r="H59" s="61" t="s">
        <v>412</v>
      </c>
      <c r="I59" s="58" t="s">
        <v>413</v>
      </c>
      <c r="J59" s="75">
        <v>3</v>
      </c>
      <c r="K59" s="68" t="s">
        <v>520</v>
      </c>
      <c r="L59" s="68" t="s">
        <v>613</v>
      </c>
      <c r="M59" s="77"/>
      <c r="N59" s="70"/>
      <c r="O59" s="70"/>
    </row>
    <row r="60" spans="1:21" ht="6.75" customHeight="1" x14ac:dyDescent="0.25">
      <c r="B60" s="242"/>
      <c r="C60" s="243"/>
      <c r="D60" s="111"/>
      <c r="E60" s="112"/>
      <c r="F60" s="112"/>
      <c r="G60" s="111"/>
      <c r="H60" s="112"/>
      <c r="I60" s="112"/>
      <c r="J60" s="111"/>
      <c r="K60" s="112"/>
      <c r="M60" s="111"/>
      <c r="N60" s="112"/>
    </row>
    <row r="61" spans="1:21" ht="18.75" x14ac:dyDescent="0.2">
      <c r="A61" s="310"/>
      <c r="B61" s="106"/>
      <c r="C61" s="245" t="s">
        <v>80</v>
      </c>
      <c r="D61" s="244"/>
      <c r="E61" s="244"/>
      <c r="F61" s="244"/>
      <c r="G61" s="244"/>
      <c r="H61" s="244"/>
      <c r="I61" s="244"/>
      <c r="J61" s="244"/>
      <c r="K61" s="253"/>
      <c r="L61" s="108"/>
      <c r="M61" s="108"/>
      <c r="N61" s="108"/>
      <c r="O61" s="108"/>
    </row>
    <row r="62" spans="1:21" ht="30" customHeight="1" x14ac:dyDescent="0.2">
      <c r="A62" s="310"/>
      <c r="B62" s="114"/>
      <c r="C62" s="88" t="s">
        <v>81</v>
      </c>
      <c r="D62" s="27">
        <v>3</v>
      </c>
      <c r="E62" s="57" t="s">
        <v>256</v>
      </c>
      <c r="F62" s="57" t="s">
        <v>247</v>
      </c>
      <c r="G62" s="72">
        <v>3</v>
      </c>
      <c r="H62" s="58" t="s">
        <v>414</v>
      </c>
      <c r="I62" s="58" t="s">
        <v>415</v>
      </c>
      <c r="J62" s="75">
        <v>3</v>
      </c>
      <c r="K62" s="68" t="s">
        <v>521</v>
      </c>
      <c r="L62" s="68" t="s">
        <v>522</v>
      </c>
      <c r="M62" s="77"/>
      <c r="N62" s="70"/>
      <c r="O62" s="70"/>
      <c r="R62" s="78">
        <f>COUNTIF(D62:D65,"1")</f>
        <v>0</v>
      </c>
      <c r="S62" s="78">
        <f>COUNTIF(G62:G65,"1")</f>
        <v>0</v>
      </c>
      <c r="T62" s="78">
        <f>COUNTIF(J62:J65,"1")</f>
        <v>0</v>
      </c>
      <c r="U62" s="78">
        <f>COUNTIF(M62:M65,"1")</f>
        <v>0</v>
      </c>
    </row>
    <row r="63" spans="1:21" ht="30" customHeight="1" x14ac:dyDescent="0.2">
      <c r="A63" s="310"/>
      <c r="B63" s="109"/>
      <c r="C63" s="89" t="s">
        <v>82</v>
      </c>
      <c r="D63" s="27">
        <v>3</v>
      </c>
      <c r="E63" s="66" t="s">
        <v>257</v>
      </c>
      <c r="F63" s="57" t="s">
        <v>258</v>
      </c>
      <c r="G63" s="72">
        <v>3</v>
      </c>
      <c r="H63" s="61" t="s">
        <v>257</v>
      </c>
      <c r="I63" s="58" t="s">
        <v>416</v>
      </c>
      <c r="J63" s="75">
        <v>3</v>
      </c>
      <c r="K63" s="68" t="s">
        <v>523</v>
      </c>
      <c r="L63" s="68" t="s">
        <v>614</v>
      </c>
      <c r="M63" s="77"/>
      <c r="N63" s="70"/>
      <c r="O63" s="70"/>
      <c r="R63" s="78">
        <f>COUNTIF(D62:D65,"2")</f>
        <v>1</v>
      </c>
      <c r="S63" s="78">
        <f>COUNTIF(G62:G65,"2")</f>
        <v>1</v>
      </c>
      <c r="T63" s="78">
        <f>COUNTIF(J62:J65,"2")</f>
        <v>0</v>
      </c>
      <c r="U63" s="78">
        <f>COUNTIF(M62:M65,"2")</f>
        <v>0</v>
      </c>
    </row>
    <row r="64" spans="1:21" ht="30" customHeight="1" x14ac:dyDescent="0.2">
      <c r="A64" s="310"/>
      <c r="B64" s="109"/>
      <c r="C64" s="89" t="s">
        <v>83</v>
      </c>
      <c r="D64" s="27">
        <v>2</v>
      </c>
      <c r="E64" s="66" t="s">
        <v>259</v>
      </c>
      <c r="F64" s="57" t="s">
        <v>260</v>
      </c>
      <c r="G64" s="72">
        <v>2</v>
      </c>
      <c r="H64" s="61" t="s">
        <v>417</v>
      </c>
      <c r="I64" s="58" t="s">
        <v>418</v>
      </c>
      <c r="J64" s="75">
        <v>3</v>
      </c>
      <c r="K64" s="182" t="s">
        <v>524</v>
      </c>
      <c r="L64" s="68" t="s">
        <v>615</v>
      </c>
      <c r="M64" s="77"/>
      <c r="N64" s="70"/>
      <c r="O64" s="70"/>
      <c r="R64" s="78">
        <f>COUNTIF(D62:D65,"3")</f>
        <v>3</v>
      </c>
      <c r="S64" s="78">
        <f>COUNTIF(G62:G65,"3")</f>
        <v>3</v>
      </c>
      <c r="T64" s="78">
        <f>COUNTIF(J62:J65,"3")</f>
        <v>4</v>
      </c>
      <c r="U64" s="78">
        <f>COUNTIF(M62:M65,"3")</f>
        <v>0</v>
      </c>
    </row>
    <row r="65" spans="1:21" ht="30" customHeight="1" x14ac:dyDescent="0.2">
      <c r="A65" s="310"/>
      <c r="B65" s="110"/>
      <c r="C65" s="89" t="s">
        <v>84</v>
      </c>
      <c r="D65" s="27">
        <v>3</v>
      </c>
      <c r="E65" s="66" t="s">
        <v>261</v>
      </c>
      <c r="F65" s="57" t="s">
        <v>262</v>
      </c>
      <c r="G65" s="72">
        <v>3</v>
      </c>
      <c r="H65" s="61" t="s">
        <v>419</v>
      </c>
      <c r="I65" s="58" t="s">
        <v>420</v>
      </c>
      <c r="J65" s="75">
        <v>3</v>
      </c>
      <c r="K65" s="68" t="s">
        <v>419</v>
      </c>
      <c r="L65" s="68" t="s">
        <v>616</v>
      </c>
      <c r="M65" s="77"/>
      <c r="N65" s="70"/>
      <c r="O65" s="70"/>
      <c r="R65" s="78">
        <f>COUNTIF(D62:D65,"4")</f>
        <v>0</v>
      </c>
      <c r="S65" s="78">
        <f>COUNTIF(G62:G65,"4")</f>
        <v>0</v>
      </c>
      <c r="T65" s="78">
        <f>COUNTIF(J62:J65,"4")</f>
        <v>0</v>
      </c>
      <c r="U65" s="78">
        <f>COUNTIF(M62:M65,"4")</f>
        <v>0</v>
      </c>
    </row>
    <row r="66" spans="1:21" ht="9" customHeight="1" x14ac:dyDescent="0.25">
      <c r="B66" s="257"/>
      <c r="C66" s="258"/>
      <c r="D66" s="258"/>
      <c r="E66" s="258"/>
      <c r="F66" s="258"/>
      <c r="G66" s="258"/>
      <c r="H66" s="258"/>
      <c r="I66" s="258"/>
      <c r="J66" s="258"/>
      <c r="K66" s="259"/>
      <c r="L66" s="91"/>
      <c r="M66" s="92"/>
      <c r="N66" s="91"/>
      <c r="O66" s="91"/>
    </row>
    <row r="67" spans="1:21" ht="18.75" x14ac:dyDescent="0.2">
      <c r="A67" s="310"/>
      <c r="B67" s="106"/>
      <c r="C67" s="245" t="s">
        <v>167</v>
      </c>
      <c r="D67" s="244"/>
      <c r="E67" s="244"/>
      <c r="F67" s="244"/>
      <c r="G67" s="244"/>
      <c r="H67" s="244"/>
      <c r="I67" s="244"/>
      <c r="J67" s="244"/>
      <c r="K67" s="253"/>
      <c r="L67" s="115"/>
      <c r="M67" s="115"/>
      <c r="N67" s="115"/>
      <c r="O67" s="115"/>
    </row>
    <row r="68" spans="1:21" ht="30" customHeight="1" x14ac:dyDescent="0.2">
      <c r="A68" s="310"/>
      <c r="B68" s="109"/>
      <c r="C68" s="97" t="s">
        <v>85</v>
      </c>
      <c r="D68" s="27">
        <v>3</v>
      </c>
      <c r="E68" s="63" t="s">
        <v>263</v>
      </c>
      <c r="F68" s="57" t="s">
        <v>264</v>
      </c>
      <c r="G68" s="72">
        <v>3</v>
      </c>
      <c r="H68" s="58" t="s">
        <v>421</v>
      </c>
      <c r="I68" s="58" t="s">
        <v>422</v>
      </c>
      <c r="J68" s="75">
        <v>3</v>
      </c>
      <c r="K68" s="68" t="s">
        <v>525</v>
      </c>
      <c r="L68" s="68" t="s">
        <v>617</v>
      </c>
      <c r="M68" s="77"/>
      <c r="N68" s="70"/>
      <c r="O68" s="70"/>
      <c r="R68" s="78">
        <f>COUNTIF(D68:D71,"1")</f>
        <v>0</v>
      </c>
      <c r="S68" s="78">
        <f>COUNTIF(G68:G71,"1")</f>
        <v>0</v>
      </c>
      <c r="T68" s="78">
        <f>COUNTIF(J68:J71,"1")</f>
        <v>0</v>
      </c>
      <c r="U68" s="78">
        <f>COUNTIF(M68:M71,"1")</f>
        <v>0</v>
      </c>
    </row>
    <row r="69" spans="1:21" ht="30" customHeight="1" x14ac:dyDescent="0.2">
      <c r="A69" s="310"/>
      <c r="B69" s="109"/>
      <c r="C69" s="89" t="s">
        <v>86</v>
      </c>
      <c r="D69" s="27">
        <v>3</v>
      </c>
      <c r="E69" s="73" t="s">
        <v>265</v>
      </c>
      <c r="F69" s="57" t="s">
        <v>266</v>
      </c>
      <c r="G69" s="72">
        <v>3</v>
      </c>
      <c r="H69" s="61" t="s">
        <v>423</v>
      </c>
      <c r="I69" s="58" t="s">
        <v>266</v>
      </c>
      <c r="J69" s="75">
        <v>3</v>
      </c>
      <c r="K69" s="68" t="s">
        <v>526</v>
      </c>
      <c r="L69" s="68" t="s">
        <v>527</v>
      </c>
      <c r="M69" s="77"/>
      <c r="N69" s="70"/>
      <c r="O69" s="70"/>
      <c r="R69" s="78">
        <f>COUNTIF(D68:D71,"2")</f>
        <v>0</v>
      </c>
      <c r="S69" s="78">
        <f>COUNTIF(G68:G71,"2")</f>
        <v>0</v>
      </c>
      <c r="T69" s="78">
        <f>COUNTIF(J68:J71,"2")</f>
        <v>0</v>
      </c>
      <c r="U69" s="78">
        <f>COUNTIF(M68:M71,"2")</f>
        <v>0</v>
      </c>
    </row>
    <row r="70" spans="1:21" ht="30" customHeight="1" x14ac:dyDescent="0.2">
      <c r="A70" s="310"/>
      <c r="B70" s="109"/>
      <c r="C70" s="89" t="s">
        <v>87</v>
      </c>
      <c r="D70" s="27">
        <v>3</v>
      </c>
      <c r="E70" s="73" t="s">
        <v>267</v>
      </c>
      <c r="F70" s="57" t="s">
        <v>268</v>
      </c>
      <c r="G70" s="72">
        <v>3</v>
      </c>
      <c r="H70" s="61" t="s">
        <v>267</v>
      </c>
      <c r="I70" s="58" t="s">
        <v>247</v>
      </c>
      <c r="J70" s="75">
        <v>3</v>
      </c>
      <c r="K70" s="68" t="s">
        <v>267</v>
      </c>
      <c r="L70" s="68" t="s">
        <v>618</v>
      </c>
      <c r="M70" s="77"/>
      <c r="N70" s="70"/>
      <c r="O70" s="70"/>
      <c r="R70" s="78">
        <f>COUNTIF(D68:D71,"3")</f>
        <v>4</v>
      </c>
      <c r="S70" s="78">
        <f>COUNTIF(G68:G71,"3")</f>
        <v>4</v>
      </c>
      <c r="T70" s="78">
        <f>COUNTIF(J68:J71,"3")</f>
        <v>4</v>
      </c>
      <c r="U70" s="78">
        <f>COUNTIF(M68:M71,"3")</f>
        <v>0</v>
      </c>
    </row>
    <row r="71" spans="1:21" ht="30" customHeight="1" x14ac:dyDescent="0.2">
      <c r="A71" s="310"/>
      <c r="B71" s="110"/>
      <c r="C71" s="89" t="s">
        <v>88</v>
      </c>
      <c r="D71" s="27">
        <v>3</v>
      </c>
      <c r="E71" s="73" t="s">
        <v>269</v>
      </c>
      <c r="F71" s="57" t="s">
        <v>270</v>
      </c>
      <c r="G71" s="72">
        <v>3</v>
      </c>
      <c r="H71" s="61" t="s">
        <v>424</v>
      </c>
      <c r="I71" s="58" t="s">
        <v>425</v>
      </c>
      <c r="J71" s="75">
        <v>3</v>
      </c>
      <c r="K71" s="68" t="s">
        <v>424</v>
      </c>
      <c r="L71" s="68" t="s">
        <v>619</v>
      </c>
      <c r="M71" s="77"/>
      <c r="N71" s="70"/>
      <c r="O71" s="70"/>
      <c r="R71" s="78">
        <f>COUNTIF(D68:D71,"4")</f>
        <v>0</v>
      </c>
      <c r="S71" s="78">
        <f>COUNTIF(G68:G71,"4")</f>
        <v>0</v>
      </c>
      <c r="T71" s="78">
        <f>COUNTIF(J68:J71,"4")</f>
        <v>0</v>
      </c>
      <c r="U71" s="78">
        <f>COUNTIF(M68:M71,"4")</f>
        <v>0</v>
      </c>
    </row>
    <row r="72" spans="1:21" ht="8.25" customHeight="1" x14ac:dyDescent="0.25">
      <c r="B72" s="257"/>
      <c r="C72" s="258"/>
      <c r="D72" s="258"/>
      <c r="E72" s="258"/>
      <c r="F72" s="258"/>
      <c r="G72" s="258"/>
      <c r="H72" s="258"/>
      <c r="I72" s="258"/>
      <c r="J72" s="258"/>
      <c r="K72" s="259"/>
      <c r="L72" s="91"/>
      <c r="M72" s="92"/>
      <c r="N72" s="91"/>
      <c r="O72" s="91"/>
    </row>
    <row r="73" spans="1:21" ht="18.75" x14ac:dyDescent="0.2">
      <c r="A73" s="310"/>
      <c r="B73" s="106"/>
      <c r="C73" s="245" t="s">
        <v>89</v>
      </c>
      <c r="D73" s="244"/>
      <c r="E73" s="244"/>
      <c r="F73" s="244"/>
      <c r="G73" s="244"/>
      <c r="H73" s="244"/>
      <c r="I73" s="244"/>
      <c r="J73" s="244"/>
      <c r="K73" s="253"/>
      <c r="L73" s="108"/>
      <c r="M73" s="108"/>
      <c r="N73" s="108"/>
      <c r="O73" s="108"/>
    </row>
    <row r="74" spans="1:21" ht="30" customHeight="1" x14ac:dyDescent="0.25">
      <c r="A74" s="310"/>
      <c r="B74" s="109"/>
      <c r="C74" s="97" t="s">
        <v>90</v>
      </c>
      <c r="D74" s="27">
        <v>3</v>
      </c>
      <c r="E74" s="159" t="s">
        <v>271</v>
      </c>
      <c r="F74" s="57" t="s">
        <v>272</v>
      </c>
      <c r="G74" s="72">
        <v>3</v>
      </c>
      <c r="H74" s="58" t="s">
        <v>426</v>
      </c>
      <c r="I74" s="58" t="s">
        <v>272</v>
      </c>
      <c r="J74" s="75">
        <v>3</v>
      </c>
      <c r="K74" s="68" t="s">
        <v>528</v>
      </c>
      <c r="L74" s="68" t="s">
        <v>620</v>
      </c>
      <c r="M74" s="77"/>
      <c r="N74" s="70"/>
      <c r="O74" s="70"/>
      <c r="R74" s="78">
        <f>COUNTIF(D74:D79,"1")</f>
        <v>2</v>
      </c>
      <c r="S74" s="78">
        <f>COUNTIF(G74:G79,"1")</f>
        <v>2</v>
      </c>
      <c r="T74" s="78">
        <f>COUNTIF(J74:J79,"1")</f>
        <v>0</v>
      </c>
      <c r="U74" s="78">
        <f>COUNTIF(M74:M79,"1")</f>
        <v>0</v>
      </c>
    </row>
    <row r="75" spans="1:21" ht="30" customHeight="1" x14ac:dyDescent="0.2">
      <c r="A75" s="310"/>
      <c r="B75" s="109"/>
      <c r="C75" s="89" t="s">
        <v>91</v>
      </c>
      <c r="D75" s="27">
        <v>1</v>
      </c>
      <c r="E75" s="66" t="s">
        <v>273</v>
      </c>
      <c r="F75" s="57"/>
      <c r="G75" s="72">
        <v>1</v>
      </c>
      <c r="H75" s="61" t="s">
        <v>427</v>
      </c>
      <c r="I75" s="58"/>
      <c r="J75" s="75">
        <v>3</v>
      </c>
      <c r="K75" s="68" t="s">
        <v>529</v>
      </c>
      <c r="L75" s="68" t="s">
        <v>530</v>
      </c>
      <c r="M75" s="77"/>
      <c r="N75" s="70"/>
      <c r="O75" s="70"/>
      <c r="R75" s="78">
        <f>COUNTIF(D74:D79,"2")</f>
        <v>1</v>
      </c>
      <c r="S75" s="78">
        <f>COUNTIF(G74:G79,"2")</f>
        <v>1</v>
      </c>
      <c r="T75" s="78">
        <f>COUNTIF(J74:J79,"2")</f>
        <v>1</v>
      </c>
      <c r="U75" s="78">
        <f>COUNTIF(M74:M79,"2")</f>
        <v>0</v>
      </c>
    </row>
    <row r="76" spans="1:21" ht="30" customHeight="1" x14ac:dyDescent="0.2">
      <c r="A76" s="310"/>
      <c r="B76" s="109"/>
      <c r="C76" s="89" t="s">
        <v>92</v>
      </c>
      <c r="D76" s="27">
        <v>3</v>
      </c>
      <c r="E76" s="66" t="s">
        <v>274</v>
      </c>
      <c r="F76" s="57" t="s">
        <v>275</v>
      </c>
      <c r="G76" s="72">
        <v>3</v>
      </c>
      <c r="H76" s="61" t="s">
        <v>274</v>
      </c>
      <c r="I76" s="58" t="s">
        <v>275</v>
      </c>
      <c r="J76" s="75">
        <v>3</v>
      </c>
      <c r="K76" s="68" t="s">
        <v>531</v>
      </c>
      <c r="L76" s="68" t="s">
        <v>621</v>
      </c>
      <c r="M76" s="77"/>
      <c r="N76" s="70"/>
      <c r="O76" s="70"/>
      <c r="R76" s="78">
        <f>COUNTIF(D74:D79,"2")</f>
        <v>1</v>
      </c>
      <c r="S76" s="78">
        <f>COUNTIF(G74:G79,"3")</f>
        <v>3</v>
      </c>
      <c r="T76" s="78">
        <f>COUNTIF(J74:J79,"3")</f>
        <v>5</v>
      </c>
      <c r="U76" s="78">
        <f>COUNTIF(M74:M79,"3")</f>
        <v>0</v>
      </c>
    </row>
    <row r="77" spans="1:21" ht="30" customHeight="1" x14ac:dyDescent="0.2">
      <c r="A77" s="310"/>
      <c r="B77" s="109"/>
      <c r="C77" s="89" t="s">
        <v>93</v>
      </c>
      <c r="D77" s="27">
        <v>3</v>
      </c>
      <c r="E77" s="66" t="s">
        <v>276</v>
      </c>
      <c r="F77" s="57" t="s">
        <v>277</v>
      </c>
      <c r="G77" s="72">
        <v>3</v>
      </c>
      <c r="H77" s="61" t="s">
        <v>428</v>
      </c>
      <c r="I77" s="58" t="s">
        <v>429</v>
      </c>
      <c r="J77" s="75">
        <v>3</v>
      </c>
      <c r="K77" s="68" t="s">
        <v>428</v>
      </c>
      <c r="L77" s="68" t="s">
        <v>622</v>
      </c>
      <c r="M77" s="77"/>
      <c r="N77" s="70"/>
      <c r="O77" s="70"/>
      <c r="R77" s="78">
        <f>COUNTIF(D74:D79,"4")</f>
        <v>0</v>
      </c>
      <c r="S77" s="78">
        <f>COUNTIF(G74:G79,"4")</f>
        <v>0</v>
      </c>
      <c r="T77" s="78">
        <f>COUNTIF(J74:J79,"4")</f>
        <v>0</v>
      </c>
      <c r="U77" s="78">
        <f>COUNTIF(M74:M79,"4")</f>
        <v>0</v>
      </c>
    </row>
    <row r="78" spans="1:21" ht="30" customHeight="1" x14ac:dyDescent="0.2">
      <c r="A78" s="310"/>
      <c r="B78" s="114"/>
      <c r="C78" s="90" t="s">
        <v>94</v>
      </c>
      <c r="D78" s="27">
        <v>2</v>
      </c>
      <c r="E78" s="66" t="s">
        <v>278</v>
      </c>
      <c r="F78" s="57" t="s">
        <v>279</v>
      </c>
      <c r="G78" s="72">
        <v>2</v>
      </c>
      <c r="H78" s="61" t="s">
        <v>278</v>
      </c>
      <c r="I78" s="58" t="s">
        <v>430</v>
      </c>
      <c r="J78" s="75">
        <v>3</v>
      </c>
      <c r="K78" s="68" t="s">
        <v>278</v>
      </c>
      <c r="L78" s="68" t="s">
        <v>623</v>
      </c>
      <c r="M78" s="77"/>
      <c r="N78" s="70"/>
      <c r="O78" s="70"/>
    </row>
    <row r="79" spans="1:21" ht="30" customHeight="1" x14ac:dyDescent="0.2">
      <c r="A79" s="310"/>
      <c r="B79" s="110"/>
      <c r="C79" s="89" t="s">
        <v>95</v>
      </c>
      <c r="D79" s="27">
        <v>1</v>
      </c>
      <c r="E79" s="66" t="s">
        <v>280</v>
      </c>
      <c r="F79" s="57" t="s">
        <v>281</v>
      </c>
      <c r="G79" s="72">
        <v>1</v>
      </c>
      <c r="H79" s="61" t="s">
        <v>280</v>
      </c>
      <c r="I79" s="58" t="s">
        <v>281</v>
      </c>
      <c r="J79" s="75">
        <v>2</v>
      </c>
      <c r="K79" s="68" t="s">
        <v>280</v>
      </c>
      <c r="L79" s="68" t="s">
        <v>281</v>
      </c>
      <c r="M79" s="77"/>
      <c r="N79" s="70"/>
      <c r="O79" s="70"/>
    </row>
    <row r="80" spans="1:21" ht="9" customHeight="1" x14ac:dyDescent="0.25">
      <c r="B80" s="242"/>
      <c r="C80" s="243"/>
      <c r="D80" s="111"/>
      <c r="E80" s="112"/>
      <c r="F80" s="112"/>
      <c r="G80" s="111"/>
      <c r="H80" s="112"/>
      <c r="I80" s="112"/>
      <c r="J80" s="111"/>
      <c r="K80" s="116"/>
      <c r="M80" s="111"/>
      <c r="N80" s="116"/>
    </row>
    <row r="81" spans="1:21" ht="18.75" customHeight="1" x14ac:dyDescent="0.2">
      <c r="B81" s="273" t="s">
        <v>96</v>
      </c>
      <c r="C81" s="274"/>
      <c r="D81" s="246" t="s">
        <v>282</v>
      </c>
      <c r="E81" s="247"/>
      <c r="F81" s="248"/>
      <c r="G81" s="283">
        <v>2024</v>
      </c>
      <c r="H81" s="284"/>
      <c r="I81" s="285"/>
      <c r="J81" s="286">
        <v>2025</v>
      </c>
      <c r="K81" s="287"/>
      <c r="L81" s="288"/>
      <c r="M81" s="250">
        <v>2018</v>
      </c>
      <c r="N81" s="251"/>
      <c r="O81" s="252"/>
    </row>
    <row r="82" spans="1:21" ht="34.5" customHeight="1" x14ac:dyDescent="0.2">
      <c r="B82" s="275"/>
      <c r="C82" s="276"/>
      <c r="D82" s="103" t="s">
        <v>34</v>
      </c>
      <c r="E82" s="104" t="s">
        <v>122</v>
      </c>
      <c r="F82" s="104"/>
      <c r="G82" s="103" t="s">
        <v>34</v>
      </c>
      <c r="H82" s="104" t="s">
        <v>122</v>
      </c>
      <c r="I82" s="104" t="s">
        <v>125</v>
      </c>
      <c r="J82" s="103" t="s">
        <v>34</v>
      </c>
      <c r="K82" s="104" t="s">
        <v>122</v>
      </c>
      <c r="L82" s="105" t="s">
        <v>125</v>
      </c>
      <c r="M82" s="103" t="s">
        <v>34</v>
      </c>
      <c r="N82" s="104" t="s">
        <v>122</v>
      </c>
      <c r="O82" s="105" t="s">
        <v>125</v>
      </c>
    </row>
    <row r="83" spans="1:21" ht="18.75" x14ac:dyDescent="0.2">
      <c r="A83" s="310"/>
      <c r="B83" s="117"/>
      <c r="C83" s="244" t="s">
        <v>97</v>
      </c>
      <c r="D83" s="244"/>
      <c r="E83" s="244"/>
      <c r="F83" s="244"/>
      <c r="G83" s="244"/>
      <c r="H83" s="244"/>
      <c r="I83" s="244"/>
      <c r="J83" s="244"/>
      <c r="K83" s="244"/>
      <c r="L83" s="118"/>
      <c r="M83" s="119"/>
      <c r="N83" s="119"/>
      <c r="O83" s="118"/>
    </row>
    <row r="84" spans="1:21" ht="30" customHeight="1" x14ac:dyDescent="0.2">
      <c r="A84" s="310"/>
      <c r="B84" s="110"/>
      <c r="C84" s="97" t="s">
        <v>98</v>
      </c>
      <c r="D84" s="163">
        <v>3</v>
      </c>
      <c r="E84" s="162" t="s">
        <v>311</v>
      </c>
      <c r="F84" s="161" t="s">
        <v>312</v>
      </c>
      <c r="G84" s="160">
        <v>3</v>
      </c>
      <c r="H84" s="162" t="s">
        <v>311</v>
      </c>
      <c r="I84" s="173" t="s">
        <v>313</v>
      </c>
      <c r="J84" s="75">
        <v>3</v>
      </c>
      <c r="K84" s="68" t="s">
        <v>311</v>
      </c>
      <c r="L84" s="68" t="s">
        <v>474</v>
      </c>
      <c r="M84" s="77"/>
      <c r="N84" s="70"/>
      <c r="O84" s="70"/>
      <c r="R84" s="78">
        <f>COUNTIF(D84:D86,"1")</f>
        <v>0</v>
      </c>
      <c r="S84" s="78">
        <f>COUNTIF(G84:G86,"1")</f>
        <v>0</v>
      </c>
      <c r="T84" s="78">
        <f>COUNTIF(J84:J86,"1")</f>
        <v>0</v>
      </c>
      <c r="U84" s="78">
        <f>COUNTIF(M84:M86,"1")</f>
        <v>0</v>
      </c>
    </row>
    <row r="85" spans="1:21" ht="30" customHeight="1" x14ac:dyDescent="0.2">
      <c r="A85" s="310"/>
      <c r="B85" s="117"/>
      <c r="C85" s="89" t="s">
        <v>99</v>
      </c>
      <c r="D85" s="163">
        <v>3</v>
      </c>
      <c r="E85" s="162" t="s">
        <v>314</v>
      </c>
      <c r="F85" s="161" t="s">
        <v>315</v>
      </c>
      <c r="G85" s="160">
        <v>3</v>
      </c>
      <c r="H85" s="173" t="s">
        <v>316</v>
      </c>
      <c r="I85" s="173" t="s">
        <v>317</v>
      </c>
      <c r="J85" s="75">
        <v>3</v>
      </c>
      <c r="K85" s="68" t="s">
        <v>314</v>
      </c>
      <c r="L85" s="68" t="s">
        <v>475</v>
      </c>
      <c r="M85" s="77"/>
      <c r="N85" s="70"/>
      <c r="O85" s="70"/>
      <c r="R85" s="78">
        <f>COUNTIF(D84:D86,"2")</f>
        <v>0</v>
      </c>
      <c r="S85" s="78">
        <f>COUNTIF(G84:G86,"2")</f>
        <v>0</v>
      </c>
      <c r="T85" s="78">
        <f>COUNTIF(J84:J86,"2")</f>
        <v>0</v>
      </c>
      <c r="U85" s="78">
        <f>COUNTIF(M84:M86,"2")</f>
        <v>0</v>
      </c>
    </row>
    <row r="86" spans="1:21" ht="30" customHeight="1" x14ac:dyDescent="0.2">
      <c r="A86" s="310"/>
      <c r="B86" s="117"/>
      <c r="C86" s="89" t="s">
        <v>100</v>
      </c>
      <c r="D86" s="163">
        <v>4</v>
      </c>
      <c r="E86" s="162" t="s">
        <v>318</v>
      </c>
      <c r="F86" s="161" t="s">
        <v>319</v>
      </c>
      <c r="G86" s="160">
        <v>4</v>
      </c>
      <c r="H86" s="162" t="s">
        <v>318</v>
      </c>
      <c r="I86" s="173" t="s">
        <v>320</v>
      </c>
      <c r="J86" s="75">
        <v>4</v>
      </c>
      <c r="K86" s="68" t="s">
        <v>318</v>
      </c>
      <c r="L86" s="68" t="s">
        <v>476</v>
      </c>
      <c r="M86" s="77"/>
      <c r="N86" s="70"/>
      <c r="O86" s="70"/>
      <c r="R86" s="78">
        <f>COUNTIF(D84:D86,"3")</f>
        <v>2</v>
      </c>
      <c r="S86" s="78">
        <f>COUNTIF(G84:G86,"3")</f>
        <v>2</v>
      </c>
      <c r="T86" s="78">
        <f>COUNTIF(J84:J86,"3")</f>
        <v>2</v>
      </c>
      <c r="U86" s="78">
        <f>COUNTIF(M84:M86,"3")</f>
        <v>0</v>
      </c>
    </row>
    <row r="87" spans="1:21" ht="21" customHeight="1" x14ac:dyDescent="0.25">
      <c r="B87" s="242"/>
      <c r="C87" s="243"/>
      <c r="D87" s="164"/>
      <c r="E87" s="165"/>
      <c r="F87" s="166"/>
      <c r="G87" s="111"/>
      <c r="H87" s="112"/>
      <c r="I87" s="112"/>
      <c r="J87" s="111"/>
      <c r="K87" s="112"/>
      <c r="M87" s="111"/>
      <c r="N87" s="112"/>
      <c r="R87" s="78">
        <f>COUNTIF(D84:D86,"4")</f>
        <v>1</v>
      </c>
      <c r="S87" s="78">
        <f>COUNTIF(G84:G86,"4")</f>
        <v>1</v>
      </c>
      <c r="T87" s="78">
        <f>COUNTIF(J84:J86,"4")</f>
        <v>1</v>
      </c>
      <c r="U87" s="78">
        <f>COUNTIF(M84:M86,"4")</f>
        <v>0</v>
      </c>
    </row>
    <row r="88" spans="1:21" ht="18.75" x14ac:dyDescent="0.2">
      <c r="A88" s="310"/>
      <c r="B88" s="120"/>
      <c r="C88" s="254" t="s">
        <v>101</v>
      </c>
      <c r="D88" s="255"/>
      <c r="E88" s="255"/>
      <c r="F88" s="255"/>
      <c r="G88" s="255"/>
      <c r="H88" s="255"/>
      <c r="I88" s="255"/>
      <c r="J88" s="255"/>
      <c r="K88" s="256"/>
      <c r="L88" s="108"/>
      <c r="M88" s="108"/>
      <c r="N88" s="108"/>
      <c r="O88" s="108"/>
    </row>
    <row r="89" spans="1:21" ht="30" customHeight="1" x14ac:dyDescent="0.2">
      <c r="A89" s="310"/>
      <c r="B89" s="110"/>
      <c r="C89" s="88" t="s">
        <v>102</v>
      </c>
      <c r="D89" s="163">
        <v>2</v>
      </c>
      <c r="E89" s="161" t="s">
        <v>321</v>
      </c>
      <c r="F89" s="161" t="s">
        <v>322</v>
      </c>
      <c r="G89" s="160">
        <v>1</v>
      </c>
      <c r="H89" s="161" t="s">
        <v>321</v>
      </c>
      <c r="I89" s="161" t="s">
        <v>322</v>
      </c>
      <c r="J89" s="75">
        <v>3</v>
      </c>
      <c r="K89" s="182" t="s">
        <v>477</v>
      </c>
      <c r="L89" s="68" t="s">
        <v>478</v>
      </c>
      <c r="M89" s="77"/>
      <c r="N89" s="70"/>
      <c r="O89" s="70"/>
      <c r="R89" s="78">
        <f>COUNTIF(D89:D95,"1")</f>
        <v>2</v>
      </c>
      <c r="S89" s="78">
        <f>COUNTIF(G89:G95,"1")</f>
        <v>5</v>
      </c>
      <c r="T89" s="78">
        <f>COUNTIF(J89:J95,"1")</f>
        <v>1</v>
      </c>
      <c r="U89" s="78">
        <f>COUNTIF(M89:M95,"1")</f>
        <v>0</v>
      </c>
    </row>
    <row r="90" spans="1:21" ht="30" customHeight="1" x14ac:dyDescent="0.2">
      <c r="A90" s="310"/>
      <c r="B90" s="121"/>
      <c r="C90" s="90" t="s">
        <v>103</v>
      </c>
      <c r="D90" s="163">
        <v>2</v>
      </c>
      <c r="E90" s="162" t="s">
        <v>323</v>
      </c>
      <c r="F90" s="161" t="s">
        <v>324</v>
      </c>
      <c r="G90" s="160">
        <v>1</v>
      </c>
      <c r="H90" s="162" t="s">
        <v>373</v>
      </c>
      <c r="I90" s="161" t="s">
        <v>324</v>
      </c>
      <c r="J90" s="75">
        <v>3</v>
      </c>
      <c r="K90" s="182" t="s">
        <v>479</v>
      </c>
      <c r="L90" s="68" t="s">
        <v>480</v>
      </c>
      <c r="M90" s="77"/>
      <c r="N90" s="70"/>
      <c r="O90" s="70"/>
      <c r="R90" s="78">
        <f>COUNTIF(D89:D95,"2")</f>
        <v>4</v>
      </c>
      <c r="S90" s="78">
        <f>COUNTIF(G89:G95,"2")</f>
        <v>1</v>
      </c>
      <c r="T90" s="78">
        <f>COUNTIF(J89:J95,"2")</f>
        <v>2</v>
      </c>
      <c r="U90" s="78">
        <f>COUNTIF(M89:M95,"2")</f>
        <v>0</v>
      </c>
    </row>
    <row r="91" spans="1:21" ht="30" customHeight="1" x14ac:dyDescent="0.2">
      <c r="A91" s="310"/>
      <c r="B91" s="117"/>
      <c r="C91" s="89" t="s">
        <v>104</v>
      </c>
      <c r="D91" s="163">
        <v>1</v>
      </c>
      <c r="E91" s="162" t="s">
        <v>325</v>
      </c>
      <c r="F91" s="161" t="s">
        <v>326</v>
      </c>
      <c r="G91" s="160">
        <v>1</v>
      </c>
      <c r="H91" s="173" t="s">
        <v>327</v>
      </c>
      <c r="I91" s="173" t="s">
        <v>328</v>
      </c>
      <c r="J91" s="75">
        <v>2</v>
      </c>
      <c r="K91" s="182" t="s">
        <v>481</v>
      </c>
      <c r="L91" s="68" t="s">
        <v>482</v>
      </c>
      <c r="M91" s="77"/>
      <c r="N91" s="70"/>
      <c r="O91" s="70"/>
      <c r="R91" s="78">
        <f>COUNTIF(D89:D95,"3")</f>
        <v>1</v>
      </c>
      <c r="S91" s="78">
        <f>COUNTIF(G89:G95,"3")</f>
        <v>1</v>
      </c>
      <c r="T91" s="78">
        <f>COUNTIF(J89:J95,"3")</f>
        <v>4</v>
      </c>
      <c r="U91" s="78">
        <f>COUNTIF(M89:M95,"3")</f>
        <v>0</v>
      </c>
    </row>
    <row r="92" spans="1:21" ht="30" customHeight="1" x14ac:dyDescent="0.2">
      <c r="A92" s="310"/>
      <c r="B92" s="117"/>
      <c r="C92" s="90" t="s">
        <v>105</v>
      </c>
      <c r="D92" s="163">
        <v>2</v>
      </c>
      <c r="E92" s="162" t="s">
        <v>329</v>
      </c>
      <c r="F92" s="161" t="s">
        <v>330</v>
      </c>
      <c r="G92" s="160">
        <v>2</v>
      </c>
      <c r="H92" s="162" t="s">
        <v>329</v>
      </c>
      <c r="I92" s="161" t="s">
        <v>330</v>
      </c>
      <c r="J92" s="75">
        <v>3</v>
      </c>
      <c r="K92" s="182" t="s">
        <v>483</v>
      </c>
      <c r="L92" s="68" t="s">
        <v>484</v>
      </c>
      <c r="M92" s="77"/>
      <c r="N92" s="70"/>
      <c r="O92" s="70"/>
      <c r="R92" s="78">
        <f>COUNTIF(D89:D95,"4")</f>
        <v>0</v>
      </c>
      <c r="S92" s="78">
        <f>COUNTIF(G89:G95,"4")</f>
        <v>0</v>
      </c>
      <c r="T92" s="78">
        <f>COUNTIF(J89:J95,"4")</f>
        <v>0</v>
      </c>
      <c r="U92" s="78">
        <f>COUNTIF(M89:M95,"4")</f>
        <v>0</v>
      </c>
    </row>
    <row r="93" spans="1:21" ht="30" customHeight="1" x14ac:dyDescent="0.2">
      <c r="A93" s="310"/>
      <c r="B93" s="117"/>
      <c r="C93" s="89" t="s">
        <v>106</v>
      </c>
      <c r="D93" s="163">
        <v>3</v>
      </c>
      <c r="E93" s="162" t="s">
        <v>331</v>
      </c>
      <c r="F93" s="161" t="s">
        <v>332</v>
      </c>
      <c r="G93" s="160">
        <v>3</v>
      </c>
      <c r="H93" s="162" t="s">
        <v>331</v>
      </c>
      <c r="I93" s="161" t="s">
        <v>332</v>
      </c>
      <c r="J93" s="75">
        <v>3</v>
      </c>
      <c r="K93" s="68" t="s">
        <v>331</v>
      </c>
      <c r="L93" s="68" t="s">
        <v>484</v>
      </c>
      <c r="M93" s="77"/>
      <c r="N93" s="70"/>
      <c r="O93" s="70"/>
    </row>
    <row r="94" spans="1:21" ht="30" customHeight="1" x14ac:dyDescent="0.2">
      <c r="A94" s="310"/>
      <c r="B94" s="121"/>
      <c r="C94" s="90" t="s">
        <v>107</v>
      </c>
      <c r="D94" s="163">
        <v>1</v>
      </c>
      <c r="E94" s="162" t="s">
        <v>333</v>
      </c>
      <c r="F94" s="161" t="s">
        <v>334</v>
      </c>
      <c r="G94" s="160">
        <v>1</v>
      </c>
      <c r="H94" s="162" t="s">
        <v>333</v>
      </c>
      <c r="I94" s="161" t="s">
        <v>334</v>
      </c>
      <c r="J94" s="75">
        <v>1</v>
      </c>
      <c r="K94" s="68" t="s">
        <v>333</v>
      </c>
      <c r="L94" s="68" t="s">
        <v>485</v>
      </c>
      <c r="M94" s="77"/>
      <c r="N94" s="70"/>
      <c r="O94" s="70"/>
    </row>
    <row r="95" spans="1:21" ht="30" customHeight="1" x14ac:dyDescent="0.2">
      <c r="A95" s="310"/>
      <c r="B95" s="117"/>
      <c r="C95" s="89" t="s">
        <v>108</v>
      </c>
      <c r="D95" s="163">
        <v>2</v>
      </c>
      <c r="E95" s="174" t="s">
        <v>335</v>
      </c>
      <c r="F95" s="175" t="s">
        <v>336</v>
      </c>
      <c r="G95" s="160">
        <v>1</v>
      </c>
      <c r="H95" s="174" t="s">
        <v>335</v>
      </c>
      <c r="I95" s="175" t="s">
        <v>336</v>
      </c>
      <c r="J95" s="75">
        <v>2</v>
      </c>
      <c r="K95" s="182" t="s">
        <v>486</v>
      </c>
      <c r="L95" s="68" t="s">
        <v>487</v>
      </c>
      <c r="M95" s="77"/>
      <c r="N95" s="70"/>
      <c r="O95" s="70"/>
    </row>
    <row r="96" spans="1:21" ht="5.25" customHeight="1" x14ac:dyDescent="0.25">
      <c r="B96" s="242"/>
      <c r="C96" s="243"/>
      <c r="D96" s="111"/>
      <c r="E96" s="112"/>
      <c r="F96" s="112"/>
      <c r="G96" s="111"/>
      <c r="H96" s="112"/>
      <c r="I96" s="112"/>
      <c r="J96" s="111"/>
      <c r="K96" s="116"/>
      <c r="M96" s="111"/>
      <c r="N96" s="116"/>
    </row>
    <row r="97" spans="1:21" ht="18.75" x14ac:dyDescent="0.2">
      <c r="A97" s="310"/>
      <c r="B97" s="106"/>
      <c r="C97" s="245" t="s">
        <v>25</v>
      </c>
      <c r="D97" s="244"/>
      <c r="E97" s="244"/>
      <c r="F97" s="244"/>
      <c r="G97" s="244"/>
      <c r="H97" s="244"/>
      <c r="I97" s="244"/>
      <c r="J97" s="244"/>
      <c r="K97" s="244"/>
      <c r="L97" s="244"/>
      <c r="M97" s="122"/>
      <c r="N97" s="122"/>
      <c r="O97" s="123"/>
    </row>
    <row r="98" spans="1:21" ht="48" x14ac:dyDescent="0.2">
      <c r="A98" s="310"/>
      <c r="B98" s="114"/>
      <c r="C98" s="88" t="s">
        <v>109</v>
      </c>
      <c r="D98" s="163">
        <v>3</v>
      </c>
      <c r="E98" s="176" t="s">
        <v>337</v>
      </c>
      <c r="F98" s="176" t="s">
        <v>338</v>
      </c>
      <c r="G98" s="177">
        <v>3</v>
      </c>
      <c r="H98" s="176" t="s">
        <v>337</v>
      </c>
      <c r="I98" s="176" t="s">
        <v>454</v>
      </c>
      <c r="J98" s="29">
        <v>3</v>
      </c>
      <c r="K98" s="183" t="s">
        <v>337</v>
      </c>
      <c r="L98" s="183" t="s">
        <v>488</v>
      </c>
      <c r="M98" s="49"/>
      <c r="N98" s="48"/>
      <c r="O98" s="48"/>
      <c r="R98" s="78">
        <f>COUNTIF(D98:D99,"1")</f>
        <v>0</v>
      </c>
      <c r="S98" s="78">
        <f>COUNTIF(G98:G99,"1")</f>
        <v>0</v>
      </c>
      <c r="T98" s="78">
        <f>COUNTIF(J98:J99,"1")</f>
        <v>0</v>
      </c>
      <c r="U98" s="78">
        <f>COUNTIF(M98:M99,"1")</f>
        <v>0</v>
      </c>
    </row>
    <row r="99" spans="1:21" ht="135" x14ac:dyDescent="0.2">
      <c r="A99" s="310"/>
      <c r="B99" s="124"/>
      <c r="C99" s="90" t="s">
        <v>110</v>
      </c>
      <c r="D99" s="163">
        <v>3</v>
      </c>
      <c r="E99" s="178" t="s">
        <v>339</v>
      </c>
      <c r="F99" s="176" t="s">
        <v>340</v>
      </c>
      <c r="G99" s="177">
        <v>2</v>
      </c>
      <c r="H99" s="178" t="s">
        <v>339</v>
      </c>
      <c r="I99" s="179" t="s">
        <v>341</v>
      </c>
      <c r="J99" s="29">
        <v>3</v>
      </c>
      <c r="K99" s="184" t="s">
        <v>489</v>
      </c>
      <c r="L99" s="183" t="s">
        <v>490</v>
      </c>
      <c r="M99" s="49"/>
      <c r="N99" s="48"/>
      <c r="O99" s="48"/>
      <c r="R99" s="78">
        <f>COUNTIF(D98:D99,"2")</f>
        <v>0</v>
      </c>
      <c r="S99" s="78">
        <f>COUNTIF(G98:G99,"2")</f>
        <v>1</v>
      </c>
      <c r="T99" s="78">
        <f>COUNTIF(J98:J99,"2")</f>
        <v>0</v>
      </c>
      <c r="U99" s="78">
        <f>COUNTIF(M98:M99,"2")</f>
        <v>0</v>
      </c>
    </row>
    <row r="100" spans="1:21" ht="8.25" customHeight="1" x14ac:dyDescent="0.25">
      <c r="B100" s="242"/>
      <c r="C100" s="243"/>
      <c r="D100" s="111"/>
      <c r="E100" s="112"/>
      <c r="F100" s="112"/>
      <c r="G100" s="111"/>
      <c r="H100" s="112"/>
      <c r="I100" s="112"/>
      <c r="J100" s="111"/>
      <c r="K100" s="116"/>
      <c r="M100" s="111"/>
      <c r="N100" s="116"/>
      <c r="R100" s="78">
        <f>COUNTIF(D98:D99,"3")</f>
        <v>2</v>
      </c>
      <c r="S100" s="78">
        <f>COUNTIF(G98:G99,"3")</f>
        <v>1</v>
      </c>
      <c r="T100" s="78">
        <f>COUNTIF(J98:J99,"3")</f>
        <v>2</v>
      </c>
      <c r="U100" s="78">
        <f>COUNTIF(M98:M99,"3")</f>
        <v>0</v>
      </c>
    </row>
    <row r="101" spans="1:21" ht="18.75" x14ac:dyDescent="0.2">
      <c r="A101" s="310"/>
      <c r="B101" s="117"/>
      <c r="C101" s="244" t="s">
        <v>111</v>
      </c>
      <c r="D101" s="244"/>
      <c r="E101" s="244"/>
      <c r="F101" s="244"/>
      <c r="G101" s="244"/>
      <c r="H101" s="244"/>
      <c r="I101" s="244"/>
      <c r="J101" s="244"/>
      <c r="K101" s="253"/>
      <c r="L101" s="108"/>
      <c r="M101" s="108"/>
      <c r="N101" s="108"/>
      <c r="O101" s="108"/>
      <c r="R101" s="78">
        <f>COUNTIF(D98:D99,"4")</f>
        <v>0</v>
      </c>
      <c r="S101" s="78">
        <f>COUNTIF(G98:G99,"4")</f>
        <v>0</v>
      </c>
      <c r="T101" s="78">
        <f>COUNTIF(J98:J99,"4")</f>
        <v>0</v>
      </c>
      <c r="U101" s="78">
        <f>COUNTIF(M98:M99,"4")</f>
        <v>0</v>
      </c>
    </row>
    <row r="102" spans="1:21" ht="30" customHeight="1" x14ac:dyDescent="0.2">
      <c r="A102" s="310"/>
      <c r="B102" s="110"/>
      <c r="C102" s="97" t="s">
        <v>112</v>
      </c>
      <c r="D102" s="163">
        <v>2</v>
      </c>
      <c r="E102" s="161" t="s">
        <v>342</v>
      </c>
      <c r="F102" s="161"/>
      <c r="G102" s="160">
        <v>3</v>
      </c>
      <c r="H102" s="161" t="s">
        <v>342</v>
      </c>
      <c r="I102" s="173" t="s">
        <v>343</v>
      </c>
      <c r="J102" s="75">
        <v>3</v>
      </c>
      <c r="K102" s="68" t="s">
        <v>342</v>
      </c>
      <c r="L102" s="68" t="s">
        <v>491</v>
      </c>
      <c r="M102" s="77"/>
      <c r="N102" s="70"/>
      <c r="O102" s="70"/>
      <c r="R102" s="78">
        <f>COUNTIF(D102:D111,"1")</f>
        <v>3</v>
      </c>
      <c r="S102" s="78">
        <f>COUNTIF(G102:G111,"1")</f>
        <v>5</v>
      </c>
      <c r="T102" s="78">
        <f>COUNTIF(J102:J111,"1")</f>
        <v>0</v>
      </c>
      <c r="U102" s="78">
        <f>COUNTIF(M102:M111,"1")</f>
        <v>0</v>
      </c>
    </row>
    <row r="103" spans="1:21" ht="30" customHeight="1" x14ac:dyDescent="0.2">
      <c r="A103" s="310"/>
      <c r="B103" s="117"/>
      <c r="C103" s="89" t="s">
        <v>113</v>
      </c>
      <c r="D103" s="163">
        <v>1</v>
      </c>
      <c r="E103" s="180" t="s">
        <v>344</v>
      </c>
      <c r="F103" s="161" t="s">
        <v>345</v>
      </c>
      <c r="G103" s="160">
        <v>1</v>
      </c>
      <c r="H103" s="180" t="s">
        <v>344</v>
      </c>
      <c r="I103" s="161" t="s">
        <v>345</v>
      </c>
      <c r="J103" s="75">
        <v>2</v>
      </c>
      <c r="K103" s="182" t="s">
        <v>492</v>
      </c>
      <c r="L103" s="68" t="s">
        <v>493</v>
      </c>
      <c r="M103" s="77"/>
      <c r="N103" s="70"/>
      <c r="O103" s="70"/>
      <c r="R103" s="78">
        <f>COUNTIF(D102:D111,"2")</f>
        <v>3</v>
      </c>
      <c r="S103" s="78">
        <f>COUNTIF(G102:G111,"2")</f>
        <v>1</v>
      </c>
      <c r="T103" s="78">
        <f>COUNTIF(J102:J111,"2")</f>
        <v>4</v>
      </c>
      <c r="U103" s="78">
        <f>COUNTIF(M102:M111,"2")</f>
        <v>0</v>
      </c>
    </row>
    <row r="104" spans="1:21" ht="30" customHeight="1" x14ac:dyDescent="0.2">
      <c r="A104" s="310"/>
      <c r="B104" s="117"/>
      <c r="C104" s="89" t="s">
        <v>114</v>
      </c>
      <c r="D104" s="163">
        <v>3</v>
      </c>
      <c r="E104" s="162" t="s">
        <v>346</v>
      </c>
      <c r="F104" s="161" t="s">
        <v>347</v>
      </c>
      <c r="G104" s="160">
        <v>1</v>
      </c>
      <c r="H104" s="162" t="s">
        <v>346</v>
      </c>
      <c r="I104" s="173" t="s">
        <v>348</v>
      </c>
      <c r="J104" s="75">
        <v>2</v>
      </c>
      <c r="K104" s="182" t="s">
        <v>494</v>
      </c>
      <c r="L104" s="68" t="s">
        <v>495</v>
      </c>
      <c r="M104" s="77"/>
      <c r="N104" s="70"/>
      <c r="O104" s="70"/>
      <c r="R104" s="78">
        <f>COUNTIF(D102:D111,"3")</f>
        <v>3</v>
      </c>
      <c r="S104" s="78">
        <f>COUNTIF(G102:G111,"3")</f>
        <v>4</v>
      </c>
      <c r="T104" s="78">
        <f>COUNTIF(J102:J111,"3")</f>
        <v>4</v>
      </c>
      <c r="U104" s="78">
        <f>COUNTIF(M102:M111,"3")</f>
        <v>0</v>
      </c>
    </row>
    <row r="105" spans="1:21" ht="30" customHeight="1" x14ac:dyDescent="0.2">
      <c r="A105" s="310"/>
      <c r="B105" s="117"/>
      <c r="C105" s="89" t="s">
        <v>115</v>
      </c>
      <c r="D105" s="163">
        <v>3</v>
      </c>
      <c r="E105" s="162" t="s">
        <v>349</v>
      </c>
      <c r="F105" s="161" t="s">
        <v>350</v>
      </c>
      <c r="G105" s="160">
        <v>3</v>
      </c>
      <c r="H105" s="162" t="s">
        <v>349</v>
      </c>
      <c r="I105" s="161" t="s">
        <v>350</v>
      </c>
      <c r="J105" s="75">
        <v>3</v>
      </c>
      <c r="K105" s="68" t="s">
        <v>349</v>
      </c>
      <c r="L105" s="68" t="s">
        <v>493</v>
      </c>
      <c r="M105" s="77"/>
      <c r="N105" s="70"/>
      <c r="O105" s="70"/>
      <c r="R105" s="78">
        <f>COUNTIF(D102:D111,"4")</f>
        <v>0</v>
      </c>
      <c r="S105" s="78">
        <f>COUNTIF(G102:G111,"4")</f>
        <v>0</v>
      </c>
      <c r="T105" s="78">
        <f>COUNTIF(J102:J111,"4")</f>
        <v>2</v>
      </c>
      <c r="U105" s="78">
        <f>COUNTIF(M102:M111,"4")</f>
        <v>0</v>
      </c>
    </row>
    <row r="106" spans="1:21" ht="30" customHeight="1" x14ac:dyDescent="0.2">
      <c r="A106" s="310"/>
      <c r="B106" s="117"/>
      <c r="C106" s="89" t="s">
        <v>116</v>
      </c>
      <c r="D106" s="163">
        <v>3</v>
      </c>
      <c r="E106" s="162" t="s">
        <v>351</v>
      </c>
      <c r="F106" s="161" t="s">
        <v>352</v>
      </c>
      <c r="G106" s="160">
        <v>3</v>
      </c>
      <c r="H106" s="162" t="s">
        <v>351</v>
      </c>
      <c r="I106" s="161" t="s">
        <v>352</v>
      </c>
      <c r="J106" s="75">
        <v>4</v>
      </c>
      <c r="K106" s="182" t="s">
        <v>496</v>
      </c>
      <c r="L106" s="68" t="s">
        <v>352</v>
      </c>
      <c r="M106" s="77"/>
      <c r="N106" s="70"/>
      <c r="O106" s="70"/>
    </row>
    <row r="107" spans="1:21" ht="30" customHeight="1" x14ac:dyDescent="0.2">
      <c r="A107" s="310"/>
      <c r="B107" s="117"/>
      <c r="C107" s="89" t="s">
        <v>117</v>
      </c>
      <c r="D107" s="163">
        <v>2</v>
      </c>
      <c r="E107" s="162" t="s">
        <v>353</v>
      </c>
      <c r="F107" s="161" t="s">
        <v>354</v>
      </c>
      <c r="G107" s="160">
        <v>1</v>
      </c>
      <c r="H107" s="162" t="s">
        <v>455</v>
      </c>
      <c r="I107" s="161" t="s">
        <v>354</v>
      </c>
      <c r="J107" s="75">
        <v>4</v>
      </c>
      <c r="K107" s="182" t="s">
        <v>497</v>
      </c>
      <c r="L107" s="68" t="s">
        <v>354</v>
      </c>
      <c r="M107" s="77"/>
      <c r="N107" s="70"/>
      <c r="O107" s="70"/>
    </row>
    <row r="108" spans="1:21" ht="30" customHeight="1" x14ac:dyDescent="0.2">
      <c r="A108" s="310"/>
      <c r="B108" s="117"/>
      <c r="C108" s="89" t="s">
        <v>118</v>
      </c>
      <c r="D108" s="163">
        <v>1</v>
      </c>
      <c r="E108" s="162" t="s">
        <v>355</v>
      </c>
      <c r="F108" s="161" t="s">
        <v>356</v>
      </c>
      <c r="G108" s="160">
        <v>1</v>
      </c>
      <c r="H108" s="162" t="s">
        <v>355</v>
      </c>
      <c r="I108" s="161" t="s">
        <v>356</v>
      </c>
      <c r="J108" s="75">
        <v>2</v>
      </c>
      <c r="K108" s="182" t="s">
        <v>498</v>
      </c>
      <c r="L108" s="68" t="s">
        <v>499</v>
      </c>
      <c r="M108" s="77"/>
      <c r="N108" s="70"/>
      <c r="O108" s="70"/>
    </row>
    <row r="109" spans="1:21" ht="30" customHeight="1" x14ac:dyDescent="0.2">
      <c r="A109" s="310"/>
      <c r="B109" s="117"/>
      <c r="C109" s="89" t="s">
        <v>119</v>
      </c>
      <c r="D109" s="163"/>
      <c r="E109" s="162" t="s">
        <v>357</v>
      </c>
      <c r="F109" s="161"/>
      <c r="G109" s="160">
        <v>1</v>
      </c>
      <c r="H109" s="173" t="s">
        <v>358</v>
      </c>
      <c r="I109" s="173"/>
      <c r="J109" s="75">
        <v>2</v>
      </c>
      <c r="K109" s="182" t="s">
        <v>500</v>
      </c>
      <c r="L109" s="68" t="s">
        <v>495</v>
      </c>
      <c r="M109" s="77"/>
      <c r="N109" s="70"/>
      <c r="O109" s="70"/>
    </row>
    <row r="110" spans="1:21" ht="30" customHeight="1" x14ac:dyDescent="0.2">
      <c r="A110" s="310"/>
      <c r="B110" s="117"/>
      <c r="C110" s="89" t="s">
        <v>120</v>
      </c>
      <c r="D110" s="163">
        <v>2</v>
      </c>
      <c r="E110" s="162" t="s">
        <v>359</v>
      </c>
      <c r="F110" s="161" t="s">
        <v>360</v>
      </c>
      <c r="G110" s="160">
        <v>3</v>
      </c>
      <c r="H110" s="162" t="s">
        <v>359</v>
      </c>
      <c r="I110" s="161" t="s">
        <v>360</v>
      </c>
      <c r="J110" s="75">
        <v>3</v>
      </c>
      <c r="K110" s="68" t="s">
        <v>359</v>
      </c>
      <c r="L110" s="68" t="s">
        <v>501</v>
      </c>
      <c r="M110" s="77"/>
      <c r="N110" s="70"/>
      <c r="O110" s="70"/>
    </row>
    <row r="111" spans="1:21" ht="30" customHeight="1" x14ac:dyDescent="0.2">
      <c r="A111" s="310"/>
      <c r="B111" s="117"/>
      <c r="C111" s="89" t="s">
        <v>121</v>
      </c>
      <c r="D111" s="163">
        <v>1</v>
      </c>
      <c r="E111" s="181" t="s">
        <v>361</v>
      </c>
      <c r="F111" s="161" t="s">
        <v>362</v>
      </c>
      <c r="G111" s="160">
        <v>2</v>
      </c>
      <c r="H111" s="181" t="s">
        <v>361</v>
      </c>
      <c r="I111" s="161" t="s">
        <v>362</v>
      </c>
      <c r="J111" s="75">
        <v>3</v>
      </c>
      <c r="K111" s="182" t="s">
        <v>502</v>
      </c>
      <c r="L111" s="68" t="s">
        <v>503</v>
      </c>
      <c r="M111" s="77"/>
      <c r="N111" s="70"/>
      <c r="O111" s="70"/>
    </row>
    <row r="112" spans="1:21" ht="5.25" customHeight="1" x14ac:dyDescent="0.25">
      <c r="B112" s="301"/>
      <c r="C112" s="302"/>
      <c r="D112" s="125"/>
      <c r="E112" s="126"/>
      <c r="F112" s="126"/>
      <c r="G112" s="125"/>
      <c r="H112" s="126"/>
      <c r="I112" s="126"/>
      <c r="J112" s="125"/>
      <c r="K112" s="127"/>
      <c r="M112" s="125"/>
      <c r="N112" s="127"/>
    </row>
    <row r="113" spans="1:21" ht="18.75" x14ac:dyDescent="0.2">
      <c r="A113" s="310"/>
      <c r="B113" s="117"/>
      <c r="C113" s="244" t="s">
        <v>0</v>
      </c>
      <c r="D113" s="244"/>
      <c r="E113" s="244"/>
      <c r="F113" s="244"/>
      <c r="G113" s="244"/>
      <c r="H113" s="244"/>
      <c r="I113" s="244"/>
      <c r="J113" s="244"/>
      <c r="K113" s="253"/>
      <c r="L113" s="108"/>
      <c r="M113" s="108"/>
      <c r="N113" s="108"/>
      <c r="O113" s="108"/>
    </row>
    <row r="114" spans="1:21" ht="30" customHeight="1" x14ac:dyDescent="0.2">
      <c r="A114" s="310"/>
      <c r="B114" s="121"/>
      <c r="C114" s="90" t="s">
        <v>1</v>
      </c>
      <c r="D114" s="163">
        <v>2</v>
      </c>
      <c r="E114" s="162" t="s">
        <v>363</v>
      </c>
      <c r="F114" s="161" t="s">
        <v>364</v>
      </c>
      <c r="G114" s="160">
        <v>2</v>
      </c>
      <c r="H114" s="173" t="s">
        <v>365</v>
      </c>
      <c r="I114" s="173" t="s">
        <v>366</v>
      </c>
      <c r="J114" s="75">
        <v>3</v>
      </c>
      <c r="K114" s="182" t="s">
        <v>504</v>
      </c>
      <c r="L114" s="68" t="s">
        <v>505</v>
      </c>
      <c r="M114" s="77"/>
      <c r="N114" s="70"/>
      <c r="O114" s="70"/>
      <c r="R114" s="78">
        <f>COUNTIF(D114:D117,"1")</f>
        <v>0</v>
      </c>
      <c r="S114" s="78">
        <f>COUNTIF(G114:G117,"1")</f>
        <v>0</v>
      </c>
      <c r="T114" s="78">
        <f>COUNTIF(J114:J117,"1")</f>
        <v>0</v>
      </c>
      <c r="U114" s="78">
        <f>COUNTIF(M114:M117,"1")</f>
        <v>0</v>
      </c>
    </row>
    <row r="115" spans="1:21" ht="30" customHeight="1" x14ac:dyDescent="0.2">
      <c r="A115" s="310"/>
      <c r="B115" s="117"/>
      <c r="C115" s="89" t="s">
        <v>2</v>
      </c>
      <c r="D115" s="163">
        <v>3</v>
      </c>
      <c r="E115" s="162" t="s">
        <v>367</v>
      </c>
      <c r="F115" s="161" t="s">
        <v>368</v>
      </c>
      <c r="G115" s="160">
        <v>4</v>
      </c>
      <c r="H115" s="162" t="s">
        <v>367</v>
      </c>
      <c r="I115" s="161" t="s">
        <v>368</v>
      </c>
      <c r="J115" s="75">
        <v>3</v>
      </c>
      <c r="K115" s="182" t="s">
        <v>506</v>
      </c>
      <c r="L115" s="68" t="s">
        <v>368</v>
      </c>
      <c r="M115" s="77"/>
      <c r="N115" s="70"/>
      <c r="O115" s="70"/>
      <c r="R115" s="78">
        <f>COUNTIF(D114:D117,"2")</f>
        <v>1</v>
      </c>
      <c r="S115" s="78">
        <f>COUNTIF(G114:G117,"2")</f>
        <v>1</v>
      </c>
      <c r="T115" s="78">
        <f>COUNTIF(J114:J117,"2")</f>
        <v>0</v>
      </c>
      <c r="U115" s="78">
        <f>COUNTIF(M114:M117,"2")</f>
        <v>0</v>
      </c>
    </row>
    <row r="116" spans="1:21" ht="30" customHeight="1" x14ac:dyDescent="0.2">
      <c r="A116" s="310"/>
      <c r="B116" s="117"/>
      <c r="C116" s="89" t="s">
        <v>3</v>
      </c>
      <c r="D116" s="163">
        <v>3</v>
      </c>
      <c r="E116" s="162" t="s">
        <v>369</v>
      </c>
      <c r="F116" s="161" t="s">
        <v>370</v>
      </c>
      <c r="G116" s="160">
        <v>4</v>
      </c>
      <c r="H116" s="162" t="s">
        <v>369</v>
      </c>
      <c r="I116" s="161" t="s">
        <v>370</v>
      </c>
      <c r="J116" s="75">
        <v>3</v>
      </c>
      <c r="K116" s="182" t="s">
        <v>507</v>
      </c>
      <c r="L116" s="68" t="s">
        <v>368</v>
      </c>
      <c r="M116" s="77"/>
      <c r="N116" s="70"/>
      <c r="O116" s="70"/>
      <c r="R116" s="78">
        <f>COUNTIF(D114:D117,"3")</f>
        <v>3</v>
      </c>
      <c r="S116" s="78">
        <f>COUNTIF(G114:G117,"3")</f>
        <v>1</v>
      </c>
      <c r="T116" s="78">
        <f>COUNTIF(J114:J117,"3")</f>
        <v>4</v>
      </c>
      <c r="U116" s="78">
        <f>COUNTIF(M114:M117,"3")</f>
        <v>0</v>
      </c>
    </row>
    <row r="117" spans="1:21" ht="30" customHeight="1" x14ac:dyDescent="0.2">
      <c r="A117" s="310"/>
      <c r="B117" s="117"/>
      <c r="C117" s="89" t="s">
        <v>4</v>
      </c>
      <c r="D117" s="163">
        <v>3</v>
      </c>
      <c r="E117" s="162" t="s">
        <v>371</v>
      </c>
      <c r="F117" s="161" t="s">
        <v>372</v>
      </c>
      <c r="G117" s="160">
        <v>3</v>
      </c>
      <c r="H117" s="162" t="s">
        <v>371</v>
      </c>
      <c r="I117" s="161" t="s">
        <v>372</v>
      </c>
      <c r="J117" s="75">
        <v>3</v>
      </c>
      <c r="K117" s="68" t="s">
        <v>371</v>
      </c>
      <c r="L117" s="68" t="s">
        <v>508</v>
      </c>
      <c r="M117" s="77"/>
      <c r="N117" s="70"/>
      <c r="O117" s="70"/>
      <c r="R117" s="78">
        <f>COUNTIF(D114:D117,"4")</f>
        <v>0</v>
      </c>
      <c r="S117" s="78">
        <f>COUNTIF(G114:G117,"4")</f>
        <v>2</v>
      </c>
      <c r="T117" s="78">
        <f>COUNTIF(J114:J117,"4")</f>
        <v>0</v>
      </c>
      <c r="U117" s="78">
        <f>COUNTIF(M114:M117,"4")</f>
        <v>0</v>
      </c>
    </row>
    <row r="118" spans="1:21" ht="7.5" customHeight="1" x14ac:dyDescent="0.25">
      <c r="B118" s="242"/>
      <c r="C118" s="243"/>
      <c r="D118" s="125"/>
      <c r="E118" s="126"/>
      <c r="F118" s="126"/>
      <c r="G118" s="125"/>
      <c r="H118" s="126"/>
      <c r="I118" s="126"/>
      <c r="J118" s="111"/>
      <c r="K118" s="116"/>
      <c r="M118" s="111"/>
      <c r="N118" s="116"/>
    </row>
    <row r="119" spans="1:21" ht="15.75" customHeight="1" x14ac:dyDescent="0.2">
      <c r="B119" s="269" t="s">
        <v>24</v>
      </c>
      <c r="C119" s="270"/>
      <c r="D119" s="246" t="s">
        <v>282</v>
      </c>
      <c r="E119" s="247"/>
      <c r="F119" s="248"/>
      <c r="G119" s="283" t="s">
        <v>178</v>
      </c>
      <c r="H119" s="284"/>
      <c r="I119" s="285"/>
      <c r="J119" s="303" t="s">
        <v>179</v>
      </c>
      <c r="K119" s="303"/>
      <c r="L119" s="303"/>
      <c r="M119" s="249" t="s">
        <v>176</v>
      </c>
      <c r="N119" s="249"/>
      <c r="O119" s="249"/>
    </row>
    <row r="120" spans="1:21" ht="15.75" customHeight="1" x14ac:dyDescent="0.2">
      <c r="B120" s="271"/>
      <c r="C120" s="272"/>
      <c r="D120" s="103" t="s">
        <v>34</v>
      </c>
      <c r="E120" s="104" t="s">
        <v>122</v>
      </c>
      <c r="F120" s="104"/>
      <c r="G120" s="103" t="s">
        <v>34</v>
      </c>
      <c r="H120" s="104" t="s">
        <v>122</v>
      </c>
      <c r="I120" s="104"/>
      <c r="J120" s="103" t="s">
        <v>34</v>
      </c>
      <c r="K120" s="104" t="s">
        <v>122</v>
      </c>
      <c r="L120" s="128" t="s">
        <v>125</v>
      </c>
      <c r="M120" s="103" t="s">
        <v>34</v>
      </c>
      <c r="N120" s="104" t="s">
        <v>122</v>
      </c>
      <c r="O120" s="128"/>
    </row>
    <row r="121" spans="1:21" ht="18.75" x14ac:dyDescent="0.2">
      <c r="A121" s="310"/>
      <c r="B121" s="120"/>
      <c r="C121" s="244" t="s">
        <v>5</v>
      </c>
      <c r="D121" s="244"/>
      <c r="E121" s="244"/>
      <c r="F121" s="244"/>
      <c r="G121" s="244"/>
      <c r="H121" s="244"/>
      <c r="I121" s="244"/>
      <c r="J121" s="244"/>
      <c r="K121" s="253"/>
      <c r="L121" s="108"/>
      <c r="M121" s="108"/>
      <c r="N121" s="108"/>
      <c r="O121" s="108"/>
    </row>
    <row r="122" spans="1:21" ht="39" customHeight="1" x14ac:dyDescent="0.2">
      <c r="A122" s="310"/>
      <c r="B122" s="124"/>
      <c r="C122" s="129" t="s">
        <v>6</v>
      </c>
      <c r="D122" s="27">
        <v>2</v>
      </c>
      <c r="E122" s="57" t="s">
        <v>283</v>
      </c>
      <c r="F122" s="167" t="s">
        <v>284</v>
      </c>
      <c r="G122" s="72">
        <v>2</v>
      </c>
      <c r="H122" s="58" t="s">
        <v>431</v>
      </c>
      <c r="I122" s="58" t="s">
        <v>432</v>
      </c>
      <c r="J122" s="75">
        <v>3</v>
      </c>
      <c r="K122" s="68" t="s">
        <v>532</v>
      </c>
      <c r="L122" s="68" t="s">
        <v>597</v>
      </c>
      <c r="M122" s="77"/>
      <c r="N122" s="70"/>
      <c r="O122" s="70"/>
      <c r="R122" s="78">
        <f>COUNTIF(D122:D125,"1")</f>
        <v>2</v>
      </c>
      <c r="S122" s="78">
        <f>COUNTIF(G122:G125,"1")</f>
        <v>1</v>
      </c>
      <c r="T122" s="78">
        <f>COUNTIF(J122:J125,"1")</f>
        <v>0</v>
      </c>
      <c r="U122" s="78">
        <f>COUNTIF(M122:M125,"1")</f>
        <v>0</v>
      </c>
    </row>
    <row r="123" spans="1:21" ht="30" customHeight="1" x14ac:dyDescent="0.2">
      <c r="A123" s="310"/>
      <c r="B123" s="121"/>
      <c r="C123" s="90" t="s">
        <v>7</v>
      </c>
      <c r="D123" s="27">
        <v>1</v>
      </c>
      <c r="E123" s="66" t="s">
        <v>285</v>
      </c>
      <c r="F123" s="168" t="s">
        <v>286</v>
      </c>
      <c r="G123" s="72">
        <v>1</v>
      </c>
      <c r="H123" s="61" t="s">
        <v>433</v>
      </c>
      <c r="I123" s="58" t="s">
        <v>286</v>
      </c>
      <c r="J123" s="75">
        <v>2</v>
      </c>
      <c r="K123" s="68" t="s">
        <v>533</v>
      </c>
      <c r="L123" s="68" t="s">
        <v>598</v>
      </c>
      <c r="M123" s="77"/>
      <c r="N123" s="70"/>
      <c r="O123" s="70"/>
      <c r="R123" s="78">
        <f>COUNTIF(D122:D125,"2")</f>
        <v>2</v>
      </c>
      <c r="S123" s="78">
        <f>COUNTIF(G122:G125,"2")</f>
        <v>3</v>
      </c>
      <c r="T123" s="78">
        <f>COUNTIF(J122:J125,"2")</f>
        <v>3</v>
      </c>
      <c r="U123" s="78">
        <f>COUNTIF(M122:M125,"2")</f>
        <v>0</v>
      </c>
    </row>
    <row r="124" spans="1:21" ht="30" customHeight="1" x14ac:dyDescent="0.2">
      <c r="A124" s="310"/>
      <c r="B124" s="117"/>
      <c r="C124" s="90" t="s">
        <v>8</v>
      </c>
      <c r="D124" s="27">
        <v>2</v>
      </c>
      <c r="E124" s="66" t="s">
        <v>287</v>
      </c>
      <c r="F124" s="167" t="s">
        <v>288</v>
      </c>
      <c r="G124" s="72">
        <v>2</v>
      </c>
      <c r="H124" s="61" t="s">
        <v>434</v>
      </c>
      <c r="I124" s="58" t="s">
        <v>435</v>
      </c>
      <c r="J124" s="75">
        <v>2</v>
      </c>
      <c r="K124" s="68" t="s">
        <v>434</v>
      </c>
      <c r="L124" s="68" t="s">
        <v>599</v>
      </c>
      <c r="M124" s="77"/>
      <c r="N124" s="70"/>
      <c r="O124" s="70"/>
      <c r="R124" s="78">
        <f>COUNTIF(D122:D125,"3")</f>
        <v>0</v>
      </c>
      <c r="S124" s="78">
        <f>COUNTIF(G122:G125,"3")</f>
        <v>0</v>
      </c>
      <c r="T124" s="78">
        <f>COUNTIF(J122:J125,"3")</f>
        <v>1</v>
      </c>
      <c r="U124" s="78">
        <f>COUNTIF(M122:M125,"3")</f>
        <v>0</v>
      </c>
    </row>
    <row r="125" spans="1:21" ht="30" customHeight="1" x14ac:dyDescent="0.2">
      <c r="A125" s="310"/>
      <c r="B125" s="117"/>
      <c r="C125" s="89" t="s">
        <v>9</v>
      </c>
      <c r="D125" s="27">
        <v>1</v>
      </c>
      <c r="E125" s="66" t="s">
        <v>289</v>
      </c>
      <c r="F125" s="167" t="s">
        <v>290</v>
      </c>
      <c r="G125" s="72">
        <v>2</v>
      </c>
      <c r="H125" s="61" t="s">
        <v>436</v>
      </c>
      <c r="I125" s="58" t="s">
        <v>437</v>
      </c>
      <c r="J125" s="75">
        <v>2</v>
      </c>
      <c r="K125" s="68" t="s">
        <v>436</v>
      </c>
      <c r="L125" s="68" t="s">
        <v>600</v>
      </c>
      <c r="M125" s="77"/>
      <c r="N125" s="70"/>
      <c r="O125" s="70"/>
      <c r="R125" s="78">
        <f>COUNTIF(D122:D125,"4")</f>
        <v>0</v>
      </c>
      <c r="S125" s="78">
        <f>COUNTIF(G122:G125,"4")</f>
        <v>0</v>
      </c>
      <c r="T125" s="78">
        <f>COUNTIF(J122:J125,"4")</f>
        <v>0</v>
      </c>
      <c r="U125" s="78">
        <f>COUNTIF(M122:M125,"4")</f>
        <v>0</v>
      </c>
    </row>
    <row r="126" spans="1:21" ht="8.25" customHeight="1" x14ac:dyDescent="0.25">
      <c r="B126" s="242"/>
      <c r="C126" s="243"/>
      <c r="D126" s="111"/>
      <c r="E126" s="112"/>
      <c r="F126" s="112"/>
      <c r="G126" s="111"/>
      <c r="H126" s="112"/>
      <c r="I126" s="112"/>
      <c r="J126" s="111"/>
      <c r="K126" s="116"/>
      <c r="M126" s="111"/>
      <c r="N126" s="116"/>
    </row>
    <row r="127" spans="1:21" ht="18.75" x14ac:dyDescent="0.2">
      <c r="A127" s="310"/>
      <c r="B127" s="117"/>
      <c r="C127" s="244" t="s">
        <v>10</v>
      </c>
      <c r="D127" s="244"/>
      <c r="E127" s="244"/>
      <c r="F127" s="244"/>
      <c r="G127" s="244"/>
      <c r="H127" s="244"/>
      <c r="I127" s="244"/>
      <c r="J127" s="244"/>
      <c r="K127" s="253"/>
      <c r="L127" s="108"/>
      <c r="M127" s="108"/>
      <c r="N127" s="108"/>
      <c r="O127" s="108"/>
    </row>
    <row r="128" spans="1:21" ht="30" customHeight="1" x14ac:dyDescent="0.2">
      <c r="A128" s="310"/>
      <c r="B128" s="110"/>
      <c r="C128" s="97" t="s">
        <v>11</v>
      </c>
      <c r="D128" s="27">
        <v>1</v>
      </c>
      <c r="E128" s="57" t="s">
        <v>291</v>
      </c>
      <c r="F128" s="167" t="s">
        <v>292</v>
      </c>
      <c r="G128" s="72">
        <v>2</v>
      </c>
      <c r="H128" s="58" t="s">
        <v>438</v>
      </c>
      <c r="I128" s="58" t="s">
        <v>439</v>
      </c>
      <c r="J128" s="75">
        <v>3</v>
      </c>
      <c r="K128" s="68" t="s">
        <v>534</v>
      </c>
      <c r="L128" s="68" t="s">
        <v>535</v>
      </c>
      <c r="M128" s="77"/>
      <c r="N128" s="70"/>
      <c r="O128" s="70"/>
      <c r="R128" s="78">
        <f>COUNTIF(D128:D131,"1")</f>
        <v>1</v>
      </c>
      <c r="S128" s="78">
        <f>COUNTIF(G128:G131,"1")</f>
        <v>1</v>
      </c>
      <c r="T128" s="78">
        <f>COUNTIF(J128:J131,"1")</f>
        <v>0</v>
      </c>
      <c r="U128" s="78">
        <f>COUNTIF(M128:M131,"1")</f>
        <v>0</v>
      </c>
    </row>
    <row r="129" spans="1:21" ht="30" customHeight="1" x14ac:dyDescent="0.2">
      <c r="A129" s="310"/>
      <c r="B129" s="117"/>
      <c r="C129" s="89" t="s">
        <v>12</v>
      </c>
      <c r="D129" s="27">
        <v>2</v>
      </c>
      <c r="E129" s="66" t="s">
        <v>293</v>
      </c>
      <c r="F129" s="167" t="s">
        <v>294</v>
      </c>
      <c r="G129" s="72">
        <v>2</v>
      </c>
      <c r="H129" s="61" t="s">
        <v>293</v>
      </c>
      <c r="I129" s="58" t="s">
        <v>294</v>
      </c>
      <c r="J129" s="75">
        <v>3</v>
      </c>
      <c r="K129" s="68" t="s">
        <v>536</v>
      </c>
      <c r="L129" s="68" t="s">
        <v>601</v>
      </c>
      <c r="M129" s="77"/>
      <c r="N129" s="70"/>
      <c r="O129" s="70"/>
      <c r="R129" s="78">
        <f>COUNTIF(D128:D131,"2")</f>
        <v>3</v>
      </c>
      <c r="S129" s="78">
        <f>COUNTIF(G128:G131,"2")</f>
        <v>3</v>
      </c>
      <c r="T129" s="78">
        <f>COUNTIF(J128:J131,"2")</f>
        <v>1</v>
      </c>
      <c r="U129" s="78">
        <f>COUNTIF(M128:M131,"2")</f>
        <v>0</v>
      </c>
    </row>
    <row r="130" spans="1:21" ht="30" customHeight="1" x14ac:dyDescent="0.2">
      <c r="A130" s="310"/>
      <c r="B130" s="117"/>
      <c r="C130" s="89" t="s">
        <v>13</v>
      </c>
      <c r="D130" s="27">
        <v>2</v>
      </c>
      <c r="E130" s="169" t="s">
        <v>295</v>
      </c>
      <c r="F130" s="57" t="s">
        <v>296</v>
      </c>
      <c r="G130" s="72">
        <v>2</v>
      </c>
      <c r="H130" s="61" t="s">
        <v>295</v>
      </c>
      <c r="I130" s="58" t="s">
        <v>296</v>
      </c>
      <c r="J130" s="75">
        <v>3</v>
      </c>
      <c r="K130" s="68" t="s">
        <v>537</v>
      </c>
      <c r="L130" s="68" t="s">
        <v>538</v>
      </c>
      <c r="M130" s="77"/>
      <c r="N130" s="70"/>
      <c r="O130" s="70"/>
      <c r="R130" s="78">
        <f>COUNTIF(D128:D131,"3")</f>
        <v>0</v>
      </c>
      <c r="S130" s="78">
        <f>COUNTIF(G128:G131,"3")</f>
        <v>0</v>
      </c>
      <c r="T130" s="78">
        <f>COUNTIF(J128:J131,"3")</f>
        <v>3</v>
      </c>
      <c r="U130" s="78">
        <f>COUNTIF(M128:M131,"3")</f>
        <v>0</v>
      </c>
    </row>
    <row r="131" spans="1:21" ht="30" customHeight="1" x14ac:dyDescent="0.2">
      <c r="A131" s="310"/>
      <c r="B131" s="117"/>
      <c r="C131" s="89" t="s">
        <v>14</v>
      </c>
      <c r="D131" s="27">
        <v>2</v>
      </c>
      <c r="E131" s="66" t="s">
        <v>297</v>
      </c>
      <c r="F131" s="167" t="s">
        <v>298</v>
      </c>
      <c r="G131" s="72">
        <v>1</v>
      </c>
      <c r="H131" s="61" t="s">
        <v>440</v>
      </c>
      <c r="I131" s="58" t="s">
        <v>286</v>
      </c>
      <c r="J131" s="75">
        <v>2</v>
      </c>
      <c r="K131" s="68" t="s">
        <v>539</v>
      </c>
      <c r="L131" s="68" t="s">
        <v>602</v>
      </c>
      <c r="M131" s="77"/>
      <c r="N131" s="70"/>
      <c r="O131" s="70"/>
      <c r="R131" s="78">
        <f>COUNTIF(D128:D131,"4")</f>
        <v>0</v>
      </c>
      <c r="S131" s="78">
        <f>COUNTIF(G128:G131,"4")</f>
        <v>0</v>
      </c>
      <c r="T131" s="78">
        <f>COUNTIF(J128:J131,"4")</f>
        <v>0</v>
      </c>
      <c r="U131" s="78">
        <f>COUNTIF(M128:M131,"4")</f>
        <v>0</v>
      </c>
    </row>
    <row r="132" spans="1:21" ht="9" customHeight="1" x14ac:dyDescent="0.25">
      <c r="B132" s="242"/>
      <c r="C132" s="243"/>
      <c r="D132" s="111"/>
      <c r="E132" s="112"/>
      <c r="F132" s="112"/>
      <c r="G132" s="111"/>
      <c r="H132" s="112"/>
      <c r="I132" s="112"/>
      <c r="J132" s="111"/>
      <c r="K132" s="116"/>
      <c r="M132" s="111"/>
      <c r="N132" s="116"/>
    </row>
    <row r="133" spans="1:21" ht="18.75" x14ac:dyDescent="0.2">
      <c r="A133" s="310"/>
      <c r="B133" s="117"/>
      <c r="C133" s="244" t="s">
        <v>15</v>
      </c>
      <c r="D133" s="244"/>
      <c r="E133" s="244"/>
      <c r="F133" s="244"/>
      <c r="G133" s="244"/>
      <c r="H133" s="244"/>
      <c r="I133" s="244"/>
      <c r="J133" s="244"/>
      <c r="K133" s="253"/>
      <c r="L133" s="108"/>
      <c r="M133" s="108"/>
      <c r="N133" s="108"/>
      <c r="O133" s="108"/>
    </row>
    <row r="134" spans="1:21" ht="30" customHeight="1" x14ac:dyDescent="0.2">
      <c r="A134" s="310"/>
      <c r="B134" s="110"/>
      <c r="C134" s="97" t="s">
        <v>16</v>
      </c>
      <c r="D134" s="27">
        <v>2</v>
      </c>
      <c r="E134" s="57" t="s">
        <v>299</v>
      </c>
      <c r="F134" s="167" t="s">
        <v>300</v>
      </c>
      <c r="G134" s="72">
        <v>3</v>
      </c>
      <c r="H134" s="58" t="s">
        <v>441</v>
      </c>
      <c r="I134" s="58" t="s">
        <v>442</v>
      </c>
      <c r="J134" s="75">
        <v>3</v>
      </c>
      <c r="K134" s="68" t="s">
        <v>540</v>
      </c>
      <c r="L134" s="68" t="s">
        <v>603</v>
      </c>
      <c r="M134" s="77"/>
      <c r="N134" s="70"/>
      <c r="O134" s="70"/>
      <c r="R134" s="78">
        <f>COUNTIF(D134:D136,"1")</f>
        <v>0</v>
      </c>
      <c r="S134" s="78">
        <f>COUNTIF(G134:G136,"1")</f>
        <v>0</v>
      </c>
      <c r="T134" s="78">
        <f>COUNTIF(J134:J136,"1")</f>
        <v>0</v>
      </c>
      <c r="U134" s="78">
        <f>COUNTIF(M134:M136,"1")</f>
        <v>0</v>
      </c>
    </row>
    <row r="135" spans="1:21" ht="30" customHeight="1" x14ac:dyDescent="0.2">
      <c r="A135" s="310"/>
      <c r="B135" s="117"/>
      <c r="C135" s="89" t="s">
        <v>17</v>
      </c>
      <c r="D135" s="27">
        <v>2</v>
      </c>
      <c r="E135" s="57" t="s">
        <v>301</v>
      </c>
      <c r="F135" s="167" t="s">
        <v>302</v>
      </c>
      <c r="G135" s="72">
        <v>3</v>
      </c>
      <c r="H135" s="61" t="s">
        <v>443</v>
      </c>
      <c r="I135" s="58" t="s">
        <v>444</v>
      </c>
      <c r="J135" s="75">
        <v>3</v>
      </c>
      <c r="K135" s="68" t="s">
        <v>541</v>
      </c>
      <c r="L135" s="68" t="s">
        <v>604</v>
      </c>
      <c r="M135" s="77"/>
      <c r="N135" s="70"/>
      <c r="O135" s="70"/>
      <c r="R135" s="78">
        <f>COUNTIF(D134:D136,"2")</f>
        <v>3</v>
      </c>
      <c r="S135" s="78">
        <f>COUNTIF(G134:G136,"2")</f>
        <v>0</v>
      </c>
      <c r="T135" s="78">
        <f>COUNTIF(J134:J136,"2")</f>
        <v>0</v>
      </c>
      <c r="U135" s="78">
        <f>COUNTIF(M134:M136,"2")</f>
        <v>0</v>
      </c>
    </row>
    <row r="136" spans="1:21" ht="30" customHeight="1" x14ac:dyDescent="0.2">
      <c r="A136" s="310"/>
      <c r="B136" s="117"/>
      <c r="C136" s="89" t="s">
        <v>18</v>
      </c>
      <c r="D136" s="27">
        <v>2</v>
      </c>
      <c r="E136" s="66" t="s">
        <v>303</v>
      </c>
      <c r="F136" s="57" t="s">
        <v>304</v>
      </c>
      <c r="G136" s="72">
        <v>3</v>
      </c>
      <c r="H136" s="61" t="s">
        <v>445</v>
      </c>
      <c r="I136" s="58" t="s">
        <v>446</v>
      </c>
      <c r="J136" s="75">
        <v>3</v>
      </c>
      <c r="K136" s="68" t="s">
        <v>542</v>
      </c>
      <c r="L136" s="68" t="s">
        <v>605</v>
      </c>
      <c r="M136" s="77"/>
      <c r="N136" s="70"/>
      <c r="O136" s="70"/>
      <c r="R136" s="78">
        <f>COUNTIF(D134:D136,"3")</f>
        <v>0</v>
      </c>
      <c r="S136" s="78">
        <f>COUNTIF(G134:G136,"3")</f>
        <v>3</v>
      </c>
      <c r="T136" s="78">
        <f>COUNTIF(J134:J136,"3")</f>
        <v>3</v>
      </c>
      <c r="U136" s="78">
        <f>COUNTIF(M134:M136,"3")</f>
        <v>0</v>
      </c>
    </row>
    <row r="137" spans="1:21" ht="9" customHeight="1" x14ac:dyDescent="0.25">
      <c r="B137" s="242"/>
      <c r="C137" s="243"/>
      <c r="D137" s="111"/>
      <c r="E137" s="112"/>
      <c r="F137" s="112"/>
      <c r="G137" s="111"/>
      <c r="H137" s="112"/>
      <c r="I137" s="112"/>
      <c r="J137" s="111"/>
      <c r="K137" s="116"/>
      <c r="M137" s="111"/>
      <c r="N137" s="116"/>
      <c r="R137" s="78">
        <f>COUNTIF(D134:D136,"4")</f>
        <v>0</v>
      </c>
      <c r="S137" s="78">
        <f>COUNTIF(G134:G136,"4")</f>
        <v>0</v>
      </c>
      <c r="T137" s="78">
        <f>COUNTIF(J134:J136,"4")</f>
        <v>0</v>
      </c>
    </row>
    <row r="138" spans="1:21" ht="18.75" x14ac:dyDescent="0.2">
      <c r="A138" s="310"/>
      <c r="B138" s="117"/>
      <c r="C138" s="244" t="s">
        <v>19</v>
      </c>
      <c r="D138" s="244"/>
      <c r="E138" s="244"/>
      <c r="F138" s="244"/>
      <c r="G138" s="244"/>
      <c r="H138" s="244"/>
      <c r="I138" s="244"/>
      <c r="J138" s="244"/>
      <c r="K138" s="253"/>
      <c r="L138" s="108"/>
      <c r="M138" s="108"/>
      <c r="N138" s="108"/>
      <c r="O138" s="108"/>
    </row>
    <row r="139" spans="1:21" ht="30" customHeight="1" x14ac:dyDescent="0.2">
      <c r="A139" s="310"/>
      <c r="B139" s="110"/>
      <c r="C139" s="97" t="s">
        <v>20</v>
      </c>
      <c r="D139" s="27">
        <v>1</v>
      </c>
      <c r="E139" s="170" t="s">
        <v>305</v>
      </c>
      <c r="F139" s="172" t="s">
        <v>306</v>
      </c>
      <c r="G139" s="72">
        <v>1</v>
      </c>
      <c r="H139" s="58" t="s">
        <v>447</v>
      </c>
      <c r="I139" s="58" t="s">
        <v>448</v>
      </c>
      <c r="J139" s="75">
        <v>2</v>
      </c>
      <c r="K139" s="68" t="s">
        <v>543</v>
      </c>
      <c r="L139" s="68" t="s">
        <v>606</v>
      </c>
      <c r="M139" s="77"/>
      <c r="N139" s="70"/>
      <c r="O139" s="70"/>
      <c r="P139" s="130"/>
      <c r="Q139" s="130"/>
      <c r="R139" s="78">
        <f>COUNTIF(D139:D141,"1")</f>
        <v>2</v>
      </c>
      <c r="S139" s="78">
        <f>COUNTIF(G139:G141,"1")</f>
        <v>3</v>
      </c>
      <c r="T139" s="78">
        <f>COUNTIF(J139:J141,"1")</f>
        <v>0</v>
      </c>
      <c r="U139" s="78">
        <f>COUNTIF(M139:M141,"1")</f>
        <v>0</v>
      </c>
    </row>
    <row r="140" spans="1:21" ht="30" customHeight="1" x14ac:dyDescent="0.2">
      <c r="A140" s="310"/>
      <c r="B140" s="117"/>
      <c r="C140" s="89" t="s">
        <v>21</v>
      </c>
      <c r="D140" s="27">
        <v>1</v>
      </c>
      <c r="E140" s="171" t="s">
        <v>307</v>
      </c>
      <c r="F140" s="169" t="s">
        <v>308</v>
      </c>
      <c r="G140" s="72">
        <v>1</v>
      </c>
      <c r="H140" s="61" t="s">
        <v>449</v>
      </c>
      <c r="I140" s="58" t="s">
        <v>450</v>
      </c>
      <c r="J140" s="75">
        <v>3</v>
      </c>
      <c r="K140" s="68" t="s">
        <v>545</v>
      </c>
      <c r="L140" s="68" t="s">
        <v>607</v>
      </c>
      <c r="M140" s="77"/>
      <c r="N140" s="70"/>
      <c r="O140" s="70"/>
      <c r="P140" s="130"/>
      <c r="Q140" s="130"/>
      <c r="R140" s="78">
        <f>COUNTIF(D139:D141,"2")</f>
        <v>1</v>
      </c>
      <c r="S140" s="78">
        <f>COUNTIF(G139:G141,"2")</f>
        <v>0</v>
      </c>
      <c r="T140" s="78">
        <f>COUNTIF(J139:J141,"2")</f>
        <v>2</v>
      </c>
      <c r="U140" s="78">
        <f>COUNTIF(M139:M141,"2")</f>
        <v>0</v>
      </c>
    </row>
    <row r="141" spans="1:21" ht="30" customHeight="1" x14ac:dyDescent="0.2">
      <c r="A141" s="310"/>
      <c r="B141" s="117"/>
      <c r="C141" s="89" t="s">
        <v>22</v>
      </c>
      <c r="D141" s="27">
        <v>2</v>
      </c>
      <c r="E141" s="66" t="s">
        <v>309</v>
      </c>
      <c r="F141" s="57" t="s">
        <v>310</v>
      </c>
      <c r="G141" s="72">
        <v>1</v>
      </c>
      <c r="H141" s="61" t="s">
        <v>309</v>
      </c>
      <c r="I141" s="58" t="s">
        <v>310</v>
      </c>
      <c r="J141" s="75">
        <v>2</v>
      </c>
      <c r="K141" s="68" t="s">
        <v>546</v>
      </c>
      <c r="L141" s="68" t="s">
        <v>544</v>
      </c>
      <c r="M141" s="77"/>
      <c r="N141" s="70"/>
      <c r="O141" s="70"/>
      <c r="P141" s="130"/>
      <c r="Q141" s="130"/>
      <c r="R141" s="78">
        <f>COUNTIF(D139:D141,"3")</f>
        <v>0</v>
      </c>
      <c r="S141" s="78">
        <f>COUNTIF(G139:G141,"3")</f>
        <v>0</v>
      </c>
      <c r="T141" s="78">
        <f>COUNTIF(J139:J141,"3")</f>
        <v>1</v>
      </c>
      <c r="U141" s="78">
        <f>COUNTIF(M139:M141,"3")</f>
        <v>0</v>
      </c>
    </row>
    <row r="142" spans="1:21" x14ac:dyDescent="0.2">
      <c r="R142" s="78">
        <f>COUNTIF(D139:D141,"4")</f>
        <v>0</v>
      </c>
      <c r="S142" s="78">
        <f>COUNTIF(G139:G141,"4")</f>
        <v>0</v>
      </c>
      <c r="T142" s="78">
        <f>COUNTIF(J139:J141,"4")</f>
        <v>0</v>
      </c>
    </row>
    <row r="65530" spans="2:6" ht="15" x14ac:dyDescent="0.25">
      <c r="B65530" s="300" t="s">
        <v>29</v>
      </c>
      <c r="C65530" s="300"/>
      <c r="D65530" s="300"/>
      <c r="E65530" s="300"/>
      <c r="F65530" s="91"/>
    </row>
    <row r="65531" spans="2:6" x14ac:dyDescent="0.2">
      <c r="B65531" s="299" t="s">
        <v>30</v>
      </c>
      <c r="C65531" s="299"/>
      <c r="D65531" s="299"/>
      <c r="E65531" s="299"/>
      <c r="F65531" s="132"/>
    </row>
    <row r="65532" spans="2:6" x14ac:dyDescent="0.2">
      <c r="B65532" s="299" t="s">
        <v>31</v>
      </c>
      <c r="C65532" s="299"/>
      <c r="D65532" s="299"/>
      <c r="E65532" s="299"/>
      <c r="F65532" s="132"/>
    </row>
  </sheetData>
  <sheetProtection password="EE30" sheet="1"/>
  <mergeCells count="93">
    <mergeCell ref="A138:A141"/>
    <mergeCell ref="A97:A99"/>
    <mergeCell ref="A101:A111"/>
    <mergeCell ref="A113:A117"/>
    <mergeCell ref="A121:A125"/>
    <mergeCell ref="A127:A131"/>
    <mergeCell ref="A133:A136"/>
    <mergeCell ref="A88:A95"/>
    <mergeCell ref="A6:A10"/>
    <mergeCell ref="A12:A17"/>
    <mergeCell ref="A19:A27"/>
    <mergeCell ref="A29:A33"/>
    <mergeCell ref="A35:A44"/>
    <mergeCell ref="A46:A50"/>
    <mergeCell ref="A54:A59"/>
    <mergeCell ref="A61:A65"/>
    <mergeCell ref="A67:A71"/>
    <mergeCell ref="A73:A79"/>
    <mergeCell ref="A83:A86"/>
    <mergeCell ref="D2:F2"/>
    <mergeCell ref="G2:I2"/>
    <mergeCell ref="J2:L2"/>
    <mergeCell ref="G3:G4"/>
    <mergeCell ref="J3:J4"/>
    <mergeCell ref="F3:F4"/>
    <mergeCell ref="I3:I4"/>
    <mergeCell ref="E3:E4"/>
    <mergeCell ref="D3:D4"/>
    <mergeCell ref="B51:K51"/>
    <mergeCell ref="K3:K4"/>
    <mergeCell ref="H3:H4"/>
    <mergeCell ref="G52:I52"/>
    <mergeCell ref="J52:L52"/>
    <mergeCell ref="B12:B17"/>
    <mergeCell ref="B18:K18"/>
    <mergeCell ref="L3:L4"/>
    <mergeCell ref="B132:C132"/>
    <mergeCell ref="C121:K121"/>
    <mergeCell ref="B112:C112"/>
    <mergeCell ref="C101:K101"/>
    <mergeCell ref="B100:C100"/>
    <mergeCell ref="J119:L119"/>
    <mergeCell ref="G119:I119"/>
    <mergeCell ref="D119:F119"/>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M2:O2"/>
    <mergeCell ref="M3:M4"/>
    <mergeCell ref="N3:N4"/>
    <mergeCell ref="O3:O4"/>
    <mergeCell ref="M52:O52"/>
    <mergeCell ref="B96:C96"/>
    <mergeCell ref="C83:K83"/>
    <mergeCell ref="C54:K54"/>
    <mergeCell ref="D52:F52"/>
    <mergeCell ref="M119:O119"/>
    <mergeCell ref="M81:O81"/>
    <mergeCell ref="C73:K73"/>
    <mergeCell ref="B80:C80"/>
    <mergeCell ref="C88:K88"/>
    <mergeCell ref="C61:K61"/>
    <mergeCell ref="C67:K67"/>
    <mergeCell ref="B72:K72"/>
  </mergeCells>
  <phoneticPr fontId="2" type="noConversion"/>
  <conditionalFormatting sqref="D7:D10">
    <cfRule type="iconSet" priority="144">
      <iconSet iconSet="4TrafficLights">
        <cfvo type="percent" val="0"/>
        <cfvo type="num" val="1"/>
        <cfvo type="num" val="3"/>
        <cfvo type="num" val="4"/>
      </iconSet>
    </cfRule>
  </conditionalFormatting>
  <conditionalFormatting sqref="D13:D17">
    <cfRule type="iconSet" priority="140">
      <iconSet iconSet="4TrafficLights">
        <cfvo type="percent" val="0"/>
        <cfvo type="num" val="1"/>
        <cfvo type="num" val="3"/>
        <cfvo type="num" val="4"/>
      </iconSet>
    </cfRule>
  </conditionalFormatting>
  <conditionalFormatting sqref="D20:D27">
    <cfRule type="iconSet" priority="133">
      <iconSet iconSet="4TrafficLights">
        <cfvo type="percent" val="0"/>
        <cfvo type="num" val="1"/>
        <cfvo type="num" val="3"/>
        <cfvo type="num" val="4"/>
      </iconSet>
    </cfRule>
  </conditionalFormatting>
  <conditionalFormatting sqref="D30:D33">
    <cfRule type="iconSet" priority="128">
      <iconSet iconSet="4TrafficLights">
        <cfvo type="percent" val="0"/>
        <cfvo type="num" val="1"/>
        <cfvo type="num" val="3"/>
        <cfvo type="num" val="4"/>
      </iconSet>
    </cfRule>
  </conditionalFormatting>
  <conditionalFormatting sqref="D36:D44">
    <cfRule type="iconSet" priority="123">
      <iconSet iconSet="4TrafficLights">
        <cfvo type="percent" val="0"/>
        <cfvo type="num" val="1"/>
        <cfvo type="num" val="3"/>
        <cfvo type="num" val="4"/>
      </iconSet>
    </cfRule>
  </conditionalFormatting>
  <conditionalFormatting sqref="D47:D50">
    <cfRule type="iconSet" priority="118">
      <iconSet iconSet="4TrafficLights">
        <cfvo type="percent" val="0"/>
        <cfvo type="num" val="1"/>
        <cfvo type="num" val="3"/>
        <cfvo type="num" val="4"/>
      </iconSet>
    </cfRule>
  </conditionalFormatting>
  <conditionalFormatting sqref="D55:D59">
    <cfRule type="iconSet" priority="4">
      <iconSet iconSet="4TrafficLights">
        <cfvo type="percent" val="0"/>
        <cfvo type="num" val="1"/>
        <cfvo type="num" val="3"/>
        <cfvo type="num" val="4"/>
      </iconSet>
    </cfRule>
  </conditionalFormatting>
  <conditionalFormatting sqref="D62:D65">
    <cfRule type="iconSet" priority="3">
      <iconSet iconSet="4TrafficLights">
        <cfvo type="percent" val="0"/>
        <cfvo type="num" val="1"/>
        <cfvo type="num" val="3"/>
        <cfvo type="num" val="4"/>
      </iconSet>
    </cfRule>
  </conditionalFormatting>
  <conditionalFormatting sqref="D68:D71">
    <cfRule type="iconSet" priority="2">
      <iconSet iconSet="4TrafficLights">
        <cfvo type="percent" val="0"/>
        <cfvo type="num" val="1"/>
        <cfvo type="num" val="3"/>
        <cfvo type="num" val="4"/>
      </iconSet>
    </cfRule>
  </conditionalFormatting>
  <conditionalFormatting sqref="D74:D79">
    <cfRule type="iconSet" priority="1">
      <iconSet iconSet="4TrafficLights">
        <cfvo type="percent" val="0"/>
        <cfvo type="num" val="1"/>
        <cfvo type="num" val="3"/>
        <cfvo type="num" val="4"/>
      </iconSet>
    </cfRule>
  </conditionalFormatting>
  <conditionalFormatting sqref="D122:D125">
    <cfRule type="iconSet" priority="36">
      <iconSet iconSet="4TrafficLights">
        <cfvo type="percent" val="0"/>
        <cfvo type="num" val="1"/>
        <cfvo type="num" val="3"/>
        <cfvo type="num" val="4"/>
      </iconSet>
    </cfRule>
  </conditionalFormatting>
  <conditionalFormatting sqref="D128:D131">
    <cfRule type="iconSet" priority="33">
      <iconSet iconSet="4TrafficLights">
        <cfvo type="percent" val="0"/>
        <cfvo type="num" val="1"/>
        <cfvo type="num" val="3"/>
        <cfvo type="num" val="4"/>
      </iconSet>
    </cfRule>
  </conditionalFormatting>
  <conditionalFormatting sqref="D134:D136">
    <cfRule type="iconSet" priority="30">
      <iconSet iconSet="4TrafficLights">
        <cfvo type="percent" val="0"/>
        <cfvo type="num" val="1"/>
        <cfvo type="num" val="3"/>
        <cfvo type="num" val="4"/>
      </iconSet>
    </cfRule>
    <cfRule type="iconSet" priority="24">
      <iconSet iconSet="4TrafficLights">
        <cfvo type="percent" val="0"/>
        <cfvo type="num" val="1"/>
        <cfvo type="num" val="3"/>
        <cfvo type="num" val="4"/>
      </iconSet>
    </cfRule>
  </conditionalFormatting>
  <conditionalFormatting sqref="D139:D141">
    <cfRule type="iconSet" priority="27">
      <iconSet iconSet="4TrafficLights">
        <cfvo type="percent" val="0"/>
        <cfvo type="num" val="1"/>
        <cfvo type="num" val="3"/>
        <cfvo type="num" val="4"/>
      </iconSet>
    </cfRule>
  </conditionalFormatting>
  <conditionalFormatting sqref="G7:G10">
    <cfRule type="iconSet" priority="142">
      <iconSet iconSet="4TrafficLights">
        <cfvo type="percent" val="0"/>
        <cfvo type="num" val="1"/>
        <cfvo type="num" val="3"/>
        <cfvo type="num" val="4"/>
      </iconSet>
    </cfRule>
  </conditionalFormatting>
  <conditionalFormatting sqref="G13:G17">
    <cfRule type="iconSet" priority="139">
      <iconSet iconSet="4TrafficLights">
        <cfvo type="percent" val="0"/>
        <cfvo type="num" val="1"/>
        <cfvo type="num" val="3"/>
        <cfvo type="num" val="4"/>
      </iconSet>
    </cfRule>
  </conditionalFormatting>
  <conditionalFormatting sqref="G20:G27">
    <cfRule type="iconSet" priority="132">
      <iconSet iconSet="4TrafficLights">
        <cfvo type="percent" val="0"/>
        <cfvo type="num" val="1"/>
        <cfvo type="num" val="3"/>
        <cfvo type="num" val="4"/>
      </iconSet>
    </cfRule>
  </conditionalFormatting>
  <conditionalFormatting sqref="G30:G33">
    <cfRule type="iconSet" priority="127">
      <iconSet iconSet="4TrafficLights">
        <cfvo type="percent" val="0"/>
        <cfvo type="num" val="1"/>
        <cfvo type="num" val="3"/>
        <cfvo type="num" val="4"/>
      </iconSet>
    </cfRule>
  </conditionalFormatting>
  <conditionalFormatting sqref="G36:G44">
    <cfRule type="iconSet" priority="122">
      <iconSet iconSet="4TrafficLights">
        <cfvo type="percent" val="0"/>
        <cfvo type="num" val="1"/>
        <cfvo type="num" val="3"/>
        <cfvo type="num" val="4"/>
      </iconSet>
    </cfRule>
  </conditionalFormatting>
  <conditionalFormatting sqref="G47:G50">
    <cfRule type="iconSet" priority="117">
      <iconSet iconSet="4TrafficLights">
        <cfvo type="percent" val="0"/>
        <cfvo type="num" val="1"/>
        <cfvo type="num" val="3"/>
        <cfvo type="num" val="4"/>
      </iconSet>
    </cfRule>
  </conditionalFormatting>
  <conditionalFormatting sqref="G55:G59">
    <cfRule type="iconSet" priority="111">
      <iconSet iconSet="4TrafficLights">
        <cfvo type="percent" val="0"/>
        <cfvo type="num" val="1"/>
        <cfvo type="num" val="3"/>
        <cfvo type="num" val="4"/>
      </iconSet>
    </cfRule>
  </conditionalFormatting>
  <conditionalFormatting sqref="G62:G65">
    <cfRule type="iconSet" priority="105">
      <iconSet iconSet="4TrafficLights">
        <cfvo type="percent" val="0"/>
        <cfvo type="num" val="1"/>
        <cfvo type="num" val="3"/>
        <cfvo type="num" val="4"/>
      </iconSet>
    </cfRule>
  </conditionalFormatting>
  <conditionalFormatting sqref="G68:G71">
    <cfRule type="iconSet" priority="83">
      <iconSet iconSet="4TrafficLights">
        <cfvo type="percent" val="0"/>
        <cfvo type="num" val="1"/>
        <cfvo type="num" val="3"/>
        <cfvo type="num" val="4"/>
      </iconSet>
    </cfRule>
  </conditionalFormatting>
  <conditionalFormatting sqref="G74:G79">
    <cfRule type="iconSet" priority="66">
      <iconSet iconSet="4TrafficLights">
        <cfvo type="percent" val="0"/>
        <cfvo type="num" val="1"/>
        <cfvo type="num" val="3"/>
        <cfvo type="num" val="4"/>
      </iconSet>
    </cfRule>
  </conditionalFormatting>
  <conditionalFormatting sqref="G122:G125">
    <cfRule type="iconSet" priority="35">
      <iconSet iconSet="4TrafficLights">
        <cfvo type="percent" val="0"/>
        <cfvo type="num" val="1"/>
        <cfvo type="num" val="3"/>
        <cfvo type="num" val="4"/>
      </iconSet>
    </cfRule>
  </conditionalFormatting>
  <conditionalFormatting sqref="G128:G131">
    <cfRule type="iconSet" priority="32">
      <iconSet iconSet="4TrafficLights">
        <cfvo type="percent" val="0"/>
        <cfvo type="num" val="1"/>
        <cfvo type="num" val="3"/>
        <cfvo type="num" val="4"/>
      </iconSet>
    </cfRule>
  </conditionalFormatting>
  <conditionalFormatting sqref="G134:G136">
    <cfRule type="iconSet" priority="29">
      <iconSet iconSet="4TrafficLights">
        <cfvo type="percent" val="0"/>
        <cfvo type="num" val="1"/>
        <cfvo type="num" val="3"/>
        <cfvo type="num" val="4"/>
      </iconSet>
    </cfRule>
  </conditionalFormatting>
  <conditionalFormatting sqref="G139:G141">
    <cfRule type="iconSet" priority="26">
      <iconSet iconSet="4TrafficLights">
        <cfvo type="percent" val="0"/>
        <cfvo type="num" val="1"/>
        <cfvo type="num" val="3"/>
        <cfvo type="num" val="4"/>
      </iconSet>
    </cfRule>
  </conditionalFormatting>
  <conditionalFormatting sqref="J7:J10">
    <cfRule type="iconSet" priority="141">
      <iconSet iconSet="4TrafficLights">
        <cfvo type="percent" val="0"/>
        <cfvo type="num" val="1"/>
        <cfvo type="num" val="3"/>
        <cfvo type="num" val="4"/>
      </iconSet>
    </cfRule>
  </conditionalFormatting>
  <conditionalFormatting sqref="J13:J17">
    <cfRule type="iconSet" priority="138">
      <iconSet iconSet="4TrafficLights">
        <cfvo type="percent" val="0"/>
        <cfvo type="num" val="1"/>
        <cfvo type="num" val="3"/>
        <cfvo type="num" val="4"/>
      </iconSet>
    </cfRule>
  </conditionalFormatting>
  <conditionalFormatting sqref="J20:J27">
    <cfRule type="iconSet" priority="129">
      <iconSet iconSet="4TrafficLights">
        <cfvo type="percent" val="0"/>
        <cfvo type="num" val="1"/>
        <cfvo type="num" val="3"/>
        <cfvo type="num" val="4"/>
      </iconSet>
    </cfRule>
  </conditionalFormatting>
  <conditionalFormatting sqref="J30:J33">
    <cfRule type="iconSet" priority="124">
      <iconSet iconSet="4TrafficLights">
        <cfvo type="percent" val="0"/>
        <cfvo type="num" val="1"/>
        <cfvo type="num" val="3"/>
        <cfvo type="num" val="4"/>
      </iconSet>
    </cfRule>
  </conditionalFormatting>
  <conditionalFormatting sqref="J36:J44">
    <cfRule type="iconSet" priority="119">
      <iconSet iconSet="4TrafficLights">
        <cfvo type="percent" val="0"/>
        <cfvo type="num" val="1"/>
        <cfvo type="num" val="3"/>
        <cfvo type="num" val="4"/>
      </iconSet>
    </cfRule>
  </conditionalFormatting>
  <conditionalFormatting sqref="J47:J50">
    <cfRule type="iconSet" priority="114">
      <iconSet iconSet="4TrafficLights">
        <cfvo type="percent" val="0"/>
        <cfvo type="num" val="1"/>
        <cfvo type="num" val="3"/>
        <cfvo type="num" val="4"/>
      </iconSet>
    </cfRule>
  </conditionalFormatting>
  <conditionalFormatting sqref="J55:J59">
    <cfRule type="iconSet" priority="109">
      <iconSet iconSet="4TrafficLights">
        <cfvo type="percent" val="0"/>
        <cfvo type="num" val="1"/>
        <cfvo type="num" val="3"/>
        <cfvo type="num" val="4"/>
      </iconSet>
    </cfRule>
  </conditionalFormatting>
  <conditionalFormatting sqref="J62:J65">
    <cfRule type="iconSet" priority="103">
      <iconSet iconSet="4TrafficLights">
        <cfvo type="percent" val="0"/>
        <cfvo type="num" val="1"/>
        <cfvo type="num" val="3"/>
        <cfvo type="num" val="4"/>
      </iconSet>
    </cfRule>
  </conditionalFormatting>
  <conditionalFormatting sqref="J68:J71">
    <cfRule type="iconSet" priority="81">
      <iconSet iconSet="4TrafficLights">
        <cfvo type="percent" val="0"/>
        <cfvo type="num" val="1"/>
        <cfvo type="num" val="3"/>
        <cfvo type="num" val="4"/>
      </iconSet>
    </cfRule>
  </conditionalFormatting>
  <conditionalFormatting sqref="J74:J79">
    <cfRule type="iconSet" priority="64">
      <iconSet iconSet="4TrafficLights">
        <cfvo type="percent" val="0"/>
        <cfvo type="num" val="1"/>
        <cfvo type="num" val="3"/>
        <cfvo type="num" val="4"/>
      </iconSet>
    </cfRule>
  </conditionalFormatting>
  <conditionalFormatting sqref="J84:J86">
    <cfRule type="iconSet" priority="49">
      <iconSet iconSet="4TrafficLights">
        <cfvo type="percent" val="0"/>
        <cfvo type="num" val="1"/>
        <cfvo type="num" val="3"/>
        <cfvo type="num" val="4"/>
      </iconSet>
    </cfRule>
  </conditionalFormatting>
  <conditionalFormatting sqref="J89:J95">
    <cfRule type="iconSet" priority="46">
      <iconSet iconSet="4TrafficLights">
        <cfvo type="percent" val="0"/>
        <cfvo type="num" val="1"/>
        <cfvo type="num" val="3"/>
        <cfvo type="num" val="4"/>
      </iconSet>
    </cfRule>
  </conditionalFormatting>
  <conditionalFormatting sqref="J98:J99">
    <cfRule type="iconSet" priority="43">
      <iconSet iconSet="4TrafficLights">
        <cfvo type="percent" val="0"/>
        <cfvo type="num" val="1"/>
        <cfvo type="num" val="3"/>
        <cfvo type="num" val="4"/>
      </iconSet>
    </cfRule>
  </conditionalFormatting>
  <conditionalFormatting sqref="J102:J111">
    <cfRule type="iconSet" priority="40">
      <iconSet iconSet="4TrafficLights">
        <cfvo type="percent" val="0"/>
        <cfvo type="num" val="1"/>
        <cfvo type="num" val="3"/>
        <cfvo type="num" val="4"/>
      </iconSet>
    </cfRule>
  </conditionalFormatting>
  <conditionalFormatting sqref="J114:J117">
    <cfRule type="iconSet" priority="37">
      <iconSet iconSet="4TrafficLights">
        <cfvo type="percent" val="0"/>
        <cfvo type="num" val="1"/>
        <cfvo type="num" val="3"/>
        <cfvo type="num" val="4"/>
      </iconSet>
    </cfRule>
  </conditionalFormatting>
  <conditionalFormatting sqref="J122:J125">
    <cfRule type="iconSet" priority="34">
      <iconSet iconSet="4TrafficLights">
        <cfvo type="percent" val="0"/>
        <cfvo type="num" val="1"/>
        <cfvo type="num" val="3"/>
        <cfvo type="num" val="4"/>
      </iconSet>
    </cfRule>
  </conditionalFormatting>
  <conditionalFormatting sqref="J128:J131">
    <cfRule type="iconSet" priority="31">
      <iconSet iconSet="4TrafficLights">
        <cfvo type="percent" val="0"/>
        <cfvo type="num" val="1"/>
        <cfvo type="num" val="3"/>
        <cfvo type="num" val="4"/>
      </iconSet>
    </cfRule>
  </conditionalFormatting>
  <conditionalFormatting sqref="J134:J136">
    <cfRule type="iconSet" priority="28">
      <iconSet iconSet="4TrafficLights">
        <cfvo type="percent" val="0"/>
        <cfvo type="num" val="1"/>
        <cfvo type="num" val="3"/>
        <cfvo type="num" val="4"/>
      </iconSet>
    </cfRule>
  </conditionalFormatting>
  <conditionalFormatting sqref="J139:J141">
    <cfRule type="iconSet" priority="25">
      <iconSet iconSet="4TrafficLights">
        <cfvo type="percent" val="0"/>
        <cfvo type="num" val="1"/>
        <cfvo type="num" val="3"/>
        <cfvo type="num" val="4"/>
      </iconSet>
    </cfRule>
  </conditionalFormatting>
  <conditionalFormatting sqref="M7:M10">
    <cfRule type="iconSet" priority="23">
      <iconSet iconSet="4TrafficLights">
        <cfvo type="percent" val="0"/>
        <cfvo type="num" val="1"/>
        <cfvo type="num" val="3"/>
        <cfvo type="num" val="4"/>
      </iconSet>
    </cfRule>
  </conditionalFormatting>
  <conditionalFormatting sqref="M13:M17">
    <cfRule type="iconSet" priority="22">
      <iconSet iconSet="4TrafficLights">
        <cfvo type="percent" val="0"/>
        <cfvo type="num" val="1"/>
        <cfvo type="num" val="3"/>
        <cfvo type="num" val="4"/>
      </iconSet>
    </cfRule>
  </conditionalFormatting>
  <conditionalFormatting sqref="M20:M27">
    <cfRule type="iconSet" priority="21">
      <iconSet iconSet="4TrafficLights">
        <cfvo type="percent" val="0"/>
        <cfvo type="num" val="1"/>
        <cfvo type="num" val="3"/>
        <cfvo type="num" val="4"/>
      </iconSet>
    </cfRule>
  </conditionalFormatting>
  <conditionalFormatting sqref="M30:M33">
    <cfRule type="iconSet" priority="20">
      <iconSet iconSet="4TrafficLights">
        <cfvo type="percent" val="0"/>
        <cfvo type="num" val="1"/>
        <cfvo type="num" val="3"/>
        <cfvo type="num" val="4"/>
      </iconSet>
    </cfRule>
  </conditionalFormatting>
  <conditionalFormatting sqref="M36:M44">
    <cfRule type="iconSet" priority="19">
      <iconSet iconSet="4TrafficLights">
        <cfvo type="percent" val="0"/>
        <cfvo type="num" val="1"/>
        <cfvo type="num" val="3"/>
        <cfvo type="num" val="4"/>
      </iconSet>
    </cfRule>
  </conditionalFormatting>
  <conditionalFormatting sqref="M47:M50">
    <cfRule type="iconSet" priority="18">
      <iconSet iconSet="4TrafficLights">
        <cfvo type="percent" val="0"/>
        <cfvo type="num" val="1"/>
        <cfvo type="num" val="3"/>
        <cfvo type="num" val="4"/>
      </iconSet>
    </cfRule>
  </conditionalFormatting>
  <conditionalFormatting sqref="M55:M59">
    <cfRule type="iconSet" priority="17">
      <iconSet iconSet="4TrafficLights">
        <cfvo type="percent" val="0"/>
        <cfvo type="num" val="1"/>
        <cfvo type="num" val="3"/>
        <cfvo type="num" val="4"/>
      </iconSet>
    </cfRule>
  </conditionalFormatting>
  <conditionalFormatting sqref="M62:M65">
    <cfRule type="iconSet" priority="16">
      <iconSet iconSet="4TrafficLights">
        <cfvo type="percent" val="0"/>
        <cfvo type="num" val="1"/>
        <cfvo type="num" val="3"/>
        <cfvo type="num" val="4"/>
      </iconSet>
    </cfRule>
  </conditionalFormatting>
  <conditionalFormatting sqref="M68:M71">
    <cfRule type="iconSet" priority="15">
      <iconSet iconSet="4TrafficLights">
        <cfvo type="percent" val="0"/>
        <cfvo type="num" val="1"/>
        <cfvo type="num" val="3"/>
        <cfvo type="num" val="4"/>
      </iconSet>
    </cfRule>
  </conditionalFormatting>
  <conditionalFormatting sqref="M74:M79">
    <cfRule type="iconSet" priority="14">
      <iconSet iconSet="4TrafficLights">
        <cfvo type="percent" val="0"/>
        <cfvo type="num" val="1"/>
        <cfvo type="num" val="3"/>
        <cfvo type="num" val="4"/>
      </iconSet>
    </cfRule>
  </conditionalFormatting>
  <conditionalFormatting sqref="M84:M86">
    <cfRule type="iconSet" priority="13">
      <iconSet iconSet="4TrafficLights">
        <cfvo type="percent" val="0"/>
        <cfvo type="num" val="1"/>
        <cfvo type="num" val="3"/>
        <cfvo type="num" val="4"/>
      </iconSet>
    </cfRule>
  </conditionalFormatting>
  <conditionalFormatting sqref="M89:M95">
    <cfRule type="iconSet" priority="12">
      <iconSet iconSet="4TrafficLights">
        <cfvo type="percent" val="0"/>
        <cfvo type="num" val="1"/>
        <cfvo type="num" val="3"/>
        <cfvo type="num" val="4"/>
      </iconSet>
    </cfRule>
  </conditionalFormatting>
  <conditionalFormatting sqref="M98:M99">
    <cfRule type="iconSet" priority="11">
      <iconSet iconSet="4TrafficLights">
        <cfvo type="percent" val="0"/>
        <cfvo type="num" val="1"/>
        <cfvo type="num" val="3"/>
        <cfvo type="num" val="4"/>
      </iconSet>
    </cfRule>
  </conditionalFormatting>
  <conditionalFormatting sqref="M102:M111">
    <cfRule type="iconSet" priority="10">
      <iconSet iconSet="4TrafficLights">
        <cfvo type="percent" val="0"/>
        <cfvo type="num" val="1"/>
        <cfvo type="num" val="3"/>
        <cfvo type="num" val="4"/>
      </iconSet>
    </cfRule>
  </conditionalFormatting>
  <conditionalFormatting sqref="M114:M117">
    <cfRule type="iconSet" priority="9">
      <iconSet iconSet="4TrafficLights">
        <cfvo type="percent" val="0"/>
        <cfvo type="num" val="1"/>
        <cfvo type="num" val="3"/>
        <cfvo type="num" val="4"/>
      </iconSet>
    </cfRule>
  </conditionalFormatting>
  <conditionalFormatting sqref="M122:M125">
    <cfRule type="iconSet" priority="8">
      <iconSet iconSet="4TrafficLights">
        <cfvo type="percent" val="0"/>
        <cfvo type="num" val="1"/>
        <cfvo type="num" val="3"/>
        <cfvo type="num" val="4"/>
      </iconSet>
    </cfRule>
  </conditionalFormatting>
  <conditionalFormatting sqref="M128:M131">
    <cfRule type="iconSet" priority="7">
      <iconSet iconSet="4TrafficLights">
        <cfvo type="percent" val="0"/>
        <cfvo type="num" val="1"/>
        <cfvo type="num" val="3"/>
        <cfvo type="num" val="4"/>
      </iconSet>
    </cfRule>
  </conditionalFormatting>
  <conditionalFormatting sqref="M134:M136">
    <cfRule type="iconSet" priority="6">
      <iconSet iconSet="4TrafficLights">
        <cfvo type="percent" val="0"/>
        <cfvo type="num" val="1"/>
        <cfvo type="num" val="3"/>
        <cfvo type="num" val="4"/>
      </iconSet>
    </cfRule>
  </conditionalFormatting>
  <conditionalFormatting sqref="M139:M141">
    <cfRule type="iconSet" priority="5">
      <iconSet iconSet="4TrafficLights">
        <cfvo type="percent" val="0"/>
        <cfvo type="num" val="1"/>
        <cfvo type="num" val="3"/>
        <cfvo type="num" val="4"/>
      </iconSet>
    </cfRule>
  </conditionalFormatting>
  <conditionalFormatting sqref="P7:P9">
    <cfRule type="iconSet" priority="134">
      <iconSet iconSet="3Flags">
        <cfvo type="percent" val="0"/>
        <cfvo type="num" val="0"/>
        <cfvo type="num" val="1" gte="0"/>
      </iconSet>
    </cfRule>
  </conditionalFormatting>
  <conditionalFormatting sqref="Q7">
    <cfRule type="cellIs" dxfId="1" priority="135" stopIfTrue="1" operator="lessThan">
      <formula>$Q$7</formula>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formula1>$Q$2:$Q$5</formula1>
    </dataValidation>
  </dataValidations>
  <hyperlinks>
    <hyperlink ref="B65532" r:id="rId1"/>
    <hyperlink ref="B65531" r:id="rId2"/>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1:V65497"/>
  <sheetViews>
    <sheetView showGridLines="0" topLeftCell="A25" zoomScale="80" zoomScaleNormal="80" workbookViewId="0">
      <selection activeCell="B30" sqref="B30:U37"/>
    </sheetView>
  </sheetViews>
  <sheetFormatPr baseColWidth="10" defaultColWidth="11.42578125" defaultRowHeight="15" x14ac:dyDescent="0.2"/>
  <cols>
    <col min="1" max="1" width="1.42578125" style="133" customWidth="1"/>
    <col min="2" max="2" width="34.7109375" style="133" customWidth="1"/>
    <col min="3" max="6" width="7.7109375" style="133" customWidth="1"/>
    <col min="7" max="7" width="1.7109375" style="133" customWidth="1"/>
    <col min="8" max="11" width="7.7109375" style="133" customWidth="1"/>
    <col min="12" max="12" width="1.7109375" style="133" customWidth="1"/>
    <col min="13" max="16" width="7.7109375" style="133" customWidth="1"/>
    <col min="17" max="17" width="2.140625" style="133" customWidth="1"/>
    <col min="18" max="21" width="7.7109375" style="133" customWidth="1"/>
    <col min="22" max="27" width="11.42578125" style="133"/>
    <col min="28" max="28" width="2" style="133" customWidth="1"/>
    <col min="29" max="33" width="11.42578125" style="133"/>
    <col min="34" max="34" width="1.85546875" style="133" customWidth="1"/>
    <col min="35" max="16384" width="11.42578125" style="133"/>
  </cols>
  <sheetData>
    <row r="1" spans="2:22" ht="6" customHeight="1" x14ac:dyDescent="0.2"/>
    <row r="2" spans="2:22" ht="22.5" customHeight="1" x14ac:dyDescent="0.2">
      <c r="B2" s="332" t="s">
        <v>27</v>
      </c>
      <c r="C2" s="331" t="s">
        <v>177</v>
      </c>
      <c r="D2" s="331"/>
      <c r="E2" s="331"/>
      <c r="F2" s="331"/>
      <c r="G2" s="134"/>
      <c r="H2" s="329" t="s">
        <v>178</v>
      </c>
      <c r="I2" s="329"/>
      <c r="J2" s="329"/>
      <c r="K2" s="329"/>
      <c r="L2" s="134"/>
      <c r="M2" s="330" t="s">
        <v>179</v>
      </c>
      <c r="N2" s="330"/>
      <c r="O2" s="330"/>
      <c r="P2" s="330"/>
      <c r="Q2" s="135"/>
      <c r="R2" s="338" t="s">
        <v>180</v>
      </c>
      <c r="S2" s="338"/>
      <c r="T2" s="338"/>
      <c r="U2" s="338"/>
      <c r="V2" s="328"/>
    </row>
    <row r="3" spans="2:22" ht="24.75" customHeight="1" thickBot="1" x14ac:dyDescent="0.25">
      <c r="B3" s="333"/>
      <c r="C3" s="136">
        <v>1</v>
      </c>
      <c r="D3" s="136">
        <v>2</v>
      </c>
      <c r="E3" s="137">
        <v>3</v>
      </c>
      <c r="F3" s="138">
        <v>4</v>
      </c>
      <c r="G3" s="336"/>
      <c r="H3" s="136">
        <v>1</v>
      </c>
      <c r="I3" s="136">
        <v>2</v>
      </c>
      <c r="J3" s="137">
        <v>3</v>
      </c>
      <c r="K3" s="138">
        <v>4</v>
      </c>
      <c r="L3" s="334"/>
      <c r="M3" s="136">
        <v>1</v>
      </c>
      <c r="N3" s="136">
        <v>2</v>
      </c>
      <c r="O3" s="137">
        <v>3</v>
      </c>
      <c r="P3" s="138">
        <v>4</v>
      </c>
      <c r="Q3" s="135"/>
      <c r="R3" s="136">
        <v>1</v>
      </c>
      <c r="S3" s="136">
        <v>2</v>
      </c>
      <c r="T3" s="137">
        <v>3</v>
      </c>
      <c r="U3" s="138">
        <v>4</v>
      </c>
      <c r="V3" s="328"/>
    </row>
    <row r="4" spans="2:22" ht="38.1" customHeight="1" thickTop="1" thickBot="1" x14ac:dyDescent="0.25">
      <c r="B4" s="139" t="s">
        <v>73</v>
      </c>
      <c r="C4" s="140">
        <f>Autoevaluación!R7/SUM(Autoevaluación!R7:R10)</f>
        <v>0</v>
      </c>
      <c r="D4" s="141">
        <f>Autoevaluación!R8/SUM(Autoevaluación!R7:R10)</f>
        <v>0.25</v>
      </c>
      <c r="E4" s="141">
        <f>Autoevaluación!R9/SUM(Autoevaluación!R7:R10)</f>
        <v>0.75</v>
      </c>
      <c r="F4" s="141">
        <f>Autoevaluación!R10/SUM(Autoevaluación!R7:R10)</f>
        <v>0</v>
      </c>
      <c r="G4" s="337"/>
      <c r="H4" s="141">
        <f>Autoevaluación!S7/SUM(Autoevaluación!S7:S10)</f>
        <v>0</v>
      </c>
      <c r="I4" s="141">
        <f>Autoevaluación!S8/SUM(Autoevaluación!S7:S10)</f>
        <v>0.25</v>
      </c>
      <c r="J4" s="141">
        <f>Autoevaluación!S9/SUM(Autoevaluación!S7:S10)</f>
        <v>0.75</v>
      </c>
      <c r="K4" s="141">
        <f>Autoevaluación!S10/SUM(Autoevaluación!S7:S10)</f>
        <v>0</v>
      </c>
      <c r="L4" s="335"/>
      <c r="M4" s="141">
        <f>Autoevaluación!T7/SUM(Autoevaluación!T7:T10)</f>
        <v>0</v>
      </c>
      <c r="N4" s="141">
        <f>Autoevaluación!T8/SUM(Autoevaluación!T7:T10)</f>
        <v>0</v>
      </c>
      <c r="O4" s="141">
        <f>Autoevaluación!T9/SUM(Autoevaluación!T7:T10)</f>
        <v>1</v>
      </c>
      <c r="P4" s="141">
        <f>Autoevaluación!T10/SUM(Autoevaluación!T7:T10)</f>
        <v>0</v>
      </c>
      <c r="Q4" s="142"/>
      <c r="R4" s="141" t="e">
        <f>Autoevaluación!U7/SUM(Autoevaluación!U7:U10)</f>
        <v>#DIV/0!</v>
      </c>
      <c r="S4" s="141" t="e">
        <f>Autoevaluación!U8/SUM(Autoevaluación!U7:U10)</f>
        <v>#DIV/0!</v>
      </c>
      <c r="T4" s="141" t="e">
        <f>Autoevaluación!U9/SUM(Autoevaluación!U7:U10)</f>
        <v>#DIV/0!</v>
      </c>
      <c r="U4" s="141" t="e">
        <f>Autoevaluación!U10/SUM(Autoevaluación!U7:U10)</f>
        <v>#DIV/0!</v>
      </c>
    </row>
    <row r="5" spans="2:22" ht="38.1" customHeight="1" thickTop="1" thickBot="1" x14ac:dyDescent="0.25">
      <c r="B5" s="139" t="s">
        <v>72</v>
      </c>
      <c r="C5" s="140">
        <f>Autoevaluación!R13/SUM(Autoevaluación!R13:R16)</f>
        <v>0</v>
      </c>
      <c r="D5" s="141">
        <f>Autoevaluación!R14/SUM(Autoevaluación!R13:R16)</f>
        <v>0</v>
      </c>
      <c r="E5" s="141">
        <f>Autoevaluación!R15/SUM(Autoevaluación!R13:R16)</f>
        <v>1</v>
      </c>
      <c r="F5" s="141">
        <f>Autoevaluación!R16/SUM(Autoevaluación!R13:R16)</f>
        <v>0</v>
      </c>
      <c r="G5" s="337"/>
      <c r="H5" s="141">
        <f>Autoevaluación!S13/SUM(Autoevaluación!S13:S16)</f>
        <v>0</v>
      </c>
      <c r="I5" s="141">
        <f>Autoevaluación!S14/SUM(Autoevaluación!S13:S16)</f>
        <v>0</v>
      </c>
      <c r="J5" s="141">
        <f>Autoevaluación!S15/SUM(Autoevaluación!S13:S16)</f>
        <v>1</v>
      </c>
      <c r="K5" s="141">
        <f>Autoevaluación!S16/SUM(Autoevaluación!S13:S16)</f>
        <v>0</v>
      </c>
      <c r="L5" s="335"/>
      <c r="M5" s="141">
        <f>Autoevaluación!T13/SUM(Autoevaluación!T13:T16)</f>
        <v>0</v>
      </c>
      <c r="N5" s="141">
        <f>Autoevaluación!T14/SUM(Autoevaluación!T13:T16)</f>
        <v>0</v>
      </c>
      <c r="O5" s="141">
        <f>Autoevaluación!T15/SUM(Autoevaluación!T13:T16)</f>
        <v>1</v>
      </c>
      <c r="P5" s="141">
        <f>Autoevaluación!T16/SUM(Autoevaluación!T13:T16)</f>
        <v>0</v>
      </c>
      <c r="Q5" s="142"/>
      <c r="R5" s="141" t="e">
        <f>Autoevaluación!U13/SUM(Autoevaluación!U13:U16)</f>
        <v>#DIV/0!</v>
      </c>
      <c r="S5" s="141" t="e">
        <f>Autoevaluación!U14/SUM(Autoevaluación!U13:U16)</f>
        <v>#DIV/0!</v>
      </c>
      <c r="T5" s="141" t="e">
        <f>Autoevaluación!U15/SUM(Autoevaluación!U13:U16)</f>
        <v>#DIV/0!</v>
      </c>
      <c r="U5" s="141" t="e">
        <f>Autoevaluación!U16/SUM(Autoevaluación!U13:U16)</f>
        <v>#DIV/0!</v>
      </c>
    </row>
    <row r="6" spans="2:22" ht="38.1" customHeight="1" thickTop="1" thickBot="1" x14ac:dyDescent="0.25">
      <c r="B6" s="139" t="s">
        <v>43</v>
      </c>
      <c r="C6" s="140">
        <f>Autoevaluación!R20/SUM(Autoevaluación!R20:R23)</f>
        <v>0.125</v>
      </c>
      <c r="D6" s="141">
        <f>Autoevaluación!R21/SUM(Autoevaluación!R20:R23)</f>
        <v>0.25</v>
      </c>
      <c r="E6" s="141">
        <f>Autoevaluación!R22/SUM(Autoevaluación!R20:R23)</f>
        <v>0.5</v>
      </c>
      <c r="F6" s="141">
        <f>Autoevaluación!R23/SUM(Autoevaluación!R20:R23)</f>
        <v>0.125</v>
      </c>
      <c r="G6" s="337"/>
      <c r="H6" s="141">
        <f>Autoevaluación!S20/SUM(Autoevaluación!S20:S23)</f>
        <v>0</v>
      </c>
      <c r="I6" s="141">
        <f>Autoevaluación!S21/SUM(Autoevaluación!S20:S23)</f>
        <v>0.5</v>
      </c>
      <c r="J6" s="141">
        <f>Autoevaluación!S20/SUM(Autoevaluación!S20:S23)</f>
        <v>0</v>
      </c>
      <c r="K6" s="141">
        <f>Autoevaluación!S23/SUM(Autoevaluación!S20:S23)</f>
        <v>0.125</v>
      </c>
      <c r="L6" s="335"/>
      <c r="M6" s="141">
        <f>Autoevaluación!T20/SUM(Autoevaluación!T20:T23)</f>
        <v>0</v>
      </c>
      <c r="N6" s="141">
        <f>Autoevaluación!T21/SUM(Autoevaluación!T20:T23)</f>
        <v>0.5</v>
      </c>
      <c r="O6" s="141">
        <f>Autoevaluación!T22/SUM(Autoevaluación!T20:T23)</f>
        <v>0.25</v>
      </c>
      <c r="P6" s="141">
        <f>Autoevaluación!T23/SUM(Autoevaluación!T20:T23)</f>
        <v>0.25</v>
      </c>
      <c r="Q6" s="142"/>
      <c r="R6" s="141" t="e">
        <f>Autoevaluación!U20/SUM(Autoevaluación!U20:U23)</f>
        <v>#DIV/0!</v>
      </c>
      <c r="S6" s="141" t="e">
        <f>Autoevaluación!U21/SUM(Autoevaluación!U20:U23)</f>
        <v>#DIV/0!</v>
      </c>
      <c r="T6" s="141" t="e">
        <f>Autoevaluación!U22/SUM(Autoevaluación!U20:U23)</f>
        <v>#DIV/0!</v>
      </c>
      <c r="U6" s="141" t="e">
        <f>Autoevaluación!U23/SUM(Autoevaluación!U20:U23)</f>
        <v>#DIV/0!</v>
      </c>
      <c r="V6" s="143"/>
    </row>
    <row r="7" spans="2:22" ht="38.1" customHeight="1" thickTop="1" thickBot="1" x14ac:dyDescent="0.25">
      <c r="B7" s="139" t="s">
        <v>52</v>
      </c>
      <c r="C7" s="140">
        <f>Autoevaluación!R30/SUM(Autoevaluación!R30:R33)</f>
        <v>0</v>
      </c>
      <c r="D7" s="141">
        <f>Autoevaluación!R31/SUM(Autoevaluación!R30:R33)</f>
        <v>0.5</v>
      </c>
      <c r="E7" s="141">
        <f>Autoevaluación!R32/SUM(Autoevaluación!R30:R33)</f>
        <v>0.5</v>
      </c>
      <c r="F7" s="141">
        <f>Autoevaluación!R33/SUM(Autoevaluación!R30:R33)</f>
        <v>0</v>
      </c>
      <c r="G7" s="337"/>
      <c r="H7" s="141">
        <f>Autoevaluación!S30/SUM(Autoevaluación!S30:S33)</f>
        <v>0</v>
      </c>
      <c r="I7" s="141">
        <f>Autoevaluación!S31/SUM(Autoevaluación!S30:S33)</f>
        <v>0.5</v>
      </c>
      <c r="J7" s="141">
        <f>Autoevaluación!S32/SUM(Autoevaluación!S30:S33)</f>
        <v>0.5</v>
      </c>
      <c r="K7" s="141">
        <f>Autoevaluación!S33/SUM(Autoevaluación!S30:S33)</f>
        <v>0</v>
      </c>
      <c r="L7" s="335"/>
      <c r="M7" s="141">
        <f>Autoevaluación!T30/SUM(Autoevaluación!T30:T33)</f>
        <v>0</v>
      </c>
      <c r="N7" s="141">
        <f>Autoevaluación!T31/SUM(Autoevaluación!T30:T33)</f>
        <v>0</v>
      </c>
      <c r="O7" s="141">
        <f>Autoevaluación!T32/SUM(Autoevaluación!T30:T33)</f>
        <v>0</v>
      </c>
      <c r="P7" s="141">
        <f>Autoevaluación!T33/SUM(Autoevaluación!T30:T33)</f>
        <v>1</v>
      </c>
      <c r="Q7" s="142"/>
      <c r="R7" s="141" t="e">
        <f>Autoevaluación!U30/SUM(Autoevaluación!U30:U33)</f>
        <v>#DIV/0!</v>
      </c>
      <c r="S7" s="141" t="e">
        <f>Autoevaluación!U31/SUM(Autoevaluación!U30:U33)</f>
        <v>#DIV/0!</v>
      </c>
      <c r="T7" s="141" t="e">
        <f>Autoevaluación!U32/SUM(Autoevaluación!U30:U33)</f>
        <v>#DIV/0!</v>
      </c>
      <c r="U7" s="141" t="e">
        <f>Autoevaluación!U33/SUM(Autoevaluación!U30:U33)</f>
        <v>#DIV/0!</v>
      </c>
    </row>
    <row r="8" spans="2:22" ht="38.1" customHeight="1" thickTop="1" thickBot="1" x14ac:dyDescent="0.25">
      <c r="B8" s="139" t="s">
        <v>57</v>
      </c>
      <c r="C8" s="140">
        <f>Autoevaluación!R36/SUM(Autoevaluación!R36:R39)</f>
        <v>0</v>
      </c>
      <c r="D8" s="141">
        <f>Autoevaluación!R37/SUM(Autoevaluación!R36:R39)</f>
        <v>0.44444444444444442</v>
      </c>
      <c r="E8" s="141">
        <f>Autoevaluación!R38/SUM(Autoevaluación!R36:R39)</f>
        <v>0.55555555555555558</v>
      </c>
      <c r="F8" s="141">
        <f>Autoevaluación!R39/SUM(Autoevaluación!R36:R39)</f>
        <v>0</v>
      </c>
      <c r="G8" s="337"/>
      <c r="H8" s="141">
        <f>Autoevaluación!S36/SUM(Autoevaluación!S36:S39)</f>
        <v>0</v>
      </c>
      <c r="I8" s="141">
        <f>Autoevaluación!S37/SUM(Autoevaluación!S36:S39)</f>
        <v>0.44444444444444442</v>
      </c>
      <c r="J8" s="141">
        <f>Autoevaluación!S38/SUM(Autoevaluación!S36:S39)</f>
        <v>0.44444444444444442</v>
      </c>
      <c r="K8" s="141">
        <f>Autoevaluación!S39/SUM(Autoevaluación!S36:S39)</f>
        <v>0.1111111111111111</v>
      </c>
      <c r="L8" s="335"/>
      <c r="M8" s="141">
        <f>Autoevaluación!T36/SUM(Autoevaluación!T36:T39)</f>
        <v>0</v>
      </c>
      <c r="N8" s="141">
        <f>Autoevaluación!T37/SUM(Autoevaluación!T36:T39)</f>
        <v>0.22222222222222221</v>
      </c>
      <c r="O8" s="141">
        <f>Autoevaluación!T38/SUM(Autoevaluación!T36:T39)</f>
        <v>0.77777777777777779</v>
      </c>
      <c r="P8" s="141">
        <f>Autoevaluación!T39/SUM(Autoevaluación!T36:T39)</f>
        <v>0</v>
      </c>
      <c r="Q8" s="142"/>
      <c r="R8" s="141" t="e">
        <f>Autoevaluación!U36/SUM(Autoevaluación!U36:U39)</f>
        <v>#DIV/0!</v>
      </c>
      <c r="S8" s="141" t="e">
        <f>Autoevaluación!U37/SUM(Autoevaluación!U36:U39)</f>
        <v>#DIV/0!</v>
      </c>
      <c r="T8" s="141" t="e">
        <f>Autoevaluación!U38/SUM(Autoevaluación!U36:U39)</f>
        <v>#DIV/0!</v>
      </c>
      <c r="U8" s="141" t="e">
        <f>Autoevaluación!U39/SUM(Autoevaluación!U36:U39)</f>
        <v>#DIV/0!</v>
      </c>
    </row>
    <row r="9" spans="2:22" ht="38.1" customHeight="1" thickTop="1" thickBot="1" x14ac:dyDescent="0.25">
      <c r="B9" s="139" t="s">
        <v>67</v>
      </c>
      <c r="C9" s="140">
        <f>Autoevaluación!R47/SUM(Autoevaluación!R47:R50)</f>
        <v>0.5</v>
      </c>
      <c r="D9" s="141">
        <f>Autoevaluación!R48/SUM(Autoevaluación!R47:R50)</f>
        <v>0.25</v>
      </c>
      <c r="E9" s="141">
        <f>Autoevaluación!R49/SUM(Autoevaluación!R47:R50)</f>
        <v>0.25</v>
      </c>
      <c r="F9" s="141">
        <f>Autoevaluación!R50/SUM(Autoevaluación!R47:R50)</f>
        <v>0</v>
      </c>
      <c r="G9" s="337"/>
      <c r="H9" s="141">
        <f>Autoevaluación!S47/SUM(Autoevaluación!S47:S50)</f>
        <v>0.5</v>
      </c>
      <c r="I9" s="141">
        <f>Autoevaluación!S48/SUM(Autoevaluación!S47:S50)</f>
        <v>0</v>
      </c>
      <c r="J9" s="141">
        <f>Autoevaluación!S49/SUM(Autoevaluación!S47:S50)</f>
        <v>0.5</v>
      </c>
      <c r="K9" s="141">
        <f>Autoevaluación!S50/SUM(Autoevaluación!S47:S50)</f>
        <v>0</v>
      </c>
      <c r="L9" s="335"/>
      <c r="M9" s="141">
        <f>Autoevaluación!T47/SUM(Autoevaluación!T47:T50)</f>
        <v>0.25</v>
      </c>
      <c r="N9" s="141">
        <f>Autoevaluación!T48/SUM(Autoevaluación!T47:T50)</f>
        <v>0</v>
      </c>
      <c r="O9" s="141">
        <f>Autoevaluación!T49/SUM(Autoevaluación!T47:T50)</f>
        <v>0.75</v>
      </c>
      <c r="P9" s="141">
        <f>Autoevaluación!T50/SUM(Autoevaluación!T47:T50)</f>
        <v>0</v>
      </c>
      <c r="Q9" s="142"/>
      <c r="R9" s="141" t="e">
        <f>Autoevaluación!U47/SUM(Autoevaluación!U47:U50)</f>
        <v>#DIV/0!</v>
      </c>
      <c r="S9" s="141" t="e">
        <f>Autoevaluación!U48/SUM(Autoevaluación!U47:U50)</f>
        <v>#DIV/0!</v>
      </c>
      <c r="T9" s="141" t="e">
        <f>Autoevaluación!U49/SUM(Autoevaluación!U47:U50)</f>
        <v>#DIV/0!</v>
      </c>
      <c r="U9" s="141" t="e">
        <f>Autoevaluación!U50/SUM(Autoevaluación!U47:U50)</f>
        <v>#DIV/0!</v>
      </c>
    </row>
    <row r="10" spans="2:22" ht="38.1" customHeight="1" thickTop="1" x14ac:dyDescent="0.2">
      <c r="B10" s="144" t="s">
        <v>126</v>
      </c>
      <c r="C10" s="145">
        <f>AVERAGE(C4:C9)</f>
        <v>0.10416666666666667</v>
      </c>
      <c r="D10" s="145">
        <f>AVERAGE(D4:D9)</f>
        <v>0.28240740740740738</v>
      </c>
      <c r="E10" s="145">
        <f>AVERAGE(E4:E9)</f>
        <v>0.59259259259259256</v>
      </c>
      <c r="F10" s="145">
        <f>AVERAGE(F4:F9)</f>
        <v>2.0833333333333332E-2</v>
      </c>
      <c r="G10" s="146"/>
      <c r="H10" s="145">
        <f>AVERAGE(H4:H9)</f>
        <v>8.3333333333333329E-2</v>
      </c>
      <c r="I10" s="145">
        <f>AVERAGE(I4:I9)</f>
        <v>0.28240740740740738</v>
      </c>
      <c r="J10" s="145">
        <f>AVERAGE(J4:J9)</f>
        <v>0.53240740740740744</v>
      </c>
      <c r="K10" s="145">
        <f>AVERAGE(K4:K9)</f>
        <v>3.9351851851851853E-2</v>
      </c>
      <c r="L10" s="146"/>
      <c r="M10" s="145">
        <f>AVERAGE(M4:M9)</f>
        <v>4.1666666666666664E-2</v>
      </c>
      <c r="N10" s="145">
        <f>AVERAGE(N4:N9)</f>
        <v>0.12037037037037036</v>
      </c>
      <c r="O10" s="145">
        <f>AVERAGE(O4:O9)</f>
        <v>0.62962962962962965</v>
      </c>
      <c r="P10" s="145">
        <f>AVERAGE(P4:P9)</f>
        <v>0.20833333333333334</v>
      </c>
      <c r="Q10" s="147"/>
      <c r="R10" s="145" t="e">
        <f>AVERAGE(R4:R9)</f>
        <v>#DIV/0!</v>
      </c>
      <c r="S10" s="145" t="e">
        <f>AVERAGE(S4:S9)</f>
        <v>#DIV/0!</v>
      </c>
      <c r="T10" s="145" t="e">
        <f>AVERAGE(T4:T9)</f>
        <v>#DIV/0!</v>
      </c>
      <c r="U10" s="145" t="e">
        <f>AVERAGE(U4:U9)</f>
        <v>#DIV/0!</v>
      </c>
    </row>
    <row r="11" spans="2:22" x14ac:dyDescent="0.2">
      <c r="B11" s="148"/>
      <c r="C11" s="148"/>
      <c r="D11" s="148"/>
      <c r="E11" s="148"/>
      <c r="F11" s="146"/>
      <c r="G11" s="146"/>
      <c r="H11" s="146"/>
      <c r="I11" s="146"/>
      <c r="J11" s="146"/>
      <c r="K11" s="146"/>
      <c r="L11" s="146"/>
      <c r="M11" s="146"/>
      <c r="N11" s="146"/>
      <c r="O11" s="146"/>
      <c r="P11" s="146"/>
      <c r="Q11" s="146"/>
      <c r="R11" s="146"/>
      <c r="S11" s="146"/>
      <c r="T11" s="146"/>
      <c r="U11" s="146"/>
    </row>
    <row r="12" spans="2:22" ht="21.95" customHeight="1" x14ac:dyDescent="0.2">
      <c r="B12" s="323">
        <v>2023</v>
      </c>
      <c r="C12" s="324"/>
      <c r="D12" s="324"/>
      <c r="E12" s="324"/>
      <c r="F12" s="324"/>
      <c r="G12" s="324"/>
      <c r="H12" s="324"/>
      <c r="I12" s="324"/>
      <c r="J12" s="324"/>
      <c r="K12" s="324"/>
      <c r="L12" s="324"/>
      <c r="M12" s="324"/>
      <c r="N12" s="324"/>
      <c r="O12" s="324"/>
      <c r="P12" s="324"/>
      <c r="Q12" s="324"/>
      <c r="R12" s="324"/>
      <c r="S12" s="324"/>
      <c r="T12" s="324"/>
      <c r="U12" s="325"/>
    </row>
    <row r="13" spans="2:22" ht="24.95" customHeight="1" x14ac:dyDescent="0.2">
      <c r="B13" s="326" t="s">
        <v>28</v>
      </c>
      <c r="C13" s="327"/>
      <c r="D13" s="327"/>
      <c r="E13" s="327"/>
      <c r="F13" s="327"/>
      <c r="G13" s="327"/>
      <c r="H13" s="327"/>
      <c r="I13" s="327"/>
      <c r="J13" s="327"/>
      <c r="K13" s="327"/>
      <c r="L13" s="327"/>
      <c r="M13" s="327"/>
      <c r="N13" s="327"/>
      <c r="O13" s="327"/>
      <c r="P13" s="327"/>
      <c r="Q13" s="327"/>
      <c r="R13" s="327"/>
      <c r="S13" s="327"/>
      <c r="T13" s="327"/>
      <c r="U13" s="327"/>
    </row>
    <row r="14" spans="2:22" ht="60" customHeight="1" x14ac:dyDescent="0.2">
      <c r="B14" s="311"/>
      <c r="C14" s="311"/>
      <c r="D14" s="311"/>
      <c r="E14" s="311"/>
      <c r="F14" s="311"/>
      <c r="G14" s="311"/>
      <c r="H14" s="311"/>
      <c r="I14" s="311"/>
      <c r="J14" s="311"/>
      <c r="K14" s="311"/>
      <c r="L14" s="311"/>
      <c r="M14" s="311"/>
      <c r="N14" s="311"/>
      <c r="O14" s="311"/>
      <c r="P14" s="311"/>
      <c r="Q14" s="311"/>
      <c r="R14" s="311"/>
      <c r="S14" s="311"/>
      <c r="T14" s="311"/>
      <c r="U14" s="311"/>
    </row>
    <row r="15" spans="2:22" ht="60" customHeight="1" x14ac:dyDescent="0.2">
      <c r="B15" s="311"/>
      <c r="C15" s="311"/>
      <c r="D15" s="311"/>
      <c r="E15" s="311"/>
      <c r="F15" s="311"/>
      <c r="G15" s="311"/>
      <c r="H15" s="311"/>
      <c r="I15" s="311"/>
      <c r="J15" s="311"/>
      <c r="K15" s="311"/>
      <c r="L15" s="311"/>
      <c r="M15" s="311"/>
      <c r="N15" s="311"/>
      <c r="O15" s="311"/>
      <c r="P15" s="311"/>
      <c r="Q15" s="311"/>
      <c r="R15" s="311"/>
      <c r="S15" s="311"/>
      <c r="T15" s="311"/>
      <c r="U15" s="311"/>
    </row>
    <row r="16" spans="2:22" s="149" customFormat="1" ht="24.95" customHeight="1" x14ac:dyDescent="0.25">
      <c r="B16" s="316" t="s">
        <v>123</v>
      </c>
      <c r="C16" s="317"/>
      <c r="D16" s="317"/>
      <c r="E16" s="317"/>
      <c r="F16" s="317"/>
      <c r="G16" s="317"/>
      <c r="H16" s="317"/>
      <c r="I16" s="317"/>
      <c r="J16" s="317"/>
      <c r="K16" s="317"/>
      <c r="L16" s="317"/>
      <c r="M16" s="317"/>
      <c r="N16" s="317"/>
      <c r="O16" s="317"/>
      <c r="P16" s="317"/>
      <c r="Q16" s="317"/>
      <c r="R16" s="317"/>
      <c r="S16" s="317"/>
      <c r="T16" s="317"/>
      <c r="U16" s="317"/>
    </row>
    <row r="17" spans="2:21" ht="60" customHeight="1" x14ac:dyDescent="0.2">
      <c r="B17" s="311"/>
      <c r="C17" s="311"/>
      <c r="D17" s="311"/>
      <c r="E17" s="311"/>
      <c r="F17" s="311"/>
      <c r="G17" s="311"/>
      <c r="H17" s="311"/>
      <c r="I17" s="311"/>
      <c r="J17" s="311"/>
      <c r="K17" s="311"/>
      <c r="L17" s="311"/>
      <c r="M17" s="311"/>
      <c r="N17" s="311"/>
      <c r="O17" s="311"/>
      <c r="P17" s="311"/>
      <c r="Q17" s="311"/>
      <c r="R17" s="311"/>
      <c r="S17" s="311"/>
      <c r="T17" s="311"/>
      <c r="U17" s="311"/>
    </row>
    <row r="18" spans="2:21" ht="60" customHeight="1" x14ac:dyDescent="0.2">
      <c r="B18" s="311"/>
      <c r="C18" s="311"/>
      <c r="D18" s="311"/>
      <c r="E18" s="311"/>
      <c r="F18" s="311"/>
      <c r="G18" s="311"/>
      <c r="H18" s="311"/>
      <c r="I18" s="311"/>
      <c r="J18" s="311"/>
      <c r="K18" s="311"/>
      <c r="L18" s="311"/>
      <c r="M18" s="311"/>
      <c r="N18" s="311"/>
      <c r="O18" s="311"/>
      <c r="P18" s="311"/>
      <c r="Q18" s="311"/>
      <c r="R18" s="311"/>
      <c r="S18" s="311"/>
      <c r="T18" s="311"/>
      <c r="U18" s="311"/>
    </row>
    <row r="19" spans="2:21" ht="60" customHeight="1" x14ac:dyDescent="0.2">
      <c r="B19" s="311"/>
      <c r="C19" s="311"/>
      <c r="D19" s="311"/>
      <c r="E19" s="311"/>
      <c r="F19" s="311"/>
      <c r="G19" s="311"/>
      <c r="H19" s="311"/>
      <c r="I19" s="311"/>
      <c r="J19" s="311"/>
      <c r="K19" s="311"/>
      <c r="L19" s="311"/>
      <c r="M19" s="311"/>
      <c r="N19" s="311"/>
      <c r="O19" s="311"/>
      <c r="P19" s="311"/>
      <c r="Q19" s="311"/>
      <c r="R19" s="311"/>
      <c r="S19" s="311"/>
      <c r="T19" s="311"/>
      <c r="U19" s="311"/>
    </row>
    <row r="20" spans="2:21" ht="16.5" customHeight="1" x14ac:dyDescent="0.2">
      <c r="B20" s="150"/>
      <c r="C20" s="150"/>
      <c r="D20" s="150"/>
      <c r="E20" s="150"/>
      <c r="F20" s="150"/>
      <c r="G20" s="150"/>
      <c r="H20" s="150"/>
      <c r="I20" s="150"/>
      <c r="J20" s="150"/>
      <c r="K20" s="150"/>
      <c r="L20" s="150"/>
      <c r="M20" s="150"/>
      <c r="N20" s="150"/>
      <c r="O20" s="150"/>
      <c r="P20" s="150"/>
      <c r="Q20" s="150"/>
      <c r="R20" s="150"/>
      <c r="S20" s="150"/>
      <c r="T20" s="150"/>
      <c r="U20" s="150"/>
    </row>
    <row r="21" spans="2:21" ht="21.95" customHeight="1" x14ac:dyDescent="0.2">
      <c r="B21" s="321">
        <v>2024</v>
      </c>
      <c r="C21" s="321"/>
      <c r="D21" s="321"/>
      <c r="E21" s="321"/>
      <c r="F21" s="321"/>
      <c r="G21" s="321"/>
      <c r="H21" s="321"/>
      <c r="I21" s="321"/>
      <c r="J21" s="321"/>
      <c r="K21" s="321"/>
      <c r="L21" s="321"/>
      <c r="M21" s="321"/>
      <c r="N21" s="321"/>
      <c r="O21" s="321"/>
      <c r="P21" s="321"/>
      <c r="Q21" s="321"/>
      <c r="R21" s="321"/>
      <c r="S21" s="321"/>
      <c r="T21" s="321"/>
      <c r="U21" s="321"/>
    </row>
    <row r="22" spans="2:21" ht="24.95" customHeight="1" x14ac:dyDescent="0.2">
      <c r="B22" s="322" t="s">
        <v>28</v>
      </c>
      <c r="C22" s="322"/>
      <c r="D22" s="322"/>
      <c r="E22" s="322"/>
      <c r="F22" s="322"/>
      <c r="G22" s="322"/>
      <c r="H22" s="322"/>
      <c r="I22" s="322"/>
      <c r="J22" s="322"/>
      <c r="K22" s="322"/>
      <c r="L22" s="322"/>
      <c r="M22" s="322"/>
      <c r="N22" s="322"/>
      <c r="O22" s="322"/>
      <c r="P22" s="322"/>
      <c r="Q22" s="322"/>
      <c r="R22" s="322"/>
      <c r="S22" s="322"/>
      <c r="T22" s="322"/>
      <c r="U22" s="322"/>
    </row>
    <row r="23" spans="2:21" ht="60" customHeight="1" x14ac:dyDescent="0.2">
      <c r="B23" s="311"/>
      <c r="C23" s="311"/>
      <c r="D23" s="311"/>
      <c r="E23" s="311"/>
      <c r="F23" s="311"/>
      <c r="G23" s="311"/>
      <c r="H23" s="311"/>
      <c r="I23" s="311"/>
      <c r="J23" s="311"/>
      <c r="K23" s="311"/>
      <c r="L23" s="311"/>
      <c r="M23" s="311"/>
      <c r="N23" s="311"/>
      <c r="O23" s="311"/>
      <c r="P23" s="311"/>
      <c r="Q23" s="311"/>
      <c r="R23" s="311"/>
      <c r="S23" s="311"/>
      <c r="T23" s="311"/>
      <c r="U23" s="311"/>
    </row>
    <row r="24" spans="2:21" ht="60" customHeight="1" x14ac:dyDescent="0.2">
      <c r="B24" s="311"/>
      <c r="C24" s="311"/>
      <c r="D24" s="311"/>
      <c r="E24" s="311"/>
      <c r="F24" s="311"/>
      <c r="G24" s="311"/>
      <c r="H24" s="311"/>
      <c r="I24" s="311"/>
      <c r="J24" s="311"/>
      <c r="K24" s="311"/>
      <c r="L24" s="311"/>
      <c r="M24" s="311"/>
      <c r="N24" s="311"/>
      <c r="O24" s="311"/>
      <c r="P24" s="311"/>
      <c r="Q24" s="311"/>
      <c r="R24" s="311"/>
      <c r="S24" s="311"/>
      <c r="T24" s="311"/>
      <c r="U24" s="311"/>
    </row>
    <row r="25" spans="2:21" s="149" customFormat="1" ht="24.95" customHeight="1" x14ac:dyDescent="0.25">
      <c r="B25" s="316" t="s">
        <v>123</v>
      </c>
      <c r="C25" s="317"/>
      <c r="D25" s="317"/>
      <c r="E25" s="317"/>
      <c r="F25" s="317"/>
      <c r="G25" s="317"/>
      <c r="H25" s="317"/>
      <c r="I25" s="317"/>
      <c r="J25" s="317"/>
      <c r="K25" s="317"/>
      <c r="L25" s="317"/>
      <c r="M25" s="317"/>
      <c r="N25" s="317"/>
      <c r="O25" s="317"/>
      <c r="P25" s="317"/>
      <c r="Q25" s="317"/>
      <c r="R25" s="317"/>
      <c r="S25" s="317"/>
      <c r="T25" s="317"/>
      <c r="U25" s="317"/>
    </row>
    <row r="26" spans="2:21" ht="60" customHeight="1" x14ac:dyDescent="0.2">
      <c r="B26" s="311"/>
      <c r="C26" s="311"/>
      <c r="D26" s="311"/>
      <c r="E26" s="311"/>
      <c r="F26" s="311"/>
      <c r="G26" s="311"/>
      <c r="H26" s="311"/>
      <c r="I26" s="311"/>
      <c r="J26" s="311"/>
      <c r="K26" s="311"/>
      <c r="L26" s="311"/>
      <c r="M26" s="311"/>
      <c r="N26" s="311"/>
      <c r="O26" s="311"/>
      <c r="P26" s="311"/>
      <c r="Q26" s="311"/>
      <c r="R26" s="311"/>
      <c r="S26" s="311"/>
      <c r="T26" s="311"/>
      <c r="U26" s="311"/>
    </row>
    <row r="27" spans="2:21" ht="60" customHeight="1" x14ac:dyDescent="0.2">
      <c r="B27" s="311"/>
      <c r="C27" s="311"/>
      <c r="D27" s="311"/>
      <c r="E27" s="311"/>
      <c r="F27" s="311"/>
      <c r="G27" s="311"/>
      <c r="H27" s="311"/>
      <c r="I27" s="311"/>
      <c r="J27" s="311"/>
      <c r="K27" s="311"/>
      <c r="L27" s="311"/>
      <c r="M27" s="311"/>
      <c r="N27" s="311"/>
      <c r="O27" s="311"/>
      <c r="P27" s="311"/>
      <c r="Q27" s="311"/>
      <c r="R27" s="311"/>
      <c r="S27" s="311"/>
      <c r="T27" s="311"/>
      <c r="U27" s="311"/>
    </row>
    <row r="28" spans="2:21" ht="60" customHeight="1" x14ac:dyDescent="0.2">
      <c r="B28" s="311"/>
      <c r="C28" s="311"/>
      <c r="D28" s="311"/>
      <c r="E28" s="311"/>
      <c r="F28" s="311"/>
      <c r="G28" s="311"/>
      <c r="H28" s="311"/>
      <c r="I28" s="311"/>
      <c r="J28" s="311"/>
      <c r="K28" s="311"/>
      <c r="L28" s="311"/>
      <c r="M28" s="311"/>
      <c r="N28" s="311"/>
      <c r="O28" s="311"/>
      <c r="P28" s="311"/>
      <c r="Q28" s="311"/>
      <c r="R28" s="311"/>
      <c r="S28" s="311"/>
      <c r="T28" s="311"/>
      <c r="U28" s="311"/>
    </row>
    <row r="29" spans="2:21" ht="16.5" customHeight="1" x14ac:dyDescent="0.2">
      <c r="B29" s="150"/>
      <c r="C29" s="150"/>
      <c r="D29" s="150"/>
      <c r="E29" s="150"/>
      <c r="F29" s="150"/>
      <c r="G29" s="150"/>
      <c r="H29" s="150"/>
      <c r="I29" s="150"/>
      <c r="J29" s="150"/>
      <c r="K29" s="150"/>
      <c r="L29" s="150"/>
      <c r="M29" s="150"/>
      <c r="N29" s="150"/>
      <c r="O29" s="150"/>
      <c r="P29" s="150"/>
      <c r="Q29" s="150"/>
      <c r="R29" s="150"/>
      <c r="S29" s="150"/>
      <c r="T29" s="150"/>
      <c r="U29" s="150"/>
    </row>
    <row r="30" spans="2:21" ht="21.95" customHeight="1" x14ac:dyDescent="0.2">
      <c r="B30" s="318">
        <v>2025</v>
      </c>
      <c r="C30" s="319"/>
      <c r="D30" s="319"/>
      <c r="E30" s="319"/>
      <c r="F30" s="319"/>
      <c r="G30" s="319"/>
      <c r="H30" s="319"/>
      <c r="I30" s="319"/>
      <c r="J30" s="319"/>
      <c r="K30" s="319"/>
      <c r="L30" s="319"/>
      <c r="M30" s="319"/>
      <c r="N30" s="319"/>
      <c r="O30" s="319"/>
      <c r="P30" s="319"/>
      <c r="Q30" s="319"/>
      <c r="R30" s="319"/>
      <c r="S30" s="319"/>
      <c r="T30" s="319"/>
      <c r="U30" s="319"/>
    </row>
    <row r="31" spans="2:21" ht="24.95" customHeight="1" x14ac:dyDescent="0.2">
      <c r="B31" s="314" t="s">
        <v>28</v>
      </c>
      <c r="C31" s="315"/>
      <c r="D31" s="315"/>
      <c r="E31" s="315"/>
      <c r="F31" s="315"/>
      <c r="G31" s="315"/>
      <c r="H31" s="315"/>
      <c r="I31" s="315"/>
      <c r="J31" s="315"/>
      <c r="K31" s="315"/>
      <c r="L31" s="315"/>
      <c r="M31" s="315"/>
      <c r="N31" s="315"/>
      <c r="O31" s="315"/>
      <c r="P31" s="315"/>
      <c r="Q31" s="315"/>
      <c r="R31" s="315"/>
      <c r="S31" s="315"/>
      <c r="T31" s="315"/>
      <c r="U31" s="315"/>
    </row>
    <row r="32" spans="2:21" ht="60" customHeight="1" x14ac:dyDescent="0.2">
      <c r="B32" s="311" t="s">
        <v>554</v>
      </c>
      <c r="C32" s="311"/>
      <c r="D32" s="311"/>
      <c r="E32" s="311"/>
      <c r="F32" s="311"/>
      <c r="G32" s="311"/>
      <c r="H32" s="311"/>
      <c r="I32" s="311"/>
      <c r="J32" s="311"/>
      <c r="K32" s="311"/>
      <c r="L32" s="311"/>
      <c r="M32" s="311"/>
      <c r="N32" s="311"/>
      <c r="O32" s="311"/>
      <c r="P32" s="311"/>
      <c r="Q32" s="311"/>
      <c r="R32" s="311"/>
      <c r="S32" s="311"/>
      <c r="T32" s="311"/>
      <c r="U32" s="311"/>
    </row>
    <row r="33" spans="2:21" ht="60" customHeight="1" x14ac:dyDescent="0.2">
      <c r="B33" s="311" t="s">
        <v>555</v>
      </c>
      <c r="C33" s="311"/>
      <c r="D33" s="311"/>
      <c r="E33" s="311"/>
      <c r="F33" s="311"/>
      <c r="G33" s="311"/>
      <c r="H33" s="311"/>
      <c r="I33" s="311"/>
      <c r="J33" s="311"/>
      <c r="K33" s="311"/>
      <c r="L33" s="311"/>
      <c r="M33" s="311"/>
      <c r="N33" s="311"/>
      <c r="O33" s="311"/>
      <c r="P33" s="311"/>
      <c r="Q33" s="311"/>
      <c r="R33" s="311"/>
      <c r="S33" s="311"/>
      <c r="T33" s="311"/>
      <c r="U33" s="311"/>
    </row>
    <row r="34" spans="2:21" s="149" customFormat="1" ht="24.95" customHeight="1" x14ac:dyDescent="0.25">
      <c r="B34" s="316" t="s">
        <v>123</v>
      </c>
      <c r="C34" s="317"/>
      <c r="D34" s="317"/>
      <c r="E34" s="317"/>
      <c r="F34" s="317"/>
      <c r="G34" s="317"/>
      <c r="H34" s="317"/>
      <c r="I34" s="317"/>
      <c r="J34" s="317"/>
      <c r="K34" s="317"/>
      <c r="L34" s="317"/>
      <c r="M34" s="317"/>
      <c r="N34" s="317"/>
      <c r="O34" s="317"/>
      <c r="P34" s="317"/>
      <c r="Q34" s="317"/>
      <c r="R34" s="317"/>
      <c r="S34" s="317"/>
      <c r="T34" s="317"/>
      <c r="U34" s="317"/>
    </row>
    <row r="35" spans="2:21" ht="60" customHeight="1" x14ac:dyDescent="0.2">
      <c r="B35" s="320" t="s">
        <v>556</v>
      </c>
      <c r="C35" s="320"/>
      <c r="D35" s="320"/>
      <c r="E35" s="320"/>
      <c r="F35" s="320"/>
      <c r="G35" s="320"/>
      <c r="H35" s="320"/>
      <c r="I35" s="320"/>
      <c r="J35" s="320"/>
      <c r="K35" s="320"/>
      <c r="L35" s="320"/>
      <c r="M35" s="320"/>
      <c r="N35" s="320"/>
      <c r="O35" s="320"/>
      <c r="P35" s="320"/>
      <c r="Q35" s="320"/>
      <c r="R35" s="320"/>
      <c r="S35" s="320"/>
      <c r="T35" s="320"/>
      <c r="U35" s="320"/>
    </row>
    <row r="36" spans="2:21" ht="60" customHeight="1" x14ac:dyDescent="0.2">
      <c r="B36" s="311" t="s">
        <v>557</v>
      </c>
      <c r="C36" s="311"/>
      <c r="D36" s="311"/>
      <c r="E36" s="311"/>
      <c r="F36" s="311"/>
      <c r="G36" s="311"/>
      <c r="H36" s="311"/>
      <c r="I36" s="311"/>
      <c r="J36" s="311"/>
      <c r="K36" s="311"/>
      <c r="L36" s="311"/>
      <c r="M36" s="311"/>
      <c r="N36" s="311"/>
      <c r="O36" s="311"/>
      <c r="P36" s="311"/>
      <c r="Q36" s="311"/>
      <c r="R36" s="311"/>
      <c r="S36" s="311"/>
      <c r="T36" s="311"/>
      <c r="U36" s="311"/>
    </row>
    <row r="37" spans="2:21" ht="60" customHeight="1" x14ac:dyDescent="0.2">
      <c r="B37" s="311" t="s">
        <v>558</v>
      </c>
      <c r="C37" s="311"/>
      <c r="D37" s="311"/>
      <c r="E37" s="311"/>
      <c r="F37" s="311"/>
      <c r="G37" s="311"/>
      <c r="H37" s="311"/>
      <c r="I37" s="311"/>
      <c r="J37" s="311"/>
      <c r="K37" s="311"/>
      <c r="L37" s="311"/>
      <c r="M37" s="311"/>
      <c r="N37" s="311"/>
      <c r="O37" s="311"/>
      <c r="P37" s="311"/>
      <c r="Q37" s="311"/>
      <c r="R37" s="311"/>
      <c r="S37" s="311"/>
      <c r="T37" s="311"/>
      <c r="U37" s="311"/>
    </row>
    <row r="39" spans="2:21" x14ac:dyDescent="0.2">
      <c r="B39" s="312">
        <v>2026</v>
      </c>
      <c r="C39" s="313"/>
      <c r="D39" s="313"/>
      <c r="E39" s="313"/>
      <c r="F39" s="313"/>
      <c r="G39" s="313"/>
      <c r="H39" s="313"/>
      <c r="I39" s="313"/>
      <c r="J39" s="313"/>
      <c r="K39" s="313"/>
      <c r="L39" s="313"/>
      <c r="M39" s="313"/>
      <c r="N39" s="313"/>
      <c r="O39" s="313"/>
      <c r="P39" s="313"/>
      <c r="Q39" s="313"/>
      <c r="R39" s="313"/>
      <c r="S39" s="313"/>
      <c r="T39" s="313"/>
      <c r="U39" s="313"/>
    </row>
    <row r="40" spans="2:21" ht="19.5" x14ac:dyDescent="0.2">
      <c r="B40" s="314" t="s">
        <v>28</v>
      </c>
      <c r="C40" s="315"/>
      <c r="D40" s="315"/>
      <c r="E40" s="315"/>
      <c r="F40" s="315"/>
      <c r="G40" s="315"/>
      <c r="H40" s="315"/>
      <c r="I40" s="315"/>
      <c r="J40" s="315"/>
      <c r="K40" s="315"/>
      <c r="L40" s="315"/>
      <c r="M40" s="315"/>
      <c r="N40" s="315"/>
      <c r="O40" s="315"/>
      <c r="P40" s="315"/>
      <c r="Q40" s="315"/>
      <c r="R40" s="315"/>
      <c r="S40" s="315"/>
      <c r="T40" s="315"/>
      <c r="U40" s="315"/>
    </row>
    <row r="41" spans="2:21" ht="60.75" customHeight="1" x14ac:dyDescent="0.2">
      <c r="B41" s="311"/>
      <c r="C41" s="311"/>
      <c r="D41" s="311"/>
      <c r="E41" s="311"/>
      <c r="F41" s="311"/>
      <c r="G41" s="311"/>
      <c r="H41" s="311"/>
      <c r="I41" s="311"/>
      <c r="J41" s="311"/>
      <c r="K41" s="311"/>
      <c r="L41" s="311"/>
      <c r="M41" s="311"/>
      <c r="N41" s="311"/>
      <c r="O41" s="311"/>
      <c r="P41" s="311"/>
      <c r="Q41" s="311"/>
      <c r="R41" s="311"/>
      <c r="S41" s="311"/>
      <c r="T41" s="311"/>
      <c r="U41" s="311"/>
    </row>
    <row r="42" spans="2:21" ht="60" customHeight="1" x14ac:dyDescent="0.2">
      <c r="B42" s="311"/>
      <c r="C42" s="311"/>
      <c r="D42" s="311"/>
      <c r="E42" s="311"/>
      <c r="F42" s="311"/>
      <c r="G42" s="311"/>
      <c r="H42" s="311"/>
      <c r="I42" s="311"/>
      <c r="J42" s="311"/>
      <c r="K42" s="311"/>
      <c r="L42" s="311"/>
      <c r="M42" s="311"/>
      <c r="N42" s="311"/>
      <c r="O42" s="311"/>
      <c r="P42" s="311"/>
      <c r="Q42" s="311"/>
      <c r="R42" s="311"/>
      <c r="S42" s="311"/>
      <c r="T42" s="311"/>
      <c r="U42" s="311"/>
    </row>
    <row r="43" spans="2:21" ht="19.5" x14ac:dyDescent="0.2">
      <c r="B43" s="316" t="s">
        <v>123</v>
      </c>
      <c r="C43" s="317"/>
      <c r="D43" s="317"/>
      <c r="E43" s="317"/>
      <c r="F43" s="317"/>
      <c r="G43" s="317"/>
      <c r="H43" s="317"/>
      <c r="I43" s="317"/>
      <c r="J43" s="317"/>
      <c r="K43" s="317"/>
      <c r="L43" s="317"/>
      <c r="M43" s="317"/>
      <c r="N43" s="317"/>
      <c r="O43" s="317"/>
      <c r="P43" s="317"/>
      <c r="Q43" s="317"/>
      <c r="R43" s="317"/>
      <c r="S43" s="317"/>
      <c r="T43" s="317"/>
      <c r="U43" s="317"/>
    </row>
    <row r="44" spans="2:21" ht="45.75" customHeight="1" x14ac:dyDescent="0.2">
      <c r="B44" s="311"/>
      <c r="C44" s="311"/>
      <c r="D44" s="311"/>
      <c r="E44" s="311"/>
      <c r="F44" s="311"/>
      <c r="G44" s="311"/>
      <c r="H44" s="311"/>
      <c r="I44" s="311"/>
      <c r="J44" s="311"/>
      <c r="K44" s="311"/>
      <c r="L44" s="311"/>
      <c r="M44" s="311"/>
      <c r="N44" s="311"/>
      <c r="O44" s="311"/>
      <c r="P44" s="311"/>
      <c r="Q44" s="311"/>
      <c r="R44" s="311"/>
      <c r="S44" s="311"/>
      <c r="T44" s="311"/>
      <c r="U44" s="311"/>
    </row>
    <row r="45" spans="2:21" ht="48" customHeight="1" x14ac:dyDescent="0.2">
      <c r="B45" s="311"/>
      <c r="C45" s="311"/>
      <c r="D45" s="311"/>
      <c r="E45" s="311"/>
      <c r="F45" s="311"/>
      <c r="G45" s="311"/>
      <c r="H45" s="311"/>
      <c r="I45" s="311"/>
      <c r="J45" s="311"/>
      <c r="K45" s="311"/>
      <c r="L45" s="311"/>
      <c r="M45" s="311"/>
      <c r="N45" s="311"/>
      <c r="O45" s="311"/>
      <c r="P45" s="311"/>
      <c r="Q45" s="311"/>
      <c r="R45" s="311"/>
      <c r="S45" s="311"/>
      <c r="T45" s="311"/>
      <c r="U45" s="311"/>
    </row>
    <row r="46" spans="2:21" ht="56.25" customHeight="1" x14ac:dyDescent="0.2">
      <c r="B46" s="311"/>
      <c r="C46" s="311"/>
      <c r="D46" s="311"/>
      <c r="E46" s="311"/>
      <c r="F46" s="311"/>
      <c r="G46" s="311"/>
      <c r="H46" s="311"/>
      <c r="I46" s="311"/>
      <c r="J46" s="311"/>
      <c r="K46" s="311"/>
      <c r="L46" s="311"/>
      <c r="M46" s="311"/>
      <c r="N46" s="311"/>
      <c r="O46" s="311"/>
      <c r="P46" s="311"/>
      <c r="Q46" s="311"/>
      <c r="R46" s="311"/>
      <c r="S46" s="311"/>
      <c r="T46" s="311"/>
      <c r="U46" s="311"/>
    </row>
    <row r="65495" spans="2:22" x14ac:dyDescent="0.2">
      <c r="B65495" s="151" t="s">
        <v>29</v>
      </c>
      <c r="C65495" s="151"/>
      <c r="D65495" s="151"/>
      <c r="E65495" s="151"/>
      <c r="F65495" s="151"/>
      <c r="G65495" s="151"/>
      <c r="H65495" s="151"/>
      <c r="I65495" s="151"/>
      <c r="J65495" s="151"/>
      <c r="K65495" s="151"/>
      <c r="L65495" s="151"/>
      <c r="M65495" s="151"/>
      <c r="N65495" s="151"/>
      <c r="O65495" s="151"/>
      <c r="P65495" s="151"/>
      <c r="Q65495" s="151"/>
      <c r="R65495" s="151"/>
      <c r="S65495" s="151"/>
      <c r="T65495" s="151"/>
      <c r="U65495" s="151"/>
      <c r="V65495" s="151"/>
    </row>
    <row r="65496" spans="2:22" x14ac:dyDescent="0.2">
      <c r="B65496" s="152" t="s">
        <v>30</v>
      </c>
      <c r="C65496" s="152"/>
      <c r="D65496" s="152"/>
      <c r="E65496" s="152"/>
      <c r="F65496" s="152"/>
      <c r="G65496" s="152"/>
      <c r="H65496" s="152"/>
      <c r="I65496" s="152"/>
      <c r="J65496" s="152"/>
      <c r="K65496" s="152"/>
      <c r="L65496" s="152"/>
      <c r="M65496" s="152"/>
      <c r="N65496" s="152"/>
      <c r="O65496" s="152"/>
      <c r="P65496" s="152"/>
      <c r="Q65496" s="152"/>
      <c r="R65496" s="152"/>
      <c r="S65496" s="152"/>
      <c r="T65496" s="152"/>
      <c r="U65496" s="152"/>
      <c r="V65496" s="152"/>
    </row>
    <row r="65497" spans="2:22" x14ac:dyDescent="0.2">
      <c r="B65497" s="152" t="s">
        <v>31</v>
      </c>
      <c r="C65497" s="152"/>
      <c r="D65497" s="152"/>
      <c r="E65497" s="152"/>
      <c r="F65497" s="152"/>
      <c r="G65497" s="152"/>
      <c r="H65497" s="152"/>
      <c r="I65497" s="152"/>
      <c r="J65497" s="152"/>
      <c r="K65497" s="152"/>
      <c r="L65497" s="152"/>
      <c r="M65497" s="152"/>
      <c r="N65497" s="152"/>
      <c r="O65497" s="152"/>
      <c r="P65497" s="152"/>
      <c r="Q65497" s="152"/>
      <c r="R65497" s="152"/>
      <c r="S65497" s="152"/>
      <c r="T65497" s="152"/>
      <c r="U65497" s="152"/>
      <c r="V65497" s="152"/>
    </row>
  </sheetData>
  <mergeCells count="40">
    <mergeCell ref="V2:V3"/>
    <mergeCell ref="H2:K2"/>
    <mergeCell ref="M2:P2"/>
    <mergeCell ref="C2:F2"/>
    <mergeCell ref="B2:B3"/>
    <mergeCell ref="L3:L9"/>
    <mergeCell ref="G3:G9"/>
    <mergeCell ref="R2:U2"/>
    <mergeCell ref="B12:U12"/>
    <mergeCell ref="B13:U13"/>
    <mergeCell ref="B14:U14"/>
    <mergeCell ref="B15:U15"/>
    <mergeCell ref="B16:U16"/>
    <mergeCell ref="B17:U17"/>
    <mergeCell ref="B27:U27"/>
    <mergeCell ref="B28:U28"/>
    <mergeCell ref="B25:U25"/>
    <mergeCell ref="B26:U26"/>
    <mergeCell ref="B18:U18"/>
    <mergeCell ref="B19:U19"/>
    <mergeCell ref="B21:U21"/>
    <mergeCell ref="B22:U22"/>
    <mergeCell ref="B23:U23"/>
    <mergeCell ref="B24:U24"/>
    <mergeCell ref="B30:U30"/>
    <mergeCell ref="B31:U31"/>
    <mergeCell ref="B32:U32"/>
    <mergeCell ref="B34:U34"/>
    <mergeCell ref="B35:U35"/>
    <mergeCell ref="B36:U36"/>
    <mergeCell ref="B33:U33"/>
    <mergeCell ref="B45:U45"/>
    <mergeCell ref="B46:U46"/>
    <mergeCell ref="B39:U39"/>
    <mergeCell ref="B40:U40"/>
    <mergeCell ref="B41:U41"/>
    <mergeCell ref="B42:U42"/>
    <mergeCell ref="B43:U43"/>
    <mergeCell ref="B44:U44"/>
    <mergeCell ref="B37:U37"/>
  </mergeCells>
  <phoneticPr fontId="2" type="noConversion"/>
  <hyperlinks>
    <hyperlink ref="B65497" r:id="rId1"/>
    <hyperlink ref="B65496" r:id="rId2"/>
    <hyperlink ref="B4" location="Autoevaluación!A6" tooltip="Ir a autoevaluación" display="Direccionamiento Estratégico"/>
    <hyperlink ref="B5" location="Autoevaluación!A12" tooltip="|Ir a autoevaluacion" display="Gestión Estratégica"/>
    <hyperlink ref="B6" location="Autoevaluación!A19" tooltip="Ir a autoevaluacion" display="Gobierno Escolar"/>
    <hyperlink ref="B7" location="Autoevaluación!A29" tooltip="Ir a autoevaluacion" display="Cultura Institucional"/>
    <hyperlink ref="B8" location="Autoevaluación!A35" tooltip="Ir a autoevaluacion" display="Clima Escolar"/>
    <hyperlink ref="B9" location="Autoevaluación!A46" tooltip="Ir a autoevaluacion" display="Relaciones Con El Entorno"/>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B1:V65497"/>
  <sheetViews>
    <sheetView showGridLines="0" topLeftCell="A31" zoomScale="70" zoomScaleNormal="70" workbookViewId="0">
      <selection activeCell="B36" sqref="B36:U36"/>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55" t="s">
        <v>127</v>
      </c>
      <c r="C2" s="348" t="s">
        <v>177</v>
      </c>
      <c r="D2" s="348"/>
      <c r="E2" s="348"/>
      <c r="F2" s="348"/>
      <c r="G2" s="2"/>
      <c r="H2" s="349" t="s">
        <v>178</v>
      </c>
      <c r="I2" s="349"/>
      <c r="J2" s="349"/>
      <c r="K2" s="349"/>
      <c r="L2" s="2"/>
      <c r="M2" s="357" t="s">
        <v>179</v>
      </c>
      <c r="N2" s="357"/>
      <c r="O2" s="357"/>
      <c r="P2" s="357"/>
      <c r="Q2" s="52"/>
      <c r="R2" s="340" t="s">
        <v>180</v>
      </c>
      <c r="S2" s="340"/>
      <c r="T2" s="340"/>
      <c r="U2" s="340"/>
      <c r="V2" s="345"/>
    </row>
    <row r="3" spans="2:22" ht="24.75" customHeight="1" thickBot="1" x14ac:dyDescent="0.25">
      <c r="B3" s="356"/>
      <c r="C3" s="3">
        <v>1</v>
      </c>
      <c r="D3" s="3">
        <v>2</v>
      </c>
      <c r="E3" s="4">
        <v>3</v>
      </c>
      <c r="F3" s="5">
        <v>4</v>
      </c>
      <c r="G3" s="353"/>
      <c r="H3" s="3">
        <v>1</v>
      </c>
      <c r="I3" s="3">
        <v>2</v>
      </c>
      <c r="J3" s="4">
        <v>3</v>
      </c>
      <c r="K3" s="5">
        <v>4</v>
      </c>
      <c r="L3" s="346"/>
      <c r="M3" s="3">
        <v>1</v>
      </c>
      <c r="N3" s="3">
        <v>2</v>
      </c>
      <c r="O3" s="4">
        <v>3</v>
      </c>
      <c r="P3" s="5">
        <v>4</v>
      </c>
      <c r="Q3" s="53"/>
      <c r="R3" s="3">
        <v>1</v>
      </c>
      <c r="S3" s="3">
        <v>2</v>
      </c>
      <c r="T3" s="4">
        <v>3</v>
      </c>
      <c r="U3" s="5">
        <v>4</v>
      </c>
      <c r="V3" s="345"/>
    </row>
    <row r="4" spans="2:22" ht="38.1" customHeight="1" thickTop="1" thickBot="1" x14ac:dyDescent="0.25">
      <c r="B4" s="34" t="s">
        <v>128</v>
      </c>
      <c r="C4" s="33">
        <f>Autoevaluación!R55/SUM(Autoevaluación!R55:R58)</f>
        <v>0</v>
      </c>
      <c r="D4" s="7">
        <f>Autoevaluación!R56/SUM(Autoevaluación!R55:R58)</f>
        <v>0.2</v>
      </c>
      <c r="E4" s="7">
        <f>Autoevaluación!R57/SUM(Autoevaluación!R55:R58)</f>
        <v>0.8</v>
      </c>
      <c r="F4" s="7">
        <f>Autoevaluación!R58/SUM(Autoevaluación!R55:R58)</f>
        <v>0</v>
      </c>
      <c r="G4" s="354"/>
      <c r="H4" s="7">
        <f>Autoevaluación!S55/SUM(Autoevaluación!S55:S59)</f>
        <v>0</v>
      </c>
      <c r="I4" s="7">
        <f>Autoevaluación!S56/SUM(Autoevaluación!S55:S58)</f>
        <v>0.4</v>
      </c>
      <c r="J4" s="7">
        <f>Autoevaluación!S57/SUM(Autoevaluación!S55:S58)</f>
        <v>0.6</v>
      </c>
      <c r="K4" s="7">
        <f>Autoevaluación!S58/SUM(Autoevaluación!S55:S58)</f>
        <v>0</v>
      </c>
      <c r="L4" s="347"/>
      <c r="M4" s="7">
        <f>Autoevaluación!T55/SUM(Autoevaluación!T55:T58)</f>
        <v>0</v>
      </c>
      <c r="N4" s="7">
        <f>Autoevaluación!T56/SUM(Autoevaluación!T55:T58)</f>
        <v>0</v>
      </c>
      <c r="O4" s="7">
        <f>Autoevaluación!T57/SUM(Autoevaluación!T55:T58)</f>
        <v>1</v>
      </c>
      <c r="P4" s="7">
        <f>Autoevaluación!T58/SUM(Autoevaluación!T55:T58)</f>
        <v>0</v>
      </c>
      <c r="Q4" s="50"/>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x14ac:dyDescent="0.25">
      <c r="B5" s="34" t="s">
        <v>129</v>
      </c>
      <c r="C5" s="33">
        <f>Autoevaluación!R62/SUM(Autoevaluación!R62:R65)</f>
        <v>0</v>
      </c>
      <c r="D5" s="7">
        <f>Autoevaluación!R63/SUM(Autoevaluación!R62:R65)</f>
        <v>0.25</v>
      </c>
      <c r="E5" s="7">
        <f>Autoevaluación!R64/SUM(Autoevaluación!R62:R65)</f>
        <v>0.75</v>
      </c>
      <c r="F5" s="7">
        <f>Autoevaluación!R65/SUM(Autoevaluación!R62:R65)</f>
        <v>0</v>
      </c>
      <c r="G5" s="354"/>
      <c r="H5" s="7">
        <f>Autoevaluación!S62/SUM(Autoevaluación!S62:S65)</f>
        <v>0</v>
      </c>
      <c r="I5" s="7">
        <f>Autoevaluación!S63/SUM(Autoevaluación!S62:S65)</f>
        <v>0.25</v>
      </c>
      <c r="J5" s="7">
        <f>Autoevaluación!S64/SUM(Autoevaluación!S62:S65)</f>
        <v>0.75</v>
      </c>
      <c r="K5" s="7">
        <f>Autoevaluación!S65/SUM(Autoevaluación!S62:S65)</f>
        <v>0</v>
      </c>
      <c r="L5" s="347"/>
      <c r="M5" s="7">
        <f>Autoevaluación!T62/SUM(Autoevaluación!T62:T65)</f>
        <v>0</v>
      </c>
      <c r="N5" s="7">
        <f>Autoevaluación!T63/SUM(Autoevaluación!T62:T65)</f>
        <v>0</v>
      </c>
      <c r="O5" s="7">
        <f>Autoevaluación!T64/SUM(Autoevaluación!T62:T65)</f>
        <v>1</v>
      </c>
      <c r="P5" s="7">
        <f>Autoevaluación!T65/SUM(Autoevaluación!T62:T65)</f>
        <v>0</v>
      </c>
      <c r="Q5" s="50"/>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x14ac:dyDescent="0.25">
      <c r="B6" s="34" t="s">
        <v>130</v>
      </c>
      <c r="C6" s="33">
        <f>Autoevaluación!R68/SUM(Autoevaluación!R68:R71)</f>
        <v>0</v>
      </c>
      <c r="D6" s="7">
        <f>Autoevaluación!R69/SUM(Autoevaluación!R68:R71)</f>
        <v>0</v>
      </c>
      <c r="E6" s="7">
        <f>Autoevaluación!R70/SUM(Autoevaluación!R68:R71)</f>
        <v>1</v>
      </c>
      <c r="F6" s="7">
        <f>Autoevaluación!R71/SUM(Autoevaluación!R68:R71)</f>
        <v>0</v>
      </c>
      <c r="G6" s="354"/>
      <c r="H6" s="7">
        <f>Autoevaluación!S68/SUM(Autoevaluación!S68:S71)</f>
        <v>0</v>
      </c>
      <c r="I6" s="7">
        <f>Autoevaluación!S69/SUM(Autoevaluación!S68:S71)</f>
        <v>0</v>
      </c>
      <c r="J6" s="7">
        <f>Autoevaluación!S70/SUM(Autoevaluación!S68:S71)</f>
        <v>1</v>
      </c>
      <c r="K6" s="7">
        <f>Autoevaluación!S71/SUM(Autoevaluación!S68:S71)</f>
        <v>0</v>
      </c>
      <c r="L6" s="347"/>
      <c r="M6" s="7">
        <f>Autoevaluación!T68/SUM(Autoevaluación!T68:T71)</f>
        <v>0</v>
      </c>
      <c r="N6" s="7">
        <f>Autoevaluación!T69/SUM(Autoevaluación!T68:T71)</f>
        <v>0</v>
      </c>
      <c r="O6" s="7">
        <f>Autoevaluación!T70/SUM(Autoevaluación!T68:T71)</f>
        <v>1</v>
      </c>
      <c r="P6" s="7">
        <f>Autoevaluación!T71/SUM(Autoevaluación!T68:T71)</f>
        <v>0</v>
      </c>
      <c r="Q6" s="50"/>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x14ac:dyDescent="0.25">
      <c r="B7" s="34" t="s">
        <v>131</v>
      </c>
      <c r="C7" s="33">
        <f>Autoevaluación!R74/SUM(Autoevaluación!R74:R77)</f>
        <v>0.5</v>
      </c>
      <c r="D7" s="7">
        <f>Autoevaluación!R75/SUM(Autoevaluación!R74:R77)</f>
        <v>0.25</v>
      </c>
      <c r="E7" s="7">
        <f>Autoevaluación!R76/SUM(Autoevaluación!R74:R77)</f>
        <v>0.25</v>
      </c>
      <c r="F7" s="7">
        <f>Autoevaluación!R77/SUM(Autoevaluación!R74:R77)</f>
        <v>0</v>
      </c>
      <c r="G7" s="354"/>
      <c r="H7" s="7">
        <f>Autoevaluación!S74/SUM(Autoevaluación!S74:S77)</f>
        <v>0.33333333333333331</v>
      </c>
      <c r="I7" s="7">
        <f>Autoevaluación!S75/SUM(Autoevaluación!S74:S77)</f>
        <v>0.16666666666666666</v>
      </c>
      <c r="J7" s="7">
        <f>Autoevaluación!S76/SUM(Autoevaluación!S74:S77)</f>
        <v>0.5</v>
      </c>
      <c r="K7" s="7">
        <f>Autoevaluación!S77/SUM(Autoevaluación!S74:S77)</f>
        <v>0</v>
      </c>
      <c r="L7" s="347"/>
      <c r="M7" s="7">
        <f>Autoevaluación!T74/SUM(Autoevaluación!T74:T77)</f>
        <v>0</v>
      </c>
      <c r="N7" s="7">
        <f>Autoevaluación!T75/SUM(Autoevaluación!T74:T77)</f>
        <v>0.16666666666666666</v>
      </c>
      <c r="O7" s="7">
        <f>Autoevaluación!T76/SUM(Autoevaluación!T74:T77)</f>
        <v>0.83333333333333337</v>
      </c>
      <c r="P7" s="7">
        <f>Autoevaluación!T77/SUM(Autoevaluación!T74:T77)</f>
        <v>0</v>
      </c>
      <c r="Q7" s="50"/>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x14ac:dyDescent="0.2">
      <c r="B8" s="35"/>
      <c r="C8" s="7"/>
      <c r="D8" s="7"/>
      <c r="E8" s="7"/>
      <c r="F8" s="7"/>
      <c r="G8" s="354"/>
      <c r="H8" s="7"/>
      <c r="I8" s="7"/>
      <c r="J8" s="7"/>
      <c r="K8" s="7"/>
      <c r="L8" s="347"/>
      <c r="M8" s="7"/>
      <c r="N8" s="7"/>
      <c r="O8" s="7"/>
      <c r="P8" s="7"/>
      <c r="Q8" s="50"/>
      <c r="R8" s="7"/>
      <c r="S8" s="7"/>
      <c r="T8" s="7"/>
      <c r="U8" s="7"/>
    </row>
    <row r="9" spans="2:22" ht="38.1" customHeight="1" x14ac:dyDescent="0.2">
      <c r="B9" s="6"/>
      <c r="C9" s="7"/>
      <c r="D9" s="7"/>
      <c r="E9" s="7"/>
      <c r="F9" s="7"/>
      <c r="G9" s="354"/>
      <c r="H9" s="7"/>
      <c r="I9" s="7"/>
      <c r="J9" s="7"/>
      <c r="K9" s="7"/>
      <c r="L9" s="347"/>
      <c r="M9" s="7"/>
      <c r="N9" s="7"/>
      <c r="O9" s="7"/>
      <c r="P9" s="7"/>
      <c r="Q9" s="50"/>
      <c r="R9" s="7"/>
      <c r="S9" s="7"/>
      <c r="T9" s="7"/>
      <c r="U9" s="7"/>
    </row>
    <row r="10" spans="2:22" ht="38.1" customHeight="1" x14ac:dyDescent="0.2">
      <c r="B10" s="15" t="s">
        <v>132</v>
      </c>
      <c r="C10" s="12">
        <f>AVERAGE(C4:C9)</f>
        <v>0.125</v>
      </c>
      <c r="D10" s="12">
        <f>AVERAGE(D4:D9)</f>
        <v>0.17499999999999999</v>
      </c>
      <c r="E10" s="12">
        <f>AVERAGE(E4:E9)</f>
        <v>0.7</v>
      </c>
      <c r="F10" s="12">
        <f>AVERAGE(F4:F9)</f>
        <v>0</v>
      </c>
      <c r="G10" s="9"/>
      <c r="H10" s="12">
        <f>AVERAGE(H4:H9)</f>
        <v>8.3333333333333329E-2</v>
      </c>
      <c r="I10" s="12">
        <f>AVERAGE(I4:I9)</f>
        <v>0.20416666666666666</v>
      </c>
      <c r="J10" s="12">
        <f>AVERAGE(J4:J9)</f>
        <v>0.71250000000000002</v>
      </c>
      <c r="K10" s="12">
        <f>AVERAGE(K4:K9)</f>
        <v>0</v>
      </c>
      <c r="L10" s="9"/>
      <c r="M10" s="12">
        <f>AVERAGE(M4:M9)</f>
        <v>0</v>
      </c>
      <c r="N10" s="12">
        <f>AVERAGE(N4:N9)</f>
        <v>4.1666666666666664E-2</v>
      </c>
      <c r="O10" s="12">
        <f>AVERAGE(O4:O9)</f>
        <v>0.95833333333333337</v>
      </c>
      <c r="P10" s="12">
        <f>AVERAGE(P4:P9)</f>
        <v>0</v>
      </c>
      <c r="Q10" s="51"/>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48" t="s">
        <v>177</v>
      </c>
      <c r="C12" s="348"/>
      <c r="D12" s="348"/>
      <c r="E12" s="348"/>
      <c r="F12" s="348"/>
      <c r="G12" s="348"/>
      <c r="H12" s="348"/>
      <c r="I12" s="348"/>
      <c r="J12" s="348"/>
      <c r="K12" s="348"/>
      <c r="L12" s="348"/>
      <c r="M12" s="348"/>
      <c r="N12" s="348"/>
      <c r="O12" s="348"/>
      <c r="P12" s="348"/>
      <c r="Q12" s="348"/>
      <c r="R12" s="348"/>
      <c r="S12" s="348"/>
      <c r="T12" s="348"/>
      <c r="U12" s="348"/>
    </row>
    <row r="13" spans="2:22" ht="24.95" customHeight="1" x14ac:dyDescent="0.2">
      <c r="B13" s="350" t="s">
        <v>28</v>
      </c>
      <c r="C13" s="350"/>
      <c r="D13" s="350"/>
      <c r="E13" s="350"/>
      <c r="F13" s="350"/>
      <c r="G13" s="350"/>
      <c r="H13" s="350"/>
      <c r="I13" s="350"/>
      <c r="J13" s="350"/>
      <c r="K13" s="350"/>
      <c r="L13" s="350"/>
      <c r="M13" s="350"/>
      <c r="N13" s="350"/>
      <c r="O13" s="350"/>
      <c r="P13" s="350"/>
      <c r="Q13" s="350"/>
      <c r="R13" s="350"/>
      <c r="S13" s="350"/>
      <c r="T13" s="350"/>
      <c r="U13" s="350"/>
    </row>
    <row r="14" spans="2:22" ht="60" customHeight="1" x14ac:dyDescent="0.2">
      <c r="B14" s="339"/>
      <c r="C14" s="339"/>
      <c r="D14" s="339"/>
      <c r="E14" s="339"/>
      <c r="F14" s="339"/>
      <c r="G14" s="339"/>
      <c r="H14" s="339"/>
      <c r="I14" s="339"/>
      <c r="J14" s="339"/>
      <c r="K14" s="339"/>
      <c r="L14" s="339"/>
      <c r="M14" s="339"/>
      <c r="N14" s="339"/>
      <c r="O14" s="339"/>
      <c r="P14" s="339"/>
      <c r="Q14" s="339"/>
      <c r="R14" s="339"/>
      <c r="S14" s="339"/>
      <c r="T14" s="339"/>
      <c r="U14" s="339"/>
    </row>
    <row r="15" spans="2:22" ht="60" customHeight="1" x14ac:dyDescent="0.2">
      <c r="B15" s="339"/>
      <c r="C15" s="339"/>
      <c r="D15" s="339"/>
      <c r="E15" s="339"/>
      <c r="F15" s="339"/>
      <c r="G15" s="339"/>
      <c r="H15" s="339"/>
      <c r="I15" s="339"/>
      <c r="J15" s="339"/>
      <c r="K15" s="339"/>
      <c r="L15" s="339"/>
      <c r="M15" s="339"/>
      <c r="N15" s="339"/>
      <c r="O15" s="339"/>
      <c r="P15" s="339"/>
      <c r="Q15" s="339"/>
      <c r="R15" s="339"/>
      <c r="S15" s="339"/>
      <c r="T15" s="339"/>
      <c r="U15" s="339"/>
    </row>
    <row r="16" spans="2:22" s="14" customFormat="1" ht="24.95" customHeight="1" x14ac:dyDescent="0.25">
      <c r="B16" s="343" t="s">
        <v>123</v>
      </c>
      <c r="C16" s="343"/>
      <c r="D16" s="343"/>
      <c r="E16" s="343"/>
      <c r="F16" s="343"/>
      <c r="G16" s="343"/>
      <c r="H16" s="343"/>
      <c r="I16" s="343"/>
      <c r="J16" s="343"/>
      <c r="K16" s="343"/>
      <c r="L16" s="343"/>
      <c r="M16" s="343"/>
      <c r="N16" s="343"/>
      <c r="O16" s="343"/>
      <c r="P16" s="343"/>
      <c r="Q16" s="343"/>
      <c r="R16" s="343"/>
      <c r="S16" s="343"/>
      <c r="T16" s="343"/>
      <c r="U16" s="343"/>
    </row>
    <row r="17" spans="2:21" ht="60" customHeight="1" x14ac:dyDescent="0.2">
      <c r="B17" s="339"/>
      <c r="C17" s="339"/>
      <c r="D17" s="339"/>
      <c r="E17" s="339"/>
      <c r="F17" s="339"/>
      <c r="G17" s="339"/>
      <c r="H17" s="339"/>
      <c r="I17" s="339"/>
      <c r="J17" s="339"/>
      <c r="K17" s="339"/>
      <c r="L17" s="339"/>
      <c r="M17" s="339"/>
      <c r="N17" s="339"/>
      <c r="O17" s="339"/>
      <c r="P17" s="339"/>
      <c r="Q17" s="339"/>
      <c r="R17" s="339"/>
      <c r="S17" s="339"/>
      <c r="T17" s="339"/>
      <c r="U17" s="339"/>
    </row>
    <row r="18" spans="2:21" ht="60" customHeight="1" x14ac:dyDescent="0.2">
      <c r="B18" s="339"/>
      <c r="C18" s="339"/>
      <c r="D18" s="339"/>
      <c r="E18" s="339"/>
      <c r="F18" s="339"/>
      <c r="G18" s="339"/>
      <c r="H18" s="339"/>
      <c r="I18" s="339"/>
      <c r="J18" s="339"/>
      <c r="K18" s="339"/>
      <c r="L18" s="339"/>
      <c r="M18" s="339"/>
      <c r="N18" s="339"/>
      <c r="O18" s="339"/>
      <c r="P18" s="339"/>
      <c r="Q18" s="339"/>
      <c r="R18" s="339"/>
      <c r="S18" s="339"/>
      <c r="T18" s="339"/>
      <c r="U18" s="339"/>
    </row>
    <row r="19" spans="2:21" ht="60" customHeight="1" x14ac:dyDescent="0.2">
      <c r="B19" s="339"/>
      <c r="C19" s="339"/>
      <c r="D19" s="339"/>
      <c r="E19" s="339"/>
      <c r="F19" s="339"/>
      <c r="G19" s="339"/>
      <c r="H19" s="339"/>
      <c r="I19" s="339"/>
      <c r="J19" s="339"/>
      <c r="K19" s="339"/>
      <c r="L19" s="339"/>
      <c r="M19" s="339"/>
      <c r="N19" s="339"/>
      <c r="O19" s="339"/>
      <c r="P19" s="339"/>
      <c r="Q19" s="339"/>
      <c r="R19" s="339"/>
      <c r="S19" s="339"/>
      <c r="T19" s="339"/>
      <c r="U19" s="339"/>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51" t="s">
        <v>178</v>
      </c>
      <c r="C21" s="351"/>
      <c r="D21" s="351"/>
      <c r="E21" s="351"/>
      <c r="F21" s="351"/>
      <c r="G21" s="351"/>
      <c r="H21" s="351"/>
      <c r="I21" s="351"/>
      <c r="J21" s="351"/>
      <c r="K21" s="351"/>
      <c r="L21" s="351"/>
      <c r="M21" s="351"/>
      <c r="N21" s="351"/>
      <c r="O21" s="351"/>
      <c r="P21" s="351"/>
      <c r="Q21" s="351"/>
      <c r="R21" s="351"/>
      <c r="S21" s="351"/>
      <c r="T21" s="351"/>
      <c r="U21" s="351"/>
    </row>
    <row r="22" spans="2:21" ht="24.95" customHeight="1" x14ac:dyDescent="0.2">
      <c r="B22" s="352" t="s">
        <v>28</v>
      </c>
      <c r="C22" s="352"/>
      <c r="D22" s="352"/>
      <c r="E22" s="352"/>
      <c r="F22" s="352"/>
      <c r="G22" s="352"/>
      <c r="H22" s="352"/>
      <c r="I22" s="352"/>
      <c r="J22" s="352"/>
      <c r="K22" s="352"/>
      <c r="L22" s="352"/>
      <c r="M22" s="352"/>
      <c r="N22" s="352"/>
      <c r="O22" s="352"/>
      <c r="P22" s="352"/>
      <c r="Q22" s="352"/>
      <c r="R22" s="352"/>
      <c r="S22" s="352"/>
      <c r="T22" s="352"/>
      <c r="U22" s="352"/>
    </row>
    <row r="23" spans="2:21" ht="60" customHeight="1" x14ac:dyDescent="0.2">
      <c r="B23" s="339"/>
      <c r="C23" s="339"/>
      <c r="D23" s="339"/>
      <c r="E23" s="339"/>
      <c r="F23" s="339"/>
      <c r="G23" s="339"/>
      <c r="H23" s="339"/>
      <c r="I23" s="339"/>
      <c r="J23" s="339"/>
      <c r="K23" s="339"/>
      <c r="L23" s="339"/>
      <c r="M23" s="339"/>
      <c r="N23" s="339"/>
      <c r="O23" s="339"/>
      <c r="P23" s="339"/>
      <c r="Q23" s="339"/>
      <c r="R23" s="339"/>
      <c r="S23" s="339"/>
      <c r="T23" s="339"/>
      <c r="U23" s="339"/>
    </row>
    <row r="24" spans="2:21" ht="60" customHeight="1" x14ac:dyDescent="0.2">
      <c r="B24" s="339"/>
      <c r="C24" s="339"/>
      <c r="D24" s="339"/>
      <c r="E24" s="339"/>
      <c r="F24" s="339"/>
      <c r="G24" s="339"/>
      <c r="H24" s="339"/>
      <c r="I24" s="339"/>
      <c r="J24" s="339"/>
      <c r="K24" s="339"/>
      <c r="L24" s="339"/>
      <c r="M24" s="339"/>
      <c r="N24" s="339"/>
      <c r="O24" s="339"/>
      <c r="P24" s="339"/>
      <c r="Q24" s="339"/>
      <c r="R24" s="339"/>
      <c r="S24" s="339"/>
      <c r="T24" s="339"/>
      <c r="U24" s="339"/>
    </row>
    <row r="25" spans="2:21" s="14" customFormat="1" ht="24.95" customHeight="1" x14ac:dyDescent="0.25">
      <c r="B25" s="343" t="s">
        <v>123</v>
      </c>
      <c r="C25" s="343"/>
      <c r="D25" s="343"/>
      <c r="E25" s="343"/>
      <c r="F25" s="343"/>
      <c r="G25" s="343"/>
      <c r="H25" s="343"/>
      <c r="I25" s="343"/>
      <c r="J25" s="343"/>
      <c r="K25" s="343"/>
      <c r="L25" s="343"/>
      <c r="M25" s="343"/>
      <c r="N25" s="343"/>
      <c r="O25" s="343"/>
      <c r="P25" s="343"/>
      <c r="Q25" s="343"/>
      <c r="R25" s="343"/>
      <c r="S25" s="343"/>
      <c r="T25" s="343"/>
      <c r="U25" s="343"/>
    </row>
    <row r="26" spans="2:21" ht="60" customHeight="1" x14ac:dyDescent="0.2">
      <c r="B26" s="339"/>
      <c r="C26" s="339"/>
      <c r="D26" s="339"/>
      <c r="E26" s="339"/>
      <c r="F26" s="339"/>
      <c r="G26" s="339"/>
      <c r="H26" s="339"/>
      <c r="I26" s="339"/>
      <c r="J26" s="339"/>
      <c r="K26" s="339"/>
      <c r="L26" s="339"/>
      <c r="M26" s="339"/>
      <c r="N26" s="339"/>
      <c r="O26" s="339"/>
      <c r="P26" s="339"/>
      <c r="Q26" s="339"/>
      <c r="R26" s="339"/>
      <c r="S26" s="339"/>
      <c r="T26" s="339"/>
      <c r="U26" s="339"/>
    </row>
    <row r="27" spans="2:21" ht="60" customHeight="1" x14ac:dyDescent="0.2">
      <c r="B27" s="339"/>
      <c r="C27" s="339"/>
      <c r="D27" s="339"/>
      <c r="E27" s="339"/>
      <c r="F27" s="339"/>
      <c r="G27" s="339"/>
      <c r="H27" s="339"/>
      <c r="I27" s="339"/>
      <c r="J27" s="339"/>
      <c r="K27" s="339"/>
      <c r="L27" s="339"/>
      <c r="M27" s="339"/>
      <c r="N27" s="339"/>
      <c r="O27" s="339"/>
      <c r="P27" s="339"/>
      <c r="Q27" s="339"/>
      <c r="R27" s="339"/>
      <c r="S27" s="339"/>
      <c r="T27" s="339"/>
      <c r="U27" s="339"/>
    </row>
    <row r="28" spans="2:21" ht="60" customHeight="1" x14ac:dyDescent="0.2">
      <c r="B28" s="339"/>
      <c r="C28" s="339"/>
      <c r="D28" s="339"/>
      <c r="E28" s="339"/>
      <c r="F28" s="339"/>
      <c r="G28" s="339"/>
      <c r="H28" s="339"/>
      <c r="I28" s="339"/>
      <c r="J28" s="339"/>
      <c r="K28" s="339"/>
      <c r="L28" s="339"/>
      <c r="M28" s="339"/>
      <c r="N28" s="339"/>
      <c r="O28" s="339"/>
      <c r="P28" s="339"/>
      <c r="Q28" s="339"/>
      <c r="R28" s="339"/>
      <c r="S28" s="339"/>
      <c r="T28" s="339"/>
      <c r="U28" s="339"/>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44" t="s">
        <v>179</v>
      </c>
      <c r="C30" s="344"/>
      <c r="D30" s="344"/>
      <c r="E30" s="344"/>
      <c r="F30" s="344"/>
      <c r="G30" s="344"/>
      <c r="H30" s="344"/>
      <c r="I30" s="344"/>
      <c r="J30" s="344"/>
      <c r="K30" s="344"/>
      <c r="L30" s="344"/>
      <c r="M30" s="344"/>
      <c r="N30" s="344"/>
      <c r="O30" s="344"/>
      <c r="P30" s="344"/>
      <c r="Q30" s="344"/>
      <c r="R30" s="344"/>
      <c r="S30" s="344"/>
      <c r="T30" s="344"/>
      <c r="U30" s="344"/>
    </row>
    <row r="31" spans="2:21" ht="24.95" customHeight="1" x14ac:dyDescent="0.2">
      <c r="B31" s="341" t="s">
        <v>28</v>
      </c>
      <c r="C31" s="342"/>
      <c r="D31" s="342"/>
      <c r="E31" s="342"/>
      <c r="F31" s="342"/>
      <c r="G31" s="342"/>
      <c r="H31" s="342"/>
      <c r="I31" s="342"/>
      <c r="J31" s="342"/>
      <c r="K31" s="342"/>
      <c r="L31" s="342"/>
      <c r="M31" s="342"/>
      <c r="N31" s="342"/>
      <c r="O31" s="342"/>
      <c r="P31" s="342"/>
      <c r="Q31" s="342"/>
      <c r="R31" s="342"/>
      <c r="S31" s="342"/>
      <c r="T31" s="342"/>
      <c r="U31" s="342"/>
    </row>
    <row r="32" spans="2:21" ht="60" customHeight="1" x14ac:dyDescent="0.2">
      <c r="B32" s="339" t="s">
        <v>559</v>
      </c>
      <c r="C32" s="339"/>
      <c r="D32" s="339"/>
      <c r="E32" s="339"/>
      <c r="F32" s="339"/>
      <c r="G32" s="339"/>
      <c r="H32" s="339"/>
      <c r="I32" s="339"/>
      <c r="J32" s="339"/>
      <c r="K32" s="339"/>
      <c r="L32" s="339"/>
      <c r="M32" s="339"/>
      <c r="N32" s="339"/>
      <c r="O32" s="339"/>
      <c r="P32" s="339"/>
      <c r="Q32" s="339"/>
      <c r="R32" s="339"/>
      <c r="S32" s="339"/>
      <c r="T32" s="339"/>
      <c r="U32" s="339"/>
    </row>
    <row r="33" spans="2:21" ht="60" customHeight="1" x14ac:dyDescent="0.2">
      <c r="B33" s="339" t="s">
        <v>560</v>
      </c>
      <c r="C33" s="339"/>
      <c r="D33" s="339"/>
      <c r="E33" s="339"/>
      <c r="F33" s="339"/>
      <c r="G33" s="339"/>
      <c r="H33" s="339"/>
      <c r="I33" s="339"/>
      <c r="J33" s="339"/>
      <c r="K33" s="339"/>
      <c r="L33" s="339"/>
      <c r="M33" s="339"/>
      <c r="N33" s="339"/>
      <c r="O33" s="339"/>
      <c r="P33" s="339"/>
      <c r="Q33" s="339"/>
      <c r="R33" s="339"/>
      <c r="S33" s="339"/>
      <c r="T33" s="339"/>
      <c r="U33" s="339"/>
    </row>
    <row r="34" spans="2:21" s="14" customFormat="1" ht="24.95" customHeight="1" x14ac:dyDescent="0.25">
      <c r="B34" s="343" t="s">
        <v>123</v>
      </c>
      <c r="C34" s="343"/>
      <c r="D34" s="343"/>
      <c r="E34" s="343"/>
      <c r="F34" s="343"/>
      <c r="G34" s="343"/>
      <c r="H34" s="343"/>
      <c r="I34" s="343"/>
      <c r="J34" s="343"/>
      <c r="K34" s="343"/>
      <c r="L34" s="343"/>
      <c r="M34" s="343"/>
      <c r="N34" s="343"/>
      <c r="O34" s="343"/>
      <c r="P34" s="343"/>
      <c r="Q34" s="343"/>
      <c r="R34" s="343"/>
      <c r="S34" s="343"/>
      <c r="T34" s="343"/>
      <c r="U34" s="343"/>
    </row>
    <row r="35" spans="2:21" ht="60" customHeight="1" x14ac:dyDescent="0.2">
      <c r="B35" s="339" t="s">
        <v>561</v>
      </c>
      <c r="C35" s="339"/>
      <c r="D35" s="339"/>
      <c r="E35" s="339"/>
      <c r="F35" s="339"/>
      <c r="G35" s="339"/>
      <c r="H35" s="339"/>
      <c r="I35" s="339"/>
      <c r="J35" s="339"/>
      <c r="K35" s="339"/>
      <c r="L35" s="339"/>
      <c r="M35" s="339"/>
      <c r="N35" s="339"/>
      <c r="O35" s="339"/>
      <c r="P35" s="339"/>
      <c r="Q35" s="339"/>
      <c r="R35" s="339"/>
      <c r="S35" s="339"/>
      <c r="T35" s="339"/>
      <c r="U35" s="339"/>
    </row>
    <row r="36" spans="2:21" ht="60" customHeight="1" x14ac:dyDescent="0.2">
      <c r="B36" s="339" t="s">
        <v>562</v>
      </c>
      <c r="C36" s="339"/>
      <c r="D36" s="339"/>
      <c r="E36" s="339"/>
      <c r="F36" s="339"/>
      <c r="G36" s="339"/>
      <c r="H36" s="339"/>
      <c r="I36" s="339"/>
      <c r="J36" s="339"/>
      <c r="K36" s="339"/>
      <c r="L36" s="339"/>
      <c r="M36" s="339"/>
      <c r="N36" s="339"/>
      <c r="O36" s="339"/>
      <c r="P36" s="339"/>
      <c r="Q36" s="339"/>
      <c r="R36" s="339"/>
      <c r="S36" s="339"/>
      <c r="T36" s="339"/>
      <c r="U36" s="339"/>
    </row>
    <row r="37" spans="2:21" ht="60" customHeight="1" x14ac:dyDescent="0.2"/>
    <row r="39" spans="2:21" x14ac:dyDescent="0.2">
      <c r="B39" s="340" t="s">
        <v>180</v>
      </c>
      <c r="C39" s="340"/>
      <c r="D39" s="340"/>
      <c r="E39" s="340"/>
      <c r="F39" s="340"/>
      <c r="G39" s="340"/>
      <c r="H39" s="340"/>
      <c r="I39" s="340"/>
      <c r="J39" s="340"/>
      <c r="K39" s="340"/>
      <c r="L39" s="340"/>
      <c r="M39" s="340"/>
      <c r="N39" s="340"/>
      <c r="O39" s="340"/>
      <c r="P39" s="340"/>
      <c r="Q39" s="340"/>
      <c r="R39" s="340"/>
      <c r="S39" s="340"/>
      <c r="T39" s="340"/>
      <c r="U39" s="340"/>
    </row>
    <row r="40" spans="2:21" ht="19.5" x14ac:dyDescent="0.2">
      <c r="B40" s="341" t="s">
        <v>28</v>
      </c>
      <c r="C40" s="342"/>
      <c r="D40" s="342"/>
      <c r="E40" s="342"/>
      <c r="F40" s="342"/>
      <c r="G40" s="342"/>
      <c r="H40" s="342"/>
      <c r="I40" s="342"/>
      <c r="J40" s="342"/>
      <c r="K40" s="342"/>
      <c r="L40" s="342"/>
      <c r="M40" s="342"/>
      <c r="N40" s="342"/>
      <c r="O40" s="342"/>
      <c r="P40" s="342"/>
      <c r="Q40" s="342"/>
      <c r="R40" s="342"/>
      <c r="S40" s="342"/>
      <c r="T40" s="342"/>
      <c r="U40" s="342"/>
    </row>
    <row r="41" spans="2:21" ht="51.75" customHeight="1" x14ac:dyDescent="0.2">
      <c r="B41" s="339"/>
      <c r="C41" s="339"/>
      <c r="D41" s="339"/>
      <c r="E41" s="339"/>
      <c r="F41" s="339"/>
      <c r="G41" s="339"/>
      <c r="H41" s="339"/>
      <c r="I41" s="339"/>
      <c r="J41" s="339"/>
      <c r="K41" s="339"/>
      <c r="L41" s="339"/>
      <c r="M41" s="339"/>
      <c r="N41" s="339"/>
      <c r="O41" s="339"/>
      <c r="P41" s="339"/>
      <c r="Q41" s="339"/>
      <c r="R41" s="339"/>
      <c r="S41" s="339"/>
      <c r="T41" s="339"/>
      <c r="U41" s="339"/>
    </row>
    <row r="42" spans="2:21" ht="50.25" customHeight="1" x14ac:dyDescent="0.2">
      <c r="B42" s="339"/>
      <c r="C42" s="339"/>
      <c r="D42" s="339"/>
      <c r="E42" s="339"/>
      <c r="F42" s="339"/>
      <c r="G42" s="339"/>
      <c r="H42" s="339"/>
      <c r="I42" s="339"/>
      <c r="J42" s="339"/>
      <c r="K42" s="339"/>
      <c r="L42" s="339"/>
      <c r="M42" s="339"/>
      <c r="N42" s="339"/>
      <c r="O42" s="339"/>
      <c r="P42" s="339"/>
      <c r="Q42" s="339"/>
      <c r="R42" s="339"/>
      <c r="S42" s="339"/>
      <c r="T42" s="339"/>
      <c r="U42" s="339"/>
    </row>
    <row r="43" spans="2:21" ht="19.5" x14ac:dyDescent="0.2">
      <c r="B43" s="343" t="s">
        <v>123</v>
      </c>
      <c r="C43" s="343"/>
      <c r="D43" s="343"/>
      <c r="E43" s="343"/>
      <c r="F43" s="343"/>
      <c r="G43" s="343"/>
      <c r="H43" s="343"/>
      <c r="I43" s="343"/>
      <c r="J43" s="343"/>
      <c r="K43" s="343"/>
      <c r="L43" s="343"/>
      <c r="M43" s="343"/>
      <c r="N43" s="343"/>
      <c r="O43" s="343"/>
      <c r="P43" s="343"/>
      <c r="Q43" s="343"/>
      <c r="R43" s="343"/>
      <c r="S43" s="343"/>
      <c r="T43" s="343"/>
      <c r="U43" s="343"/>
    </row>
    <row r="44" spans="2:21" ht="69.75" customHeight="1" x14ac:dyDescent="0.2">
      <c r="B44" s="339"/>
      <c r="C44" s="339"/>
      <c r="D44" s="339"/>
      <c r="E44" s="339"/>
      <c r="F44" s="339"/>
      <c r="G44" s="339"/>
      <c r="H44" s="339"/>
      <c r="I44" s="339"/>
      <c r="J44" s="339"/>
      <c r="K44" s="339"/>
      <c r="L44" s="339"/>
      <c r="M44" s="339"/>
      <c r="N44" s="339"/>
      <c r="O44" s="339"/>
      <c r="P44" s="339"/>
      <c r="Q44" s="339"/>
      <c r="R44" s="339"/>
      <c r="S44" s="339"/>
      <c r="T44" s="339"/>
      <c r="U44" s="339"/>
    </row>
    <row r="45" spans="2:21" ht="60" customHeight="1" x14ac:dyDescent="0.2">
      <c r="B45" s="339"/>
      <c r="C45" s="339"/>
      <c r="D45" s="339"/>
      <c r="E45" s="339"/>
      <c r="F45" s="339"/>
      <c r="G45" s="339"/>
      <c r="H45" s="339"/>
      <c r="I45" s="339"/>
      <c r="J45" s="339"/>
      <c r="K45" s="339"/>
      <c r="L45" s="339"/>
      <c r="M45" s="339"/>
      <c r="N45" s="339"/>
      <c r="O45" s="339"/>
      <c r="P45" s="339"/>
      <c r="Q45" s="339"/>
      <c r="R45" s="339"/>
      <c r="S45" s="339"/>
      <c r="T45" s="339"/>
      <c r="U45" s="339"/>
    </row>
    <row r="46" spans="2:21" ht="59.25" customHeight="1" x14ac:dyDescent="0.2">
      <c r="B46" s="339"/>
      <c r="C46" s="339"/>
      <c r="D46" s="339"/>
      <c r="E46" s="339"/>
      <c r="F46" s="339"/>
      <c r="G46" s="339"/>
      <c r="H46" s="339"/>
      <c r="I46" s="339"/>
      <c r="J46" s="339"/>
      <c r="K46" s="339"/>
      <c r="L46" s="339"/>
      <c r="M46" s="339"/>
      <c r="N46" s="339"/>
      <c r="O46" s="339"/>
      <c r="P46" s="339"/>
      <c r="Q46" s="339"/>
      <c r="R46" s="339"/>
      <c r="S46" s="339"/>
      <c r="T46" s="339"/>
      <c r="U46" s="339"/>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39">
    <mergeCell ref="B26:U26"/>
    <mergeCell ref="G3:G9"/>
    <mergeCell ref="B2:B3"/>
    <mergeCell ref="M2:P2"/>
    <mergeCell ref="B16:U16"/>
    <mergeCell ref="B23:U23"/>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7:U27"/>
    <mergeCell ref="B28:U28"/>
    <mergeCell ref="B30:U30"/>
    <mergeCell ref="B31:U31"/>
    <mergeCell ref="B32:U32"/>
    <mergeCell ref="B33:U33"/>
    <mergeCell ref="B34:U34"/>
    <mergeCell ref="B35:U35"/>
    <mergeCell ref="B36:U36"/>
    <mergeCell ref="B44:U44"/>
    <mergeCell ref="B45:U45"/>
    <mergeCell ref="B46:U46"/>
    <mergeCell ref="B39:U39"/>
    <mergeCell ref="B40:U40"/>
    <mergeCell ref="B41:U41"/>
    <mergeCell ref="B42:U42"/>
    <mergeCell ref="B43:U43"/>
  </mergeCells>
  <phoneticPr fontId="2" type="noConversion"/>
  <hyperlinks>
    <hyperlink ref="B65497" r:id="rId1"/>
    <hyperlink ref="B65496" r:id="rId2"/>
    <hyperlink ref="B4" location="Autoevaluación!A54" tooltip="Ir a autoevaluacion" display="Diseño pedagogico"/>
    <hyperlink ref="B5" location="Autoevaluación!A61" tooltip="Ir a autoevaluacion" display="Practicas pedagogicas"/>
    <hyperlink ref="B6" location="Autoevaluación!A67" tooltip="Ir a autoevaluación" display="Gestion de aula"/>
    <hyperlink ref="B7" location="Autoevaluación!A73" tooltip="Ir a autoevaluación" display="Seguimiento academico"/>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B1:V65497"/>
  <sheetViews>
    <sheetView showGridLines="0" topLeftCell="A27" zoomScale="70" zoomScaleNormal="70" workbookViewId="0">
      <selection activeCell="B30" sqref="B30:U36"/>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55" t="s">
        <v>137</v>
      </c>
      <c r="C2" s="348" t="s">
        <v>177</v>
      </c>
      <c r="D2" s="348"/>
      <c r="E2" s="348"/>
      <c r="F2" s="348"/>
      <c r="G2" s="2"/>
      <c r="H2" s="349" t="s">
        <v>178</v>
      </c>
      <c r="I2" s="349"/>
      <c r="J2" s="349"/>
      <c r="K2" s="349"/>
      <c r="L2" s="2"/>
      <c r="M2" s="357" t="s">
        <v>179</v>
      </c>
      <c r="N2" s="357"/>
      <c r="O2" s="357"/>
      <c r="P2" s="357"/>
      <c r="Q2" s="52"/>
      <c r="R2" s="340" t="s">
        <v>180</v>
      </c>
      <c r="S2" s="340"/>
      <c r="T2" s="340"/>
      <c r="U2" s="340"/>
      <c r="V2" s="345"/>
    </row>
    <row r="3" spans="2:22" ht="24.75" customHeight="1" thickBot="1" x14ac:dyDescent="0.25">
      <c r="B3" s="356"/>
      <c r="C3" s="3">
        <v>1</v>
      </c>
      <c r="D3" s="3">
        <v>2</v>
      </c>
      <c r="E3" s="4">
        <v>3</v>
      </c>
      <c r="F3" s="5">
        <v>4</v>
      </c>
      <c r="G3" s="353"/>
      <c r="H3" s="3">
        <v>1</v>
      </c>
      <c r="I3" s="3">
        <v>2</v>
      </c>
      <c r="J3" s="4">
        <v>3</v>
      </c>
      <c r="K3" s="5">
        <v>4</v>
      </c>
      <c r="L3" s="346"/>
      <c r="M3" s="3">
        <v>1</v>
      </c>
      <c r="N3" s="3">
        <v>2</v>
      </c>
      <c r="O3" s="4">
        <v>3</v>
      </c>
      <c r="P3" s="5">
        <v>4</v>
      </c>
      <c r="Q3" s="53"/>
      <c r="R3" s="3">
        <v>1</v>
      </c>
      <c r="S3" s="3">
        <v>2</v>
      </c>
      <c r="T3" s="4">
        <v>3</v>
      </c>
      <c r="U3" s="5">
        <v>4</v>
      </c>
      <c r="V3" s="345"/>
    </row>
    <row r="4" spans="2:22" ht="38.1" customHeight="1" thickTop="1" thickBot="1" x14ac:dyDescent="0.25">
      <c r="B4" s="34" t="s">
        <v>133</v>
      </c>
      <c r="C4" s="33">
        <f>Autoevaluación!R84/SUM(Autoevaluación!R84:R87)</f>
        <v>0</v>
      </c>
      <c r="D4" s="7">
        <f>Autoevaluación!R85/SUM(Autoevaluación!R84:R87)</f>
        <v>0</v>
      </c>
      <c r="E4" s="7">
        <f>Autoevaluación!R86/SUM(Autoevaluación!R84:R87)</f>
        <v>0.66666666666666663</v>
      </c>
      <c r="F4" s="7">
        <f>Autoevaluación!R87/SUM(Autoevaluación!R84:R87)</f>
        <v>0.33333333333333331</v>
      </c>
      <c r="G4" s="354"/>
      <c r="H4" s="17">
        <f>Autoevaluación!S84/SUM(Autoevaluación!S84:S87)</f>
        <v>0</v>
      </c>
      <c r="I4" s="7">
        <f>Autoevaluación!S85/SUM(Autoevaluación!S84:S87)</f>
        <v>0</v>
      </c>
      <c r="J4" s="7">
        <f>Autoevaluación!S86/SUM(Autoevaluación!S84:S87)</f>
        <v>0.66666666666666663</v>
      </c>
      <c r="K4" s="7">
        <f>Autoevaluación!S87/SUM(Autoevaluación!S84:S87)</f>
        <v>0.33333333333333331</v>
      </c>
      <c r="L4" s="347"/>
      <c r="M4" s="7">
        <f>Autoevaluación!T84/SUM(Autoevaluación!T84:T87)</f>
        <v>0</v>
      </c>
      <c r="N4" s="7">
        <f>Autoevaluación!T85/SUM(Autoevaluación!T84:T87)</f>
        <v>0</v>
      </c>
      <c r="O4" s="7">
        <f>Autoevaluación!T86/SUM(Autoevaluación!T84:T87)</f>
        <v>0.66666666666666663</v>
      </c>
      <c r="P4" s="7">
        <f>Autoevaluación!T87/SUM(Autoevaluación!T84:T87)</f>
        <v>0.33333333333333331</v>
      </c>
      <c r="Q4" s="50"/>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x14ac:dyDescent="0.3">
      <c r="B5" s="36" t="s">
        <v>134</v>
      </c>
      <c r="C5" s="33">
        <f>Autoevaluación!R89/SUM(Autoevaluación!R89:R92)</f>
        <v>0.2857142857142857</v>
      </c>
      <c r="D5" s="7">
        <f>Autoevaluación!R90/SUM(Autoevaluación!R89:R92)</f>
        <v>0.5714285714285714</v>
      </c>
      <c r="E5" s="7">
        <f>Autoevaluación!R91/SUM(Autoevaluación!R89:R92)</f>
        <v>0.14285714285714285</v>
      </c>
      <c r="F5" s="7">
        <f>Autoevaluación!R92/SUM(Autoevaluación!R89:R92)</f>
        <v>0</v>
      </c>
      <c r="G5" s="354"/>
      <c r="H5" s="17">
        <f>Autoevaluación!S89/SUM(Autoevaluación!S89:S92)</f>
        <v>0.7142857142857143</v>
      </c>
      <c r="I5" s="7">
        <f>Autoevaluación!S90/SUM(Autoevaluación!S89:S92)</f>
        <v>0.14285714285714285</v>
      </c>
      <c r="J5" s="7" t="e">
        <f>Autoevaluación!S91/SUM(Autoevaluación!S89:Q92Q13:V16)</f>
        <v>#NAME?</v>
      </c>
      <c r="K5" s="7">
        <f>Autoevaluación!S92/SUM(Autoevaluación!S89:S92)</f>
        <v>0</v>
      </c>
      <c r="L5" s="347"/>
      <c r="M5" s="7">
        <f>Autoevaluación!T89/SUM(Autoevaluación!T89:T92)</f>
        <v>0.14285714285714285</v>
      </c>
      <c r="N5" s="7">
        <f>Autoevaluación!T90/SUM(Autoevaluación!T89:T92)</f>
        <v>0.2857142857142857</v>
      </c>
      <c r="O5" s="7">
        <f>Autoevaluación!T91/SUM(Autoevaluación!T89:T92)</f>
        <v>0.5714285714285714</v>
      </c>
      <c r="P5" s="7">
        <f>Autoevaluación!T92/SUM(Autoevaluación!T89:T92)</f>
        <v>0</v>
      </c>
      <c r="Q5" s="50"/>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x14ac:dyDescent="0.25">
      <c r="B6" s="36" t="s">
        <v>32</v>
      </c>
      <c r="C6" s="33">
        <f>Autoevaluación!R98/SUM(Autoevaluación!R98:R101)</f>
        <v>0</v>
      </c>
      <c r="D6" s="7">
        <f>Autoevaluación!R99/SUM(Autoevaluación!R98:R101)</f>
        <v>0</v>
      </c>
      <c r="E6" s="7">
        <f>Autoevaluación!R100/SUM(Autoevaluación!R98:R101)</f>
        <v>1</v>
      </c>
      <c r="F6" s="7">
        <f>Autoevaluación!R101/SUM(Autoevaluación!R98:R101)</f>
        <v>0</v>
      </c>
      <c r="G6" s="354"/>
      <c r="H6" s="17">
        <f>Autoevaluación!S98/SUM(Autoevaluación!S98:S101)</f>
        <v>0</v>
      </c>
      <c r="I6" s="7">
        <f>Autoevaluación!S99/SUM(Autoevaluación!S98:S101)</f>
        <v>0.5</v>
      </c>
      <c r="J6" s="7">
        <f>Autoevaluación!S100/SUM(Autoevaluación!S98:S101)</f>
        <v>0.5</v>
      </c>
      <c r="K6" s="7">
        <f>Autoevaluación!S10/SUM(Autoevaluación!S98:S101)</f>
        <v>0</v>
      </c>
      <c r="L6" s="347"/>
      <c r="M6" s="7">
        <f>Autoevaluación!T98/SUM(Autoevaluación!T98:T101)</f>
        <v>0</v>
      </c>
      <c r="N6" s="7">
        <f>Autoevaluación!T99/SUM(Autoevaluación!T98:T101)</f>
        <v>0</v>
      </c>
      <c r="O6" s="7">
        <f>Autoevaluación!T100/SUM(Autoevaluación!T98:T101)</f>
        <v>1</v>
      </c>
      <c r="P6" s="7">
        <f>Autoevaluación!T101/SUM(Autoevaluación!T98:T101)</f>
        <v>0</v>
      </c>
      <c r="Q6" s="50"/>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x14ac:dyDescent="0.25">
      <c r="B7" s="34" t="s">
        <v>135</v>
      </c>
      <c r="C7" s="33">
        <f>Autoevaluación!R102/SUM(Autoevaluación!R102:R105)</f>
        <v>0.33333333333333331</v>
      </c>
      <c r="D7" s="7">
        <f>Autoevaluación!R103/SUM(Autoevaluación!R102:R105)</f>
        <v>0.33333333333333331</v>
      </c>
      <c r="E7" s="7">
        <f>Autoevaluación!R104/SUM(Autoevaluación!R102:R105)</f>
        <v>0.33333333333333331</v>
      </c>
      <c r="F7" s="7">
        <f>Autoevaluación!R105/SUM(Autoevaluación!R102:R105)</f>
        <v>0</v>
      </c>
      <c r="G7" s="354"/>
      <c r="H7" s="17">
        <f>Autoevaluación!S102/SUM(Autoevaluación!S102:S105)</f>
        <v>0.5</v>
      </c>
      <c r="I7" s="7">
        <f>Autoevaluación!S103/SUM(Autoevaluación!S102:S105)</f>
        <v>0.1</v>
      </c>
      <c r="J7" s="7">
        <f>Autoevaluación!S104/SUM(Autoevaluación!S102:S105)</f>
        <v>0.4</v>
      </c>
      <c r="K7" s="7">
        <f>Autoevaluación!S105/SUM(Autoevaluación!S102:S105)</f>
        <v>0</v>
      </c>
      <c r="L7" s="347"/>
      <c r="M7" s="7">
        <f>Autoevaluación!T102/SUM(Autoevaluación!T102:T105)</f>
        <v>0</v>
      </c>
      <c r="N7" s="7">
        <f>Autoevaluación!T103/SUM(Autoevaluación!T102:T105)</f>
        <v>0.4</v>
      </c>
      <c r="O7" s="7">
        <f>Autoevaluación!T104/SUM(Autoevaluación!T102:T105)</f>
        <v>0.4</v>
      </c>
      <c r="P7" s="7">
        <f>Autoevaluación!T105/SUM(Autoevaluación!T102:T105)</f>
        <v>0.2</v>
      </c>
      <c r="Q7" s="50"/>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x14ac:dyDescent="0.25">
      <c r="B8" s="34" t="s">
        <v>136</v>
      </c>
      <c r="C8" s="33">
        <f>Autoevaluación!R114/SUM(Autoevaluación!R114:R117)</f>
        <v>0</v>
      </c>
      <c r="D8" s="7">
        <f>Autoevaluación!R115/SUM(Autoevaluación!R114:R117)</f>
        <v>0.25</v>
      </c>
      <c r="E8" s="7">
        <f>Autoevaluación!R116/SUM(Autoevaluación!R114:R117)</f>
        <v>0.75</v>
      </c>
      <c r="F8" s="7">
        <f>Autoevaluación!R117/SUM(Autoevaluación!R114:R117)</f>
        <v>0</v>
      </c>
      <c r="G8" s="354"/>
      <c r="H8" s="17">
        <f>Autoevaluación!S114/SUM(Autoevaluación!S114:S117)</f>
        <v>0</v>
      </c>
      <c r="I8" s="7">
        <f>Autoevaluación!S115/SUM(Autoevaluación!S114:S117)</f>
        <v>0.25</v>
      </c>
      <c r="J8" s="7">
        <f>Autoevaluación!S116/SUM(Autoevaluación!S114:S117)</f>
        <v>0.25</v>
      </c>
      <c r="K8" s="7">
        <f>Autoevaluación!S117/SUM(Autoevaluación!S114:S117)</f>
        <v>0.5</v>
      </c>
      <c r="L8" s="347"/>
      <c r="M8" s="7">
        <f>Autoevaluación!T114/SUM(Autoevaluación!T114:T117)</f>
        <v>0</v>
      </c>
      <c r="N8" s="7">
        <f>Autoevaluación!T115/SUM(Autoevaluación!T114:T117)</f>
        <v>0</v>
      </c>
      <c r="O8" s="7">
        <f>Autoevaluación!T116/SUM(Autoevaluación!T114:T117)</f>
        <v>1</v>
      </c>
      <c r="P8" s="7">
        <f>Autoevaluación!T117/SUM(Autoevaluación!T114:T117)</f>
        <v>0</v>
      </c>
      <c r="Q8" s="50"/>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x14ac:dyDescent="0.2">
      <c r="B9" s="35"/>
      <c r="C9" s="7"/>
      <c r="D9" s="7"/>
      <c r="E9" s="7"/>
      <c r="F9" s="7"/>
      <c r="G9" s="354"/>
      <c r="H9" s="7"/>
      <c r="I9" s="7"/>
      <c r="J9" s="7"/>
      <c r="K9" s="7"/>
      <c r="L9" s="347"/>
      <c r="M9" s="7"/>
      <c r="N9" s="7"/>
      <c r="O9" s="7"/>
      <c r="P9" s="7"/>
      <c r="Q9" s="50"/>
      <c r="R9" s="7"/>
      <c r="S9" s="7"/>
      <c r="T9" s="7"/>
      <c r="U9" s="7"/>
    </row>
    <row r="10" spans="2:22" ht="42" customHeight="1" x14ac:dyDescent="0.2">
      <c r="B10" s="15" t="s">
        <v>138</v>
      </c>
      <c r="C10" s="12">
        <f>AVERAGE(C4:C9)</f>
        <v>0.12380952380952381</v>
      </c>
      <c r="D10" s="12">
        <f>AVERAGE(D4:D9)</f>
        <v>0.23095238095238094</v>
      </c>
      <c r="E10" s="12">
        <f>AVERAGE(E4:E9)</f>
        <v>0.57857142857142851</v>
      </c>
      <c r="F10" s="12">
        <f>AVERAGE(F4:F9)</f>
        <v>6.6666666666666666E-2</v>
      </c>
      <c r="G10" s="9"/>
      <c r="H10" s="12">
        <f>AVERAGE(H4:H9)</f>
        <v>0.24285714285714288</v>
      </c>
      <c r="I10" s="12">
        <f>AVERAGE(I4:I9)</f>
        <v>0.19857142857142857</v>
      </c>
      <c r="J10" s="12" t="e">
        <f>AVERAGE(J4:J9)</f>
        <v>#NAME?</v>
      </c>
      <c r="K10" s="12">
        <f>AVERAGE(K4:K9)</f>
        <v>0.16666666666666666</v>
      </c>
      <c r="L10" s="9"/>
      <c r="M10" s="12">
        <f>AVERAGE(M4:M9)</f>
        <v>2.8571428571428571E-2</v>
      </c>
      <c r="N10" s="12">
        <f>AVERAGE(N4:N9)</f>
        <v>0.13714285714285715</v>
      </c>
      <c r="O10" s="12">
        <f>AVERAGE(O4:O9)</f>
        <v>0.72761904761904761</v>
      </c>
      <c r="P10" s="12">
        <f>AVERAGE(P4:P9)</f>
        <v>0.10666666666666666</v>
      </c>
      <c r="Q10" s="51"/>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48" t="s">
        <v>177</v>
      </c>
      <c r="C12" s="348"/>
      <c r="D12" s="348"/>
      <c r="E12" s="348"/>
      <c r="F12" s="348"/>
      <c r="G12" s="348"/>
      <c r="H12" s="348"/>
      <c r="I12" s="348"/>
      <c r="J12" s="348"/>
      <c r="K12" s="348"/>
      <c r="L12" s="348"/>
      <c r="M12" s="348"/>
      <c r="N12" s="348"/>
      <c r="O12" s="348"/>
      <c r="P12" s="348"/>
      <c r="Q12" s="348"/>
      <c r="R12" s="348"/>
      <c r="S12" s="348"/>
      <c r="T12" s="348"/>
      <c r="U12" s="348"/>
    </row>
    <row r="13" spans="2:22" ht="24.95" customHeight="1" x14ac:dyDescent="0.2">
      <c r="B13" s="350" t="s">
        <v>28</v>
      </c>
      <c r="C13" s="350"/>
      <c r="D13" s="350"/>
      <c r="E13" s="350"/>
      <c r="F13" s="350"/>
      <c r="G13" s="350"/>
      <c r="H13" s="350"/>
      <c r="I13" s="350"/>
      <c r="J13" s="350"/>
      <c r="K13" s="350"/>
      <c r="L13" s="350"/>
      <c r="M13" s="350"/>
      <c r="N13" s="350"/>
      <c r="O13" s="350"/>
      <c r="P13" s="350"/>
      <c r="Q13" s="350"/>
      <c r="R13" s="350"/>
      <c r="S13" s="350"/>
      <c r="T13" s="350"/>
      <c r="U13" s="350"/>
    </row>
    <row r="14" spans="2:22" ht="60" customHeight="1" x14ac:dyDescent="0.2">
      <c r="B14" s="311"/>
      <c r="C14" s="311"/>
      <c r="D14" s="311"/>
      <c r="E14" s="311"/>
      <c r="F14" s="311"/>
      <c r="G14" s="311"/>
      <c r="H14" s="311"/>
      <c r="I14" s="311"/>
      <c r="J14" s="311"/>
      <c r="K14" s="311"/>
      <c r="L14" s="311"/>
      <c r="M14" s="311"/>
      <c r="N14" s="311"/>
      <c r="O14" s="311"/>
      <c r="P14" s="311"/>
      <c r="Q14" s="311"/>
      <c r="R14" s="311"/>
      <c r="S14" s="311"/>
      <c r="T14" s="311"/>
      <c r="U14" s="311"/>
    </row>
    <row r="15" spans="2:22" ht="60" customHeight="1" x14ac:dyDescent="0.2">
      <c r="B15" s="311"/>
      <c r="C15" s="311"/>
      <c r="D15" s="311"/>
      <c r="E15" s="311"/>
      <c r="F15" s="311"/>
      <c r="G15" s="311"/>
      <c r="H15" s="311"/>
      <c r="I15" s="311"/>
      <c r="J15" s="311"/>
      <c r="K15" s="311"/>
      <c r="L15" s="311"/>
      <c r="M15" s="311"/>
      <c r="N15" s="311"/>
      <c r="O15" s="311"/>
      <c r="P15" s="311"/>
      <c r="Q15" s="311"/>
      <c r="R15" s="311"/>
      <c r="S15" s="311"/>
      <c r="T15" s="311"/>
      <c r="U15" s="311"/>
    </row>
    <row r="16" spans="2:22" s="14" customFormat="1" ht="24.95" customHeight="1" x14ac:dyDescent="0.25">
      <c r="B16" s="343" t="s">
        <v>123</v>
      </c>
      <c r="C16" s="343"/>
      <c r="D16" s="343"/>
      <c r="E16" s="343"/>
      <c r="F16" s="343"/>
      <c r="G16" s="343"/>
      <c r="H16" s="343"/>
      <c r="I16" s="343"/>
      <c r="J16" s="343"/>
      <c r="K16" s="343"/>
      <c r="L16" s="343"/>
      <c r="M16" s="343"/>
      <c r="N16" s="343"/>
      <c r="O16" s="343"/>
      <c r="P16" s="343"/>
      <c r="Q16" s="343"/>
      <c r="R16" s="343"/>
      <c r="S16" s="343"/>
      <c r="T16" s="343"/>
      <c r="U16" s="343"/>
    </row>
    <row r="17" spans="2:21" ht="60" customHeight="1" x14ac:dyDescent="0.2">
      <c r="B17" s="311"/>
      <c r="C17" s="311"/>
      <c r="D17" s="311"/>
      <c r="E17" s="311"/>
      <c r="F17" s="311"/>
      <c r="G17" s="311"/>
      <c r="H17" s="311"/>
      <c r="I17" s="311"/>
      <c r="J17" s="311"/>
      <c r="K17" s="311"/>
      <c r="L17" s="311"/>
      <c r="M17" s="311"/>
      <c r="N17" s="311"/>
      <c r="O17" s="311"/>
      <c r="P17" s="311"/>
      <c r="Q17" s="311"/>
      <c r="R17" s="311"/>
      <c r="S17" s="311"/>
      <c r="T17" s="311"/>
      <c r="U17" s="311"/>
    </row>
    <row r="18" spans="2:21" ht="60" customHeight="1" x14ac:dyDescent="0.2">
      <c r="B18" s="311"/>
      <c r="C18" s="311"/>
      <c r="D18" s="311"/>
      <c r="E18" s="311"/>
      <c r="F18" s="311"/>
      <c r="G18" s="311"/>
      <c r="H18" s="311"/>
      <c r="I18" s="311"/>
      <c r="J18" s="311"/>
      <c r="K18" s="311"/>
      <c r="L18" s="311"/>
      <c r="M18" s="311"/>
      <c r="N18" s="311"/>
      <c r="O18" s="311"/>
      <c r="P18" s="311"/>
      <c r="Q18" s="311"/>
      <c r="R18" s="311"/>
      <c r="S18" s="311"/>
      <c r="T18" s="311"/>
      <c r="U18" s="311"/>
    </row>
    <row r="19" spans="2:21" ht="60" customHeight="1" x14ac:dyDescent="0.2">
      <c r="B19" s="311"/>
      <c r="C19" s="311"/>
      <c r="D19" s="311"/>
      <c r="E19" s="311"/>
      <c r="F19" s="311"/>
      <c r="G19" s="311"/>
      <c r="H19" s="311"/>
      <c r="I19" s="311"/>
      <c r="J19" s="311"/>
      <c r="K19" s="311"/>
      <c r="L19" s="311"/>
      <c r="M19" s="311"/>
      <c r="N19" s="311"/>
      <c r="O19" s="311"/>
      <c r="P19" s="311"/>
      <c r="Q19" s="311"/>
      <c r="R19" s="311"/>
      <c r="S19" s="311"/>
      <c r="T19" s="311"/>
      <c r="U19" s="311"/>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51" t="s">
        <v>178</v>
      </c>
      <c r="C21" s="351"/>
      <c r="D21" s="351"/>
      <c r="E21" s="351"/>
      <c r="F21" s="351"/>
      <c r="G21" s="351"/>
      <c r="H21" s="351"/>
      <c r="I21" s="351"/>
      <c r="J21" s="351"/>
      <c r="K21" s="351"/>
      <c r="L21" s="351"/>
      <c r="M21" s="351"/>
      <c r="N21" s="351"/>
      <c r="O21" s="351"/>
      <c r="P21" s="351"/>
      <c r="Q21" s="351"/>
      <c r="R21" s="351"/>
      <c r="S21" s="351"/>
      <c r="T21" s="351"/>
      <c r="U21" s="351"/>
    </row>
    <row r="22" spans="2:21" ht="24.95" customHeight="1" x14ac:dyDescent="0.2">
      <c r="B22" s="341" t="s">
        <v>28</v>
      </c>
      <c r="C22" s="342"/>
      <c r="D22" s="342"/>
      <c r="E22" s="342"/>
      <c r="F22" s="342"/>
      <c r="G22" s="342"/>
      <c r="H22" s="342"/>
      <c r="I22" s="342"/>
      <c r="J22" s="342"/>
      <c r="K22" s="342"/>
      <c r="L22" s="342"/>
      <c r="M22" s="342"/>
      <c r="N22" s="342"/>
      <c r="O22" s="342"/>
      <c r="P22" s="342"/>
      <c r="Q22" s="342"/>
      <c r="R22" s="342"/>
      <c r="S22" s="342"/>
      <c r="T22" s="342"/>
      <c r="U22" s="342"/>
    </row>
    <row r="23" spans="2:21" ht="60" customHeight="1" x14ac:dyDescent="0.2">
      <c r="B23" s="311"/>
      <c r="C23" s="311"/>
      <c r="D23" s="311"/>
      <c r="E23" s="311"/>
      <c r="F23" s="311"/>
      <c r="G23" s="311"/>
      <c r="H23" s="311"/>
      <c r="I23" s="311"/>
      <c r="J23" s="311"/>
      <c r="K23" s="311"/>
      <c r="L23" s="311"/>
      <c r="M23" s="311"/>
      <c r="N23" s="311"/>
      <c r="O23" s="311"/>
      <c r="P23" s="311"/>
      <c r="Q23" s="311"/>
      <c r="R23" s="311"/>
      <c r="S23" s="311"/>
      <c r="T23" s="311"/>
      <c r="U23" s="311"/>
    </row>
    <row r="24" spans="2:21" ht="60" customHeight="1" x14ac:dyDescent="0.2">
      <c r="B24" s="311"/>
      <c r="C24" s="311"/>
      <c r="D24" s="311"/>
      <c r="E24" s="311"/>
      <c r="F24" s="311"/>
      <c r="G24" s="311"/>
      <c r="H24" s="311"/>
      <c r="I24" s="311"/>
      <c r="J24" s="311"/>
      <c r="K24" s="311"/>
      <c r="L24" s="311"/>
      <c r="M24" s="311"/>
      <c r="N24" s="311"/>
      <c r="O24" s="311"/>
      <c r="P24" s="311"/>
      <c r="Q24" s="311"/>
      <c r="R24" s="311"/>
      <c r="S24" s="311"/>
      <c r="T24" s="311"/>
      <c r="U24" s="311"/>
    </row>
    <row r="25" spans="2:21" s="14" customFormat="1" ht="24.95" customHeight="1" x14ac:dyDescent="0.25">
      <c r="B25" s="343" t="s">
        <v>123</v>
      </c>
      <c r="C25" s="343"/>
      <c r="D25" s="343"/>
      <c r="E25" s="343"/>
      <c r="F25" s="343"/>
      <c r="G25" s="343"/>
      <c r="H25" s="343"/>
      <c r="I25" s="343"/>
      <c r="J25" s="343"/>
      <c r="K25" s="343"/>
      <c r="L25" s="343"/>
      <c r="M25" s="343"/>
      <c r="N25" s="343"/>
      <c r="O25" s="343"/>
      <c r="P25" s="343"/>
      <c r="Q25" s="343"/>
      <c r="R25" s="343"/>
      <c r="S25" s="343"/>
      <c r="T25" s="343"/>
      <c r="U25" s="343"/>
    </row>
    <row r="26" spans="2:21" ht="60" customHeight="1" x14ac:dyDescent="0.2">
      <c r="B26" s="311"/>
      <c r="C26" s="311"/>
      <c r="D26" s="311"/>
      <c r="E26" s="311"/>
      <c r="F26" s="311"/>
      <c r="G26" s="311"/>
      <c r="H26" s="311"/>
      <c r="I26" s="311"/>
      <c r="J26" s="311"/>
      <c r="K26" s="311"/>
      <c r="L26" s="311"/>
      <c r="M26" s="311"/>
      <c r="N26" s="311"/>
      <c r="O26" s="311"/>
      <c r="P26" s="311"/>
      <c r="Q26" s="311"/>
      <c r="R26" s="311"/>
      <c r="S26" s="311"/>
      <c r="T26" s="311"/>
      <c r="U26" s="311"/>
    </row>
    <row r="27" spans="2:21" ht="60" customHeight="1" x14ac:dyDescent="0.2">
      <c r="B27" s="311"/>
      <c r="C27" s="311"/>
      <c r="D27" s="311"/>
      <c r="E27" s="311"/>
      <c r="F27" s="311"/>
      <c r="G27" s="311"/>
      <c r="H27" s="311"/>
      <c r="I27" s="311"/>
      <c r="J27" s="311"/>
      <c r="K27" s="311"/>
      <c r="L27" s="311"/>
      <c r="M27" s="311"/>
      <c r="N27" s="311"/>
      <c r="O27" s="311"/>
      <c r="P27" s="311"/>
      <c r="Q27" s="311"/>
      <c r="R27" s="311"/>
      <c r="S27" s="311"/>
      <c r="T27" s="311"/>
      <c r="U27" s="311"/>
    </row>
    <row r="28" spans="2:21" ht="60" customHeight="1" x14ac:dyDescent="0.2">
      <c r="B28" s="311"/>
      <c r="C28" s="311"/>
      <c r="D28" s="311"/>
      <c r="E28" s="311"/>
      <c r="F28" s="311"/>
      <c r="G28" s="311"/>
      <c r="H28" s="311"/>
      <c r="I28" s="311"/>
      <c r="J28" s="311"/>
      <c r="K28" s="311"/>
      <c r="L28" s="311"/>
      <c r="M28" s="311"/>
      <c r="N28" s="311"/>
      <c r="O28" s="311"/>
      <c r="P28" s="311"/>
      <c r="Q28" s="311"/>
      <c r="R28" s="311"/>
      <c r="S28" s="311"/>
      <c r="T28" s="311"/>
      <c r="U28" s="311"/>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44" t="s">
        <v>179</v>
      </c>
      <c r="C30" s="344"/>
      <c r="D30" s="344"/>
      <c r="E30" s="344"/>
      <c r="F30" s="344"/>
      <c r="G30" s="344"/>
      <c r="H30" s="344"/>
      <c r="I30" s="344"/>
      <c r="J30" s="344"/>
      <c r="K30" s="344"/>
      <c r="L30" s="344"/>
      <c r="M30" s="344"/>
      <c r="N30" s="344"/>
      <c r="O30" s="344"/>
      <c r="P30" s="344"/>
      <c r="Q30" s="344"/>
      <c r="R30" s="344"/>
      <c r="S30" s="344"/>
      <c r="T30" s="344"/>
      <c r="U30" s="344"/>
    </row>
    <row r="31" spans="2:21" ht="24.95" customHeight="1" x14ac:dyDescent="0.2">
      <c r="B31" s="352" t="s">
        <v>28</v>
      </c>
      <c r="C31" s="352"/>
      <c r="D31" s="352"/>
      <c r="E31" s="352"/>
      <c r="F31" s="352"/>
      <c r="G31" s="352"/>
      <c r="H31" s="352"/>
      <c r="I31" s="352"/>
      <c r="J31" s="352"/>
      <c r="K31" s="352"/>
      <c r="L31" s="352"/>
      <c r="M31" s="352"/>
      <c r="N31" s="352"/>
      <c r="O31" s="352"/>
      <c r="P31" s="352"/>
      <c r="Q31" s="352"/>
      <c r="R31" s="352"/>
      <c r="S31" s="352"/>
      <c r="T31" s="352"/>
      <c r="U31" s="352"/>
    </row>
    <row r="32" spans="2:21" ht="60" customHeight="1" x14ac:dyDescent="0.2">
      <c r="B32" s="311" t="s">
        <v>550</v>
      </c>
      <c r="C32" s="311"/>
      <c r="D32" s="311"/>
      <c r="E32" s="311"/>
      <c r="F32" s="311"/>
      <c r="G32" s="311"/>
      <c r="H32" s="311"/>
      <c r="I32" s="311"/>
      <c r="J32" s="311"/>
      <c r="K32" s="311"/>
      <c r="L32" s="311"/>
      <c r="M32" s="311"/>
      <c r="N32" s="311"/>
      <c r="O32" s="311"/>
      <c r="P32" s="311"/>
      <c r="Q32" s="311"/>
      <c r="R32" s="311"/>
      <c r="S32" s="311"/>
      <c r="T32" s="311"/>
      <c r="U32" s="311"/>
    </row>
    <row r="33" spans="2:21" ht="60" customHeight="1" x14ac:dyDescent="0.2">
      <c r="B33" s="311" t="s">
        <v>551</v>
      </c>
      <c r="C33" s="311"/>
      <c r="D33" s="311"/>
      <c r="E33" s="311"/>
      <c r="F33" s="311"/>
      <c r="G33" s="311"/>
      <c r="H33" s="311"/>
      <c r="I33" s="311"/>
      <c r="J33" s="311"/>
      <c r="K33" s="311"/>
      <c r="L33" s="311"/>
      <c r="M33" s="311"/>
      <c r="N33" s="311"/>
      <c r="O33" s="311"/>
      <c r="P33" s="311"/>
      <c r="Q33" s="311"/>
      <c r="R33" s="311"/>
      <c r="S33" s="311"/>
      <c r="T33" s="311"/>
      <c r="U33" s="311"/>
    </row>
    <row r="34" spans="2:21" s="14" customFormat="1" ht="24.95" customHeight="1" x14ac:dyDescent="0.25">
      <c r="B34" s="343" t="s">
        <v>123</v>
      </c>
      <c r="C34" s="343"/>
      <c r="D34" s="343"/>
      <c r="E34" s="343"/>
      <c r="F34" s="343"/>
      <c r="G34" s="343"/>
      <c r="H34" s="343"/>
      <c r="I34" s="343"/>
      <c r="J34" s="343"/>
      <c r="K34" s="343"/>
      <c r="L34" s="343"/>
      <c r="M34" s="343"/>
      <c r="N34" s="343"/>
      <c r="O34" s="343"/>
      <c r="P34" s="343"/>
      <c r="Q34" s="343"/>
      <c r="R34" s="343"/>
      <c r="S34" s="343"/>
      <c r="T34" s="343"/>
      <c r="U34" s="343"/>
    </row>
    <row r="35" spans="2:21" ht="60" customHeight="1" x14ac:dyDescent="0.2">
      <c r="B35" s="311" t="s">
        <v>552</v>
      </c>
      <c r="C35" s="311"/>
      <c r="D35" s="311"/>
      <c r="E35" s="311"/>
      <c r="F35" s="311"/>
      <c r="G35" s="311"/>
      <c r="H35" s="311"/>
      <c r="I35" s="311"/>
      <c r="J35" s="311"/>
      <c r="K35" s="311"/>
      <c r="L35" s="311"/>
      <c r="M35" s="311"/>
      <c r="N35" s="311"/>
      <c r="O35" s="311"/>
      <c r="P35" s="311"/>
      <c r="Q35" s="311"/>
      <c r="R35" s="311"/>
      <c r="S35" s="311"/>
      <c r="T35" s="311"/>
      <c r="U35" s="311"/>
    </row>
    <row r="36" spans="2:21" ht="60" customHeight="1" x14ac:dyDescent="0.2">
      <c r="B36" s="311" t="s">
        <v>553</v>
      </c>
      <c r="C36" s="311"/>
      <c r="D36" s="311"/>
      <c r="E36" s="311"/>
      <c r="F36" s="311"/>
      <c r="G36" s="311"/>
      <c r="H36" s="311"/>
      <c r="I36" s="311"/>
      <c r="J36" s="311"/>
      <c r="K36" s="311"/>
      <c r="L36" s="311"/>
      <c r="M36" s="311"/>
      <c r="N36" s="311"/>
      <c r="O36" s="311"/>
      <c r="P36" s="311"/>
      <c r="Q36" s="311"/>
      <c r="R36" s="311"/>
      <c r="S36" s="311"/>
      <c r="T36" s="311"/>
      <c r="U36" s="311"/>
    </row>
    <row r="37" spans="2:21" ht="60" customHeight="1" x14ac:dyDescent="0.2">
      <c r="B37" s="311"/>
      <c r="C37" s="311"/>
      <c r="D37" s="311"/>
      <c r="E37" s="311"/>
      <c r="F37" s="311"/>
      <c r="G37" s="311"/>
      <c r="H37" s="311"/>
      <c r="I37" s="311"/>
      <c r="J37" s="311"/>
      <c r="K37" s="311"/>
      <c r="L37" s="311"/>
      <c r="M37" s="311"/>
      <c r="N37" s="311"/>
      <c r="O37" s="311"/>
      <c r="P37" s="311"/>
      <c r="Q37" s="311"/>
      <c r="R37" s="311"/>
      <c r="S37" s="311"/>
      <c r="T37" s="311"/>
      <c r="U37" s="311"/>
    </row>
    <row r="39" spans="2:21" x14ac:dyDescent="0.2">
      <c r="B39" s="340" t="s">
        <v>180</v>
      </c>
      <c r="C39" s="340"/>
      <c r="D39" s="340"/>
      <c r="E39" s="340"/>
      <c r="F39" s="340"/>
      <c r="G39" s="340"/>
      <c r="H39" s="340"/>
      <c r="I39" s="340"/>
      <c r="J39" s="340"/>
      <c r="K39" s="340"/>
      <c r="L39" s="340"/>
      <c r="M39" s="340"/>
      <c r="N39" s="340"/>
      <c r="O39" s="340"/>
      <c r="P39" s="340"/>
      <c r="Q39" s="340"/>
      <c r="R39" s="340"/>
      <c r="S39" s="340"/>
      <c r="T39" s="340"/>
      <c r="U39" s="340"/>
    </row>
    <row r="40" spans="2:21" ht="19.5" x14ac:dyDescent="0.2">
      <c r="B40" s="352" t="s">
        <v>28</v>
      </c>
      <c r="C40" s="352"/>
      <c r="D40" s="352"/>
      <c r="E40" s="352"/>
      <c r="F40" s="352"/>
      <c r="G40" s="352"/>
      <c r="H40" s="352"/>
      <c r="I40" s="352"/>
      <c r="J40" s="352"/>
      <c r="K40" s="352"/>
      <c r="L40" s="352"/>
      <c r="M40" s="352"/>
      <c r="N40" s="352"/>
      <c r="O40" s="352"/>
      <c r="P40" s="352"/>
      <c r="Q40" s="352"/>
      <c r="R40" s="352"/>
      <c r="S40" s="352"/>
      <c r="T40" s="352"/>
      <c r="U40" s="352"/>
    </row>
    <row r="41" spans="2:21" ht="50.25" customHeight="1" x14ac:dyDescent="0.2">
      <c r="B41" s="311"/>
      <c r="C41" s="311"/>
      <c r="D41" s="311"/>
      <c r="E41" s="311"/>
      <c r="F41" s="311"/>
      <c r="G41" s="311"/>
      <c r="H41" s="311"/>
      <c r="I41" s="311"/>
      <c r="J41" s="311"/>
      <c r="K41" s="311"/>
      <c r="L41" s="311"/>
      <c r="M41" s="311"/>
      <c r="N41" s="311"/>
      <c r="O41" s="311"/>
      <c r="P41" s="311"/>
      <c r="Q41" s="311"/>
      <c r="R41" s="311"/>
      <c r="S41" s="311"/>
      <c r="T41" s="311"/>
      <c r="U41" s="311"/>
    </row>
    <row r="42" spans="2:21" ht="51.75" customHeight="1" x14ac:dyDescent="0.2">
      <c r="B42" s="311"/>
      <c r="C42" s="311"/>
      <c r="D42" s="311"/>
      <c r="E42" s="311"/>
      <c r="F42" s="311"/>
      <c r="G42" s="311"/>
      <c r="H42" s="311"/>
      <c r="I42" s="311"/>
      <c r="J42" s="311"/>
      <c r="K42" s="311"/>
      <c r="L42" s="311"/>
      <c r="M42" s="311"/>
      <c r="N42" s="311"/>
      <c r="O42" s="311"/>
      <c r="P42" s="311"/>
      <c r="Q42" s="311"/>
      <c r="R42" s="311"/>
      <c r="S42" s="311"/>
      <c r="T42" s="311"/>
      <c r="U42" s="311"/>
    </row>
    <row r="43" spans="2:21" ht="19.5" x14ac:dyDescent="0.2">
      <c r="B43" s="343" t="s">
        <v>123</v>
      </c>
      <c r="C43" s="343"/>
      <c r="D43" s="343"/>
      <c r="E43" s="343"/>
      <c r="F43" s="343"/>
      <c r="G43" s="343"/>
      <c r="H43" s="343"/>
      <c r="I43" s="343"/>
      <c r="J43" s="343"/>
      <c r="K43" s="343"/>
      <c r="L43" s="343"/>
      <c r="M43" s="343"/>
      <c r="N43" s="343"/>
      <c r="O43" s="343"/>
      <c r="P43" s="343"/>
      <c r="Q43" s="343"/>
      <c r="R43" s="343"/>
      <c r="S43" s="343"/>
      <c r="T43" s="343"/>
      <c r="U43" s="343"/>
    </row>
    <row r="44" spans="2:21" ht="45" customHeight="1" x14ac:dyDescent="0.2">
      <c r="B44" s="311"/>
      <c r="C44" s="311"/>
      <c r="D44" s="311"/>
      <c r="E44" s="311"/>
      <c r="F44" s="311"/>
      <c r="G44" s="311"/>
      <c r="H44" s="311"/>
      <c r="I44" s="311"/>
      <c r="J44" s="311"/>
      <c r="K44" s="311"/>
      <c r="L44" s="311"/>
      <c r="M44" s="311"/>
      <c r="N44" s="311"/>
      <c r="O44" s="311"/>
      <c r="P44" s="311"/>
      <c r="Q44" s="311"/>
      <c r="R44" s="311"/>
      <c r="S44" s="311"/>
      <c r="T44" s="311"/>
      <c r="U44" s="311"/>
    </row>
    <row r="45" spans="2:21" ht="52.5" customHeight="1" x14ac:dyDescent="0.2">
      <c r="B45" s="311"/>
      <c r="C45" s="311"/>
      <c r="D45" s="311"/>
      <c r="E45" s="311"/>
      <c r="F45" s="311"/>
      <c r="G45" s="311"/>
      <c r="H45" s="311"/>
      <c r="I45" s="311"/>
      <c r="J45" s="311"/>
      <c r="K45" s="311"/>
      <c r="L45" s="311"/>
      <c r="M45" s="311"/>
      <c r="N45" s="311"/>
      <c r="O45" s="311"/>
      <c r="P45" s="311"/>
      <c r="Q45" s="311"/>
      <c r="R45" s="311"/>
      <c r="S45" s="311"/>
      <c r="T45" s="311"/>
      <c r="U45" s="311"/>
    </row>
    <row r="46" spans="2:21" ht="55.5" customHeight="1" x14ac:dyDescent="0.2">
      <c r="B46" s="311"/>
      <c r="C46" s="311"/>
      <c r="D46" s="311"/>
      <c r="E46" s="311"/>
      <c r="F46" s="311"/>
      <c r="G46" s="311"/>
      <c r="H46" s="311"/>
      <c r="I46" s="311"/>
      <c r="J46" s="311"/>
      <c r="K46" s="311"/>
      <c r="L46" s="311"/>
      <c r="M46" s="311"/>
      <c r="N46" s="311"/>
      <c r="O46" s="311"/>
      <c r="P46" s="311"/>
      <c r="Q46" s="311"/>
      <c r="R46" s="311"/>
      <c r="S46" s="311"/>
      <c r="T46" s="311"/>
      <c r="U46" s="311"/>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5:U45"/>
    <mergeCell ref="B46:U46"/>
    <mergeCell ref="B37:U37"/>
    <mergeCell ref="B39:U39"/>
    <mergeCell ref="B40:U40"/>
    <mergeCell ref="B41:U41"/>
    <mergeCell ref="B42:U42"/>
    <mergeCell ref="B43:U43"/>
    <mergeCell ref="B44:U44"/>
    <mergeCell ref="B36:U36"/>
    <mergeCell ref="B21:U21"/>
    <mergeCell ref="B22:U22"/>
    <mergeCell ref="B23:U23"/>
    <mergeCell ref="B24:U24"/>
    <mergeCell ref="B28:U28"/>
    <mergeCell ref="B35:U35"/>
    <mergeCell ref="B32:U32"/>
    <mergeCell ref="B33:U33"/>
    <mergeCell ref="B30:U30"/>
    <mergeCell ref="B31:U31"/>
    <mergeCell ref="B34:U34"/>
    <mergeCell ref="B26:U26"/>
    <mergeCell ref="B27:U27"/>
    <mergeCell ref="B12:U12"/>
    <mergeCell ref="B13:U13"/>
    <mergeCell ref="B14:U14"/>
    <mergeCell ref="B15:U15"/>
    <mergeCell ref="B25:U25"/>
    <mergeCell ref="B16:U16"/>
    <mergeCell ref="B17:U17"/>
    <mergeCell ref="B18:U18"/>
    <mergeCell ref="B19:U19"/>
    <mergeCell ref="V2:V3"/>
    <mergeCell ref="L3:L9"/>
    <mergeCell ref="R2:U2"/>
    <mergeCell ref="B2:B3"/>
    <mergeCell ref="C2:F2"/>
    <mergeCell ref="H2:K2"/>
    <mergeCell ref="M2:P2"/>
    <mergeCell ref="G3:G9"/>
  </mergeCells>
  <phoneticPr fontId="2" type="noConversion"/>
  <conditionalFormatting sqref="V5">
    <cfRule type="cellIs" dxfId="0" priority="2" stopIfTrue="1" operator="equal">
      <formula>$V$5</formula>
    </cfRule>
  </conditionalFormatting>
  <hyperlinks>
    <hyperlink ref="B65497" r:id="rId1"/>
    <hyperlink ref="B65496" r:id="rId2"/>
    <hyperlink ref="B8" location="Autoevaluación!A113" tooltip="Ir a autoevaluación" display="Apoyo Financiero y Contable"/>
    <hyperlink ref="B7" location="Autoevaluación!A101" tooltip="Ir a autoevaluación" display="Talento Humano"/>
    <hyperlink ref="B6" location="Autoevaluación!A97" tooltip="Ir a autoevaluación" display="Administración de servicios complementarios"/>
    <hyperlink ref="B5" location="Autoevaluación!A88" tooltip="Ir a autoevaluación" display="Administración de la planta fisica y de los recursos"/>
    <hyperlink ref="B4" location="Autoevaluación!A83" tooltip="Ir a autoevaluación" display="Apoyo a la gestion académica"/>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B1:V65497"/>
  <sheetViews>
    <sheetView showGridLines="0" topLeftCell="A28" zoomScale="70" zoomScaleNormal="70" workbookViewId="0">
      <selection activeCell="W36" sqref="W36"/>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55" t="s">
        <v>24</v>
      </c>
      <c r="C2" s="348" t="s">
        <v>177</v>
      </c>
      <c r="D2" s="348"/>
      <c r="E2" s="348"/>
      <c r="F2" s="348"/>
      <c r="G2" s="2"/>
      <c r="H2" s="349" t="s">
        <v>178</v>
      </c>
      <c r="I2" s="349"/>
      <c r="J2" s="349"/>
      <c r="K2" s="349"/>
      <c r="L2" s="2"/>
      <c r="M2" s="357" t="s">
        <v>179</v>
      </c>
      <c r="N2" s="357"/>
      <c r="O2" s="357"/>
      <c r="P2" s="357"/>
      <c r="Q2" s="52"/>
      <c r="R2" s="340" t="s">
        <v>180</v>
      </c>
      <c r="S2" s="340"/>
      <c r="T2" s="340"/>
      <c r="U2" s="340"/>
      <c r="V2" s="345"/>
    </row>
    <row r="3" spans="2:22" ht="24.75" customHeight="1" thickBot="1" x14ac:dyDescent="0.25">
      <c r="B3" s="356"/>
      <c r="C3" s="3">
        <v>1</v>
      </c>
      <c r="D3" s="3">
        <v>2</v>
      </c>
      <c r="E3" s="4">
        <v>3</v>
      </c>
      <c r="F3" s="5">
        <v>4</v>
      </c>
      <c r="G3" s="353"/>
      <c r="H3" s="3">
        <v>1</v>
      </c>
      <c r="I3" s="3">
        <v>2</v>
      </c>
      <c r="J3" s="4">
        <v>3</v>
      </c>
      <c r="K3" s="5">
        <v>4</v>
      </c>
      <c r="L3" s="346"/>
      <c r="M3" s="3">
        <v>1</v>
      </c>
      <c r="N3" s="3">
        <v>2</v>
      </c>
      <c r="O3" s="4">
        <v>3</v>
      </c>
      <c r="P3" s="5">
        <v>4</v>
      </c>
      <c r="Q3" s="53"/>
      <c r="R3" s="3">
        <v>1</v>
      </c>
      <c r="S3" s="3">
        <v>2</v>
      </c>
      <c r="T3" s="4">
        <v>3</v>
      </c>
      <c r="U3" s="5">
        <v>4</v>
      </c>
      <c r="V3" s="345"/>
    </row>
    <row r="4" spans="2:22" ht="38.1" customHeight="1" thickTop="1" thickBot="1" x14ac:dyDescent="0.25">
      <c r="B4" s="37" t="s">
        <v>5</v>
      </c>
      <c r="C4" s="33">
        <f>Autoevaluación!R122/SUM(Autoevaluación!R122:R125)</f>
        <v>0.5</v>
      </c>
      <c r="D4" s="7">
        <f>Autoevaluación!R123/SUM(Autoevaluación!R122:R125)</f>
        <v>0.5</v>
      </c>
      <c r="E4" s="7">
        <f>Autoevaluación!R124/SUM(Autoevaluación!R122:R125)</f>
        <v>0</v>
      </c>
      <c r="F4" s="7">
        <f>Autoevaluación!R125/SUM(Autoevaluación!R122:R125)</f>
        <v>0</v>
      </c>
      <c r="G4" s="354"/>
      <c r="H4" s="7">
        <f>Autoevaluación!S122/SUM(Autoevaluación!S122:S125)</f>
        <v>0.25</v>
      </c>
      <c r="I4" s="7">
        <f>Autoevaluación!S123/SUM(Autoevaluación!S122:S125)</f>
        <v>0.75</v>
      </c>
      <c r="J4" s="7">
        <f>Autoevaluación!S124/SUM(Autoevaluación!S122:S125)</f>
        <v>0</v>
      </c>
      <c r="K4" s="7">
        <f>Autoevaluación!S125/SUM(Autoevaluación!S122:S125)</f>
        <v>0</v>
      </c>
      <c r="L4" s="347"/>
      <c r="M4" s="7">
        <f>Autoevaluación!T122/SUM(Autoevaluación!T122:T125)</f>
        <v>0</v>
      </c>
      <c r="N4" s="7">
        <f>Autoevaluación!T123/SUM(Autoevaluación!T122:T125)</f>
        <v>0.75</v>
      </c>
      <c r="O4" s="7">
        <f>Autoevaluación!T124/SUM(Autoevaluación!T122:T125)</f>
        <v>0.25</v>
      </c>
      <c r="P4" s="7">
        <f>Autoevaluación!T125/SUM(Autoevaluación!T122:T125)</f>
        <v>0</v>
      </c>
      <c r="Q4" s="50"/>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x14ac:dyDescent="0.25">
      <c r="B5" s="38" t="s">
        <v>10</v>
      </c>
      <c r="C5" s="33">
        <f>Autoevaluación!R128/SUM(Autoevaluación!R128:R131)</f>
        <v>0.25</v>
      </c>
      <c r="D5" s="7">
        <f>Autoevaluación!R129/SUM(Autoevaluación!R128:R131)</f>
        <v>0.75</v>
      </c>
      <c r="E5" s="7">
        <f>Autoevaluación!R130/SUM(Autoevaluación!R128:R131)</f>
        <v>0</v>
      </c>
      <c r="F5" s="7">
        <f>Autoevaluación!R131/SUM(Autoevaluación!R128:R131)</f>
        <v>0</v>
      </c>
      <c r="G5" s="354"/>
      <c r="H5" s="7">
        <f>Autoevaluación!S128/SUM(Autoevaluación!S128:S131)</f>
        <v>0.25</v>
      </c>
      <c r="I5" s="7">
        <f>Autoevaluación!S129/SUM(Autoevaluación!S128:S131)</f>
        <v>0.75</v>
      </c>
      <c r="J5" s="7">
        <f>Autoevaluación!S130/SUM(Autoevaluación!S128:S131)</f>
        <v>0</v>
      </c>
      <c r="K5" s="7">
        <f>Autoevaluación!S131/SUM(Autoevaluación!S128:S131)</f>
        <v>0</v>
      </c>
      <c r="L5" s="347"/>
      <c r="M5" s="7">
        <f>Autoevaluación!T128/SUM(Autoevaluación!T128:T131)</f>
        <v>0</v>
      </c>
      <c r="N5" s="7">
        <f>Autoevaluación!T129/SUM(Autoevaluación!T128:T131)</f>
        <v>0.25</v>
      </c>
      <c r="O5" s="7">
        <f>Autoevaluación!T130/SUM(Autoevaluación!T128:T131)</f>
        <v>0.75</v>
      </c>
      <c r="P5" s="7">
        <f>Autoevaluación!T131/SUM(Autoevaluación!T128:T131)</f>
        <v>0</v>
      </c>
      <c r="Q5" s="50"/>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x14ac:dyDescent="0.25">
      <c r="B6" s="38" t="s">
        <v>15</v>
      </c>
      <c r="C6" s="33">
        <f>Autoevaluación!R134/SUM(Autoevaluación!R134:R137)</f>
        <v>0</v>
      </c>
      <c r="D6" s="7">
        <f>Autoevaluación!R135/SUM(Autoevaluación!R134:R137)</f>
        <v>1</v>
      </c>
      <c r="E6" s="7">
        <f>Autoevaluación!R136/SUM(Autoevaluación!R134:R137)</f>
        <v>0</v>
      </c>
      <c r="F6" s="7">
        <f>Autoevaluación!R137/SUM(Autoevaluación!R134:R137)</f>
        <v>0</v>
      </c>
      <c r="G6" s="354"/>
      <c r="H6" s="7">
        <f>Autoevaluación!S134/SUM(Autoevaluación!S134:S137)</f>
        <v>0</v>
      </c>
      <c r="I6" s="7">
        <f>Autoevaluación!S135/SUM(Autoevaluación!S134:S137)</f>
        <v>0</v>
      </c>
      <c r="J6" s="7">
        <f>Autoevaluación!S136/SUM(Autoevaluación!S134:S137)</f>
        <v>1</v>
      </c>
      <c r="K6" s="7">
        <f>Autoevaluación!S137/SUM(Autoevaluación!S134:S137)</f>
        <v>0</v>
      </c>
      <c r="L6" s="347"/>
      <c r="M6" s="7">
        <f>Autoevaluación!T134/SUM(Autoevaluación!T134:T137)</f>
        <v>0</v>
      </c>
      <c r="N6" s="7">
        <f>Autoevaluación!T135/SUM(Autoevaluación!T134:T137)</f>
        <v>0</v>
      </c>
      <c r="O6" s="7">
        <f>Autoevaluación!T136/SUM(Autoevaluación!T134:T137)</f>
        <v>1</v>
      </c>
      <c r="P6" s="7">
        <f>Autoevaluación!T137/SUM(Autoevaluación!T134:T137)</f>
        <v>0</v>
      </c>
      <c r="Q6" s="50"/>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x14ac:dyDescent="0.25">
      <c r="B7" s="37" t="s">
        <v>19</v>
      </c>
      <c r="C7" s="33">
        <f>Autoevaluación!R139/SUM(Autoevaluación!R139:R142)</f>
        <v>0.66666666666666663</v>
      </c>
      <c r="D7" s="7">
        <f>Autoevaluación!R140/SUM(Autoevaluación!R139:R142)</f>
        <v>0.33333333333333331</v>
      </c>
      <c r="E7" s="7">
        <f>Autoevaluación!R141/SUM(Autoevaluación!R139:R142)</f>
        <v>0</v>
      </c>
      <c r="F7" s="7">
        <f>Autoevaluación!R142/SUM(Autoevaluación!R139:R142)</f>
        <v>0</v>
      </c>
      <c r="G7" s="354"/>
      <c r="H7" s="7">
        <f>Autoevaluación!S139/SUM(Autoevaluación!S139:S142)</f>
        <v>1</v>
      </c>
      <c r="I7" s="7">
        <f>Autoevaluación!S140/SUM(Autoevaluación!S139:S142)</f>
        <v>0</v>
      </c>
      <c r="J7" s="7">
        <f>Autoevaluación!S141/SUM(Autoevaluación!S139:S142)</f>
        <v>0</v>
      </c>
      <c r="K7" s="7">
        <f>Autoevaluación!S142/SUM(Autoevaluación!S139:S142)</f>
        <v>0</v>
      </c>
      <c r="L7" s="347"/>
      <c r="M7" s="7">
        <f>Autoevaluación!T139/SUM(Autoevaluación!T139:T142)</f>
        <v>0</v>
      </c>
      <c r="N7" s="7">
        <f>Autoevaluación!T140/SUM(Autoevaluación!T139:T142)</f>
        <v>0.66666666666666663</v>
      </c>
      <c r="O7" s="7">
        <f>Autoevaluación!T141/SUM(Autoevaluación!T139:T142)</f>
        <v>0.33333333333333331</v>
      </c>
      <c r="P7" s="7">
        <f>Autoevaluación!T142/SUM(Autoevaluación!T139:T142)</f>
        <v>0</v>
      </c>
      <c r="Q7" s="50"/>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x14ac:dyDescent="0.2">
      <c r="B8" s="35"/>
      <c r="C8" s="7"/>
      <c r="D8" s="7"/>
      <c r="E8" s="7"/>
      <c r="F8" s="7"/>
      <c r="G8" s="354"/>
      <c r="H8" s="7"/>
      <c r="I8" s="7"/>
      <c r="J8" s="7"/>
      <c r="K8" s="7"/>
      <c r="L8" s="347"/>
      <c r="M8" s="7"/>
      <c r="N8" s="7"/>
      <c r="O8" s="7"/>
      <c r="P8" s="7"/>
      <c r="Q8" s="50"/>
      <c r="R8" s="7"/>
      <c r="S8" s="7"/>
      <c r="T8" s="7"/>
      <c r="U8" s="7"/>
    </row>
    <row r="9" spans="2:22" ht="38.1" customHeight="1" x14ac:dyDescent="0.2">
      <c r="B9" s="6"/>
      <c r="C9" s="7"/>
      <c r="D9" s="7"/>
      <c r="E9" s="7"/>
      <c r="F9" s="7"/>
      <c r="G9" s="354"/>
      <c r="H9" s="7"/>
      <c r="I9" s="7"/>
      <c r="J9" s="7"/>
      <c r="K9" s="7"/>
      <c r="L9" s="347"/>
      <c r="M9" s="7"/>
      <c r="N9" s="7"/>
      <c r="O9" s="7"/>
      <c r="P9" s="7"/>
      <c r="Q9" s="50"/>
      <c r="R9" s="7"/>
      <c r="S9" s="7"/>
      <c r="T9" s="7"/>
      <c r="U9" s="7"/>
    </row>
    <row r="10" spans="2:22" ht="42" customHeight="1" x14ac:dyDescent="0.2">
      <c r="B10" s="15" t="s">
        <v>139</v>
      </c>
      <c r="C10" s="12">
        <f>AVERAGE(C4:C9)</f>
        <v>0.35416666666666663</v>
      </c>
      <c r="D10" s="12">
        <f>AVERAGE(D4:D9)</f>
        <v>0.64583333333333337</v>
      </c>
      <c r="E10" s="12">
        <f>AVERAGE(E4:E9)</f>
        <v>0</v>
      </c>
      <c r="F10" s="12">
        <f>AVERAGE(F4:F9)</f>
        <v>0</v>
      </c>
      <c r="G10" s="9"/>
      <c r="H10" s="12">
        <f>AVERAGE(H4:H9)</f>
        <v>0.375</v>
      </c>
      <c r="I10" s="12">
        <f>AVERAGE(I4:I9)</f>
        <v>0.375</v>
      </c>
      <c r="J10" s="12">
        <f>AVERAGE(J4:J9)</f>
        <v>0.25</v>
      </c>
      <c r="K10" s="12">
        <f>AVERAGE(K4:K9)</f>
        <v>0</v>
      </c>
      <c r="L10" s="9"/>
      <c r="M10" s="12">
        <f>AVERAGE(M4:M9)</f>
        <v>0</v>
      </c>
      <c r="N10" s="12">
        <f>AVERAGE(N4:N9)</f>
        <v>0.41666666666666663</v>
      </c>
      <c r="O10" s="12">
        <f>AVERAGE(O4:O9)</f>
        <v>0.58333333333333337</v>
      </c>
      <c r="P10" s="12">
        <f>AVERAGE(P4:P9)</f>
        <v>0</v>
      </c>
      <c r="Q10" s="51"/>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48" t="s">
        <v>177</v>
      </c>
      <c r="C12" s="348"/>
      <c r="D12" s="348"/>
      <c r="E12" s="348"/>
      <c r="F12" s="348"/>
      <c r="G12" s="348"/>
      <c r="H12" s="348"/>
      <c r="I12" s="348"/>
      <c r="J12" s="348"/>
      <c r="K12" s="348"/>
      <c r="L12" s="348"/>
      <c r="M12" s="348"/>
      <c r="N12" s="348"/>
      <c r="O12" s="348"/>
      <c r="P12" s="348"/>
      <c r="Q12" s="348"/>
      <c r="R12" s="348"/>
      <c r="S12" s="348"/>
      <c r="T12" s="348"/>
      <c r="U12" s="348"/>
    </row>
    <row r="13" spans="2:22" ht="24.95" customHeight="1" x14ac:dyDescent="0.2">
      <c r="B13" s="350" t="s">
        <v>28</v>
      </c>
      <c r="C13" s="350"/>
      <c r="D13" s="350"/>
      <c r="E13" s="350"/>
      <c r="F13" s="350"/>
      <c r="G13" s="350"/>
      <c r="H13" s="350"/>
      <c r="I13" s="350"/>
      <c r="J13" s="350"/>
      <c r="K13" s="350"/>
      <c r="L13" s="350"/>
      <c r="M13" s="350"/>
      <c r="N13" s="350"/>
      <c r="O13" s="350"/>
      <c r="P13" s="350"/>
      <c r="Q13" s="350"/>
      <c r="R13" s="350"/>
      <c r="S13" s="350"/>
      <c r="T13" s="350"/>
      <c r="U13" s="350"/>
    </row>
    <row r="14" spans="2:22" ht="60" customHeight="1" x14ac:dyDescent="0.2">
      <c r="B14" s="311"/>
      <c r="C14" s="311"/>
      <c r="D14" s="311"/>
      <c r="E14" s="311"/>
      <c r="F14" s="311"/>
      <c r="G14" s="311"/>
      <c r="H14" s="311"/>
      <c r="I14" s="311"/>
      <c r="J14" s="311"/>
      <c r="K14" s="311"/>
      <c r="L14" s="311"/>
      <c r="M14" s="311"/>
      <c r="N14" s="311"/>
      <c r="O14" s="311"/>
      <c r="P14" s="311"/>
      <c r="Q14" s="311"/>
      <c r="R14" s="311"/>
      <c r="S14" s="311"/>
      <c r="T14" s="311"/>
      <c r="U14" s="311"/>
    </row>
    <row r="15" spans="2:22" ht="60" customHeight="1" x14ac:dyDescent="0.2">
      <c r="B15" s="311"/>
      <c r="C15" s="311"/>
      <c r="D15" s="311"/>
      <c r="E15" s="311"/>
      <c r="F15" s="311"/>
      <c r="G15" s="311"/>
      <c r="H15" s="311"/>
      <c r="I15" s="311"/>
      <c r="J15" s="311"/>
      <c r="K15" s="311"/>
      <c r="L15" s="311"/>
      <c r="M15" s="311"/>
      <c r="N15" s="311"/>
      <c r="O15" s="311"/>
      <c r="P15" s="311"/>
      <c r="Q15" s="311"/>
      <c r="R15" s="311"/>
      <c r="S15" s="311"/>
      <c r="T15" s="311"/>
      <c r="U15" s="311"/>
    </row>
    <row r="16" spans="2:22" s="14" customFormat="1" ht="24.95" customHeight="1" x14ac:dyDescent="0.25">
      <c r="B16" s="343" t="s">
        <v>123</v>
      </c>
      <c r="C16" s="343"/>
      <c r="D16" s="343"/>
      <c r="E16" s="343"/>
      <c r="F16" s="343"/>
      <c r="G16" s="343"/>
      <c r="H16" s="343"/>
      <c r="I16" s="343"/>
      <c r="J16" s="343"/>
      <c r="K16" s="343"/>
      <c r="L16" s="343"/>
      <c r="M16" s="343"/>
      <c r="N16" s="343"/>
      <c r="O16" s="343"/>
      <c r="P16" s="343"/>
      <c r="Q16" s="343"/>
      <c r="R16" s="343"/>
      <c r="S16" s="343"/>
      <c r="T16" s="343"/>
      <c r="U16" s="343"/>
    </row>
    <row r="17" spans="2:21" ht="60" customHeight="1" x14ac:dyDescent="0.2">
      <c r="B17" s="311"/>
      <c r="C17" s="311"/>
      <c r="D17" s="311"/>
      <c r="E17" s="311"/>
      <c r="F17" s="311"/>
      <c r="G17" s="311"/>
      <c r="H17" s="311"/>
      <c r="I17" s="311"/>
      <c r="J17" s="311"/>
      <c r="K17" s="311"/>
      <c r="L17" s="311"/>
      <c r="M17" s="311"/>
      <c r="N17" s="311"/>
      <c r="O17" s="311"/>
      <c r="P17" s="311"/>
      <c r="Q17" s="311"/>
      <c r="R17" s="311"/>
      <c r="S17" s="311"/>
      <c r="T17" s="311"/>
      <c r="U17" s="311"/>
    </row>
    <row r="18" spans="2:21" ht="60" customHeight="1" x14ac:dyDescent="0.2">
      <c r="B18" s="311"/>
      <c r="C18" s="311"/>
      <c r="D18" s="311"/>
      <c r="E18" s="311"/>
      <c r="F18" s="311"/>
      <c r="G18" s="311"/>
      <c r="H18" s="311"/>
      <c r="I18" s="311"/>
      <c r="J18" s="311"/>
      <c r="K18" s="311"/>
      <c r="L18" s="311"/>
      <c r="M18" s="311"/>
      <c r="N18" s="311"/>
      <c r="O18" s="311"/>
      <c r="P18" s="311"/>
      <c r="Q18" s="311"/>
      <c r="R18" s="311"/>
      <c r="S18" s="311"/>
      <c r="T18" s="311"/>
      <c r="U18" s="311"/>
    </row>
    <row r="19" spans="2:21" ht="60" customHeight="1" x14ac:dyDescent="0.2">
      <c r="B19" s="311"/>
      <c r="C19" s="311"/>
      <c r="D19" s="311"/>
      <c r="E19" s="311"/>
      <c r="F19" s="311"/>
      <c r="G19" s="311"/>
      <c r="H19" s="311"/>
      <c r="I19" s="311"/>
      <c r="J19" s="311"/>
      <c r="K19" s="311"/>
      <c r="L19" s="311"/>
      <c r="M19" s="311"/>
      <c r="N19" s="311"/>
      <c r="O19" s="311"/>
      <c r="P19" s="311"/>
      <c r="Q19" s="311"/>
      <c r="R19" s="311"/>
      <c r="S19" s="311"/>
      <c r="T19" s="311"/>
      <c r="U19" s="311"/>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51" t="s">
        <v>178</v>
      </c>
      <c r="C21" s="351"/>
      <c r="D21" s="351"/>
      <c r="E21" s="351"/>
      <c r="F21" s="351"/>
      <c r="G21" s="351"/>
      <c r="H21" s="351"/>
      <c r="I21" s="351"/>
      <c r="J21" s="351"/>
      <c r="K21" s="351"/>
      <c r="L21" s="351"/>
      <c r="M21" s="351"/>
      <c r="N21" s="351"/>
      <c r="O21" s="351"/>
      <c r="P21" s="351"/>
      <c r="Q21" s="351"/>
      <c r="R21" s="351"/>
      <c r="S21" s="351"/>
      <c r="T21" s="351"/>
      <c r="U21" s="351"/>
    </row>
    <row r="22" spans="2:21" ht="24.95" customHeight="1" x14ac:dyDescent="0.2">
      <c r="B22" s="352" t="s">
        <v>28</v>
      </c>
      <c r="C22" s="352"/>
      <c r="D22" s="352"/>
      <c r="E22" s="352"/>
      <c r="F22" s="352"/>
      <c r="G22" s="352"/>
      <c r="H22" s="352"/>
      <c r="I22" s="352"/>
      <c r="J22" s="352"/>
      <c r="K22" s="352"/>
      <c r="L22" s="352"/>
      <c r="M22" s="352"/>
      <c r="N22" s="352"/>
      <c r="O22" s="352"/>
      <c r="P22" s="352"/>
      <c r="Q22" s="352"/>
      <c r="R22" s="352"/>
      <c r="S22" s="352"/>
      <c r="T22" s="352"/>
      <c r="U22" s="352"/>
    </row>
    <row r="23" spans="2:21" ht="60" customHeight="1" x14ac:dyDescent="0.2">
      <c r="B23" s="311"/>
      <c r="C23" s="311"/>
      <c r="D23" s="311"/>
      <c r="E23" s="311"/>
      <c r="F23" s="311"/>
      <c r="G23" s="311"/>
      <c r="H23" s="311"/>
      <c r="I23" s="311"/>
      <c r="J23" s="311"/>
      <c r="K23" s="311"/>
      <c r="L23" s="311"/>
      <c r="M23" s="311"/>
      <c r="N23" s="311"/>
      <c r="O23" s="311"/>
      <c r="P23" s="311"/>
      <c r="Q23" s="311"/>
      <c r="R23" s="311"/>
      <c r="S23" s="311"/>
      <c r="T23" s="311"/>
      <c r="U23" s="311"/>
    </row>
    <row r="24" spans="2:21" ht="60" customHeight="1" x14ac:dyDescent="0.2">
      <c r="B24" s="311"/>
      <c r="C24" s="311"/>
      <c r="D24" s="311"/>
      <c r="E24" s="311"/>
      <c r="F24" s="311"/>
      <c r="G24" s="311"/>
      <c r="H24" s="311"/>
      <c r="I24" s="311"/>
      <c r="J24" s="311"/>
      <c r="K24" s="311"/>
      <c r="L24" s="311"/>
      <c r="M24" s="311"/>
      <c r="N24" s="311"/>
      <c r="O24" s="311"/>
      <c r="P24" s="311"/>
      <c r="Q24" s="311"/>
      <c r="R24" s="311"/>
      <c r="S24" s="311"/>
      <c r="T24" s="311"/>
      <c r="U24" s="311"/>
    </row>
    <row r="25" spans="2:21" s="14" customFormat="1" ht="24.95" customHeight="1" x14ac:dyDescent="0.25">
      <c r="B25" s="343" t="s">
        <v>123</v>
      </c>
      <c r="C25" s="343"/>
      <c r="D25" s="343"/>
      <c r="E25" s="343"/>
      <c r="F25" s="343"/>
      <c r="G25" s="343"/>
      <c r="H25" s="343"/>
      <c r="I25" s="343"/>
      <c r="J25" s="343"/>
      <c r="K25" s="343"/>
      <c r="L25" s="343"/>
      <c r="M25" s="343"/>
      <c r="N25" s="343"/>
      <c r="O25" s="343"/>
      <c r="P25" s="343"/>
      <c r="Q25" s="343"/>
      <c r="R25" s="343"/>
      <c r="S25" s="343"/>
      <c r="T25" s="343"/>
      <c r="U25" s="343"/>
    </row>
    <row r="26" spans="2:21" ht="60" customHeight="1" x14ac:dyDescent="0.2">
      <c r="B26" s="311"/>
      <c r="C26" s="311"/>
      <c r="D26" s="311"/>
      <c r="E26" s="311"/>
      <c r="F26" s="311"/>
      <c r="G26" s="311"/>
      <c r="H26" s="311"/>
      <c r="I26" s="311"/>
      <c r="J26" s="311"/>
      <c r="K26" s="311"/>
      <c r="L26" s="311"/>
      <c r="M26" s="311"/>
      <c r="N26" s="311"/>
      <c r="O26" s="311"/>
      <c r="P26" s="311"/>
      <c r="Q26" s="311"/>
      <c r="R26" s="311"/>
      <c r="S26" s="311"/>
      <c r="T26" s="311"/>
      <c r="U26" s="311"/>
    </row>
    <row r="27" spans="2:21" ht="60" customHeight="1" x14ac:dyDescent="0.2">
      <c r="B27" s="311"/>
      <c r="C27" s="311"/>
      <c r="D27" s="311"/>
      <c r="E27" s="311"/>
      <c r="F27" s="311"/>
      <c r="G27" s="311"/>
      <c r="H27" s="311"/>
      <c r="I27" s="311"/>
      <c r="J27" s="311"/>
      <c r="K27" s="311"/>
      <c r="L27" s="311"/>
      <c r="M27" s="311"/>
      <c r="N27" s="311"/>
      <c r="O27" s="311"/>
      <c r="P27" s="311"/>
      <c r="Q27" s="311"/>
      <c r="R27" s="311"/>
      <c r="S27" s="311"/>
      <c r="T27" s="311"/>
      <c r="U27" s="311"/>
    </row>
    <row r="28" spans="2:21" ht="60" customHeight="1" x14ac:dyDescent="0.2">
      <c r="B28" s="311"/>
      <c r="C28" s="311"/>
      <c r="D28" s="311"/>
      <c r="E28" s="311"/>
      <c r="F28" s="311"/>
      <c r="G28" s="311"/>
      <c r="H28" s="311"/>
      <c r="I28" s="311"/>
      <c r="J28" s="311"/>
      <c r="K28" s="311"/>
      <c r="L28" s="311"/>
      <c r="M28" s="311"/>
      <c r="N28" s="311"/>
      <c r="O28" s="311"/>
      <c r="P28" s="311"/>
      <c r="Q28" s="311"/>
      <c r="R28" s="311"/>
      <c r="S28" s="311"/>
      <c r="T28" s="311"/>
      <c r="U28" s="311"/>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44" t="s">
        <v>179</v>
      </c>
      <c r="C30" s="344"/>
      <c r="D30" s="344"/>
      <c r="E30" s="344"/>
      <c r="F30" s="344"/>
      <c r="G30" s="344"/>
      <c r="H30" s="344"/>
      <c r="I30" s="344"/>
      <c r="J30" s="344"/>
      <c r="K30" s="344"/>
      <c r="L30" s="344"/>
      <c r="M30" s="344"/>
      <c r="N30" s="344"/>
      <c r="O30" s="344"/>
      <c r="P30" s="344"/>
      <c r="Q30" s="344"/>
      <c r="R30" s="344"/>
      <c r="S30" s="344"/>
      <c r="T30" s="344"/>
      <c r="U30" s="344"/>
    </row>
    <row r="31" spans="2:21" ht="24.95" customHeight="1" x14ac:dyDescent="0.2">
      <c r="B31" s="358" t="s">
        <v>28</v>
      </c>
      <c r="C31" s="359"/>
      <c r="D31" s="359"/>
      <c r="E31" s="359"/>
      <c r="F31" s="359"/>
      <c r="G31" s="359"/>
      <c r="H31" s="359"/>
      <c r="I31" s="359"/>
      <c r="J31" s="359"/>
      <c r="K31" s="359"/>
      <c r="L31" s="359"/>
      <c r="M31" s="359"/>
      <c r="N31" s="359"/>
      <c r="O31" s="359"/>
      <c r="P31" s="359"/>
      <c r="Q31" s="359"/>
      <c r="R31" s="359"/>
      <c r="S31" s="359"/>
      <c r="T31" s="359"/>
      <c r="U31" s="359"/>
    </row>
    <row r="32" spans="2:21" ht="60" customHeight="1" x14ac:dyDescent="0.2">
      <c r="B32" s="360" t="s">
        <v>547</v>
      </c>
      <c r="C32" s="360"/>
      <c r="D32" s="360"/>
      <c r="E32" s="360"/>
      <c r="F32" s="360"/>
      <c r="G32" s="360"/>
      <c r="H32" s="360"/>
      <c r="I32" s="360"/>
      <c r="J32" s="360"/>
      <c r="K32" s="360"/>
      <c r="L32" s="360"/>
      <c r="M32" s="360"/>
      <c r="N32" s="360"/>
      <c r="O32" s="360"/>
      <c r="P32" s="360"/>
      <c r="Q32" s="360"/>
      <c r="R32" s="360"/>
      <c r="S32" s="360"/>
      <c r="T32" s="360"/>
      <c r="U32" s="360"/>
    </row>
    <row r="33" spans="2:21" ht="60" customHeight="1" x14ac:dyDescent="0.2">
      <c r="B33" s="360" t="s">
        <v>548</v>
      </c>
      <c r="C33" s="360"/>
      <c r="D33" s="360"/>
      <c r="E33" s="360"/>
      <c r="F33" s="360"/>
      <c r="G33" s="360"/>
      <c r="H33" s="360"/>
      <c r="I33" s="360"/>
      <c r="J33" s="360"/>
      <c r="K33" s="360"/>
      <c r="L33" s="360"/>
      <c r="M33" s="360"/>
      <c r="N33" s="360"/>
      <c r="O33" s="360"/>
      <c r="P33" s="360"/>
      <c r="Q33" s="360"/>
      <c r="R33" s="360"/>
      <c r="S33" s="360"/>
      <c r="T33" s="360"/>
      <c r="U33" s="360"/>
    </row>
    <row r="34" spans="2:21" s="14" customFormat="1" ht="24.95" customHeight="1" x14ac:dyDescent="0.25">
      <c r="B34" s="361" t="s">
        <v>123</v>
      </c>
      <c r="C34" s="361"/>
      <c r="D34" s="361"/>
      <c r="E34" s="361"/>
      <c r="F34" s="361"/>
      <c r="G34" s="361"/>
      <c r="H34" s="361"/>
      <c r="I34" s="361"/>
      <c r="J34" s="361"/>
      <c r="K34" s="361"/>
      <c r="L34" s="361"/>
      <c r="M34" s="361"/>
      <c r="N34" s="361"/>
      <c r="O34" s="361"/>
      <c r="P34" s="361"/>
      <c r="Q34" s="361"/>
      <c r="R34" s="361"/>
      <c r="S34" s="361"/>
      <c r="T34" s="361"/>
      <c r="U34" s="361"/>
    </row>
    <row r="35" spans="2:21" ht="60" customHeight="1" x14ac:dyDescent="0.2">
      <c r="B35" s="360" t="s">
        <v>549</v>
      </c>
      <c r="C35" s="360"/>
      <c r="D35" s="360"/>
      <c r="E35" s="360"/>
      <c r="F35" s="360"/>
      <c r="G35" s="360"/>
      <c r="H35" s="360"/>
      <c r="I35" s="360"/>
      <c r="J35" s="360"/>
      <c r="K35" s="360"/>
      <c r="L35" s="360"/>
      <c r="M35" s="360"/>
      <c r="N35" s="360"/>
      <c r="O35" s="360"/>
      <c r="P35" s="360"/>
      <c r="Q35" s="360"/>
      <c r="R35" s="360"/>
      <c r="S35" s="360"/>
      <c r="T35" s="360"/>
      <c r="U35" s="360"/>
    </row>
    <row r="36" spans="2:21" ht="60" customHeight="1" x14ac:dyDescent="0.2">
      <c r="B36" s="360" t="s">
        <v>608</v>
      </c>
      <c r="C36" s="360"/>
      <c r="D36" s="360"/>
      <c r="E36" s="360"/>
      <c r="F36" s="360"/>
      <c r="G36" s="360"/>
      <c r="H36" s="360"/>
      <c r="I36" s="360"/>
      <c r="J36" s="360"/>
      <c r="K36" s="360"/>
      <c r="L36" s="360"/>
      <c r="M36" s="360"/>
      <c r="N36" s="360"/>
      <c r="O36" s="360"/>
      <c r="P36" s="360"/>
      <c r="Q36" s="360"/>
      <c r="R36" s="360"/>
      <c r="S36" s="360"/>
      <c r="T36" s="360"/>
      <c r="U36" s="360"/>
    </row>
    <row r="37" spans="2:21" ht="60" customHeight="1" x14ac:dyDescent="0.2">
      <c r="B37" s="360"/>
      <c r="C37" s="360"/>
      <c r="D37" s="360"/>
      <c r="E37" s="360"/>
      <c r="F37" s="360"/>
      <c r="G37" s="360"/>
      <c r="H37" s="360"/>
      <c r="I37" s="360"/>
      <c r="J37" s="360"/>
      <c r="K37" s="360"/>
      <c r="L37" s="360"/>
      <c r="M37" s="360"/>
      <c r="N37" s="360"/>
      <c r="O37" s="360"/>
      <c r="P37" s="360"/>
      <c r="Q37" s="360"/>
      <c r="R37" s="360"/>
      <c r="S37" s="360"/>
      <c r="T37" s="360"/>
      <c r="U37" s="360"/>
    </row>
    <row r="40" spans="2:21" x14ac:dyDescent="0.2">
      <c r="B40" s="340" t="s">
        <v>180</v>
      </c>
      <c r="C40" s="340"/>
      <c r="D40" s="340"/>
      <c r="E40" s="340"/>
      <c r="F40" s="340"/>
      <c r="G40" s="340"/>
      <c r="H40" s="340"/>
      <c r="I40" s="340"/>
      <c r="J40" s="340"/>
      <c r="K40" s="340"/>
      <c r="L40" s="340"/>
      <c r="M40" s="340"/>
      <c r="N40" s="340"/>
      <c r="O40" s="340"/>
      <c r="P40" s="340"/>
      <c r="Q40" s="340"/>
      <c r="R40" s="340"/>
      <c r="S40" s="340"/>
      <c r="T40" s="340"/>
      <c r="U40" s="340"/>
    </row>
    <row r="41" spans="2:21" ht="19.5" x14ac:dyDescent="0.2">
      <c r="B41" s="341" t="s">
        <v>28</v>
      </c>
      <c r="C41" s="342"/>
      <c r="D41" s="342"/>
      <c r="E41" s="342"/>
      <c r="F41" s="342"/>
      <c r="G41" s="342"/>
      <c r="H41" s="342"/>
      <c r="I41" s="342"/>
      <c r="J41" s="342"/>
      <c r="K41" s="342"/>
      <c r="L41" s="342"/>
      <c r="M41" s="342"/>
      <c r="N41" s="342"/>
      <c r="O41" s="342"/>
      <c r="P41" s="342"/>
      <c r="Q41" s="342"/>
      <c r="R41" s="342"/>
      <c r="S41" s="342"/>
      <c r="T41" s="342"/>
      <c r="U41" s="342"/>
    </row>
    <row r="42" spans="2:21" ht="62.25" customHeight="1" x14ac:dyDescent="0.2">
      <c r="B42" s="311"/>
      <c r="C42" s="311"/>
      <c r="D42" s="311"/>
      <c r="E42" s="311"/>
      <c r="F42" s="311"/>
      <c r="G42" s="311"/>
      <c r="H42" s="311"/>
      <c r="I42" s="311"/>
      <c r="J42" s="311"/>
      <c r="K42" s="311"/>
      <c r="L42" s="311"/>
      <c r="M42" s="311"/>
      <c r="N42" s="311"/>
      <c r="O42" s="311"/>
      <c r="P42" s="311"/>
      <c r="Q42" s="311"/>
      <c r="R42" s="311"/>
      <c r="S42" s="311"/>
      <c r="T42" s="311"/>
      <c r="U42" s="311"/>
    </row>
    <row r="43" spans="2:21" ht="64.5" customHeight="1" x14ac:dyDescent="0.2">
      <c r="B43" s="311"/>
      <c r="C43" s="311"/>
      <c r="D43" s="311"/>
      <c r="E43" s="311"/>
      <c r="F43" s="311"/>
      <c r="G43" s="311"/>
      <c r="H43" s="311"/>
      <c r="I43" s="311"/>
      <c r="J43" s="311"/>
      <c r="K43" s="311"/>
      <c r="L43" s="311"/>
      <c r="M43" s="311"/>
      <c r="N43" s="311"/>
      <c r="O43" s="311"/>
      <c r="P43" s="311"/>
      <c r="Q43" s="311"/>
      <c r="R43" s="311"/>
      <c r="S43" s="311"/>
      <c r="T43" s="311"/>
      <c r="U43" s="311"/>
    </row>
    <row r="44" spans="2:21" ht="19.5" x14ac:dyDescent="0.2">
      <c r="B44" s="343" t="s">
        <v>123</v>
      </c>
      <c r="C44" s="343"/>
      <c r="D44" s="343"/>
      <c r="E44" s="343"/>
      <c r="F44" s="343"/>
      <c r="G44" s="343"/>
      <c r="H44" s="343"/>
      <c r="I44" s="343"/>
      <c r="J44" s="343"/>
      <c r="K44" s="343"/>
      <c r="L44" s="343"/>
      <c r="M44" s="343"/>
      <c r="N44" s="343"/>
      <c r="O44" s="343"/>
      <c r="P44" s="343"/>
      <c r="Q44" s="343"/>
      <c r="R44" s="343"/>
      <c r="S44" s="343"/>
      <c r="T44" s="343"/>
      <c r="U44" s="343"/>
    </row>
    <row r="45" spans="2:21" ht="54.75" customHeight="1" x14ac:dyDescent="0.2">
      <c r="B45" s="311"/>
      <c r="C45" s="311"/>
      <c r="D45" s="311"/>
      <c r="E45" s="311"/>
      <c r="F45" s="311"/>
      <c r="G45" s="311"/>
      <c r="H45" s="311"/>
      <c r="I45" s="311"/>
      <c r="J45" s="311"/>
      <c r="K45" s="311"/>
      <c r="L45" s="311"/>
      <c r="M45" s="311"/>
      <c r="N45" s="311"/>
      <c r="O45" s="311"/>
      <c r="P45" s="311"/>
      <c r="Q45" s="311"/>
      <c r="R45" s="311"/>
      <c r="S45" s="311"/>
      <c r="T45" s="311"/>
      <c r="U45" s="311"/>
    </row>
    <row r="46" spans="2:21" ht="61.5" customHeight="1" x14ac:dyDescent="0.2">
      <c r="B46" s="311"/>
      <c r="C46" s="311"/>
      <c r="D46" s="311"/>
      <c r="E46" s="311"/>
      <c r="F46" s="311"/>
      <c r="G46" s="311"/>
      <c r="H46" s="311"/>
      <c r="I46" s="311"/>
      <c r="J46" s="311"/>
      <c r="K46" s="311"/>
      <c r="L46" s="311"/>
      <c r="M46" s="311"/>
      <c r="N46" s="311"/>
      <c r="O46" s="311"/>
      <c r="P46" s="311"/>
      <c r="Q46" s="311"/>
      <c r="R46" s="311"/>
      <c r="S46" s="311"/>
      <c r="T46" s="311"/>
      <c r="U46" s="311"/>
    </row>
    <row r="47" spans="2:21" ht="64.5" customHeight="1" x14ac:dyDescent="0.2">
      <c r="B47" s="311"/>
      <c r="C47" s="311"/>
      <c r="D47" s="311"/>
      <c r="E47" s="311"/>
      <c r="F47" s="311"/>
      <c r="G47" s="311"/>
      <c r="H47" s="311"/>
      <c r="I47" s="311"/>
      <c r="J47" s="311"/>
      <c r="K47" s="311"/>
      <c r="L47" s="311"/>
      <c r="M47" s="311"/>
      <c r="N47" s="311"/>
      <c r="O47" s="311"/>
      <c r="P47" s="311"/>
      <c r="Q47" s="311"/>
      <c r="R47" s="311"/>
      <c r="S47" s="311"/>
      <c r="T47" s="311"/>
      <c r="U47" s="311"/>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C2:F2"/>
    <mergeCell ref="H2:K2"/>
    <mergeCell ref="B37:U37"/>
    <mergeCell ref="B14:U14"/>
    <mergeCell ref="B15:U15"/>
    <mergeCell ref="G3:G9"/>
    <mergeCell ref="B16:U16"/>
    <mergeCell ref="B17:U17"/>
    <mergeCell ref="M2:P2"/>
    <mergeCell ref="B18:U18"/>
    <mergeCell ref="B19:U19"/>
    <mergeCell ref="B22:U22"/>
    <mergeCell ref="B23:U23"/>
    <mergeCell ref="B21:U21"/>
    <mergeCell ref="L3:L9"/>
    <mergeCell ref="B2:B3"/>
    <mergeCell ref="R2:U2"/>
    <mergeCell ref="B12:U12"/>
    <mergeCell ref="B13:U13"/>
    <mergeCell ref="B24:U24"/>
    <mergeCell ref="B25:U25"/>
    <mergeCell ref="B26:U26"/>
    <mergeCell ref="B27:U27"/>
    <mergeCell ref="B42:U42"/>
    <mergeCell ref="B28:U28"/>
    <mergeCell ref="B36:U36"/>
    <mergeCell ref="B32:U32"/>
    <mergeCell ref="B33:U33"/>
    <mergeCell ref="B34:U34"/>
    <mergeCell ref="B35:U35"/>
    <mergeCell ref="B47:U47"/>
    <mergeCell ref="B30:U30"/>
    <mergeCell ref="B31:U31"/>
    <mergeCell ref="B45:U45"/>
    <mergeCell ref="B40:U40"/>
    <mergeCell ref="B41:U41"/>
    <mergeCell ref="B46:U46"/>
    <mergeCell ref="B43:U43"/>
    <mergeCell ref="B44:U44"/>
  </mergeCells>
  <phoneticPr fontId="2" type="noConversion"/>
  <hyperlinks>
    <hyperlink ref="B65497" r:id="rId1"/>
    <hyperlink ref="B65496" r:id="rId2"/>
    <hyperlink ref="B7" location="Autoevaluación!A138" tooltip="Ir a autoevaluación" display="Prevención de riesgos"/>
    <hyperlink ref="B6" location="Autoevaluación!A133" tooltip="Ir a autoevaluación" display="Participación y convivencia"/>
    <hyperlink ref="B5" location="Autoevaluación!A127" tooltip="Ir a autoevaluación" display="Proyección a la comunidad"/>
    <hyperlink ref="B4" location="Autoevaluación!A121" tooltip="Ir a autoevaluación" display="Accesibilidad"/>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lenovo</cp:lastModifiedBy>
  <cp:lastPrinted>2011-10-07T14:16:27Z</cp:lastPrinted>
  <dcterms:created xsi:type="dcterms:W3CDTF">2010-02-23T19:10:51Z</dcterms:created>
  <dcterms:modified xsi:type="dcterms:W3CDTF">2026-04-10T22:15:19Z</dcterms:modified>
</cp:coreProperties>
</file>