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Usuario\Documents\informacion general cer cerro viejo 205-26\"/>
    </mc:Choice>
  </mc:AlternateContent>
  <xr:revisionPtr revIDLastSave="0" documentId="13_ncr:1_{FC83168D-5873-4A3B-B5A7-E2A70E29629D}" xr6:coauthVersionLast="47" xr6:coauthVersionMax="47" xr10:uidLastSave="{00000000-0000-0000-0000-000000000000}"/>
  <bookViews>
    <workbookView xWindow="-120" yWindow="-120" windowWidth="20730" windowHeight="1104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U87" i="1"/>
  <c r="S4" i="6" s="1"/>
  <c r="U92" i="1"/>
  <c r="U91" i="1"/>
  <c r="U90" i="1"/>
  <c r="U89" i="1"/>
  <c r="R7" i="1"/>
  <c r="S7" i="1"/>
  <c r="T7" i="1"/>
  <c r="U7" i="1"/>
  <c r="R8" i="1"/>
  <c r="S8" i="1"/>
  <c r="T8" i="1"/>
  <c r="U8" i="1"/>
  <c r="R9" i="1"/>
  <c r="S9" i="1"/>
  <c r="T9" i="1"/>
  <c r="O4" i="2" s="1"/>
  <c r="U9" i="1"/>
  <c r="R10" i="1"/>
  <c r="S10" i="1"/>
  <c r="K4" i="2"/>
  <c r="T10" i="1"/>
  <c r="U10" i="1"/>
  <c r="T4" i="2"/>
  <c r="U4" i="2"/>
  <c r="Q11" i="1"/>
  <c r="R11" i="1"/>
  <c r="S11" i="1"/>
  <c r="R13" i="1"/>
  <c r="S13" i="1"/>
  <c r="T13" i="1"/>
  <c r="M5" i="2" s="1"/>
  <c r="U13" i="1"/>
  <c r="R14" i="1"/>
  <c r="S14" i="1"/>
  <c r="T14" i="1"/>
  <c r="N5" i="2" s="1"/>
  <c r="U14" i="1"/>
  <c r="R15" i="1"/>
  <c r="S15" i="1"/>
  <c r="T15" i="1"/>
  <c r="U15" i="1"/>
  <c r="R16" i="1"/>
  <c r="S16" i="1"/>
  <c r="K5" i="2" s="1"/>
  <c r="T16" i="1"/>
  <c r="U16" i="1"/>
  <c r="U5" i="2" s="1"/>
  <c r="U10" i="2" s="1"/>
  <c r="R20" i="1"/>
  <c r="S20" i="1"/>
  <c r="T20" i="1"/>
  <c r="M6" i="2" s="1"/>
  <c r="U20" i="1"/>
  <c r="R21" i="1"/>
  <c r="S21" i="1"/>
  <c r="T21" i="1"/>
  <c r="N6" i="2" s="1"/>
  <c r="U21" i="1"/>
  <c r="R22" i="1"/>
  <c r="S22" i="1"/>
  <c r="T22" i="1"/>
  <c r="U22" i="1"/>
  <c r="R23" i="1"/>
  <c r="S23" i="1"/>
  <c r="T23" i="1"/>
  <c r="P6" i="2" s="1"/>
  <c r="U23" i="1"/>
  <c r="R30" i="1"/>
  <c r="E7" i="2" s="1"/>
  <c r="S30" i="1"/>
  <c r="T30" i="1"/>
  <c r="U30" i="1"/>
  <c r="R31" i="1"/>
  <c r="D7" i="2" s="1"/>
  <c r="S31" i="1"/>
  <c r="T31" i="1"/>
  <c r="U31" i="1"/>
  <c r="R32" i="1"/>
  <c r="S32" i="1"/>
  <c r="T32" i="1"/>
  <c r="U32" i="1"/>
  <c r="R33" i="1"/>
  <c r="F7" i="2"/>
  <c r="S33" i="1"/>
  <c r="T33" i="1"/>
  <c r="U33" i="1"/>
  <c r="U7" i="2" s="1"/>
  <c r="R36" i="1"/>
  <c r="S36" i="1"/>
  <c r="T36" i="1"/>
  <c r="U36" i="1"/>
  <c r="R37" i="1"/>
  <c r="S37" i="1"/>
  <c r="T37" i="1"/>
  <c r="N8" i="2" s="1"/>
  <c r="U37" i="1"/>
  <c r="R38" i="1"/>
  <c r="E8" i="2" s="1"/>
  <c r="S38" i="1"/>
  <c r="H8" i="2" s="1"/>
  <c r="T38" i="1"/>
  <c r="U38" i="1"/>
  <c r="R39" i="1"/>
  <c r="F8" i="2"/>
  <c r="S39" i="1"/>
  <c r="T39" i="1"/>
  <c r="U39" i="1"/>
  <c r="U8" i="2" s="1"/>
  <c r="R47" i="1"/>
  <c r="E9" i="2" s="1"/>
  <c r="S47" i="1"/>
  <c r="T47" i="1"/>
  <c r="U47" i="1"/>
  <c r="U9" i="2" s="1"/>
  <c r="R48" i="1"/>
  <c r="S48" i="1"/>
  <c r="T48" i="1"/>
  <c r="U48" i="1"/>
  <c r="R49" i="1"/>
  <c r="S49" i="1"/>
  <c r="J9" i="2" s="1"/>
  <c r="T49" i="1"/>
  <c r="U49" i="1"/>
  <c r="T9" i="2" s="1"/>
  <c r="R50" i="1"/>
  <c r="F9" i="2"/>
  <c r="S50" i="1"/>
  <c r="T50" i="1"/>
  <c r="P9" i="2" s="1"/>
  <c r="U50" i="1"/>
  <c r="R55" i="1"/>
  <c r="S55" i="1"/>
  <c r="T55" i="1"/>
  <c r="U55" i="1"/>
  <c r="R56" i="1"/>
  <c r="S56" i="1"/>
  <c r="I4" i="4" s="1"/>
  <c r="T56" i="1"/>
  <c r="U56" i="1"/>
  <c r="R57" i="1"/>
  <c r="E4" i="4"/>
  <c r="S57" i="1"/>
  <c r="T57" i="1"/>
  <c r="O4" i="4" s="1"/>
  <c r="U57" i="1"/>
  <c r="T4" i="4"/>
  <c r="T10" i="4" s="1"/>
  <c r="R58" i="1"/>
  <c r="F4" i="4" s="1"/>
  <c r="S58" i="1"/>
  <c r="T58" i="1"/>
  <c r="U58" i="1"/>
  <c r="R62" i="1"/>
  <c r="S62" i="1"/>
  <c r="T62" i="1"/>
  <c r="U62" i="1"/>
  <c r="R63" i="1"/>
  <c r="F5" i="4" s="1"/>
  <c r="F10" i="4" s="1"/>
  <c r="S63" i="1"/>
  <c r="T63" i="1"/>
  <c r="M5" i="4" s="1"/>
  <c r="U63" i="1"/>
  <c r="R64" i="1"/>
  <c r="E5" i="4" s="1"/>
  <c r="S64" i="1"/>
  <c r="K5" i="4" s="1"/>
  <c r="T64" i="1"/>
  <c r="U64" i="1"/>
  <c r="R65" i="1"/>
  <c r="S65" i="1"/>
  <c r="T65" i="1"/>
  <c r="U65" i="1"/>
  <c r="U5" i="4" s="1"/>
  <c r="S5" i="4"/>
  <c r="R68" i="1"/>
  <c r="S68" i="1"/>
  <c r="T68" i="1"/>
  <c r="N6" i="4" s="1"/>
  <c r="U68" i="1"/>
  <c r="R69" i="1"/>
  <c r="F6" i="4" s="1"/>
  <c r="S69" i="1"/>
  <c r="T69" i="1"/>
  <c r="U69" i="1"/>
  <c r="R70" i="1"/>
  <c r="S70" i="1"/>
  <c r="J6" i="4" s="1"/>
  <c r="T70" i="1"/>
  <c r="U70" i="1"/>
  <c r="R71" i="1"/>
  <c r="S71" i="1"/>
  <c r="K6" i="4" s="1"/>
  <c r="T71" i="1"/>
  <c r="U71" i="1"/>
  <c r="R74" i="1"/>
  <c r="S74" i="1"/>
  <c r="T74" i="1"/>
  <c r="U74" i="1"/>
  <c r="R75" i="1"/>
  <c r="S75" i="1"/>
  <c r="T75" i="1"/>
  <c r="U75" i="1"/>
  <c r="R76" i="1"/>
  <c r="S76" i="1"/>
  <c r="T76" i="1"/>
  <c r="U76" i="1"/>
  <c r="R77" i="1"/>
  <c r="S77" i="1"/>
  <c r="K7" i="4" s="1"/>
  <c r="T77" i="1"/>
  <c r="N7" i="4" s="1"/>
  <c r="U77" i="1"/>
  <c r="R84" i="1"/>
  <c r="C4" i="6" s="1"/>
  <c r="S84" i="1"/>
  <c r="T84" i="1"/>
  <c r="U84" i="1"/>
  <c r="R85" i="1"/>
  <c r="D4" i="6" s="1"/>
  <c r="S85" i="1"/>
  <c r="T85" i="1"/>
  <c r="U85" i="1"/>
  <c r="R86" i="1"/>
  <c r="E4" i="6" s="1"/>
  <c r="S86" i="1"/>
  <c r="T86" i="1"/>
  <c r="U86" i="1"/>
  <c r="T4" i="6"/>
  <c r="T10" i="6" s="1"/>
  <c r="R87" i="1"/>
  <c r="S87" i="1"/>
  <c r="T87" i="1"/>
  <c r="P4" i="6" s="1"/>
  <c r="R89" i="1"/>
  <c r="S89" i="1"/>
  <c r="T89" i="1"/>
  <c r="R90" i="1"/>
  <c r="D5" i="6" s="1"/>
  <c r="S90" i="1"/>
  <c r="T90" i="1"/>
  <c r="R91" i="1"/>
  <c r="S91" i="1"/>
  <c r="J5" i="6" s="1"/>
  <c r="J10" i="6" s="1"/>
  <c r="T91" i="1"/>
  <c r="R92" i="1"/>
  <c r="S92" i="1"/>
  <c r="T92" i="1"/>
  <c r="O5" i="6" s="1"/>
  <c r="R98" i="1"/>
  <c r="S98" i="1"/>
  <c r="T98" i="1"/>
  <c r="U98" i="1"/>
  <c r="R99" i="1"/>
  <c r="D6" i="6" s="1"/>
  <c r="S99" i="1"/>
  <c r="T99" i="1"/>
  <c r="U99" i="1"/>
  <c r="R100" i="1"/>
  <c r="E6" i="6" s="1"/>
  <c r="S100" i="1"/>
  <c r="T100" i="1"/>
  <c r="R101" i="1"/>
  <c r="S101" i="1"/>
  <c r="K6" i="6" s="1"/>
  <c r="T101" i="1"/>
  <c r="P6" i="6" s="1"/>
  <c r="U101" i="1"/>
  <c r="U6" i="6" s="1"/>
  <c r="R102" i="1"/>
  <c r="C7" i="6" s="1"/>
  <c r="S102" i="1"/>
  <c r="J7" i="6" s="1"/>
  <c r="T102" i="1"/>
  <c r="U102" i="1"/>
  <c r="T7" i="6" s="1"/>
  <c r="R103" i="1"/>
  <c r="S103" i="1"/>
  <c r="T103" i="1"/>
  <c r="U103" i="1"/>
  <c r="R104" i="1"/>
  <c r="S104" i="1"/>
  <c r="T104" i="1"/>
  <c r="P7" i="6" s="1"/>
  <c r="U104" i="1"/>
  <c r="R105" i="1"/>
  <c r="S105" i="1"/>
  <c r="K7" i="6" s="1"/>
  <c r="T105" i="1"/>
  <c r="U105" i="1"/>
  <c r="U7" i="6" s="1"/>
  <c r="R114" i="1"/>
  <c r="S114" i="1"/>
  <c r="T114" i="1"/>
  <c r="U114" i="1"/>
  <c r="R115" i="1"/>
  <c r="S115" i="1"/>
  <c r="T115" i="1"/>
  <c r="U115" i="1"/>
  <c r="R116" i="1"/>
  <c r="S116" i="1"/>
  <c r="T116" i="1"/>
  <c r="U116" i="1"/>
  <c r="R117" i="1"/>
  <c r="D8" i="6" s="1"/>
  <c r="S117" i="1"/>
  <c r="K8" i="6" s="1"/>
  <c r="T117" i="1"/>
  <c r="U117" i="1"/>
  <c r="U8" i="6" s="1"/>
  <c r="R122" i="1"/>
  <c r="S122" i="1"/>
  <c r="T122" i="1"/>
  <c r="U122" i="1"/>
  <c r="R123" i="1"/>
  <c r="S123" i="1"/>
  <c r="H4" i="5"/>
  <c r="T123" i="1"/>
  <c r="U123" i="1"/>
  <c r="R124" i="1"/>
  <c r="E4" i="5" s="1"/>
  <c r="E10" i="5" s="1"/>
  <c r="S124" i="1"/>
  <c r="T124" i="1"/>
  <c r="U124" i="1"/>
  <c r="T4" i="5" s="1"/>
  <c r="T10" i="5" s="1"/>
  <c r="R125" i="1"/>
  <c r="S125" i="1"/>
  <c r="K4" i="5" s="1"/>
  <c r="T125" i="1"/>
  <c r="P4" i="5" s="1"/>
  <c r="U125" i="1"/>
  <c r="R128" i="1"/>
  <c r="S128" i="1"/>
  <c r="T128" i="1"/>
  <c r="U128" i="1"/>
  <c r="R129" i="1"/>
  <c r="S129" i="1"/>
  <c r="J5" i="5" s="1"/>
  <c r="T129" i="1"/>
  <c r="U129" i="1"/>
  <c r="R130" i="1"/>
  <c r="D5" i="5" s="1"/>
  <c r="S130" i="1"/>
  <c r="T130" i="1"/>
  <c r="U130" i="1"/>
  <c r="S5" i="5" s="1"/>
  <c r="R131" i="1"/>
  <c r="S131" i="1"/>
  <c r="T131" i="1"/>
  <c r="P5" i="5" s="1"/>
  <c r="U131" i="1"/>
  <c r="R134" i="1"/>
  <c r="S134" i="1"/>
  <c r="T134" i="1"/>
  <c r="U134" i="1"/>
  <c r="R135" i="1"/>
  <c r="S135" i="1"/>
  <c r="T135" i="1"/>
  <c r="U135" i="1"/>
  <c r="R136" i="1"/>
  <c r="S136" i="1"/>
  <c r="J6" i="5" s="1"/>
  <c r="T136" i="1"/>
  <c r="U136" i="1"/>
  <c r="U6" i="5" s="1"/>
  <c r="R137" i="1"/>
  <c r="F6" i="5"/>
  <c r="S137" i="1"/>
  <c r="T137" i="1"/>
  <c r="P6" i="5" s="1"/>
  <c r="R139" i="1"/>
  <c r="S139" i="1"/>
  <c r="T139" i="1"/>
  <c r="U139" i="1"/>
  <c r="U7" i="5" s="1"/>
  <c r="R140" i="1"/>
  <c r="S140" i="1"/>
  <c r="I7" i="5" s="1"/>
  <c r="T140" i="1"/>
  <c r="U140" i="1"/>
  <c r="R141" i="1"/>
  <c r="E7" i="5" s="1"/>
  <c r="S141" i="1"/>
  <c r="T141" i="1"/>
  <c r="U141" i="1"/>
  <c r="T7" i="5"/>
  <c r="R142" i="1"/>
  <c r="F7" i="5" s="1"/>
  <c r="S142" i="1"/>
  <c r="K7" i="5" s="1"/>
  <c r="T142" i="1"/>
  <c r="R8" i="6"/>
  <c r="T5" i="6"/>
  <c r="S6" i="4"/>
  <c r="T5" i="4"/>
  <c r="T7" i="2"/>
  <c r="R6" i="5"/>
  <c r="R4" i="4"/>
  <c r="R10" i="4"/>
  <c r="F5" i="5"/>
  <c r="P5" i="2"/>
  <c r="P8" i="2"/>
  <c r="C6" i="4"/>
  <c r="I4" i="6"/>
  <c r="U4" i="4"/>
  <c r="U10" i="4" s="1"/>
  <c r="J6" i="6"/>
  <c r="O8" i="2"/>
  <c r="H6" i="2"/>
  <c r="T6" i="4"/>
  <c r="S6" i="2"/>
  <c r="R6" i="2"/>
  <c r="I6" i="6"/>
  <c r="F6" i="2"/>
  <c r="I8" i="6"/>
  <c r="U4" i="6"/>
  <c r="U10" i="6" s="1"/>
  <c r="S10" i="6"/>
  <c r="E8" i="6"/>
  <c r="H4" i="6"/>
  <c r="U6" i="4"/>
  <c r="J7" i="4"/>
  <c r="H5" i="4"/>
  <c r="U5" i="5"/>
  <c r="O5" i="2"/>
  <c r="C7" i="4"/>
  <c r="K4" i="6"/>
  <c r="H5" i="2"/>
  <c r="C5" i="6"/>
  <c r="N6" i="6"/>
  <c r="E5" i="5"/>
  <c r="U7" i="4"/>
  <c r="F7" i="4"/>
  <c r="R4" i="6"/>
  <c r="R10" i="6" s="1"/>
  <c r="R5" i="4"/>
  <c r="N4" i="4"/>
  <c r="D5" i="4"/>
  <c r="T7" i="4"/>
  <c r="H5" i="5"/>
  <c r="R5" i="5"/>
  <c r="S9" i="2"/>
  <c r="D4" i="2"/>
  <c r="F4" i="2"/>
  <c r="F5" i="2"/>
  <c r="D5" i="2"/>
  <c r="R4" i="2"/>
  <c r="C7" i="5"/>
  <c r="T5" i="5"/>
  <c r="C5" i="5"/>
  <c r="U4" i="5"/>
  <c r="U10" i="5" s="1"/>
  <c r="S8" i="6"/>
  <c r="H8" i="6"/>
  <c r="C8" i="6"/>
  <c r="H6" i="6"/>
  <c r="S6" i="6"/>
  <c r="R6" i="6"/>
  <c r="T6" i="6"/>
  <c r="N5" i="6"/>
  <c r="F4" i="6"/>
  <c r="J4" i="6"/>
  <c r="S7" i="4"/>
  <c r="I7" i="4"/>
  <c r="E7" i="4"/>
  <c r="D7" i="4"/>
  <c r="R7" i="4"/>
  <c r="H7" i="4"/>
  <c r="I6" i="4"/>
  <c r="D4" i="4"/>
  <c r="S4" i="4"/>
  <c r="S10" i="4"/>
  <c r="C4" i="4"/>
  <c r="S7" i="2"/>
  <c r="R7" i="2"/>
  <c r="C7" i="2"/>
  <c r="S4" i="2"/>
  <c r="M4" i="2"/>
  <c r="C4" i="2"/>
  <c r="E6" i="2"/>
  <c r="E4" i="2"/>
  <c r="D8" i="2"/>
  <c r="D9" i="2"/>
  <c r="C9" i="2"/>
  <c r="C6" i="2"/>
  <c r="C8" i="2"/>
  <c r="E6" i="5"/>
  <c r="D6" i="5"/>
  <c r="C6" i="5"/>
  <c r="I7" i="2"/>
  <c r="J7" i="2"/>
  <c r="J10" i="2" s="1"/>
  <c r="H7" i="2"/>
  <c r="J6" i="2"/>
  <c r="K6" i="2"/>
  <c r="I6" i="2"/>
  <c r="J5" i="2"/>
  <c r="J8" i="2"/>
  <c r="K9" i="2"/>
  <c r="H9" i="2"/>
  <c r="I9" i="2"/>
  <c r="I4" i="2"/>
  <c r="H4" i="2"/>
  <c r="J4" i="2"/>
  <c r="H10" i="2"/>
  <c r="J4" i="5"/>
  <c r="I4" i="5"/>
  <c r="H6" i="4"/>
  <c r="J4" i="4"/>
  <c r="M8" i="2"/>
  <c r="O6" i="2"/>
  <c r="N4" i="2"/>
  <c r="T10" i="2" l="1"/>
  <c r="C10" i="6"/>
  <c r="M10" i="2"/>
  <c r="E10" i="4"/>
  <c r="C6" i="6"/>
  <c r="F5" i="6"/>
  <c r="S5" i="2"/>
  <c r="R5" i="2"/>
  <c r="I8" i="2"/>
  <c r="F6" i="6"/>
  <c r="S10" i="2"/>
  <c r="S8" i="2"/>
  <c r="M6" i="4"/>
  <c r="D7" i="5"/>
  <c r="N4" i="6"/>
  <c r="O5" i="4"/>
  <c r="R7" i="5"/>
  <c r="I5" i="5"/>
  <c r="O4" i="5"/>
  <c r="R4" i="5"/>
  <c r="R10" i="5" s="1"/>
  <c r="F8" i="6"/>
  <c r="E7" i="6"/>
  <c r="N7" i="6"/>
  <c r="E5" i="6"/>
  <c r="E10" i="6" s="1"/>
  <c r="M5" i="6"/>
  <c r="M10" i="6" s="1"/>
  <c r="P5" i="4"/>
  <c r="I5" i="4"/>
  <c r="I10" i="4" s="1"/>
  <c r="J5" i="4"/>
  <c r="J10" i="4" s="1"/>
  <c r="P4" i="4"/>
  <c r="P10" i="4" s="1"/>
  <c r="O9" i="2"/>
  <c r="O10" i="2" s="1"/>
  <c r="M9" i="2"/>
  <c r="K7" i="2"/>
  <c r="K10" i="2" s="1"/>
  <c r="C4" i="5"/>
  <c r="C10" i="5" s="1"/>
  <c r="S7" i="6"/>
  <c r="H5" i="6"/>
  <c r="H10" i="6" s="1"/>
  <c r="N9" i="2"/>
  <c r="N10" i="2" s="1"/>
  <c r="M4" i="6"/>
  <c r="R7" i="6"/>
  <c r="R10" i="2"/>
  <c r="F10" i="2"/>
  <c r="J8" i="6"/>
  <c r="T8" i="2"/>
  <c r="H7" i="5"/>
  <c r="I6" i="5"/>
  <c r="I10" i="5" s="1"/>
  <c r="K6" i="5"/>
  <c r="S4" i="5"/>
  <c r="S10" i="5" s="1"/>
  <c r="D4" i="5"/>
  <c r="D10" i="5" s="1"/>
  <c r="I7" i="6"/>
  <c r="H7" i="6"/>
  <c r="O6" i="6"/>
  <c r="M6" i="6"/>
  <c r="O4" i="6"/>
  <c r="D6" i="4"/>
  <c r="D10" i="4" s="1"/>
  <c r="E6" i="4"/>
  <c r="K4" i="4"/>
  <c r="K10" i="4" s="1"/>
  <c r="K8" i="2"/>
  <c r="I5" i="2"/>
  <c r="U5" i="6"/>
  <c r="S5" i="6"/>
  <c r="R5" i="6"/>
  <c r="H4" i="4"/>
  <c r="H10" i="4" s="1"/>
  <c r="R9" i="2"/>
  <c r="T5" i="2"/>
  <c r="N5" i="4"/>
  <c r="N6" i="5"/>
  <c r="S7" i="5"/>
  <c r="R8" i="2"/>
  <c r="J7" i="5"/>
  <c r="J10" i="5" s="1"/>
  <c r="H6" i="5"/>
  <c r="H10" i="5" s="1"/>
  <c r="K5" i="5"/>
  <c r="K10" i="5" s="1"/>
  <c r="F4" i="5"/>
  <c r="F10" i="5" s="1"/>
  <c r="N4" i="5"/>
  <c r="T8" i="6"/>
  <c r="D7" i="6"/>
  <c r="D10" i="6" s="1"/>
  <c r="F7" i="6"/>
  <c r="K5" i="6"/>
  <c r="K10" i="6" s="1"/>
  <c r="I5" i="6"/>
  <c r="I10" i="6" s="1"/>
  <c r="R6" i="4"/>
  <c r="C5" i="4"/>
  <c r="C10" i="4" s="1"/>
  <c r="T6" i="2"/>
  <c r="U6" i="2"/>
  <c r="D6" i="2"/>
  <c r="D10" i="2" s="1"/>
  <c r="E5" i="2"/>
  <c r="E10" i="2" s="1"/>
  <c r="C5" i="2"/>
  <c r="C10" i="2" s="1"/>
  <c r="P4" i="2"/>
  <c r="P10" i="2" s="1"/>
  <c r="O7" i="5"/>
  <c r="P8" i="6"/>
  <c r="P5" i="6"/>
  <c r="O6" i="4"/>
  <c r="P6" i="4"/>
  <c r="O8" i="6"/>
  <c r="N8" i="6"/>
  <c r="M8" i="6"/>
  <c r="P7" i="5"/>
  <c r="P10" i="5" s="1"/>
  <c r="N7" i="5"/>
  <c r="O6" i="5"/>
  <c r="M6" i="5"/>
  <c r="M5" i="5"/>
  <c r="N5" i="5"/>
  <c r="O5" i="5"/>
  <c r="M4" i="5"/>
  <c r="M7" i="5"/>
  <c r="S6" i="5"/>
  <c r="T6" i="5"/>
  <c r="N10" i="5"/>
  <c r="M7" i="6"/>
  <c r="O7" i="6"/>
  <c r="N10" i="6"/>
  <c r="P10" i="6"/>
  <c r="P7" i="4"/>
  <c r="M7" i="4"/>
  <c r="O7" i="4"/>
  <c r="O10" i="4" s="1"/>
  <c r="N10" i="4"/>
  <c r="M4" i="4"/>
  <c r="M10" i="4" l="1"/>
  <c r="O10" i="5"/>
  <c r="F10" i="6"/>
  <c r="I10" i="2"/>
  <c r="O10" i="6"/>
  <c r="M10" i="5"/>
</calcChain>
</file>

<file path=xl/sharedStrings.xml><?xml version="1.0" encoding="utf-8"?>
<sst xmlns="http://schemas.openxmlformats.org/spreadsheetml/2006/main" count="948" uniqueCount="619">
  <si>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</si>
  <si>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</si>
  <si>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</si>
  <si>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</si>
  <si>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</si>
  <si>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</si>
  <si>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</si>
  <si>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</si>
  <si>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</si>
  <si>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</si>
  <si>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</si>
  <si>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</si>
  <si>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</si>
  <si>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</si>
  <si>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</si>
  <si>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</si>
  <si>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</si>
  <si>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</si>
  <si>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</si>
  <si>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</si>
  <si>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</si>
  <si>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</si>
  <si>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</si>
  <si>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</si>
  <si>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</si>
  <si>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</si>
  <si>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</si>
  <si>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</si>
  <si>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</si>
  <si>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</si>
  <si>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</si>
  <si>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</si>
  <si>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</si>
  <si>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</si>
  <si>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</si>
  <si>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</si>
  <si>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</si>
  <si>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</si>
  <si>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</si>
  <si>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</si>
  <si>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</si>
  <si>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</si>
  <si>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</si>
  <si>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</si>
  <si>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</si>
  <si>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</si>
  <si>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</si>
  <si>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</si>
  <si>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</si>
  <si>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</si>
  <si>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</si>
  <si>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</si>
  <si>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</si>
  <si>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</si>
  <si>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</si>
  <si>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</si>
  <si>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</si>
  <si>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</si>
  <si>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</si>
  <si>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</si>
  <si>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</si>
  <si>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</si>
  <si>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</si>
  <si>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</si>
  <si>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</si>
  <si>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</si>
  <si>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</si>
  <si>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</si>
  <si>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</si>
  <si>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</si>
  <si>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</si>
  <si>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</si>
  <si>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</si>
  <si>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</si>
  <si>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</si>
  <si>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</si>
  <si>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</si>
  <si>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</si>
  <si>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</si>
  <si>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</si>
  <si>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</si>
  <si>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</si>
  <si>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</si>
  <si>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</si>
  <si>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</si>
  <si>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</si>
  <si>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</si>
  <si>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</si>
  <si>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</si>
  <si>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</si>
  <si>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</si>
  <si>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</si>
  <si>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</si>
  <si>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</si>
  <si>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</si>
  <si>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</si>
  <si>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</si>
  <si>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</si>
  <si>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</si>
  <si>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</si>
  <si>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</si>
  <si>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</si>
  <si>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</si>
  <si>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</si>
  <si>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</si>
  <si>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</si>
  <si>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</si>
  <si>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</si>
  <si>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</si>
  <si>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</si>
  <si>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</si>
  <si>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</si>
  <si>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</si>
  <si>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</si>
  <si>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</si>
  <si>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</si>
  <si>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</si>
  <si>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</si>
  <si>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</si>
  <si>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</si>
  <si>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</si>
  <si>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</si>
  <si>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</si>
  <si>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</si>
  <si>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</si>
  <si>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</si>
  <si>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</si>
  <si>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</si>
  <si>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</si>
  <si>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</si>
  <si>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</si>
  <si>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</si>
  <si>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</si>
  <si>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</si>
  <si>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</si>
  <si>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</si>
  <si>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</si>
  <si>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</si>
  <si>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</si>
  <si>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</si>
  <si>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</si>
  <si>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</si>
  <si>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</si>
  <si>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</si>
  <si>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</si>
  <si>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</si>
  <si>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</si>
  <si>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</si>
  <si>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</si>
  <si>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</si>
  <si>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</si>
  <si>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</si>
  <si>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</si>
  <si>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</si>
  <si>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</si>
  <si>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</si>
  <si>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</si>
  <si>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</si>
  <si>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</si>
  <si>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</si>
  <si>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</si>
  <si>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</si>
  <si>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</si>
  <si>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</si>
  <si>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</si>
  <si>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</si>
  <si>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</si>
  <si>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</si>
  <si>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</si>
  <si>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</si>
  <si>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</si>
  <si>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</si>
  <si>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</si>
  <si>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</si>
  <si>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</si>
  <si>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</si>
  <si>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</si>
  <si>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</si>
  <si>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</si>
  <si>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</si>
  <si>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c</t>
  </si>
  <si>
    <t>AÑO  2023</t>
  </si>
  <si>
    <t>CENTRO EDUCATIVO RURAL CERRO VIEJO</t>
  </si>
  <si>
    <t>VEREDA CORRAL VIEJO</t>
  </si>
  <si>
    <t>cayinis0624@hotmail.com</t>
  </si>
  <si>
    <t>CLAUDIA LILIANA ROJAS RUEDA</t>
  </si>
  <si>
    <t>LA PLAYA</t>
  </si>
  <si>
    <t>EDGAR CLARO ROPERO</t>
  </si>
  <si>
    <t>docente</t>
  </si>
  <si>
    <t>edheseca@hotmail.com</t>
  </si>
  <si>
    <t>TERESA DE JESUS JAIME VELASQUEZ</t>
  </si>
  <si>
    <t>terejaime1103_@hotmail.com</t>
  </si>
  <si>
    <t>DIRECTORA</t>
  </si>
  <si>
    <t>DOCENTE</t>
  </si>
  <si>
    <t>DIRECTIVA</t>
  </si>
  <si>
    <t>ACADEMICA</t>
  </si>
  <si>
    <t>ADMINISTRATIVA</t>
  </si>
  <si>
    <t>COMINUTARIA</t>
  </si>
  <si>
    <t>El CER  tiene definidos la misión, la visión y los principios institucionales los cuales han sido socializados con la comunidad</t>
  </si>
  <si>
    <t>Documento PEI</t>
  </si>
  <si>
    <t>Carteleras, talleres, murales, actas</t>
  </si>
  <si>
    <t>El CER cuenta con los planes, proyectos y acciones que no han tenido un seguimiento continuo en sus avances</t>
  </si>
  <si>
    <t>PMI DEL CER, , plan de estudios, PEI</t>
  </si>
  <si>
    <t>Cronograma de actividades, calendario académico</t>
  </si>
  <si>
    <t>El CER cuenta con una organización sistematizada parcialmente que no permite obtener la informacion a tiempo</t>
  </si>
  <si>
    <t>Matricula, autoevaluación, pruebas saber, evaluación de desempeño 1278</t>
  </si>
  <si>
    <t>Autoevaluación, plan de mejoramiento</t>
  </si>
  <si>
    <t>El Consejo Directivo del CER, se reune periodicamente de acuerdo a su cronograma y  teniendo en cuenta la necesidad que se requiera</t>
  </si>
  <si>
    <t>Actas, cronograma de actividades</t>
  </si>
  <si>
    <t>Actas</t>
  </si>
  <si>
    <t>El CER cuenta con el comité  de promoción y evaluación,  el cual se reune oportunamente según el caso que se reuiera.</t>
  </si>
  <si>
    <t xml:space="preserve">Actas , informes escritos </t>
  </si>
  <si>
    <t>El CER cuenta con un comité de convivencia, sus reuniones  son exporadidas teniendo en cuenta los diferentes casos que se presenten en cada sede.</t>
  </si>
  <si>
    <t>informes, Manual de Convivencia</t>
  </si>
  <si>
    <t>Actas, Manual de Convivencia</t>
  </si>
  <si>
    <t>Actas, Manual de Convivencia y PEI</t>
  </si>
  <si>
    <t>El CER cuenta con unos  padres de familia que son tenidos  en cuenta en la toma de decisiones, pero se reune ocasionalmente</t>
  </si>
  <si>
    <t>El CER cuenta con un consejo de padres de familia  que se reune exporadicamente de acuerdo a las necesidades</t>
  </si>
  <si>
    <t>Actas y PEI</t>
  </si>
  <si>
    <t>El CER cuenta con mecanismos de comunicación definidos de acuerdo al contexto comunitario</t>
  </si>
  <si>
    <t>Correo electronico, celulares, notas</t>
  </si>
  <si>
    <t>El CER cuenta con un trabajo en equipo que se organiza  de acuerdo al proyecto institucional, dichas reuniones son cordiales y eficaces.</t>
  </si>
  <si>
    <t>Talleres pedagogicos actas, memorias de reuniones</t>
  </si>
  <si>
    <t>Actas de clausura, izadas de bandera, integraciones, menciones de honor</t>
  </si>
  <si>
    <t>El CER cuenta con una política para identificar y divulgar las buenas prácticas pedagógicas</t>
  </si>
  <si>
    <t>Actas de reuniones</t>
  </si>
  <si>
    <t>Los  docentes y los estudiantes se identifican con el CER. Participan en las diferentes actividades resaltando el respeto por los derechos y la diversidad.</t>
  </si>
  <si>
    <t>PEI, actas, cronogramas, fotografias</t>
  </si>
  <si>
    <t>gracias al sentido de pertenencia de los docentes y la comunidad cada sede cuenta con un espacio apto para el buen desarrollo de la catividades academicas y recreativas.</t>
  </si>
  <si>
    <t>Actas de reuniones y manual de convivencia</t>
  </si>
  <si>
    <t>La gran  mayoria de los estudiantes muestran entusiamo y el deseo de aprender</t>
  </si>
  <si>
    <t>Control de asistencia, planilla de calificaciones y control de progreso</t>
  </si>
  <si>
    <t xml:space="preserve">Se realizan actividades extracurriculares exporadicas de acuerdo a las necesidades </t>
  </si>
  <si>
    <t>Control de progreso, plan de estudios y observador del alumno, actividades de refuerzo y recuperación</t>
  </si>
  <si>
    <t>Actas de restaurante escolar, actas de visita</t>
  </si>
  <si>
    <t>El CER tiene un manual de convivencia que es poco conocido por la comunidad educativa.</t>
  </si>
  <si>
    <t>Manual de convivencia, hoja de vida , actas</t>
  </si>
  <si>
    <t>El CER tiene definido y socializado el proceso para el manejo de casos dificiles pero no se realiza seguimiento sistematico</t>
  </si>
  <si>
    <t>manual de convivencia, abservador del alumno</t>
  </si>
  <si>
    <t>Se cuenta  con un manual de convivencia que orienta las acciones a tomar teniendo en cuenta el comportamiento de  cada uno de los miembros de la comunidad educativa.</t>
  </si>
  <si>
    <t>Acta de visita y acta de reuniones</t>
  </si>
  <si>
    <t>La relación con el sector productivo es escasa</t>
  </si>
  <si>
    <t>el CER cuenta con una excelente relación con las autoridades  involucradas en el sector de  la educación</t>
  </si>
  <si>
    <t>El CER cuenta con un grupoo de  docente con un  gran liderazgo enfocados en el trabajo en grupo en procura de mejorar  el progreso en el aprendizaje del estudiante</t>
  </si>
  <si>
    <t>Se  cuenta con diferentes canales de divulgación y apropiación del direccionamiento estrategico</t>
  </si>
  <si>
    <t>Se promueve la educación inclusiva de una manera estrategica</t>
  </si>
  <si>
    <t>El CER tiene definidas las metas institucionales  y ellas responden a su direccionamiento</t>
  </si>
  <si>
    <t>Documento PEI, fotografias, expuestos junto al material de cinstante observación .</t>
  </si>
  <si>
    <t>SIMAT, folio de matricula, documento de inclusión</t>
  </si>
  <si>
    <t>Actas, talleres pedagogicos,  fotografias</t>
  </si>
  <si>
    <t>Se tiene definidas las metas institucionales que responden a su direccionamiento en cada uno de sus componentes.</t>
  </si>
  <si>
    <t>El CER cuenta con grupos de trabajo distribuidos por componentes al momento  de realizar la autoevaluación, dicho  trabajo  en ocasiones no se socializa</t>
  </si>
  <si>
    <t>El CER cuenta un consejo académico sin insidencia en el diseño e implementación  del proyecto pedagógico</t>
  </si>
  <si>
    <t>el CER cuenta con un consejo estudiantil elegido democraticamente, pero este se reune ocasionalmente</t>
  </si>
  <si>
    <t>El CER cuenta con  un personero estudiantil elegido democraticamente, pero  no  se tiene en cuenta  en  algunas  decisiones que se presenten en el CER.</t>
  </si>
  <si>
    <t>En el CER se da  reconocimientos a docentes y alumnos teniendo en cuenta  su progreso y sentido de pertenencia por el centro.</t>
  </si>
  <si>
    <t>evidencias fotográficas de cada una de las sedes escolares</t>
  </si>
  <si>
    <t>el CER cuenta con una estrategia que permite  dar a conocer las normas y cultura institucional a los nuevos estudiantes  que inician su etapa escolar</t>
  </si>
  <si>
    <t>el PAE realiza un acompañamiento nutritivo en las sedes que abarca a la totalidad de los estudiantes mejorando la calidad de vida en cada uno de ellos</t>
  </si>
  <si>
    <t>cada uno de los docentes tienen excelente relación con los padres de familia y se toman decisiones en común.</t>
  </si>
  <si>
    <t>Actas, reuniones, fotografías</t>
  </si>
  <si>
    <t>documentación al dia</t>
  </si>
  <si>
    <t>el Centro realiza algunos convenios con entidades no gubernamentales que tienen como finalidad el mejoramiento de las sedes educativas</t>
  </si>
  <si>
    <t>no se cuenta-</t>
  </si>
  <si>
    <t>El Centro Educativo cuenta con un gran grupo de docente,  que tienen un gran sentido de pertenencia.</t>
  </si>
  <si>
    <t>Los docentes procuran mantener en buenas  condiciones cada una de sede para que los niños, niñas y comunidad en general disfruten  un buen ambiente escolar agradable.</t>
  </si>
  <si>
    <t>Hay un plan de estudios pero no ha  sido socializado con toda la comunidad Educativa</t>
  </si>
  <si>
    <t xml:space="preserve">Plan de estudios </t>
  </si>
  <si>
    <t>Las practicas pedagogicas se realizan teniendo en cuenta el modelo de Escuela Nueva</t>
  </si>
  <si>
    <t>Plan de Estudios, P.E.I, CRA.</t>
  </si>
  <si>
    <t>El C.E.R. cuenta con una politica de dotacion, uso y mantenimiento de los recursos para toda la comunidad educativa</t>
  </si>
  <si>
    <t>Plan de compras, soportes contables, actas de entrega.</t>
  </si>
  <si>
    <t>Se cuenta con un control interno para hacerle seguimiento a las horas de clases recibidas por los estudiantes</t>
  </si>
  <si>
    <t>Contol de asistencia</t>
  </si>
  <si>
    <t>Se cuenta con politicas de evaluacion para verificar el proceso educativo de cada uno de los estudiantes</t>
  </si>
  <si>
    <t>Las evaluaciones se realizan en forma permanente y se entregan un reporte al padre de familia</t>
  </si>
  <si>
    <t>Las practicas de los docentes son socializadas y aplicadas por otros docentes para mejorar la calidad educativa</t>
  </si>
  <si>
    <t>Plan de estudios, guias de aprendizaje y recursos tecnologicos</t>
  </si>
  <si>
    <t xml:space="preserve">Se realiza seguimiento a las tareas escolares de cada uno de los estudiantes </t>
  </si>
  <si>
    <t>Actividades y planes de area</t>
  </si>
  <si>
    <t>El CER tiene una politica sobre el uso de los recursos para el aprendizaje que esta articulada con su propuesta pedagogica</t>
  </si>
  <si>
    <t xml:space="preserve">Se cuenta con material didactico y plan de estudios </t>
  </si>
  <si>
    <t>La politica de distribucion del tiempo curricular y extracurricular es apropiada y se utiliza efactivamente</t>
  </si>
  <si>
    <t xml:space="preserve">Se cuenta con calendario academico, horario escolar </t>
  </si>
  <si>
    <t>Las practicas pedagogicas de los docentes del CER mantienen buena comunicación de forma respoetuosa reflexionando en los resultados de las evaluaciones y las pruebas saber</t>
  </si>
  <si>
    <t>Evaluaciones internas y pruebas saber</t>
  </si>
  <si>
    <t>La planeacion de clases se ha mantenido, se han ajustado los polanes de estudio de las 4 areas basicas</t>
  </si>
  <si>
    <t>Planeadores de las 4 areas basicas</t>
  </si>
  <si>
    <t>Los docentes han adoptado las sugerencias del lider de apoyo, mejorando su practica pedagogica.</t>
  </si>
  <si>
    <t>Preepadores y/o planeadores de las 4 areas basicas.</t>
  </si>
  <si>
    <t>El sistema de evaluacion de rendimiento academico se aplica permanenetemente. Se hace seguimiento a los estudiantes de bajo rendimiento.</t>
  </si>
  <si>
    <t>Controleas de progreso y evaluaciones orales y escritas.</t>
  </si>
  <si>
    <t>Los docentes diseñan las actividades de refuerzo según el seguimiento que le realizan a cada uno de los estudiantes en su desempeño academico.</t>
  </si>
  <si>
    <t>Actividades y evaluaciones.</t>
  </si>
  <si>
    <t>Las conclusiones de los analisis de los resultados de los estudiantes en las evaluaciones externas (evaluaciones saber)</t>
  </si>
  <si>
    <t>Analisis de las evaluaciones y las pruebas saber</t>
  </si>
  <si>
    <t>La institucion revisa y evalua periodicamente su politica de control y tratamiento del ausentismo en funcion de los resultados de la misma.</t>
  </si>
  <si>
    <t>SIMAT, control de asistencia</t>
  </si>
  <si>
    <t>La institucion revisa y evalua periodicamente los efectos de las acrtividades de recuperacion y sus mecanismos de implementacion.</t>
  </si>
  <si>
    <t xml:space="preserve">Actividades de refuerzo </t>
  </si>
  <si>
    <t>Cada docente diseña actividades y mecanismos de recuperacion y nivelacion para alumnos con problemas de aprendizaje.</t>
  </si>
  <si>
    <t>Actividades y evaluyaciones.</t>
  </si>
  <si>
    <t>La institucion tiene un plan para realizar erl seguimiento a sus egresados, pero la informacion  no es sistematica ni permite el analisis para aportar al mejoramiento institucional</t>
  </si>
  <si>
    <t>Formato del Centro.</t>
  </si>
  <si>
    <t>El CER diseñan  planes de trabajo pedagógicos para la población estudiantil que experimentan barreras para el aprendizaje y la participación en su entorno en concordancia con el PEI y la normatividad vigente.</t>
  </si>
  <si>
    <t>Proyecto educativo institucional. Planes de clase.</t>
  </si>
  <si>
    <t>En el CER no se tiene estudiantes pertenecientes a grupos étnicos.</t>
  </si>
  <si>
    <t>Proyecto educativo institucional.</t>
  </si>
  <si>
    <t>El CER brinda respuestas a las necesidades del contexto educativo buscando  acercar los estudiantes a la institución, en concordancia con el PEI.</t>
  </si>
  <si>
    <t>Observador del estudiante, hoja de vida del estudiante.</t>
  </si>
  <si>
    <t>En el CER  algunas sedes trabajan  proyectos y programas encaminados a fortalecer los proyectos de vida de algunos estudiantes, no se hace de manera unificada ni organizada en las diferentes sedes.</t>
  </si>
  <si>
    <t>Proyecto educativo institucional, Planes de aula.</t>
  </si>
  <si>
    <t>El CER  tiene La escuela de padres como un programa pedagógico institucional que orienta a los integrantes de la familia, siendo  coherente con el PEI, su acogida entre los integrantes de la familia es significativa.</t>
  </si>
  <si>
    <t>Proyecto escuela de padres, actas de desarrollo de la escuela de padres.</t>
  </si>
  <si>
    <t>La comunidad tiene participación en el CER pero no se tiene  procesos de seguimiento y evaluación de los programas y las actividades.</t>
  </si>
  <si>
    <t>Actas, fotografias.</t>
  </si>
  <si>
    <t>EL CER mantiene a toda la comunidad informada sobre los recursos fisicos existentes y su reglamento de uso</t>
  </si>
  <si>
    <t>Formatos de préstamo, Actas de compromiso.</t>
  </si>
  <si>
    <t>En el CER no existe el servicio social por que solo se maneja estudiantes de basica primaria.</t>
  </si>
  <si>
    <t>En el CER los estudiantes  utilizan los mecanismos y escenarios de participación institucional  de forma continua y con sentido.</t>
  </si>
  <si>
    <t>Proyecto de democracia, actas de actividades, comités, fotografías.</t>
  </si>
  <si>
    <t>El CER tiene canales de comunicación pertinentes que permiten a los padres de familia el conocimiento de sus derechos y deberes en donde se promueve su participación activa en la institución de acurdo a la normatividad vigente.</t>
  </si>
  <si>
    <t>Actas de la asmblea de padres.</t>
  </si>
  <si>
    <t>En el CER se dan espacios para la participación de las familias
en la vida institucional, pero se hace de forma esporádica</t>
  </si>
  <si>
    <t>Actas detrabajo, fotografías.</t>
  </si>
  <si>
    <t>La institución cuenta con un programa para la prevención de riesgos físicos en concordancia con el PEI.</t>
  </si>
  <si>
    <t>Proyectos transversales, actas.</t>
  </si>
  <si>
    <t>El CER  brinda formación a estudiantes sobre prevención de factores de riesgo como  SIDA, ETS, embarazo en adolescentes, consumo de sustancias psicoactivas, violencia intrafamiliar, abuso sexual, físico y psicológico. Faltan mecanismos de seguimiento a los factores de riesgo identificados como significativos para la comunidad y los estudiantes.</t>
  </si>
  <si>
    <t>Encuestas, planes de clase, proyectos transversales.</t>
  </si>
  <si>
    <t>El CER maneja planes de evacuación frente a desastres naturales o similares, pero carece de un sistema de seguimiento a dichos  planes.</t>
  </si>
  <si>
    <t>Actas, Planes de trabajo.</t>
  </si>
  <si>
    <t>Se cuenta con una escuela de padres como un programa pedagógico institucional que orienta a los integrantes de la familia, siendo  coherente con el PEI, su acogida entre los integrantes de la familia es significativa.</t>
  </si>
  <si>
    <t>Se mantienen canales de  comunicación pertinentes que permiten a los padres de familia el conocimiento de sus derechos y deberes en donde se promueve su participación activa en la institución de acurdo a la normatividad vigente.</t>
  </si>
  <si>
    <t>Diseñar un programa concertados con el cuerpo docente para apoyar a los estudiantes en sus proyectos de vida.</t>
  </si>
  <si>
    <t>El CER cuenta con una planta docente comprometida y responsable que trabaja por el bienestar de la institución.</t>
  </si>
  <si>
    <t xml:space="preserve"> El CER efectúa el proceso de maltrícula de acuerdo al calendario académico, dando a conocer a toda la comunidad las fechas indicadas, además el proceso cumple con la inclusión ya que se reciben a todos los alumnos que quieran ingresar durante todo el año lectivo.                  </t>
  </si>
  <si>
    <t>El CER no cuenta con un programa de estiulos unificado para todas las sedes.</t>
  </si>
  <si>
    <t>El CER carece de un sistema de apoyo a la insvestigación para la comunidad educativa.</t>
  </si>
  <si>
    <t>La elaboración del presupuesto se realiza de acuerdo a las necesidades priorizadas de cada una de las sedes con partcipación de la comunidad educativa</t>
  </si>
  <si>
    <t xml:space="preserve">Presupuesto, Documentos Contables </t>
  </si>
  <si>
    <t>La Contabilidad se registra cada trimestre al área de contabilidad de la SED</t>
  </si>
  <si>
    <t>Documentos Contables</t>
  </si>
  <si>
    <t>Los únicos ingresos son los de gratuidad de la educación conocidos por toda la comunidad, su ejecución es de acuerdo a las necesidades priorizadas de cada sede descritas en el Plan de Compras</t>
  </si>
  <si>
    <t>Extractos Bancarios, Facturas, Informes Contables</t>
  </si>
  <si>
    <t>El CER presenta  los informes contables requeridos por las autoridades competentes</t>
  </si>
  <si>
    <t>Soportes contables</t>
  </si>
  <si>
    <t>El CER Ofrece el modelo de Escuela Nueva, solo tiene primaria, de tal manera los docentes son nombrados desde la secretaria de Educación, desempeñandose cada uno de forma responsable en cada una de las sedes asignadas</t>
  </si>
  <si>
    <t>Formato Planta de personal, Resoluciones internas de ubicación y asignación de carga académica</t>
  </si>
  <si>
    <t>El CER cuenta con una planta docente comprometida y responsable , de igual manera se realizan talleres de ajustes al PEI, Escuela Nueva y actualizaciones que se requiera.</t>
  </si>
  <si>
    <t>PEI, PMI, Actas, Fotograficas.</t>
  </si>
  <si>
    <t>El CER Ofrece el espacio y el tiempo para que los docentes se formen y capaciten según la necesidad.. De igual manera se realizan talleres de autocapacitación</t>
  </si>
  <si>
    <t>Planta de Personal, Actas, Talleres</t>
  </si>
  <si>
    <t>En la semana institucional inicial se establece el Horario escolar y la distribución y asignación de la carga académica según lineamientos de la SED.</t>
  </si>
  <si>
    <t>Resoluciones Internas, Calendario Académico</t>
  </si>
  <si>
    <t>Todo el personal esta muy identificado con el horizonte institucional, su trabajo es de mucha dedicación y responsabilidad.</t>
  </si>
  <si>
    <t>Cumplimiento Horario, Asistecia a Actividades extracurriculares</t>
  </si>
  <si>
    <t>Se realiza la evaluación de desempeño anual solamente a los docentes del 1278 según cronograma estipulado</t>
  </si>
  <si>
    <t>Evaluaciones de desempeño. Plataforma de evaluación</t>
  </si>
  <si>
    <t>No se tiene un programa de estímulos organizado, se hace de forma esporádica según las circunstancias</t>
  </si>
  <si>
    <t>No tiene</t>
  </si>
  <si>
    <t>En el CER se carece de investigación, se presentan algunos casos aislados en donde no se hace un registro de evidencia por lo tanto no se cuenta con un apoyo.</t>
  </si>
  <si>
    <t xml:space="preserve">El CER cuenta con un Manual de Convivencia, es conocido por toda la comunidad educativa, lo cual se evidencia en el buen comportamiento de todos los integrantes de la comunidad educativa </t>
  </si>
  <si>
    <t>Manual de Convivencia, Actas de Compromiso</t>
  </si>
  <si>
    <t>El CER no cuenta con un programa de bienestar del personal vinculado, se hace de forma esporádica .</t>
  </si>
  <si>
    <t>Fotos</t>
  </si>
  <si>
    <t>El  CER realiza el proceso de matrícula según el calendario académico, Este preoceso se matiene en el transcurso del año lectivo , teniendo en cuenta las condiciones del contexto y  continuamente se hacen las actualizaciones.</t>
  </si>
  <si>
    <t>Folio de Matricula, carpeta de los estudiantes y plataforma del SIMAT.</t>
  </si>
  <si>
    <t>El  CER cuenta con toda la documentación en cada una de las sedes y  la sede principal se maneja un archivo general.,donde se registra toda la información requerida .</t>
  </si>
  <si>
    <t>Carpetas por sedes.</t>
  </si>
  <si>
    <t>El CER cuenta con un boletín unificado para todas las sedes, Utilizados durante los 4 cuatro periodos dando cumplimiento al  PEI.</t>
  </si>
  <si>
    <t>Formato de boletines.</t>
  </si>
  <si>
    <t>El CER ha mejorado la mayoria de las sedes en su infraestructura con recursos de gratuidad.</t>
  </si>
  <si>
    <t>Fotografias</t>
  </si>
  <si>
    <t>Las sedes organizan jornadas de embellecimiento con un cronograma estipulado con la ayuda de toda la comunidad educativa.</t>
  </si>
  <si>
    <t>El CER lleva control y registro del uso de los espacios físicos de cada una de las sedes del CER</t>
  </si>
  <si>
    <t>Formato de prestamos</t>
  </si>
  <si>
    <t xml:space="preserve">El CER raeliza un plan de compras anual priorizado  según las necesidades </t>
  </si>
  <si>
    <t>Plan de compras, soportes contables</t>
  </si>
  <si>
    <t>Se lleva de manera individual los suministros y dotación de los recursos de aprendizaje</t>
  </si>
  <si>
    <t>Facturas, Plan de Compras</t>
  </si>
  <si>
    <t>Solo se hace mantenimiento correctivo cuando se presentan  las necesidad</t>
  </si>
  <si>
    <t>Facturas, Actas</t>
  </si>
  <si>
    <t>No se cuenta con un programa de riesgos</t>
  </si>
  <si>
    <t>Solo se cuenta con el servicio de restaurante escolar, y algunas campañas realizadas por la alcaldía</t>
  </si>
  <si>
    <t>Documentos de restaurante, Control de visitas</t>
  </si>
  <si>
    <t>El CER cuenta con actividades de refuerzo y nivelación para alumnos con dificultades, pero no de manera unificada</t>
  </si>
  <si>
    <t>Talleres de Nivelación, Actividades de refuerzo</t>
  </si>
  <si>
    <t>ALFREDO QUINTERO PALLARES</t>
  </si>
  <si>
    <t>aquinteropallares@gmail.com</t>
  </si>
  <si>
    <t>La institución revisa y evalua periodicamente su politica de control  y tratamiento del ausentismo en función de los resultados de la misma</t>
  </si>
  <si>
    <t>La instituciónrevisa y evalua periodicamente los efectos de las actividades de recuperación y sus mecanismos de implementación.</t>
  </si>
  <si>
    <t>Contar con politicas de evaluación para verificar el proceso educativo de cada uno de los estudiantes.</t>
  </si>
  <si>
    <t>directora</t>
  </si>
  <si>
    <t>Gestionar  proyectos enfocados  al  mejoramiento  de la planta fisica y de mobiliario, creando un mejor ambiente escolar.</t>
  </si>
  <si>
    <t>La formulación  de la misión, la Visión y los principios institucionales  están claramente definidos y socializados, en  todas las sedes se tienen en lugar visible cada uno de los componentes.</t>
  </si>
  <si>
    <t>Todas las Sedes tienen en lugar visible cada uno de estos documentos.</t>
  </si>
  <si>
    <t>Las Metas Institucionales están claramente establecidas, pero faltan apropiarse y divulgarse.</t>
  </si>
  <si>
    <t>Documento P:E:I</t>
  </si>
  <si>
    <t>El CER divulga y hace apropiación del direccionamiento estratégico, a través de reuniones, talleres, carteleras, etc.</t>
  </si>
  <si>
    <t>Actas del Consejo Directivo, académico y padres de familia</t>
  </si>
  <si>
    <t>Folio de matrícula, manual de convivencia y la educación inclusiva.</t>
  </si>
  <si>
    <t xml:space="preserve">El CER hace constantemente la  promoción de la inclusión de miembros de diferentes grupos poblacionales, recibe todos los alumnos durante el año escolar, sin importar su grupo poblacional o diversidad cultural 
</t>
  </si>
  <si>
    <t>Plan de Mejoramiento, Autoevaluación.</t>
  </si>
  <si>
    <t>La estrategia pedagógica es coherente con  el horizonte institucional y el contexto, es aplicada en todas las sedes.</t>
  </si>
  <si>
    <t>Plan de Área, Calendario académico.</t>
  </si>
  <si>
    <t xml:space="preserve">El CER utiliza  los resultados de sus autoevaluaciones, de las evaluaciones de desempeño y los resultados en las evaluaciones externas e internas para mejorar </t>
  </si>
  <si>
    <t>Actas Dia de la Excelencia, pruebas supérate y matricula</t>
  </si>
  <si>
    <t xml:space="preserve">El CER realiza su autoevalluación con participación de toda la comunidad educativa, participando todas las sedes. </t>
  </si>
  <si>
    <t xml:space="preserve">El CER  evalúa esporadicamente la eficiencia y pertinencia de los criterios establecidos para su manejo, algunas veces se hacen ajustes para mejorarlos. Se trabaja en equipo cuando se requiere </t>
  </si>
  <si>
    <t>Los criterios básicos acerca del manejo de la institución integrada están claramente definidos. Los docentes  trabajan en equipo, aceptan sus funciones y las delegadas con responsabilidad..</t>
  </si>
  <si>
    <t>evidencias  fotográficas, actas.</t>
  </si>
  <si>
    <t>Acta de Conformación, Actas de reúniones</t>
  </si>
  <si>
    <t xml:space="preserve">El consejo académico está conformado, cuenta con un cronograma de trabajo y desarrolla propuestas o actividades para mejorar </t>
  </si>
  <si>
    <t>Acta de Conformación Consejo Académico, cronograma de actividades</t>
  </si>
  <si>
    <t>Acta de Conformación Comité y Acta de reúniones.</t>
  </si>
  <si>
    <t>Manual de Convivencia, Actas</t>
  </si>
  <si>
    <t>Acta de Conformación</t>
  </si>
  <si>
    <t>Acta de Elección</t>
  </si>
  <si>
    <t>El consejo de padres de familia se reúne esporádicamente debido a la distancia entre las sedes.</t>
  </si>
  <si>
    <t>El Consejo Directivo del CER esta conformado con la participación de todas las sedes escolares, se reune espóradicamente, no se lleva seguimiento</t>
  </si>
  <si>
    <t>La comisión de evaluación y promoción está conformada en el marco de la integración y se reúne para analizar y socializar actividades para mejorar</t>
  </si>
  <si>
    <t>El comité de convivencia está conformado, durante el año anterior no se presentaron casos que requiriera reunirse.</t>
  </si>
  <si>
    <t xml:space="preserve">El consejo estudiantil está conformado, pero  se reúne debido en ocasiones si se a necesitar de su apoyo . </t>
  </si>
  <si>
    <t>EL CER eligió un personero democráticamente , es poca la participacion de este en la toma de decisiones.</t>
  </si>
  <si>
    <t>La asamblea de padres de familia esta conformada, pero  no se reúne periódicamente por las grandes distancias entre las sedes</t>
  </si>
  <si>
    <t xml:space="preserve">EL CER a definido los mecanismos de comunicación de acuerdo al contexto </t>
  </si>
  <si>
    <t>Correos electrónicos, Vía telefonica, Oficios. Notas redes sociales.</t>
  </si>
  <si>
    <t>Actas, Clausuras, Izadas de bandera, integraciones</t>
  </si>
  <si>
    <t>Actas de reuniones, Actividades, material impreso</t>
  </si>
  <si>
    <t>El CER mantiene un grupo trabajo  con muy organiado responsable  y  con gran sentido de pertenencia.</t>
  </si>
  <si>
    <t>Actas,reistro  fotografico</t>
  </si>
  <si>
    <t>El CER cuenta con un programa de estímulos a docentes y alumnos como estrategía de prácticas inclusivas</t>
  </si>
  <si>
    <t>El CER socializa y comparte las buenas prácticas pedagógicas, administrativas y culturales entre todas las sedes</t>
  </si>
  <si>
    <t>Registro fotografico, actas de reuniones</t>
  </si>
  <si>
    <t>Facturas, Fotografías, diagnostico</t>
  </si>
  <si>
    <t>Cada sede al iniciar el año escolar, le da una bienvenida y una inducción explicando los derechos y deberes de los estudiantes.</t>
  </si>
  <si>
    <t>Planes de aula, Resultados pruebas saber, Actividades refuerzo y recuperación</t>
  </si>
  <si>
    <t>Manual de Convivencia</t>
  </si>
  <si>
    <t>Comité de Convivencia, Manual de Convivencia</t>
  </si>
  <si>
    <t>Manual de Convivencia, actividades de nivelación</t>
  </si>
  <si>
    <t>Los estudiantes y los docentes manifiestan un gran afecto para con el CER, representandolo en las actividades curriculares y extracurriculares.</t>
  </si>
  <si>
    <t>Se mejoraron algunas sedes en su planta física para brindar un mejor ambiente escolar, esto gracias a cada uno de los docentes y la comunidad educativa.</t>
  </si>
  <si>
    <t>registro fotografíco. actividades de bienvenidas</t>
  </si>
  <si>
    <t>En todo el CER se observa el entusiasmo y las ganas de aprender, que se ve reflejado en las pruebas internas y externas</t>
  </si>
  <si>
    <t>El manual de convivencia fue diseñado bajo  los principios, valores, estrategias y actuaciones que favorecen un clima armónico entre todos los integrantes de la comunidad educativa; fomentando el respeto y la valoración de la diversidad. No es utilizado frecuentemente por el buen comportamiento y el cumplimiento de toda la comunidad educativa.</t>
  </si>
  <si>
    <t>el CER participa en las actividades extracurriculares que se presentan durante el año escolar, participando con responsabilidad y bajo los lineamientos de la SED</t>
  </si>
  <si>
    <t>evidencias fotografícas</t>
  </si>
  <si>
    <t>se cuenta con el apoyo del PAE ofreciendo alimentos nutricionales a la totalidad de las alumnos</t>
  </si>
  <si>
    <t>Matrícula,  carteleras, documentos</t>
  </si>
  <si>
    <t xml:space="preserve">El CER cuenta con el comité de convivencia, en este año no se a tenido que mediar ninguna situación que lo amérite. </t>
  </si>
  <si>
    <t xml:space="preserve">En el Manual de Convivencia del CER están definido las políticas  y mecanismos para prevenir situaciones de riesgo y manejar los casos difíciles, las cuales no se a presentado ninguna situación en dónde se tenga que aplicar </t>
  </si>
  <si>
    <t>El CER mantiene una comunicación adecuada y oportuna a través del celular o circulares con todas las sedes.</t>
  </si>
  <si>
    <t>listado de padres de familia. Actas de reúniones</t>
  </si>
  <si>
    <t xml:space="preserve">EL CER mantiene una comunicación constante con las autoridades educativas según se requiera. </t>
  </si>
  <si>
    <t>Llamadas teléfonicas, correo, página de la secretaria.</t>
  </si>
  <si>
    <t>No Tiene</t>
  </si>
  <si>
    <t>El CER no recibio ningún aporte o donación por parte del secgtor productivo, en la zona no existe ningún gremio formado de sector productivo</t>
  </si>
  <si>
    <t>EL CER no realizo ningún acuerdo este año, en algunas ocasiones  ace presencia el hospital en algunos programas de prevencion y de igual manera la administracion municipal en algunas  celebraciones.</t>
  </si>
  <si>
    <t>visitas esporadicas, registros fotograficos</t>
  </si>
  <si>
    <t>se cuenta con un grupo de trabajo muy bueno y que responde a las expectativas de cada una de las comunidades ue pertenecen al CER</t>
  </si>
  <si>
    <t>los pocos recursos economicos que llegan al CER son repartidos en forma equitativa para suplir algunas necesidades</t>
  </si>
  <si>
    <t>Fortalecer el conocimiento del manual  de convivencia  por todos los miembros de la comunidad educativa para mejorar su funcionamiento,</t>
  </si>
  <si>
    <t>Implementar una política que permita una mejor relación con diferentes autoridades</t>
  </si>
  <si>
    <t>Involucrar al sector productivo para que participe en la comunidad educativa</t>
  </si>
  <si>
    <t xml:space="preserve">El CER cuenta con un boletín unificado para todas las sedes, Utilizados durante los 4cuatro periodos dando cumplimiento al  PEI </t>
  </si>
  <si>
    <t>El CER a mejorado algunas de sus sedes ens u infraestructura con recursos de gratuidad</t>
  </si>
  <si>
    <t>Las sedes organizan jornadas de embellecimiento con un crograma estipulado con la ayuda de toda la comunidad educativa</t>
  </si>
  <si>
    <t>Solo se hace mantenimiento correctivo cuando se presenta la necesidad</t>
  </si>
  <si>
    <t>registro fotorafico</t>
  </si>
  <si>
    <t>Solo se cuenta con el servicio de restaurante escolar, y algunas campañas realizadas por algunas entidades gubernamentales</t>
  </si>
  <si>
    <t>PEI, PMI, Actas, registro  fotografico.</t>
  </si>
  <si>
    <t>registro fotografico</t>
  </si>
  <si>
    <t>En el CER, se presentan algunos casos aislados en donde no se hace un registro de evidencia por lo tanto no se cuenta con un apoyo.</t>
  </si>
  <si>
    <t>Existe un plan de estudios teniendo en cuenta los diferentes lineamientos establecidos</t>
  </si>
  <si>
    <t>Se desarrollo el enfoque metodológico teniendo en cuenta el modelo escuela nueva</t>
  </si>
  <si>
    <t>Plan de Estudios, P.E.I, CRA</t>
  </si>
  <si>
    <t>El establecimiento tene en cuenta una dotación de recursos para el aprendizaje que permite apoyar el trabajo académico</t>
  </si>
  <si>
    <t>Se evalúa el cumplimiento constante de las horas efectivas de clase</t>
  </si>
  <si>
    <t>Las prácticas pedagógicas se apoyan en opciones didácticas para cada grupo</t>
  </si>
  <si>
    <t>Se revisan y se evalúan las tareas escolares, verificando qué impácto tienen en los estudiantes</t>
  </si>
  <si>
    <t>Lás prácticas pedagógicas se basan en la comunicación, la relación afectiva y diversidad de los estudiantes</t>
  </si>
  <si>
    <t>La planeación se usa como estrategia institucional que posibilita establecer un conjunto de actividades</t>
  </si>
  <si>
    <t xml:space="preserve">Planes de estudio </t>
  </si>
  <si>
    <t>Los docentes han adoptado las sugerencias del lider de apoyo, mejorando su práctica pedagógica</t>
  </si>
  <si>
    <t>Prepadores y/o planeadores de las 4 areas basicas.</t>
  </si>
  <si>
    <t>El sistema de evaluacion se hace seguimiento a los estudiantes y se cuenta con un buen sistema de información, evaluándose periódicamente y ajustóndolo a las necesidades de los estudiantes</t>
  </si>
  <si>
    <t>Plan de aula, planillas, boletines</t>
  </si>
  <si>
    <t>Se realizan seguimiento de los resultados académicos con con sus indicadores y los mecanismos de retroalimentación</t>
  </si>
  <si>
    <t>Actividades y evaluaciones</t>
  </si>
  <si>
    <t>Los docentes cuentan con mecanismos para reforzar a los estudiantes con dificultades de rendimiento académico</t>
  </si>
  <si>
    <t>El establecimiento educativo cuenta con un plan de estudios unificado</t>
  </si>
  <si>
    <t>En el CER se hace por periodo el seguimiento al desempeño academico de estudiantes con el fin de lograr su buen rendimiento.</t>
  </si>
  <si>
    <t>Resignificación del plan de estudios</t>
  </si>
  <si>
    <t>Realizar los ajuste necesarios y evaluar periódicamente el enfoque metodológico unido al PEI, el plan de mejoramiento y la práctica docente de aula.</t>
  </si>
  <si>
    <t xml:space="preserve">Actualizacion de los proyectos transversales, y plan de estudios con el proposito de mejorar la calidad educativa.                                                                                      </t>
  </si>
  <si>
    <t>La Escuela de Padres ha logrado fomentar un espacio de diálogo y participación donde los padres de familia pueden expresar sus inquietudes y aportar ideas para el desarrollo educativo y personal de sus hijos, fortaleciendo la relación entre familia y escuela.</t>
  </si>
  <si>
    <t xml:space="preserve">A través de las actividades, se han promovido valores como la responsabilidad, el respeto y la empatía, además de brindar herramientas prácticas para mejorar la crianza y el acompañamiento educativo de los estudiantes. Además por medio del desarrollo del proyecto de vida en los estudiantes de grado quinto se idea un plan cuyo objetivo es la continuación de la educación. </t>
  </si>
  <si>
    <t>Ampliar las metodologías utilizadas en las sesiones para incluir dinámicas más interactivas, como talleres vivenciales, juegos y grupos de apoyo, con el fin de mantener el interés de los padres y garantizar mayor aplicabilidad de los aprendizajes a su vida cotidiana.</t>
  </si>
  <si>
    <t>Actas de trabajo, registro fotografico.</t>
  </si>
  <si>
    <t>Proyecto de democracia, actas de actividades, comités, registro fotografico.</t>
  </si>
  <si>
    <t>En el CER no se presta  el servicio social por que solo se maneja estudiantes de basica primaria.</t>
  </si>
  <si>
    <t>El CER  tiene La escuela de padres como un programa pedagógico institucional que orienta a los miembros de la familia, siendo  coherente con el PEI, su acogida entre los integrantes de la familia es significativa.</t>
  </si>
  <si>
    <t>El CER tiene diseñado los planes de trabajo pedagógicos para la población estudiantil que experimentan barreras para el aprendizaje y la participación en su entorno en concordancia con el PEI y la normatividad vigente.</t>
  </si>
  <si>
    <t>el CER no cuenta con un programa o plan de riesgos</t>
  </si>
  <si>
    <t>el CER no cuenta con un programa de bienestar para la comunidad educativa</t>
  </si>
  <si>
    <t>el procieso de matricula con el que se cuenta es muy alto cubriendo en casi la totalidad de los estudiantes</t>
  </si>
  <si>
    <t>el personal docente cumple con las espectativas del CER y con mucho sentido de pertenencia</t>
  </si>
  <si>
    <t>Diseñar e implementar un plan general de desarrollo que permita fortalecer la Escuela de Padres y ampliar las oportunidades de participación comunitaria en todas las sedes del Centro Educativo, promoviendo la integración y el compromiso de las familias en el proceso educativo.</t>
  </si>
  <si>
    <t>Documento PEI, fotografias, expuestos en la cartelera .</t>
  </si>
  <si>
    <t>El CER tiene definidas las metas institucionales que responden a su direccionamiento</t>
  </si>
  <si>
    <t>El CER cuenta con diferentes canales de divulgacion y apropiacion del direccionamiento estrategico</t>
  </si>
  <si>
    <t>El CER promueve la educación inclusiva de una manera estrategica</t>
  </si>
  <si>
    <t>SIMAT, folio de matricula, documento de inclusion</t>
  </si>
  <si>
    <t>El CER cuenta con un cuerpo docente de gran liderazgo enfocados en el trabajo en grupo en procura de mejorar  el progreso en el aprendizaje del estudiante</t>
  </si>
  <si>
    <t>Actas, talleres pedagogicos, fotografias</t>
  </si>
  <si>
    <t>Se tiene definidas las metas institucionales que responden a su direccionamiento de cado uno de los componentes.</t>
  </si>
  <si>
    <t>El CER cuenta con grupos de trabajo por componentes al mamento  de realizar la autoevaluación, dicho trabajo no se socializa</t>
  </si>
  <si>
    <t>el CER cuenta con un consejo estudiantil elegido democraticamente, pero se reune ocasionalmente</t>
  </si>
  <si>
    <t>El CER cuenta con  un personero estudiantil elegido democraticamente, pero  se tiene en cuenta  en la toma de decisiones que se presenten en el CER.</t>
  </si>
  <si>
    <t>En el CER se da  reconocimientos a docentes y alumnos y se aplica coherentemente a su progreso y sentido de pertenencia por el centro.</t>
  </si>
  <si>
    <t>DANE, planos  y  PEI</t>
  </si>
  <si>
    <t>el CER cuenta con una estrategia que permite  dar a conocer las normas y cultura institucional a los nuevas estudiantes al inicio  del año escolar</t>
  </si>
  <si>
    <t>el CER cuenta  con un manual de convivencia que orienta las acciones a tomar teniendo en cuenta el comportamiento de  cada uno de los miembros de la comunidad educativa.</t>
  </si>
  <si>
    <t>el PAE realiza un acompañamiento nutritivo en las sedes que abarca a la totalidad del alumnado mejorando la calidad de vida en cada uno de ellos</t>
  </si>
  <si>
    <t>cada uno de los docentes tienen excelente relacion con los padres de familia y se toman decisiones en común</t>
  </si>
  <si>
    <t>Actas, reuniones, boletin informativo</t>
  </si>
  <si>
    <t>el CER cuenta con una excelente relacion con las autoridades  relacionadas con la educacion</t>
  </si>
  <si>
    <t>Actas,  boletin informativo, observador  del alumno</t>
  </si>
  <si>
    <t>Actas, fotografias y proyectos</t>
  </si>
  <si>
    <t>DIANA MARCELA VELASQUEZ DURAN</t>
  </si>
  <si>
    <t>diana.marcela.01@hotmail.com</t>
  </si>
  <si>
    <t>El CER cuenta un consejo academico sin insidencia enNel diseño e implementación  del proyecto pedagógico</t>
  </si>
  <si>
    <t>El CER cuenta con una política que permite  identificar y divulgar las buenas prácticas pedagógicas</t>
  </si>
  <si>
    <t>El CER cuenta con un manual de convivencia que es poco conocido por la comunidad educativa.</t>
  </si>
  <si>
    <t>el Centro realiza algunos convenios con entidades no oficiales que tienen como finalidad el mejoramiento de las sedes educativas</t>
  </si>
  <si>
    <t>La relación con el sector productivo es casi nula</t>
  </si>
  <si>
    <t>Despertar en los padres de familia  el deseo de trabajar en conjunto con las sedes en pro de sus hijos</t>
  </si>
  <si>
    <t>Diseñar una estrategia que permita vincular mas al sector  productivo.</t>
  </si>
  <si>
    <t>El cuerpo docente con que cuenta el CER. Es excelente y cumple con las necesidades de cada sede educativa.</t>
  </si>
  <si>
    <t>La planta fisica de las sedes estan adecuadas y en la capacidad de atender a los estudiantes  que ingresasn a cada una de ellas.</t>
  </si>
  <si>
    <t>HAY UN PLAN DE ESTUDIO PERO,NO HA SIDO SOCIALIADO POR TODA LA COMUNIDAD  EDUCATIVA.</t>
  </si>
  <si>
    <t>PLANES DE ESTUDIO</t>
  </si>
  <si>
    <t xml:space="preserve">LAS PRACTICAS PEDAGOGICAS SE REALIZAN TENIENDO EN CUENTA EL MODELO ESCUELA NUEVA. </t>
  </si>
  <si>
    <t xml:space="preserve">C.RA., PLAN DE ESTUDIOS, P.E.I, </t>
  </si>
  <si>
    <t>EL C.E.R CUENTA CON UNA POLITICA DE DOTACION USO Y MANTENIEMIENTO DE LOS RECURSOS PARA TODA LA COMUNIDAD EDUCATIVA.</t>
  </si>
  <si>
    <t>PLAN DE COMPRAS, SOPORTES CONTABLES, ACTAS DE ENTREGA.</t>
  </si>
  <si>
    <t>SE CUENTA CON UN CONTROL INTERNO PARA HACERLE SEGUIMIENTO A LAS HORAS DE CLASE RECIBIDAS POR LOS ESTUDIANTES.</t>
  </si>
  <si>
    <t>CONTROL DE ASISTENCIA.</t>
  </si>
  <si>
    <t xml:space="preserve">SE CUENTA CON POLITICAS DE EVALUACION PARA VERIFICAR EL PROCESO EDUCATIVO DE LOS ESTUDIANTES. </t>
  </si>
  <si>
    <t>LA EVALUACION ES PERMANENTE Y SE LE HACE ENTREGA UN REPORTE AL PADRE DE FAMILIA.</t>
  </si>
  <si>
    <t>LAS PRACTICAS DE LOS DOCENTES SON SOCIALIZADAS Y APLICADAS POR OTROS DOCENTES PARA MEJORAR LA CALIDAD EDUCATIVA</t>
  </si>
  <si>
    <t>PLAN DE ESTUDIOS, GUIAS DE APRENDIZAJE Y RECURSOS TECNOLOGICOS.</t>
  </si>
  <si>
    <t>SE HACE UN SEGUIMIENTO A LAS TAREAS ESCOLARES</t>
  </si>
  <si>
    <t>ACTIVIDADES Y PLANES AREA.</t>
  </si>
  <si>
    <t>LOS DOCENTES UTILIZAN DE FORMA ADECUADA LOS RECURSOS QUE TIENEN PARA EL PROCESO DE APRENDIZAJE  SEGÚN SU PLAN DE ESTUDIOS.</t>
  </si>
  <si>
    <t>SE CUENTA CON MATERIAL DIDACTICO Y PLAN DE ESTUDIOS.</t>
  </si>
  <si>
    <t>EL C.E.R EVALUA PERIODOCAMENTE EL RENDIMIENTO ACADEMICO Y REALIZA AJUSTE A SUS NECESIDADES.</t>
  </si>
  <si>
    <t>CALENDARIO ACADEMICO, HORARIO ESCOLAR.</t>
  </si>
  <si>
    <t>LAS PRACTICAS PEDAGOGICAS DE LOS DOCENTES DEL C.E.R MANTIENEN BUENA COMUNICACIÓN DE FORMA RESPETUOSA  REFLEJANDOSE EN LOS RESULTADOS DE LAS EVALUACIONES Y PRUEBAS SABER.</t>
  </si>
  <si>
    <t>EVALUACIONES INTERNAS Y PRUEBAS SABER.</t>
  </si>
  <si>
    <t>LAS PLANEACION DE CLASES DE LOS DOCENTES A MEJORADO , SE HAN AJUSTADO LOS PLANES DE ESTUDIO DE LAS CUATRO AREAS BASICAS Y SE HAN MANTENIDO LOS RESULTADOS DE LAS PRUEBAS SABER.</t>
  </si>
  <si>
    <t>PLANEADOR DE LAS 4 AREAS BASICAS.</t>
  </si>
  <si>
    <t>LOS DOCENTES HAN ADOPTADO LAS SUGERENCIAS DEL LIDER DE APOYO, MEJORANDO SU PRACTICA PEDAGOGICA PARA LOS RESULTADOS EN LAS PRUEBAS INTERNAS Y EXTERNAS.</t>
  </si>
  <si>
    <t>PREPARADORES, RESULTADOS DE LAS PRUEBAS.</t>
  </si>
  <si>
    <t>LOS DOCENTES HAN DIVULGADO EL MECANISMO DE EVALUACION, LAS FECHAS Y LAS EXTRATEGIAS PARA MEJORAR SEGÚN EL CONTEXTO.</t>
  </si>
  <si>
    <t xml:space="preserve">CONTROLES DE PROGRESO, EVALUACIONES ESCRITAS, </t>
  </si>
  <si>
    <t>LOS DOCENTES DISEÑAN ACTIVIDADES DE REFUERZO SEGÚN EL SEGUIMIENTO QUE SE LE HACEN A CADA UNO DE LOS ESTUDIANTES EN SU DESEMPEÑO ACADEMICO.</t>
  </si>
  <si>
    <t>ACTIVIDADES Y EVALUACIONES.</t>
  </si>
  <si>
    <t>EL C.E.R. TIENE ENCUENTA LAS CONCLUSIONES DE LOS ANALISIS DE LOS RESULTADOS DE CADA UNO DE LOS ESTUDIANTES EN LA EVALUACIONES EXTERNAS PARA EL MEJORAMIENTO EN LAS PRACTICAS DE AULA.</t>
  </si>
  <si>
    <t>ANALISIS DE LAS EVALUACIONES Y LAS PRUEBAS SABER.</t>
  </si>
  <si>
    <t>SE LLEVA UN CONTROL DE ASISTENCIA VINCULADO A LOS PADRES DE FAMILIA EN CASO DE AUSENCIA.</t>
  </si>
  <si>
    <t>CONTROL DE ASISTENCIA</t>
  </si>
  <si>
    <t>CADA SEDE DISEÑA Y REALIZA ACTIVIDADES DE FORTALECIMIENTO Y RECUPERACION A LOS ESTUDIANTES QUE LO REQUIERAN.</t>
  </si>
  <si>
    <t>CADA DOCENTE DISEÑA ACTIVIDADES Y MECAMISMOS DE RECUPERACION Y NIVELACION  PARA ALUMNOS CON PROBLEMAS DE APRENDIZAJE.</t>
  </si>
  <si>
    <t xml:space="preserve">EL C.E.R. TIENE UN SEGUIMIENTO NI CONTACTO CON LOS EGRESADOS </t>
  </si>
  <si>
    <t>NO TIENE.</t>
  </si>
  <si>
    <t>El CER Ofrece el modelo de Esculea Nueva, solo tiene primaria, de tal manera los docentes son nombrados desde la secretaria de Educación, desempeñandose cada uno de forma responsable en cada una de las sedes asignadas</t>
  </si>
  <si>
    <t>La planta de personal es la misma desde hace dos años, de igual manera se realizan talleres de ajustes al PEI, Escuela Nueva y actualizaciones que se requiera</t>
  </si>
  <si>
    <t>En la semana institucional inicial se establece el Horario escolar y la distribución y asignación de la carga académica según lineamientos de la SED</t>
  </si>
  <si>
    <t>Todo el personal esta muy identificado con el horizonte institucional, su trabajo es de mucha dedicación y responsabilidad</t>
  </si>
  <si>
    <t>El CER no cuenta con un programa
de bienestar del personal
vinculado, se hace de forma esporádica .</t>
  </si>
  <si>
    <t>La Contabilidad s registra cada trimestre al área de contabilidad de la SED</t>
  </si>
  <si>
    <t xml:space="preserve">El CER conoce su contexto y elaboro un Plan de Estudios acorde a éste, no se presentan grupos poblacionales de vulnerabilidad ni estudiantes con capacidades excepcionales </t>
  </si>
  <si>
    <t>PEI, Plan de Estudios.</t>
  </si>
  <si>
    <t>El CER atiende a toda la población educativa en edad curricular, en el contexto no existen grupos étnicos.</t>
  </si>
  <si>
    <t>PEI, Folio de matrícula</t>
  </si>
  <si>
    <t>EL CER cuenta con un Plan e Estudios y un PEI de acuerdo al Contexto, realizando actividades según los intereses de los estudiantes, presentandose un bajo índice de deserción y ausentismo</t>
  </si>
  <si>
    <t xml:space="preserve">PEI, Plan de Estudios, Indices </t>
  </si>
  <si>
    <t>Existen  en algunas sedes, proyectos y programas encaminados a fortalecer los proyectos de vida de algunos estudiantes, no se hace de manera unificada ni organizada</t>
  </si>
  <si>
    <t>Planes de estudio</t>
  </si>
  <si>
    <t xml:space="preserve">El CER organiza su escuela de padres, pero aisladamente se ofrecen algunas charlas y talleres de interés </t>
  </si>
  <si>
    <t>Acta conformación escuela de padres</t>
  </si>
  <si>
    <t xml:space="preserve">Cada sede organiza esporádicamente diferentes actividades de interés para la comunidad </t>
  </si>
  <si>
    <t xml:space="preserve">La cominidad conoce y utiliza algunos de los recursos físicos de los cuales puede hacer uso de manera responsable y ordenada </t>
  </si>
  <si>
    <t>Inventario, Fotos, Actas de prestamos</t>
  </si>
  <si>
    <t>No se tiene el servicio social etudiantil, ya que el CER es rural y solo tiene hasta 5 de primaria</t>
  </si>
  <si>
    <t xml:space="preserve">El CER vincula a los estudiantes en los procesos educativos y en las actividades currículares y extracurrículares que lo amerite, representando positivamente el CENTRO </t>
  </si>
  <si>
    <t xml:space="preserve">EL CER conforma la Asamblea de Padres según la normatividad vigente, participa en forma esporádica en decisiones o procesos educativos </t>
  </si>
  <si>
    <t>Conformación de la  Asamblea, Actas de reuniones</t>
  </si>
  <si>
    <t xml:space="preserve">El CER elaboro un documento plan  para la prevención de
riesgos físicos según el contexto </t>
  </si>
  <si>
    <t>Documento de riesgos</t>
  </si>
  <si>
    <t xml:space="preserve">EL CER  ofrece actividades
de prevención esporádicas de forma aisladas en algunas sedes,  según se presente la necesidad. </t>
  </si>
  <si>
    <t xml:space="preserve">La institución no cuenta con 
planes de acción o seguridad ante los riesgos que se puedan presentar.. en algunas sedes se hacen ocasionalmente </t>
  </si>
  <si>
    <t>Reistro fotorafico, Actas</t>
  </si>
  <si>
    <t>Registro fotografico. Actas</t>
  </si>
  <si>
    <t>Gobierno Escolar, Actas,  registro fotografico</t>
  </si>
  <si>
    <t>Registro fotográfico</t>
  </si>
  <si>
    <t>Registro fotografico</t>
  </si>
  <si>
    <t>PEI, PMI, Actas,  Registro fotograico</t>
  </si>
  <si>
    <t>Loa docentes del CER utilizan direfentes estrategias ue permiten fortalecer los aprendizajes.</t>
  </si>
  <si>
    <t>el CER atiende el 100% de la poblacion en edad escolar</t>
  </si>
  <si>
    <t>OPORTUNIDAD DE MEJORAMIENTO</t>
  </si>
  <si>
    <t>actualizar los proyectos transversales</t>
  </si>
  <si>
    <t>El CER cuenta con un cuerpo de docentes idoneos y con un sentido de pertinencis por el mismo.</t>
  </si>
  <si>
    <t>los recursos asignados son invertidos de acuerdo a las necesidades de cada sede.</t>
  </si>
  <si>
    <t xml:space="preserve">no se cuenta con un plan de inversión </t>
  </si>
  <si>
    <t>no se cuenta con un plan de bienestar para la comunidad educativa</t>
  </si>
  <si>
    <t>Diseñar e implementar un proyecto que fortalezca la participación activa y responsable de los padres de familia en las actividades extracurriculares, como estrategia para mejorar la convivencia escolar y el acompañamiento al proceso formativo de los estudiantes.</t>
  </si>
  <si>
    <t>La Escuela de Padres ha consolidado un espacio de diálogo, participación y reflexión, en el cual los padres de familia expresan sus inquietudes y aportan propuestas orientadas al fortalecimiento del desarrollo educativo y personal de sus hijos, promoviendo una relación más cercana y corresponsable entre la familia y la institución educativa.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</si>
</sst>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b/>
      <sz val="9"/>
      <color theme="1"/>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1">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2" fillId="13" borderId="2" xfId="0" applyFont="1" applyFill="1" applyBorder="1" applyAlignment="1" applyProtection="1">
      <alignment horizontal="left" vertical="justify" wrapText="1"/>
      <protection locked="0"/>
    </xf>
    <xf numFmtId="0" fontId="42" fillId="14" borderId="3" xfId="0" applyFont="1" applyFill="1" applyBorder="1" applyAlignment="1" applyProtection="1">
      <alignment horizontal="left" vertical="top"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6" xfId="3" applyFont="1" applyBorder="1" applyAlignment="1">
      <alignment horizontal="center"/>
    </xf>
    <xf numFmtId="0" fontId="26" fillId="0" borderId="11" xfId="3" applyFont="1" applyBorder="1" applyAlignment="1">
      <alignment horizontal="center"/>
    </xf>
    <xf numFmtId="0" fontId="26" fillId="0" borderId="17"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7"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21" borderId="6" xfId="0" applyFont="1" applyFill="1" applyBorder="1" applyAlignment="1" applyProtection="1">
      <alignment horizontal="center" vertical="center"/>
      <protection locked="0"/>
    </xf>
    <xf numFmtId="0" fontId="12" fillId="21" borderId="7" xfId="0" applyFont="1" applyFill="1" applyBorder="1" applyAlignment="1" applyProtection="1">
      <alignment horizontal="center" vertical="center"/>
      <protection locked="0"/>
    </xf>
    <xf numFmtId="0" fontId="12" fillId="21" borderId="4"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0" borderId="17" xfId="0" applyFont="1" applyBorder="1" applyAlignment="1" applyProtection="1">
      <alignment horizont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6" xfId="0" applyFont="1" applyFill="1" applyBorder="1" applyAlignment="1" applyProtection="1">
      <alignment horizontal="left"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6"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12" fillId="15" borderId="2" xfId="0" applyFont="1" applyFill="1" applyBorder="1" applyAlignment="1" applyProtection="1">
      <alignment horizontal="center"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0"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6"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25" fillId="9" borderId="17"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29" fillId="0" borderId="11" xfId="0" applyFont="1" applyBorder="1" applyAlignment="1" applyProtection="1">
      <alignment horizontal="center"/>
      <protection locked="0"/>
    </xf>
    <xf numFmtId="0" fontId="3" fillId="21"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0" borderId="2" xfId="0" applyFont="1" applyFill="1" applyBorder="1" applyAlignment="1" applyProtection="1">
      <alignment horizontal="center" vertical="center"/>
      <protection locked="0"/>
    </xf>
    <xf numFmtId="0" fontId="3" fillId="20"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7"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3" fillId="0" borderId="17" xfId="0" applyFont="1" applyBorder="1" applyAlignment="1">
      <alignment horizontal="center"/>
    </xf>
    <xf numFmtId="0" fontId="3" fillId="0" borderId="8" xfId="0" applyFont="1" applyBorder="1" applyAlignment="1">
      <alignment horizontal="center"/>
    </xf>
    <xf numFmtId="0" fontId="3" fillId="20" borderId="2" xfId="0" applyFont="1" applyFill="1" applyBorder="1" applyAlignment="1">
      <alignment horizontal="center" vertical="center"/>
    </xf>
    <xf numFmtId="0" fontId="3" fillId="20" borderId="15" xfId="0" applyFont="1" applyFill="1" applyBorder="1" applyAlignment="1">
      <alignment horizontal="center" vertical="center"/>
    </xf>
    <xf numFmtId="0" fontId="3" fillId="12"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90-460A-80B5-C915F4226CAB}"/>
              </c:ext>
            </c:extLst>
          </c:dPt>
          <c:dPt>
            <c:idx val="1"/>
            <c:invertIfNegative val="0"/>
            <c:bubble3D val="0"/>
            <c:spPr>
              <a:solidFill>
                <a:srgbClr val="C00000"/>
              </a:solidFill>
            </c:spPr>
            <c:extLst>
              <c:ext xmlns:c16="http://schemas.microsoft.com/office/drawing/2014/chart" uri="{C3380CC4-5D6E-409C-BE32-E72D297353CC}">
                <c16:uniqueId val="{00000001-8490-460A-80B5-C915F4226C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90-460A-80B5-C915F4226C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90-460A-80B5-C915F4226C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8490-460A-80B5-C915F4226CAB}"/>
            </c:ext>
          </c:extLst>
        </c:ser>
        <c:dLbls>
          <c:showLegendKey val="0"/>
          <c:showVal val="0"/>
          <c:showCatName val="0"/>
          <c:showSerName val="0"/>
          <c:showPercent val="0"/>
          <c:showBubbleSize val="0"/>
        </c:dLbls>
        <c:gapWidth val="150"/>
        <c:shape val="box"/>
        <c:axId val="1908254463"/>
        <c:axId val="1"/>
        <c:axId val="0"/>
      </c:bar3DChart>
      <c:catAx>
        <c:axId val="19082544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544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81F-470C-A6E0-33939CBEC850}"/>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81F-470C-A6E0-33939CBEC85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81F-470C-A6E0-33939CBEC8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3-381F-470C-A6E0-33939CBEC850}"/>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81F-470C-A6E0-33939CBEC8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5-381F-470C-A6E0-33939CBEC850}"/>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81F-470C-A6E0-33939CBEC850}"/>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81F-470C-A6E0-33939CBEC850}"/>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81F-470C-A6E0-33939CBEC850}"/>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81F-470C-A6E0-33939CBEC8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A-381F-470C-A6E0-33939CBEC850}"/>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81F-470C-A6E0-33939CBEC850}"/>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81F-470C-A6E0-33939CBEC850}"/>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81F-470C-A6E0-33939CBEC8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381F-470C-A6E0-33939CBEC850}"/>
            </c:ext>
          </c:extLst>
        </c:ser>
        <c:dLbls>
          <c:showLegendKey val="0"/>
          <c:showVal val="0"/>
          <c:showCatName val="0"/>
          <c:showSerName val="0"/>
          <c:showPercent val="0"/>
          <c:showBubbleSize val="0"/>
        </c:dLbls>
        <c:smooth val="0"/>
        <c:axId val="1902965631"/>
        <c:axId val="1"/>
      </c:lineChart>
      <c:catAx>
        <c:axId val="1902965631"/>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65631"/>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5F6-4757-BDAB-B0993193FAD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5F6-4757-BDAB-B0993193FA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2-85F6-4757-BDAB-B0993193FAD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5F6-4757-BDAB-B0993193FAD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5F6-4757-BDAB-B0993193FAD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5F6-4757-BDAB-B0993193FAD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5F6-4757-BDAB-B0993193FA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7-85F6-4757-BDAB-B0993193FAD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5F6-4757-BDAB-B0993193FAD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5F6-4757-BDAB-B0993193FAD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5F6-4757-BDAB-B0993193FAD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5F6-4757-BDAB-B0993193FA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C-85F6-4757-BDAB-B0993193FAD9}"/>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5F6-4757-BDAB-B0993193FAD9}"/>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5F6-4757-BDAB-B0993193FAD9}"/>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5F6-4757-BDAB-B0993193FAD9}"/>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5F6-4757-BDAB-B0993193FA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5F6-4757-BDAB-B0993193FAD9}"/>
            </c:ext>
          </c:extLst>
        </c:ser>
        <c:dLbls>
          <c:showLegendKey val="0"/>
          <c:showVal val="0"/>
          <c:showCatName val="0"/>
          <c:showSerName val="0"/>
          <c:showPercent val="0"/>
          <c:showBubbleSize val="0"/>
        </c:dLbls>
        <c:smooth val="0"/>
        <c:axId val="1902952191"/>
        <c:axId val="1"/>
      </c:lineChart>
      <c:catAx>
        <c:axId val="19029521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5219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5DF-4B7B-96D3-26475D30914B}"/>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5DF-4B7B-96D3-26475D3091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0.625</c:v>
                </c:pt>
                <c:pt idx="2">
                  <c:v>0.375</c:v>
                </c:pt>
                <c:pt idx="3">
                  <c:v>0</c:v>
                </c:pt>
              </c:numCache>
            </c:numRef>
          </c:val>
          <c:smooth val="0"/>
          <c:extLst>
            <c:ext xmlns:c16="http://schemas.microsoft.com/office/drawing/2014/chart" uri="{C3380CC4-5D6E-409C-BE32-E72D297353CC}">
              <c16:uniqueId val="{00000002-85DF-4B7B-96D3-26475D30914B}"/>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5DF-4B7B-96D3-26475D30914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5DF-4B7B-96D3-26475D30914B}"/>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5DF-4B7B-96D3-26475D30914B}"/>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5DF-4B7B-96D3-26475D3091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0.625</c:v>
                </c:pt>
                <c:pt idx="2">
                  <c:v>0</c:v>
                </c:pt>
                <c:pt idx="3">
                  <c:v>0</c:v>
                </c:pt>
              </c:numCache>
            </c:numRef>
          </c:val>
          <c:smooth val="0"/>
          <c:extLst>
            <c:ext xmlns:c16="http://schemas.microsoft.com/office/drawing/2014/chart" uri="{C3380CC4-5D6E-409C-BE32-E72D297353CC}">
              <c16:uniqueId val="{00000007-85DF-4B7B-96D3-26475D30914B}"/>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5DF-4B7B-96D3-26475D30914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5DF-4B7B-96D3-26475D30914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5DF-4B7B-96D3-26475D30914B}"/>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5DF-4B7B-96D3-26475D3091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0.625</c:v>
                </c:pt>
                <c:pt idx="2">
                  <c:v>0.375</c:v>
                </c:pt>
                <c:pt idx="3">
                  <c:v>0</c:v>
                </c:pt>
              </c:numCache>
            </c:numRef>
          </c:val>
          <c:smooth val="0"/>
          <c:extLst>
            <c:ext xmlns:c16="http://schemas.microsoft.com/office/drawing/2014/chart" uri="{C3380CC4-5D6E-409C-BE32-E72D297353CC}">
              <c16:uniqueId val="{0000000C-85DF-4B7B-96D3-26475D30914B}"/>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5DF-4B7B-96D3-26475D30914B}"/>
            </c:ext>
          </c:extLst>
        </c:ser>
        <c:dLbls>
          <c:showLegendKey val="0"/>
          <c:showVal val="0"/>
          <c:showCatName val="0"/>
          <c:showSerName val="0"/>
          <c:showPercent val="0"/>
          <c:showBubbleSize val="0"/>
        </c:dLbls>
        <c:smooth val="0"/>
        <c:axId val="1902969471"/>
        <c:axId val="1"/>
      </c:lineChart>
      <c:catAx>
        <c:axId val="19029694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6947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CE6-4EBC-A92F-74EFD5C7EB21}"/>
              </c:ext>
            </c:extLst>
          </c:dPt>
          <c:dPt>
            <c:idx val="1"/>
            <c:invertIfNegative val="0"/>
            <c:bubble3D val="0"/>
            <c:spPr>
              <a:solidFill>
                <a:srgbClr val="C00000"/>
              </a:solidFill>
            </c:spPr>
            <c:extLst>
              <c:ext xmlns:c16="http://schemas.microsoft.com/office/drawing/2014/chart" uri="{C3380CC4-5D6E-409C-BE32-E72D297353CC}">
                <c16:uniqueId val="{00000001-8CE6-4EBC-A92F-74EFD5C7EB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CE6-4EBC-A92F-74EFD5C7EB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CE6-4EBC-A92F-74EFD5C7EB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8CE6-4EBC-A92F-74EFD5C7EB21}"/>
            </c:ext>
          </c:extLst>
        </c:ser>
        <c:dLbls>
          <c:showLegendKey val="0"/>
          <c:showVal val="0"/>
          <c:showCatName val="0"/>
          <c:showSerName val="0"/>
          <c:showPercent val="0"/>
          <c:showBubbleSize val="0"/>
        </c:dLbls>
        <c:gapWidth val="150"/>
        <c:shape val="box"/>
        <c:axId val="1902978591"/>
        <c:axId val="1"/>
        <c:axId val="0"/>
      </c:bar3DChart>
      <c:catAx>
        <c:axId val="19029785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785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60-49B7-A516-FD0335B8C950}"/>
              </c:ext>
            </c:extLst>
          </c:dPt>
          <c:dPt>
            <c:idx val="1"/>
            <c:invertIfNegative val="0"/>
            <c:bubble3D val="0"/>
            <c:spPr>
              <a:solidFill>
                <a:srgbClr val="C00000"/>
              </a:solidFill>
            </c:spPr>
            <c:extLst>
              <c:ext xmlns:c16="http://schemas.microsoft.com/office/drawing/2014/chart" uri="{C3380CC4-5D6E-409C-BE32-E72D297353CC}">
                <c16:uniqueId val="{00000001-7D60-49B7-A516-FD0335B8C9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60-49B7-A516-FD0335B8C9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60-49B7-A516-FD0335B8C9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7D60-49B7-A516-FD0335B8C950}"/>
            </c:ext>
          </c:extLst>
        </c:ser>
        <c:dLbls>
          <c:showLegendKey val="0"/>
          <c:showVal val="0"/>
          <c:showCatName val="0"/>
          <c:showSerName val="0"/>
          <c:showPercent val="0"/>
          <c:showBubbleSize val="0"/>
        </c:dLbls>
        <c:gapWidth val="150"/>
        <c:shape val="box"/>
        <c:axId val="1902944991"/>
        <c:axId val="1"/>
        <c:axId val="0"/>
      </c:bar3DChart>
      <c:catAx>
        <c:axId val="190294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449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DA0-4524-B6D0-7723929CCE70}"/>
              </c:ext>
            </c:extLst>
          </c:dPt>
          <c:dPt>
            <c:idx val="1"/>
            <c:invertIfNegative val="0"/>
            <c:bubble3D val="0"/>
            <c:spPr>
              <a:solidFill>
                <a:srgbClr val="C00000"/>
              </a:solidFill>
            </c:spPr>
            <c:extLst>
              <c:ext xmlns:c16="http://schemas.microsoft.com/office/drawing/2014/chart" uri="{C3380CC4-5D6E-409C-BE32-E72D297353CC}">
                <c16:uniqueId val="{00000001-DDA0-4524-B6D0-7723929CCE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DA0-4524-B6D0-7723929CCE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DA0-4524-B6D0-7723929CCE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1</c:v>
                </c:pt>
                <c:pt idx="3">
                  <c:v>0</c:v>
                </c:pt>
              </c:numCache>
            </c:numRef>
          </c:val>
          <c:extLst>
            <c:ext xmlns:c16="http://schemas.microsoft.com/office/drawing/2014/chart" uri="{C3380CC4-5D6E-409C-BE32-E72D297353CC}">
              <c16:uniqueId val="{00000004-DDA0-4524-B6D0-7723929CCE70}"/>
            </c:ext>
          </c:extLst>
        </c:ser>
        <c:dLbls>
          <c:showLegendKey val="0"/>
          <c:showVal val="0"/>
          <c:showCatName val="0"/>
          <c:showSerName val="0"/>
          <c:showPercent val="0"/>
          <c:showBubbleSize val="0"/>
        </c:dLbls>
        <c:gapWidth val="150"/>
        <c:shape val="box"/>
        <c:axId val="1902929631"/>
        <c:axId val="1"/>
        <c:axId val="0"/>
      </c:bar3DChart>
      <c:catAx>
        <c:axId val="1902929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296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82B-4369-A166-CC80DBF90C17}"/>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82B-4369-A166-CC80DBF90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682B-4369-A166-CC80DBF90C17}"/>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82B-4369-A166-CC80DBF90C17}"/>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82B-4369-A166-CC80DBF90C17}"/>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82B-4369-A166-CC80DBF90C17}"/>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82B-4369-A166-CC80DBF90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682B-4369-A166-CC80DBF90C17}"/>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82B-4369-A166-CC80DBF90C17}"/>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82B-4369-A166-CC80DBF90C17}"/>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82B-4369-A166-CC80DBF90C17}"/>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82B-4369-A166-CC80DBF90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682B-4369-A166-CC80DBF90C1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682B-4369-A166-CC80DBF90C17}"/>
            </c:ext>
          </c:extLst>
        </c:ser>
        <c:dLbls>
          <c:showLegendKey val="0"/>
          <c:showVal val="0"/>
          <c:showCatName val="0"/>
          <c:showSerName val="0"/>
          <c:showPercent val="0"/>
          <c:showBubbleSize val="0"/>
        </c:dLbls>
        <c:smooth val="0"/>
        <c:axId val="1902915711"/>
        <c:axId val="1"/>
      </c:lineChart>
      <c:catAx>
        <c:axId val="19029157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1571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BA9-4130-A1D6-107A4576077C}"/>
              </c:ext>
            </c:extLst>
          </c:dPt>
          <c:dPt>
            <c:idx val="1"/>
            <c:invertIfNegative val="0"/>
            <c:bubble3D val="0"/>
            <c:spPr>
              <a:solidFill>
                <a:srgbClr val="C00000"/>
              </a:solidFill>
            </c:spPr>
            <c:extLst>
              <c:ext xmlns:c16="http://schemas.microsoft.com/office/drawing/2014/chart" uri="{C3380CC4-5D6E-409C-BE32-E72D297353CC}">
                <c16:uniqueId val="{00000001-5BA9-4130-A1D6-107A4576077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A9-4130-A1D6-107A4576077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A9-4130-A1D6-107A457607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extLst>
            <c:ext xmlns:c16="http://schemas.microsoft.com/office/drawing/2014/chart" uri="{C3380CC4-5D6E-409C-BE32-E72D297353CC}">
              <c16:uniqueId val="{00000004-5BA9-4130-A1D6-107A4576077C}"/>
            </c:ext>
          </c:extLst>
        </c:ser>
        <c:dLbls>
          <c:showLegendKey val="0"/>
          <c:showVal val="0"/>
          <c:showCatName val="0"/>
          <c:showSerName val="0"/>
          <c:showPercent val="0"/>
          <c:showBubbleSize val="0"/>
        </c:dLbls>
        <c:gapWidth val="150"/>
        <c:shape val="box"/>
        <c:axId val="1902939711"/>
        <c:axId val="1"/>
        <c:axId val="0"/>
      </c:bar3DChart>
      <c:catAx>
        <c:axId val="190293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397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F-4F82-AE72-BE17AA1126C5}"/>
              </c:ext>
            </c:extLst>
          </c:dPt>
          <c:dPt>
            <c:idx val="1"/>
            <c:invertIfNegative val="0"/>
            <c:bubble3D val="0"/>
            <c:spPr>
              <a:solidFill>
                <a:srgbClr val="C00000"/>
              </a:solidFill>
            </c:spPr>
            <c:extLst>
              <c:ext xmlns:c16="http://schemas.microsoft.com/office/drawing/2014/chart" uri="{C3380CC4-5D6E-409C-BE32-E72D297353CC}">
                <c16:uniqueId val="{00000001-10BF-4F82-AE72-BE17AA1126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F-4F82-AE72-BE17AA1126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F-4F82-AE72-BE17AA1126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extLst>
            <c:ext xmlns:c16="http://schemas.microsoft.com/office/drawing/2014/chart" uri="{C3380CC4-5D6E-409C-BE32-E72D297353CC}">
              <c16:uniqueId val="{00000004-10BF-4F82-AE72-BE17AA1126C5}"/>
            </c:ext>
          </c:extLst>
        </c:ser>
        <c:dLbls>
          <c:showLegendKey val="0"/>
          <c:showVal val="0"/>
          <c:showCatName val="0"/>
          <c:showSerName val="0"/>
          <c:showPercent val="0"/>
          <c:showBubbleSize val="0"/>
        </c:dLbls>
        <c:gapWidth val="150"/>
        <c:shape val="box"/>
        <c:axId val="1902916191"/>
        <c:axId val="1"/>
        <c:axId val="0"/>
      </c:bar3DChart>
      <c:catAx>
        <c:axId val="1902916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161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C9-4B07-9ABC-5AE7C4704CE1}"/>
              </c:ext>
            </c:extLst>
          </c:dPt>
          <c:dPt>
            <c:idx val="1"/>
            <c:invertIfNegative val="0"/>
            <c:bubble3D val="0"/>
            <c:spPr>
              <a:solidFill>
                <a:srgbClr val="C00000"/>
              </a:solidFill>
            </c:spPr>
            <c:extLst>
              <c:ext xmlns:c16="http://schemas.microsoft.com/office/drawing/2014/chart" uri="{C3380CC4-5D6E-409C-BE32-E72D297353CC}">
                <c16:uniqueId val="{00000001-B0C9-4B07-9ABC-5AE7C4704C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C9-4B07-9ABC-5AE7C4704C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C9-4B07-9ABC-5AE7C4704C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B0C9-4B07-9ABC-5AE7C4704CE1}"/>
            </c:ext>
          </c:extLst>
        </c:ser>
        <c:dLbls>
          <c:showLegendKey val="0"/>
          <c:showVal val="0"/>
          <c:showCatName val="0"/>
          <c:showSerName val="0"/>
          <c:showPercent val="0"/>
          <c:showBubbleSize val="0"/>
        </c:dLbls>
        <c:gapWidth val="150"/>
        <c:shape val="box"/>
        <c:axId val="1902941151"/>
        <c:axId val="1"/>
        <c:axId val="0"/>
      </c:bar3DChart>
      <c:catAx>
        <c:axId val="190294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411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5B1-472C-B641-F73FAD6B8770}"/>
              </c:ext>
            </c:extLst>
          </c:dPt>
          <c:dPt>
            <c:idx val="1"/>
            <c:invertIfNegative val="0"/>
            <c:bubble3D val="0"/>
            <c:spPr>
              <a:solidFill>
                <a:srgbClr val="C00000"/>
              </a:solidFill>
            </c:spPr>
            <c:extLst>
              <c:ext xmlns:c16="http://schemas.microsoft.com/office/drawing/2014/chart" uri="{C3380CC4-5D6E-409C-BE32-E72D297353CC}">
                <c16:uniqueId val="{00000001-C5B1-472C-B641-F73FAD6B87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5B1-472C-B641-F73FAD6B87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5B1-472C-B641-F73FAD6B87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C5B1-472C-B641-F73FAD6B8770}"/>
            </c:ext>
          </c:extLst>
        </c:ser>
        <c:dLbls>
          <c:showLegendKey val="0"/>
          <c:showVal val="0"/>
          <c:showCatName val="0"/>
          <c:showSerName val="0"/>
          <c:showPercent val="0"/>
          <c:showBubbleSize val="0"/>
        </c:dLbls>
        <c:gapWidth val="150"/>
        <c:shape val="box"/>
        <c:axId val="1908253023"/>
        <c:axId val="1"/>
        <c:axId val="0"/>
      </c:bar3DChart>
      <c:catAx>
        <c:axId val="1908253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530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CFB-481C-B38C-4D08EEF652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CFB-481C-B38C-4D08EEF652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2-FCFB-481C-B38C-4D08EEF6529F}"/>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CFB-481C-B38C-4D08EEF652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CFB-481C-B38C-4D08EEF652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CFB-481C-B38C-4D08EEF652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CFB-481C-B38C-4D08EEF652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7-FCFB-481C-B38C-4D08EEF6529F}"/>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CFB-481C-B38C-4D08EEF652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CFB-481C-B38C-4D08EEF652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CFB-481C-B38C-4D08EEF652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CFB-481C-B38C-4D08EEF652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FCFB-481C-B38C-4D08EEF6529F}"/>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CFB-481C-B38C-4D08EEF6529F}"/>
            </c:ext>
          </c:extLst>
        </c:ser>
        <c:dLbls>
          <c:showLegendKey val="0"/>
          <c:showVal val="0"/>
          <c:showCatName val="0"/>
          <c:showSerName val="0"/>
          <c:showPercent val="0"/>
          <c:showBubbleSize val="0"/>
        </c:dLbls>
        <c:smooth val="0"/>
        <c:axId val="1902924351"/>
        <c:axId val="1"/>
      </c:lineChart>
      <c:catAx>
        <c:axId val="19029243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2435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63-4FD6-8057-FBD7EF56D1E5}"/>
              </c:ext>
            </c:extLst>
          </c:dPt>
          <c:dPt>
            <c:idx val="1"/>
            <c:invertIfNegative val="0"/>
            <c:bubble3D val="0"/>
            <c:spPr>
              <a:solidFill>
                <a:srgbClr val="C00000"/>
              </a:solidFill>
            </c:spPr>
            <c:extLst>
              <c:ext xmlns:c16="http://schemas.microsoft.com/office/drawing/2014/chart" uri="{C3380CC4-5D6E-409C-BE32-E72D297353CC}">
                <c16:uniqueId val="{00000001-D263-4FD6-8057-FBD7EF56D1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63-4FD6-8057-FBD7EF56D1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63-4FD6-8057-FBD7EF56D1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D263-4FD6-8057-FBD7EF56D1E5}"/>
            </c:ext>
          </c:extLst>
        </c:ser>
        <c:dLbls>
          <c:showLegendKey val="0"/>
          <c:showVal val="0"/>
          <c:showCatName val="0"/>
          <c:showSerName val="0"/>
          <c:showPercent val="0"/>
          <c:showBubbleSize val="0"/>
        </c:dLbls>
        <c:gapWidth val="150"/>
        <c:shape val="box"/>
        <c:axId val="1902943551"/>
        <c:axId val="1"/>
        <c:axId val="0"/>
      </c:bar3DChart>
      <c:catAx>
        <c:axId val="19029435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435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999-4DAE-A26C-90277D4D48EC}"/>
              </c:ext>
            </c:extLst>
          </c:dPt>
          <c:dPt>
            <c:idx val="1"/>
            <c:invertIfNegative val="0"/>
            <c:bubble3D val="0"/>
            <c:spPr>
              <a:solidFill>
                <a:srgbClr val="C00000"/>
              </a:solidFill>
            </c:spPr>
            <c:extLst>
              <c:ext xmlns:c16="http://schemas.microsoft.com/office/drawing/2014/chart" uri="{C3380CC4-5D6E-409C-BE32-E72D297353CC}">
                <c16:uniqueId val="{00000001-E999-4DAE-A26C-90277D4D48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999-4DAE-A26C-90277D4D48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999-4DAE-A26C-90277D4D48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E999-4DAE-A26C-90277D4D48EC}"/>
            </c:ext>
          </c:extLst>
        </c:ser>
        <c:dLbls>
          <c:showLegendKey val="0"/>
          <c:showVal val="0"/>
          <c:showCatName val="0"/>
          <c:showSerName val="0"/>
          <c:showPercent val="0"/>
          <c:showBubbleSize val="0"/>
        </c:dLbls>
        <c:gapWidth val="150"/>
        <c:shape val="box"/>
        <c:axId val="1902928191"/>
        <c:axId val="1"/>
        <c:axId val="0"/>
      </c:bar3DChart>
      <c:catAx>
        <c:axId val="1902928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281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763-42E6-97B3-80C1CC5DBC2C}"/>
              </c:ext>
            </c:extLst>
          </c:dPt>
          <c:dPt>
            <c:idx val="1"/>
            <c:invertIfNegative val="0"/>
            <c:bubble3D val="0"/>
            <c:spPr>
              <a:solidFill>
                <a:srgbClr val="C00000"/>
              </a:solidFill>
            </c:spPr>
            <c:extLst>
              <c:ext xmlns:c16="http://schemas.microsoft.com/office/drawing/2014/chart" uri="{C3380CC4-5D6E-409C-BE32-E72D297353CC}">
                <c16:uniqueId val="{00000001-0763-42E6-97B3-80C1CC5DBC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763-42E6-97B3-80C1CC5DBC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763-42E6-97B3-80C1CC5DBC2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0763-42E6-97B3-80C1CC5DBC2C}"/>
            </c:ext>
          </c:extLst>
        </c:ser>
        <c:dLbls>
          <c:showLegendKey val="0"/>
          <c:showVal val="0"/>
          <c:showCatName val="0"/>
          <c:showSerName val="0"/>
          <c:showPercent val="0"/>
          <c:showBubbleSize val="0"/>
        </c:dLbls>
        <c:gapWidth val="150"/>
        <c:shape val="box"/>
        <c:axId val="1902937311"/>
        <c:axId val="1"/>
        <c:axId val="0"/>
      </c:bar3DChart>
      <c:catAx>
        <c:axId val="1902937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373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564-4DE3-9B87-A1E69791B54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564-4DE3-9B87-A1E69791B5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2-5564-4DE3-9B87-A1E69791B54F}"/>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564-4DE3-9B87-A1E69791B54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564-4DE3-9B87-A1E69791B54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564-4DE3-9B87-A1E69791B54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564-4DE3-9B87-A1E69791B5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7-5564-4DE3-9B87-A1E69791B54F}"/>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564-4DE3-9B87-A1E69791B54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564-4DE3-9B87-A1E69791B54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564-4DE3-9B87-A1E69791B54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564-4DE3-9B87-A1E69791B5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5564-4DE3-9B87-A1E69791B54F}"/>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564-4DE3-9B87-A1E69791B54F}"/>
            </c:ext>
          </c:extLst>
        </c:ser>
        <c:dLbls>
          <c:showLegendKey val="0"/>
          <c:showVal val="0"/>
          <c:showCatName val="0"/>
          <c:showSerName val="0"/>
          <c:showPercent val="0"/>
          <c:showBubbleSize val="0"/>
        </c:dLbls>
        <c:smooth val="0"/>
        <c:axId val="1914257775"/>
        <c:axId val="1"/>
      </c:lineChart>
      <c:catAx>
        <c:axId val="19142577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1425777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B1B-430E-BA64-E979EB3846DA}"/>
              </c:ext>
            </c:extLst>
          </c:dPt>
          <c:dPt>
            <c:idx val="1"/>
            <c:invertIfNegative val="0"/>
            <c:bubble3D val="0"/>
            <c:spPr>
              <a:solidFill>
                <a:srgbClr val="C00000"/>
              </a:solidFill>
            </c:spPr>
            <c:extLst>
              <c:ext xmlns:c16="http://schemas.microsoft.com/office/drawing/2014/chart" uri="{C3380CC4-5D6E-409C-BE32-E72D297353CC}">
                <c16:uniqueId val="{00000001-1B1B-430E-BA64-E979EB3846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1B-430E-BA64-E979EB3846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1B-430E-BA64-E979EB3846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1B1B-430E-BA64-E979EB3846DA}"/>
            </c:ext>
          </c:extLst>
        </c:ser>
        <c:dLbls>
          <c:showLegendKey val="0"/>
          <c:showVal val="0"/>
          <c:showCatName val="0"/>
          <c:showSerName val="0"/>
          <c:showPercent val="0"/>
          <c:showBubbleSize val="0"/>
        </c:dLbls>
        <c:gapWidth val="150"/>
        <c:shape val="box"/>
        <c:axId val="1914254415"/>
        <c:axId val="1"/>
        <c:axId val="0"/>
      </c:bar3DChart>
      <c:catAx>
        <c:axId val="19142544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142544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7F93-4A42-93DF-0BBBE235B639}"/>
              </c:ext>
            </c:extLst>
          </c:dPt>
          <c:dPt>
            <c:idx val="1"/>
            <c:invertIfNegative val="0"/>
            <c:bubble3D val="0"/>
            <c:spPr>
              <a:solidFill>
                <a:srgbClr val="CC0000"/>
              </a:solidFill>
            </c:spPr>
            <c:extLst>
              <c:ext xmlns:c16="http://schemas.microsoft.com/office/drawing/2014/chart" uri="{C3380CC4-5D6E-409C-BE32-E72D297353CC}">
                <c16:uniqueId val="{00000001-7F93-4A42-93DF-0BBBE235B6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F93-4A42-93DF-0BBBE235B6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F93-4A42-93DF-0BBBE235B6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7F93-4A42-93DF-0BBBE235B639}"/>
            </c:ext>
          </c:extLst>
        </c:ser>
        <c:dLbls>
          <c:showLegendKey val="0"/>
          <c:showVal val="0"/>
          <c:showCatName val="0"/>
          <c:showSerName val="0"/>
          <c:showPercent val="0"/>
          <c:showBubbleSize val="0"/>
        </c:dLbls>
        <c:gapWidth val="150"/>
        <c:shape val="box"/>
        <c:axId val="1914256335"/>
        <c:axId val="1"/>
        <c:axId val="0"/>
      </c:bar3DChart>
      <c:catAx>
        <c:axId val="19142563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142563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B2-461B-8C12-280500E79587}"/>
              </c:ext>
            </c:extLst>
          </c:dPt>
          <c:dPt>
            <c:idx val="1"/>
            <c:invertIfNegative val="0"/>
            <c:bubble3D val="0"/>
            <c:spPr>
              <a:solidFill>
                <a:srgbClr val="CC0000"/>
              </a:solidFill>
            </c:spPr>
            <c:extLst>
              <c:ext xmlns:c16="http://schemas.microsoft.com/office/drawing/2014/chart" uri="{C3380CC4-5D6E-409C-BE32-E72D297353CC}">
                <c16:uniqueId val="{00000001-4CB2-461B-8C12-280500E795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B2-461B-8C12-280500E795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B2-461B-8C12-280500E795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4CB2-461B-8C12-280500E79587}"/>
            </c:ext>
          </c:extLst>
        </c:ser>
        <c:dLbls>
          <c:showLegendKey val="0"/>
          <c:showVal val="0"/>
          <c:showCatName val="0"/>
          <c:showSerName val="0"/>
          <c:showPercent val="0"/>
          <c:showBubbleSize val="0"/>
        </c:dLbls>
        <c:gapWidth val="150"/>
        <c:shape val="box"/>
        <c:axId val="1914250575"/>
        <c:axId val="1"/>
        <c:axId val="0"/>
      </c:bar3DChart>
      <c:catAx>
        <c:axId val="1914250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14250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8F5-49F8-847D-C546E0FFDE99}"/>
              </c:ext>
            </c:extLst>
          </c:dPt>
          <c:dPt>
            <c:idx val="1"/>
            <c:invertIfNegative val="0"/>
            <c:bubble3D val="0"/>
            <c:spPr>
              <a:solidFill>
                <a:srgbClr val="CC0000"/>
              </a:solidFill>
            </c:spPr>
            <c:extLst>
              <c:ext xmlns:c16="http://schemas.microsoft.com/office/drawing/2014/chart" uri="{C3380CC4-5D6E-409C-BE32-E72D297353CC}">
                <c16:uniqueId val="{00000001-F8F5-49F8-847D-C546E0FFDE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8F5-49F8-847D-C546E0FFDE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F5-49F8-847D-C546E0FFDE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F8F5-49F8-847D-C546E0FFDE99}"/>
            </c:ext>
          </c:extLst>
        </c:ser>
        <c:dLbls>
          <c:showLegendKey val="0"/>
          <c:showVal val="0"/>
          <c:showCatName val="0"/>
          <c:showSerName val="0"/>
          <c:showPercent val="0"/>
          <c:showBubbleSize val="0"/>
        </c:dLbls>
        <c:gapWidth val="150"/>
        <c:shape val="box"/>
        <c:axId val="1914254895"/>
        <c:axId val="1"/>
        <c:axId val="0"/>
      </c:bar3DChart>
      <c:catAx>
        <c:axId val="191425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1425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BFE-4E7E-90F7-3669371252E4}"/>
              </c:ext>
            </c:extLst>
          </c:dPt>
          <c:dPt>
            <c:idx val="1"/>
            <c:invertIfNegative val="0"/>
            <c:bubble3D val="0"/>
            <c:spPr>
              <a:solidFill>
                <a:srgbClr val="CC0000"/>
              </a:solidFill>
            </c:spPr>
            <c:extLst>
              <c:ext xmlns:c16="http://schemas.microsoft.com/office/drawing/2014/chart" uri="{C3380CC4-5D6E-409C-BE32-E72D297353CC}">
                <c16:uniqueId val="{00000001-9BFE-4E7E-90F7-3669371252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BFE-4E7E-90F7-3669371252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BFE-4E7E-90F7-3669371252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9BFE-4E7E-90F7-3669371252E4}"/>
            </c:ext>
          </c:extLst>
        </c:ser>
        <c:dLbls>
          <c:showLegendKey val="0"/>
          <c:showVal val="0"/>
          <c:showCatName val="0"/>
          <c:showSerName val="0"/>
          <c:showPercent val="0"/>
          <c:showBubbleSize val="0"/>
        </c:dLbls>
        <c:gapWidth val="150"/>
        <c:shape val="box"/>
        <c:axId val="1914240975"/>
        <c:axId val="1"/>
        <c:axId val="0"/>
      </c:bar3DChart>
      <c:catAx>
        <c:axId val="19142409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1424097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9-4B42-B40E-BBA46D2B5CEC}"/>
              </c:ext>
            </c:extLst>
          </c:dPt>
          <c:dPt>
            <c:idx val="1"/>
            <c:invertIfNegative val="0"/>
            <c:bubble3D val="0"/>
            <c:spPr>
              <a:solidFill>
                <a:srgbClr val="C00000"/>
              </a:solidFill>
            </c:spPr>
            <c:extLst>
              <c:ext xmlns:c16="http://schemas.microsoft.com/office/drawing/2014/chart" uri="{C3380CC4-5D6E-409C-BE32-E72D297353CC}">
                <c16:uniqueId val="{00000001-8349-4B42-B40E-BBA46D2B5C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9-4B42-B40E-BBA46D2B5C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9-4B42-B40E-BBA46D2B5C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c:ext xmlns:c16="http://schemas.microsoft.com/office/drawing/2014/chart" uri="{C3380CC4-5D6E-409C-BE32-E72D297353CC}">
              <c16:uniqueId val="{00000004-8349-4B42-B40E-BBA46D2B5CEC}"/>
            </c:ext>
          </c:extLst>
        </c:ser>
        <c:dLbls>
          <c:showLegendKey val="0"/>
          <c:showVal val="0"/>
          <c:showCatName val="0"/>
          <c:showSerName val="0"/>
          <c:showPercent val="0"/>
          <c:showBubbleSize val="0"/>
        </c:dLbls>
        <c:gapWidth val="150"/>
        <c:shape val="box"/>
        <c:axId val="1908251583"/>
        <c:axId val="1"/>
        <c:axId val="0"/>
      </c:bar3DChart>
      <c:catAx>
        <c:axId val="1908251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51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86D-48B5-A972-732BC295862B}"/>
              </c:ext>
            </c:extLst>
          </c:dPt>
          <c:dPt>
            <c:idx val="1"/>
            <c:invertIfNegative val="0"/>
            <c:bubble3D val="0"/>
            <c:spPr>
              <a:solidFill>
                <a:srgbClr val="CC0000"/>
              </a:solidFill>
            </c:spPr>
            <c:extLst>
              <c:ext xmlns:c16="http://schemas.microsoft.com/office/drawing/2014/chart" uri="{C3380CC4-5D6E-409C-BE32-E72D297353CC}">
                <c16:uniqueId val="{00000001-B86D-48B5-A972-732BC29586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6D-48B5-A972-732BC29586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6D-48B5-A972-732BC29586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B86D-48B5-A972-732BC295862B}"/>
            </c:ext>
          </c:extLst>
        </c:ser>
        <c:dLbls>
          <c:showLegendKey val="0"/>
          <c:showVal val="0"/>
          <c:showCatName val="0"/>
          <c:showSerName val="0"/>
          <c:showPercent val="0"/>
          <c:showBubbleSize val="0"/>
        </c:dLbls>
        <c:gapWidth val="150"/>
        <c:shape val="box"/>
        <c:axId val="1914244815"/>
        <c:axId val="1"/>
        <c:axId val="0"/>
      </c:bar3DChart>
      <c:catAx>
        <c:axId val="19142448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142448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CB3-4B96-8AF4-B59D7CEB218F}"/>
              </c:ext>
            </c:extLst>
          </c:dPt>
          <c:dPt>
            <c:idx val="1"/>
            <c:invertIfNegative val="0"/>
            <c:bubble3D val="0"/>
            <c:spPr>
              <a:solidFill>
                <a:srgbClr val="C00000"/>
              </a:solidFill>
            </c:spPr>
            <c:extLst>
              <c:ext xmlns:c16="http://schemas.microsoft.com/office/drawing/2014/chart" uri="{C3380CC4-5D6E-409C-BE32-E72D297353CC}">
                <c16:uniqueId val="{00000001-ACB3-4B96-8AF4-B59D7CEB21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CB3-4B96-8AF4-B59D7CEB21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B3-4B96-8AF4-B59D7CEB21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extLst>
            <c:ext xmlns:c16="http://schemas.microsoft.com/office/drawing/2014/chart" uri="{C3380CC4-5D6E-409C-BE32-E72D297353CC}">
              <c16:uniqueId val="{00000004-ACB3-4B96-8AF4-B59D7CEB218F}"/>
            </c:ext>
          </c:extLst>
        </c:ser>
        <c:dLbls>
          <c:showLegendKey val="0"/>
          <c:showVal val="0"/>
          <c:showCatName val="0"/>
          <c:showSerName val="0"/>
          <c:showPercent val="0"/>
          <c:showBubbleSize val="0"/>
        </c:dLbls>
        <c:gapWidth val="150"/>
        <c:shape val="box"/>
        <c:axId val="1586088719"/>
        <c:axId val="1"/>
        <c:axId val="0"/>
      </c:bar3DChart>
      <c:catAx>
        <c:axId val="15860887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58608871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5EF-49E3-89DA-A8CBDB186851}"/>
              </c:ext>
            </c:extLst>
          </c:dPt>
          <c:dPt>
            <c:idx val="1"/>
            <c:invertIfNegative val="0"/>
            <c:bubble3D val="0"/>
            <c:spPr>
              <a:solidFill>
                <a:srgbClr val="C00000"/>
              </a:solidFill>
            </c:spPr>
            <c:extLst>
              <c:ext xmlns:c16="http://schemas.microsoft.com/office/drawing/2014/chart" uri="{C3380CC4-5D6E-409C-BE32-E72D297353CC}">
                <c16:uniqueId val="{00000001-65EF-49E3-89DA-A8CBDB1868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EF-49E3-89DA-A8CBDB1868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EF-49E3-89DA-A8CBDB1868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0.4</c:v>
                </c:pt>
                <c:pt idx="3">
                  <c:v>0.2</c:v>
                </c:pt>
              </c:numCache>
            </c:numRef>
          </c:val>
          <c:extLst>
            <c:ext xmlns:c16="http://schemas.microsoft.com/office/drawing/2014/chart" uri="{C3380CC4-5D6E-409C-BE32-E72D297353CC}">
              <c16:uniqueId val="{00000004-65EF-49E3-89DA-A8CBDB186851}"/>
            </c:ext>
          </c:extLst>
        </c:ser>
        <c:dLbls>
          <c:showLegendKey val="0"/>
          <c:showVal val="0"/>
          <c:showCatName val="0"/>
          <c:showSerName val="0"/>
          <c:showPercent val="0"/>
          <c:showBubbleSize val="0"/>
        </c:dLbls>
        <c:gapWidth val="150"/>
        <c:shape val="box"/>
        <c:axId val="1586098319"/>
        <c:axId val="1"/>
        <c:axId val="0"/>
      </c:bar3DChart>
      <c:catAx>
        <c:axId val="1586098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5860983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A9-4E12-BB3D-4047D5F85D77}"/>
              </c:ext>
            </c:extLst>
          </c:dPt>
          <c:dPt>
            <c:idx val="1"/>
            <c:invertIfNegative val="0"/>
            <c:bubble3D val="0"/>
            <c:spPr>
              <a:solidFill>
                <a:srgbClr val="C00000"/>
              </a:solidFill>
            </c:spPr>
            <c:extLst>
              <c:ext xmlns:c16="http://schemas.microsoft.com/office/drawing/2014/chart" uri="{C3380CC4-5D6E-409C-BE32-E72D297353CC}">
                <c16:uniqueId val="{00000001-AEA9-4E12-BB3D-4047D5F85D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A9-4E12-BB3D-4047D5F85D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A9-4E12-BB3D-4047D5F85D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0.4</c:v>
                </c:pt>
                <c:pt idx="2">
                  <c:v>0.6</c:v>
                </c:pt>
                <c:pt idx="3">
                  <c:v>0</c:v>
                </c:pt>
              </c:numCache>
            </c:numRef>
          </c:val>
          <c:extLst>
            <c:ext xmlns:c16="http://schemas.microsoft.com/office/drawing/2014/chart" uri="{C3380CC4-5D6E-409C-BE32-E72D297353CC}">
              <c16:uniqueId val="{00000004-AEA9-4E12-BB3D-4047D5F85D77}"/>
            </c:ext>
          </c:extLst>
        </c:ser>
        <c:dLbls>
          <c:showLegendKey val="0"/>
          <c:showVal val="0"/>
          <c:showCatName val="0"/>
          <c:showSerName val="0"/>
          <c:showPercent val="0"/>
          <c:showBubbleSize val="0"/>
        </c:dLbls>
        <c:gapWidth val="150"/>
        <c:shape val="box"/>
        <c:axId val="1586085359"/>
        <c:axId val="1"/>
        <c:axId val="0"/>
      </c:bar3DChart>
      <c:catAx>
        <c:axId val="1586085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5860853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A-4FFD-BAC2-2AC3B4BBAB62}"/>
              </c:ext>
            </c:extLst>
          </c:dPt>
          <c:dPt>
            <c:idx val="1"/>
            <c:invertIfNegative val="0"/>
            <c:bubble3D val="0"/>
            <c:spPr>
              <a:solidFill>
                <a:srgbClr val="C00000"/>
              </a:solidFill>
            </c:spPr>
            <c:extLst>
              <c:ext xmlns:c16="http://schemas.microsoft.com/office/drawing/2014/chart" uri="{C3380CC4-5D6E-409C-BE32-E72D297353CC}">
                <c16:uniqueId val="{00000001-950A-4FFD-BAC2-2AC3B4BBAB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A-4FFD-BAC2-2AC3B4BBAB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A-4FFD-BAC2-2AC3B4BBAB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50A-4FFD-BAC2-2AC3B4BBAB62}"/>
            </c:ext>
          </c:extLst>
        </c:ser>
        <c:dLbls>
          <c:showLegendKey val="0"/>
          <c:showVal val="0"/>
          <c:showCatName val="0"/>
          <c:showSerName val="0"/>
          <c:showPercent val="0"/>
          <c:showBubbleSize val="0"/>
        </c:dLbls>
        <c:gapWidth val="150"/>
        <c:shape val="box"/>
        <c:axId val="1586091119"/>
        <c:axId val="1"/>
        <c:axId val="0"/>
      </c:bar3DChart>
      <c:catAx>
        <c:axId val="15860911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58609111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01-4F09-B37B-C3EAB0872E66}"/>
              </c:ext>
            </c:extLst>
          </c:dPt>
          <c:dPt>
            <c:idx val="1"/>
            <c:invertIfNegative val="0"/>
            <c:bubble3D val="0"/>
            <c:spPr>
              <a:solidFill>
                <a:srgbClr val="C00000"/>
              </a:solidFill>
            </c:spPr>
            <c:extLst>
              <c:ext xmlns:c16="http://schemas.microsoft.com/office/drawing/2014/chart" uri="{C3380CC4-5D6E-409C-BE32-E72D297353CC}">
                <c16:uniqueId val="{00000001-B001-4F09-B37B-C3EAB0872E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01-4F09-B37B-C3EAB0872E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01-4F09-B37B-C3EAB0872E6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4-B001-4F09-B37B-C3EAB0872E66}"/>
            </c:ext>
          </c:extLst>
        </c:ser>
        <c:dLbls>
          <c:showLegendKey val="0"/>
          <c:showVal val="0"/>
          <c:showCatName val="0"/>
          <c:showSerName val="0"/>
          <c:showPercent val="0"/>
          <c:showBubbleSize val="0"/>
        </c:dLbls>
        <c:gapWidth val="150"/>
        <c:shape val="box"/>
        <c:axId val="1586107439"/>
        <c:axId val="1"/>
        <c:axId val="0"/>
      </c:bar3DChart>
      <c:catAx>
        <c:axId val="1586107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586107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AB2-45E0-9555-6FBD3938961D}"/>
              </c:ext>
            </c:extLst>
          </c:dPt>
          <c:dPt>
            <c:idx val="1"/>
            <c:invertIfNegative val="0"/>
            <c:bubble3D val="0"/>
            <c:spPr>
              <a:solidFill>
                <a:srgbClr val="C00000"/>
              </a:solidFill>
            </c:spPr>
            <c:extLst>
              <c:ext xmlns:c16="http://schemas.microsoft.com/office/drawing/2014/chart" uri="{C3380CC4-5D6E-409C-BE32-E72D297353CC}">
                <c16:uniqueId val="{00000001-EAB2-45E0-9555-6FBD393896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B2-45E0-9555-6FBD393896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B2-45E0-9555-6FBD393896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0.8</c:v>
                </c:pt>
                <c:pt idx="2">
                  <c:v>0.2</c:v>
                </c:pt>
                <c:pt idx="3">
                  <c:v>0</c:v>
                </c:pt>
              </c:numCache>
            </c:numRef>
          </c:val>
          <c:extLst>
            <c:ext xmlns:c16="http://schemas.microsoft.com/office/drawing/2014/chart" uri="{C3380CC4-5D6E-409C-BE32-E72D297353CC}">
              <c16:uniqueId val="{00000004-EAB2-45E0-9555-6FBD3938961D}"/>
            </c:ext>
          </c:extLst>
        </c:ser>
        <c:dLbls>
          <c:showLegendKey val="0"/>
          <c:showVal val="0"/>
          <c:showCatName val="0"/>
          <c:showSerName val="0"/>
          <c:showPercent val="0"/>
          <c:showBubbleSize val="0"/>
        </c:dLbls>
        <c:gapWidth val="150"/>
        <c:shape val="box"/>
        <c:axId val="1586108399"/>
        <c:axId val="1"/>
        <c:axId val="0"/>
      </c:bar3DChart>
      <c:catAx>
        <c:axId val="1586108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5861083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AD5-4AF9-A87E-3EC6C1B9E247}"/>
              </c:ext>
            </c:extLst>
          </c:dPt>
          <c:dPt>
            <c:idx val="1"/>
            <c:invertIfNegative val="0"/>
            <c:bubble3D val="0"/>
            <c:spPr>
              <a:solidFill>
                <a:srgbClr val="C00000"/>
              </a:solidFill>
            </c:spPr>
            <c:extLst>
              <c:ext xmlns:c16="http://schemas.microsoft.com/office/drawing/2014/chart" uri="{C3380CC4-5D6E-409C-BE32-E72D297353CC}">
                <c16:uniqueId val="{00000001-EAD5-4AF9-A87E-3EC6C1B9E2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D5-4AF9-A87E-3EC6C1B9E2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D5-4AF9-A87E-3EC6C1B9E2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AD5-4AF9-A87E-3EC6C1B9E247}"/>
            </c:ext>
          </c:extLst>
        </c:ser>
        <c:dLbls>
          <c:showLegendKey val="0"/>
          <c:showVal val="0"/>
          <c:showCatName val="0"/>
          <c:showSerName val="0"/>
          <c:showPercent val="0"/>
          <c:showBubbleSize val="0"/>
        </c:dLbls>
        <c:gapWidth val="150"/>
        <c:shape val="box"/>
        <c:axId val="1579402703"/>
        <c:axId val="1"/>
        <c:axId val="0"/>
      </c:bar3DChart>
      <c:catAx>
        <c:axId val="15794027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5794027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846-4DC0-9E17-EA00DB82A9EF}"/>
              </c:ext>
            </c:extLst>
          </c:dPt>
          <c:dPt>
            <c:idx val="1"/>
            <c:invertIfNegative val="0"/>
            <c:bubble3D val="0"/>
            <c:spPr>
              <a:solidFill>
                <a:srgbClr val="C00000"/>
              </a:solidFill>
            </c:spPr>
            <c:extLst>
              <c:ext xmlns:c16="http://schemas.microsoft.com/office/drawing/2014/chart" uri="{C3380CC4-5D6E-409C-BE32-E72D297353CC}">
                <c16:uniqueId val="{00000001-C846-4DC0-9E17-EA00DB82A9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846-4DC0-9E17-EA00DB82A9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846-4DC0-9E17-EA00DB82A9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846-4DC0-9E17-EA00DB82A9EF}"/>
            </c:ext>
          </c:extLst>
        </c:ser>
        <c:dLbls>
          <c:showLegendKey val="0"/>
          <c:showVal val="0"/>
          <c:showCatName val="0"/>
          <c:showSerName val="0"/>
          <c:showPercent val="0"/>
          <c:showBubbleSize val="0"/>
        </c:dLbls>
        <c:gapWidth val="150"/>
        <c:shape val="box"/>
        <c:axId val="1905685967"/>
        <c:axId val="1"/>
        <c:axId val="0"/>
      </c:bar3DChart>
      <c:catAx>
        <c:axId val="1905685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68596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47-4713-9ABD-2B8BA899328B}"/>
              </c:ext>
            </c:extLst>
          </c:dPt>
          <c:dPt>
            <c:idx val="1"/>
            <c:invertIfNegative val="0"/>
            <c:bubble3D val="0"/>
            <c:spPr>
              <a:solidFill>
                <a:srgbClr val="C00000"/>
              </a:solidFill>
            </c:spPr>
            <c:extLst>
              <c:ext xmlns:c16="http://schemas.microsoft.com/office/drawing/2014/chart" uri="{C3380CC4-5D6E-409C-BE32-E72D297353CC}">
                <c16:uniqueId val="{00000001-B247-4713-9ABD-2B8BA89932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47-4713-9ABD-2B8BA89932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47-4713-9ABD-2B8BA89932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247-4713-9ABD-2B8BA899328B}"/>
            </c:ext>
          </c:extLst>
        </c:ser>
        <c:dLbls>
          <c:showLegendKey val="0"/>
          <c:showVal val="0"/>
          <c:showCatName val="0"/>
          <c:showSerName val="0"/>
          <c:showPercent val="0"/>
          <c:showBubbleSize val="0"/>
        </c:dLbls>
        <c:gapWidth val="150"/>
        <c:shape val="box"/>
        <c:axId val="1905697967"/>
        <c:axId val="1"/>
        <c:axId val="0"/>
      </c:bar3DChart>
      <c:catAx>
        <c:axId val="1905697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6979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81-40BB-BEF8-69C3C792E28C}"/>
              </c:ext>
            </c:extLst>
          </c:dPt>
          <c:dPt>
            <c:idx val="1"/>
            <c:invertIfNegative val="0"/>
            <c:bubble3D val="0"/>
            <c:spPr>
              <a:solidFill>
                <a:srgbClr val="C00000"/>
              </a:solidFill>
            </c:spPr>
            <c:extLst>
              <c:ext xmlns:c16="http://schemas.microsoft.com/office/drawing/2014/chart" uri="{C3380CC4-5D6E-409C-BE32-E72D297353CC}">
                <c16:uniqueId val="{00000001-9981-40BB-BEF8-69C3C792E28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81-40BB-BEF8-69C3C792E28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81-40BB-BEF8-69C3C792E28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extLst>
            <c:ext xmlns:c16="http://schemas.microsoft.com/office/drawing/2014/chart" uri="{C3380CC4-5D6E-409C-BE32-E72D297353CC}">
              <c16:uniqueId val="{00000004-9981-40BB-BEF8-69C3C792E28C}"/>
            </c:ext>
          </c:extLst>
        </c:ser>
        <c:dLbls>
          <c:showLegendKey val="0"/>
          <c:showVal val="0"/>
          <c:showCatName val="0"/>
          <c:showSerName val="0"/>
          <c:showPercent val="0"/>
          <c:showBubbleSize val="0"/>
        </c:dLbls>
        <c:gapWidth val="150"/>
        <c:shape val="box"/>
        <c:axId val="1902948831"/>
        <c:axId val="1"/>
        <c:axId val="0"/>
      </c:bar3DChart>
      <c:catAx>
        <c:axId val="190294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488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B15-43AC-9F99-BEAF613C6ED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B15-43AC-9F99-BEAF613C6E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AB15-43AC-9F99-BEAF613C6ED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B15-43AC-9F99-BEAF613C6ED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B15-43AC-9F99-BEAF613C6ED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B15-43AC-9F99-BEAF613C6ED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B15-43AC-9F99-BEAF613C6E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0.4</c:v>
                </c:pt>
                <c:pt idx="3">
                  <c:v>0.2</c:v>
                </c:pt>
              </c:numCache>
            </c:numRef>
          </c:val>
          <c:smooth val="0"/>
          <c:extLst>
            <c:ext xmlns:c16="http://schemas.microsoft.com/office/drawing/2014/chart" uri="{C3380CC4-5D6E-409C-BE32-E72D297353CC}">
              <c16:uniqueId val="{00000007-AB15-43AC-9F99-BEAF613C6ED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B15-43AC-9F99-BEAF613C6ED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B15-43AC-9F99-BEAF613C6ED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B15-43AC-9F99-BEAF613C6ED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B15-43AC-9F99-BEAF613C6E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AB15-43AC-9F99-BEAF613C6ED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B15-43AC-9F99-BEAF613C6ED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B15-43AC-9F99-BEAF613C6ED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B15-43AC-9F99-BEAF613C6ED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B15-43AC-9F99-BEAF613C6E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B15-43AC-9F99-BEAF613C6ED3}"/>
            </c:ext>
          </c:extLst>
        </c:ser>
        <c:dLbls>
          <c:showLegendKey val="0"/>
          <c:showVal val="0"/>
          <c:showCatName val="0"/>
          <c:showSerName val="0"/>
          <c:showPercent val="0"/>
          <c:showBubbleSize val="0"/>
        </c:dLbls>
        <c:smooth val="0"/>
        <c:axId val="1905696527"/>
        <c:axId val="1"/>
      </c:lineChart>
      <c:catAx>
        <c:axId val="1905696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696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3FD-4525-9048-E9311021C54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3FD-4525-9048-E9311021C5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03FD-4525-9048-E9311021C54D}"/>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3FD-4525-9048-E9311021C54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3FD-4525-9048-E9311021C54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3FD-4525-9048-E9311021C54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3FD-4525-9048-E9311021C5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03FD-4525-9048-E9311021C54D}"/>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3FD-4525-9048-E9311021C54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3FD-4525-9048-E9311021C54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3FD-4525-9048-E9311021C54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3FD-4525-9048-E9311021C5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03FD-4525-9048-E9311021C54D}"/>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3FD-4525-9048-E9311021C54D}"/>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3FD-4525-9048-E9311021C54D}"/>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03FD-4525-9048-E9311021C54D}"/>
            </c:ext>
          </c:extLst>
        </c:ser>
        <c:dLbls>
          <c:showLegendKey val="0"/>
          <c:showVal val="0"/>
          <c:showCatName val="0"/>
          <c:showSerName val="0"/>
          <c:showPercent val="0"/>
          <c:showBubbleSize val="0"/>
        </c:dLbls>
        <c:smooth val="0"/>
        <c:axId val="1905689807"/>
        <c:axId val="1"/>
      </c:lineChart>
      <c:catAx>
        <c:axId val="19056898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6898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162-44EF-92B2-0E49C6D1803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162-44EF-92B2-0E49C6D180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5162-44EF-92B2-0E49C6D1803C}"/>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162-44EF-92B2-0E49C6D1803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162-44EF-92B2-0E49C6D1803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162-44EF-92B2-0E49C6D1803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162-44EF-92B2-0E49C6D180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5162-44EF-92B2-0E49C6D1803C}"/>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162-44EF-92B2-0E49C6D1803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162-44EF-92B2-0E49C6D1803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162-44EF-92B2-0E49C6D1803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162-44EF-92B2-0E49C6D180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5162-44EF-92B2-0E49C6D1803C}"/>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162-44EF-92B2-0E49C6D1803C}"/>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162-44EF-92B2-0E49C6D1803C}"/>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162-44EF-92B2-0E49C6D1803C}"/>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162-44EF-92B2-0E49C6D1803C}"/>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162-44EF-92B2-0E49C6D1803C}"/>
            </c:ext>
          </c:extLst>
        </c:ser>
        <c:dLbls>
          <c:showLegendKey val="0"/>
          <c:showVal val="0"/>
          <c:showCatName val="0"/>
          <c:showSerName val="0"/>
          <c:showPercent val="0"/>
          <c:showBubbleSize val="0"/>
        </c:dLbls>
        <c:smooth val="0"/>
        <c:axId val="1905669647"/>
        <c:axId val="1"/>
      </c:lineChart>
      <c:catAx>
        <c:axId val="19056696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66964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E7-40CE-BE09-BC0DAC28F64F}"/>
              </c:ext>
            </c:extLst>
          </c:dPt>
          <c:dPt>
            <c:idx val="1"/>
            <c:invertIfNegative val="0"/>
            <c:bubble3D val="0"/>
            <c:spPr>
              <a:solidFill>
                <a:srgbClr val="C00000"/>
              </a:solidFill>
            </c:spPr>
            <c:extLst>
              <c:ext xmlns:c16="http://schemas.microsoft.com/office/drawing/2014/chart" uri="{C3380CC4-5D6E-409C-BE32-E72D297353CC}">
                <c16:uniqueId val="{00000001-99E7-40CE-BE09-BC0DAC28F6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E7-40CE-BE09-BC0DAC28F6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E7-40CE-BE09-BC0DAC28F6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99E7-40CE-BE09-BC0DAC28F64F}"/>
            </c:ext>
          </c:extLst>
        </c:ser>
        <c:dLbls>
          <c:showLegendKey val="0"/>
          <c:showVal val="0"/>
          <c:showCatName val="0"/>
          <c:showSerName val="0"/>
          <c:showPercent val="0"/>
          <c:showBubbleSize val="0"/>
        </c:dLbls>
        <c:gapWidth val="150"/>
        <c:shape val="box"/>
        <c:axId val="1905694127"/>
        <c:axId val="1"/>
        <c:axId val="0"/>
      </c:bar3DChart>
      <c:catAx>
        <c:axId val="19056941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69412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2A4-4A2D-8659-B293EFFD9A4D}"/>
              </c:ext>
            </c:extLst>
          </c:dPt>
          <c:dPt>
            <c:idx val="1"/>
            <c:invertIfNegative val="0"/>
            <c:bubble3D val="0"/>
            <c:spPr>
              <a:solidFill>
                <a:srgbClr val="C00000"/>
              </a:solidFill>
            </c:spPr>
            <c:extLst>
              <c:ext xmlns:c16="http://schemas.microsoft.com/office/drawing/2014/chart" uri="{C3380CC4-5D6E-409C-BE32-E72D297353CC}">
                <c16:uniqueId val="{00000001-C2A4-4A2D-8659-B293EFFD9A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A4-4A2D-8659-B293EFFD9A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A4-4A2D-8659-B293EFFD9A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C2A4-4A2D-8659-B293EFFD9A4D}"/>
            </c:ext>
          </c:extLst>
        </c:ser>
        <c:dLbls>
          <c:showLegendKey val="0"/>
          <c:showVal val="0"/>
          <c:showCatName val="0"/>
          <c:showSerName val="0"/>
          <c:showPercent val="0"/>
          <c:showBubbleSize val="0"/>
        </c:dLbls>
        <c:gapWidth val="150"/>
        <c:shape val="box"/>
        <c:axId val="1905683087"/>
        <c:axId val="1"/>
        <c:axId val="0"/>
      </c:bar3DChart>
      <c:catAx>
        <c:axId val="1905683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6830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1F-46BE-9B95-E4DC928CE8F4}"/>
              </c:ext>
            </c:extLst>
          </c:dPt>
          <c:dPt>
            <c:idx val="1"/>
            <c:invertIfNegative val="0"/>
            <c:bubble3D val="0"/>
            <c:spPr>
              <a:solidFill>
                <a:srgbClr val="C00000"/>
              </a:solidFill>
            </c:spPr>
            <c:extLst>
              <c:ext xmlns:c16="http://schemas.microsoft.com/office/drawing/2014/chart" uri="{C3380CC4-5D6E-409C-BE32-E72D297353CC}">
                <c16:uniqueId val="{00000001-101F-46BE-9B95-E4DC928CE8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1F-46BE-9B95-E4DC928CE8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1F-46BE-9B95-E4DC928CE8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1</c:v>
                </c:pt>
                <c:pt idx="3">
                  <c:v>0</c:v>
                </c:pt>
              </c:numCache>
            </c:numRef>
          </c:val>
          <c:extLst>
            <c:ext xmlns:c16="http://schemas.microsoft.com/office/drawing/2014/chart" uri="{C3380CC4-5D6E-409C-BE32-E72D297353CC}">
              <c16:uniqueId val="{00000004-101F-46BE-9B95-E4DC928CE8F4}"/>
            </c:ext>
          </c:extLst>
        </c:ser>
        <c:dLbls>
          <c:showLegendKey val="0"/>
          <c:showVal val="0"/>
          <c:showCatName val="0"/>
          <c:showSerName val="0"/>
          <c:showPercent val="0"/>
          <c:showBubbleSize val="0"/>
        </c:dLbls>
        <c:gapWidth val="150"/>
        <c:shape val="box"/>
        <c:axId val="1905672527"/>
        <c:axId val="1"/>
        <c:axId val="0"/>
      </c:bar3DChart>
      <c:catAx>
        <c:axId val="19056725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6725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30F-453A-8B1D-317DC4BAD41B}"/>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30F-453A-8B1D-317DC4BAD4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0.375</c:v>
                </c:pt>
                <c:pt idx="2">
                  <c:v>0.375</c:v>
                </c:pt>
                <c:pt idx="3">
                  <c:v>0.25</c:v>
                </c:pt>
              </c:numCache>
            </c:numRef>
          </c:val>
          <c:smooth val="0"/>
          <c:extLst>
            <c:ext xmlns:c16="http://schemas.microsoft.com/office/drawing/2014/chart" uri="{C3380CC4-5D6E-409C-BE32-E72D297353CC}">
              <c16:uniqueId val="{00000002-C30F-453A-8B1D-317DC4BAD41B}"/>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30F-453A-8B1D-317DC4BAD41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30F-453A-8B1D-317DC4BAD41B}"/>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30F-453A-8B1D-317DC4BAD41B}"/>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30F-453A-8B1D-317DC4BAD4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0.5</c:v>
                </c:pt>
                <c:pt idx="3">
                  <c:v>0.33333333333333331</c:v>
                </c:pt>
              </c:numCache>
            </c:numRef>
          </c:val>
          <c:smooth val="0"/>
          <c:extLst>
            <c:ext xmlns:c16="http://schemas.microsoft.com/office/drawing/2014/chart" uri="{C3380CC4-5D6E-409C-BE32-E72D297353CC}">
              <c16:uniqueId val="{00000007-C30F-453A-8B1D-317DC4BAD41B}"/>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30F-453A-8B1D-317DC4BAD41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30F-453A-8B1D-317DC4BAD41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30F-453A-8B1D-317DC4BAD41B}"/>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30F-453A-8B1D-317DC4BAD4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0.16666666666666666</c:v>
                </c:pt>
                <c:pt idx="2">
                  <c:v>0.5</c:v>
                </c:pt>
                <c:pt idx="3">
                  <c:v>0.33333333333333331</c:v>
                </c:pt>
              </c:numCache>
            </c:numRef>
          </c:val>
          <c:smooth val="0"/>
          <c:extLst>
            <c:ext xmlns:c16="http://schemas.microsoft.com/office/drawing/2014/chart" uri="{C3380CC4-5D6E-409C-BE32-E72D297353CC}">
              <c16:uniqueId val="{0000000C-C30F-453A-8B1D-317DC4BAD41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30F-453A-8B1D-317DC4BAD41B}"/>
            </c:ext>
          </c:extLst>
        </c:ser>
        <c:dLbls>
          <c:showLegendKey val="0"/>
          <c:showVal val="0"/>
          <c:showCatName val="0"/>
          <c:showSerName val="0"/>
          <c:showPercent val="0"/>
          <c:showBubbleSize val="0"/>
        </c:dLbls>
        <c:smooth val="0"/>
        <c:axId val="1905718607"/>
        <c:axId val="1"/>
      </c:lineChart>
      <c:catAx>
        <c:axId val="19057186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7186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C20-4BDB-BF4A-C115AC913DCD}"/>
              </c:ext>
            </c:extLst>
          </c:dPt>
          <c:dPt>
            <c:idx val="1"/>
            <c:invertIfNegative val="0"/>
            <c:bubble3D val="0"/>
            <c:spPr>
              <a:solidFill>
                <a:srgbClr val="C00000"/>
              </a:solidFill>
            </c:spPr>
            <c:extLst>
              <c:ext xmlns:c16="http://schemas.microsoft.com/office/drawing/2014/chart" uri="{C3380CC4-5D6E-409C-BE32-E72D297353CC}">
                <c16:uniqueId val="{00000001-9C20-4BDB-BF4A-C115AC913D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20-4BDB-BF4A-C115AC913D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20-4BDB-BF4A-C115AC913D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C20-4BDB-BF4A-C115AC913DCD}"/>
            </c:ext>
          </c:extLst>
        </c:ser>
        <c:dLbls>
          <c:showLegendKey val="0"/>
          <c:showVal val="0"/>
          <c:showCatName val="0"/>
          <c:showSerName val="0"/>
          <c:showPercent val="0"/>
          <c:showBubbleSize val="0"/>
        </c:dLbls>
        <c:gapWidth val="150"/>
        <c:shape val="box"/>
        <c:axId val="1905729167"/>
        <c:axId val="1"/>
        <c:axId val="0"/>
      </c:bar3DChart>
      <c:catAx>
        <c:axId val="190572916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72916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291-4251-AFA3-9D182B8D213B}"/>
              </c:ext>
            </c:extLst>
          </c:dPt>
          <c:dPt>
            <c:idx val="1"/>
            <c:invertIfNegative val="0"/>
            <c:bubble3D val="0"/>
            <c:spPr>
              <a:solidFill>
                <a:srgbClr val="C00000"/>
              </a:solidFill>
            </c:spPr>
            <c:extLst>
              <c:ext xmlns:c16="http://schemas.microsoft.com/office/drawing/2014/chart" uri="{C3380CC4-5D6E-409C-BE32-E72D297353CC}">
                <c16:uniqueId val="{00000001-2291-4251-AFA3-9D182B8D21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291-4251-AFA3-9D182B8D21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291-4251-AFA3-9D182B8D213B}"/>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2291-4251-AFA3-9D182B8D213B}"/>
            </c:ext>
          </c:extLst>
        </c:ser>
        <c:dLbls>
          <c:showLegendKey val="0"/>
          <c:showVal val="0"/>
          <c:showCatName val="0"/>
          <c:showSerName val="0"/>
          <c:showPercent val="0"/>
          <c:showBubbleSize val="0"/>
        </c:dLbls>
        <c:gapWidth val="150"/>
        <c:shape val="box"/>
        <c:axId val="1905717647"/>
        <c:axId val="1"/>
        <c:axId val="0"/>
      </c:bar3DChart>
      <c:catAx>
        <c:axId val="19057176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717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7F5-4C2C-8E34-7A60FDE37A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7F5-4C2C-8E34-7A60FDE37A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B7F5-4C2C-8E34-7A60FDE37AB2}"/>
            </c:ext>
          </c:extLst>
        </c:ser>
        <c:dLbls>
          <c:showLegendKey val="0"/>
          <c:showVal val="0"/>
          <c:showCatName val="0"/>
          <c:showSerName val="0"/>
          <c:showPercent val="0"/>
          <c:showBubbleSize val="0"/>
        </c:dLbls>
        <c:gapWidth val="150"/>
        <c:shape val="box"/>
        <c:axId val="1905718127"/>
        <c:axId val="1"/>
        <c:axId val="0"/>
      </c:bar3DChart>
      <c:catAx>
        <c:axId val="19057181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7181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6B-4BB0-8463-9302024CB9B8}"/>
              </c:ext>
            </c:extLst>
          </c:dPt>
          <c:dPt>
            <c:idx val="1"/>
            <c:invertIfNegative val="0"/>
            <c:bubble3D val="0"/>
            <c:spPr>
              <a:solidFill>
                <a:srgbClr val="C00000"/>
              </a:solidFill>
            </c:spPr>
            <c:extLst>
              <c:ext xmlns:c16="http://schemas.microsoft.com/office/drawing/2014/chart" uri="{C3380CC4-5D6E-409C-BE32-E72D297353CC}">
                <c16:uniqueId val="{00000001-7C6B-4BB0-8463-9302024CB9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6B-4BB0-8463-9302024CB9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6B-4BB0-8463-9302024CB9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0.8</c:v>
                </c:pt>
                <c:pt idx="2">
                  <c:v>0.2</c:v>
                </c:pt>
                <c:pt idx="3">
                  <c:v>0</c:v>
                </c:pt>
              </c:numCache>
            </c:numRef>
          </c:val>
          <c:extLst>
            <c:ext xmlns:c16="http://schemas.microsoft.com/office/drawing/2014/chart" uri="{C3380CC4-5D6E-409C-BE32-E72D297353CC}">
              <c16:uniqueId val="{00000004-7C6B-4BB0-8463-9302024CB9B8}"/>
            </c:ext>
          </c:extLst>
        </c:ser>
        <c:dLbls>
          <c:showLegendKey val="0"/>
          <c:showVal val="0"/>
          <c:showCatName val="0"/>
          <c:showSerName val="0"/>
          <c:showPercent val="0"/>
          <c:showBubbleSize val="0"/>
        </c:dLbls>
        <c:gapWidth val="150"/>
        <c:shape val="box"/>
        <c:axId val="1902957951"/>
        <c:axId val="1"/>
        <c:axId val="0"/>
      </c:bar3DChart>
      <c:catAx>
        <c:axId val="1902957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5795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CA4-4E7A-81CB-355529E24206}"/>
              </c:ext>
            </c:extLst>
          </c:dPt>
          <c:dPt>
            <c:idx val="1"/>
            <c:invertIfNegative val="0"/>
            <c:bubble3D val="0"/>
            <c:spPr>
              <a:solidFill>
                <a:srgbClr val="C00000"/>
              </a:solidFill>
            </c:spPr>
            <c:extLst>
              <c:ext xmlns:c16="http://schemas.microsoft.com/office/drawing/2014/chart" uri="{C3380CC4-5D6E-409C-BE32-E72D297353CC}">
                <c16:uniqueId val="{00000001-3CA4-4E7A-81CB-355529E242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A4-4E7A-81CB-355529E242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A4-4E7A-81CB-355529E242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CA4-4E7A-81CB-355529E24206}"/>
            </c:ext>
          </c:extLst>
        </c:ser>
        <c:dLbls>
          <c:showLegendKey val="0"/>
          <c:showVal val="0"/>
          <c:showCatName val="0"/>
          <c:showSerName val="0"/>
          <c:showPercent val="0"/>
          <c:showBubbleSize val="0"/>
        </c:dLbls>
        <c:gapWidth val="150"/>
        <c:shape val="box"/>
        <c:axId val="1905711887"/>
        <c:axId val="1"/>
        <c:axId val="0"/>
      </c:bar3DChart>
      <c:catAx>
        <c:axId val="19057118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7118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839-4128-A762-60C7912E9AC0}"/>
              </c:ext>
            </c:extLst>
          </c:dPt>
          <c:dPt>
            <c:idx val="1"/>
            <c:invertIfNegative val="0"/>
            <c:bubble3D val="0"/>
            <c:spPr>
              <a:solidFill>
                <a:srgbClr val="C00000"/>
              </a:solidFill>
            </c:spPr>
            <c:extLst>
              <c:ext xmlns:c16="http://schemas.microsoft.com/office/drawing/2014/chart" uri="{C3380CC4-5D6E-409C-BE32-E72D297353CC}">
                <c16:uniqueId val="{00000001-6839-4128-A762-60C7912E9A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839-4128-A762-60C7912E9A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839-4128-A762-60C7912E9A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6839-4128-A762-60C7912E9AC0}"/>
            </c:ext>
          </c:extLst>
        </c:ser>
        <c:dLbls>
          <c:showLegendKey val="0"/>
          <c:showVal val="0"/>
          <c:showCatName val="0"/>
          <c:showSerName val="0"/>
          <c:showPercent val="0"/>
          <c:showBubbleSize val="0"/>
        </c:dLbls>
        <c:gapWidth val="150"/>
        <c:shape val="box"/>
        <c:axId val="1905700847"/>
        <c:axId val="1"/>
        <c:axId val="0"/>
      </c:bar3DChart>
      <c:catAx>
        <c:axId val="19057008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7008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453-4D7A-8DCE-5DF8DCE1045C}"/>
              </c:ext>
            </c:extLst>
          </c:dPt>
          <c:dPt>
            <c:idx val="1"/>
            <c:invertIfNegative val="0"/>
            <c:bubble3D val="0"/>
            <c:spPr>
              <a:solidFill>
                <a:srgbClr val="C00000"/>
              </a:solidFill>
            </c:spPr>
            <c:extLst>
              <c:ext xmlns:c16="http://schemas.microsoft.com/office/drawing/2014/chart" uri="{C3380CC4-5D6E-409C-BE32-E72D297353CC}">
                <c16:uniqueId val="{00000001-3453-4D7A-8DCE-5DF8DCE104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53-4D7A-8DCE-5DF8DCE104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53-4D7A-8DCE-5DF8DCE104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3453-4D7A-8DCE-5DF8DCE1045C}"/>
            </c:ext>
          </c:extLst>
        </c:ser>
        <c:dLbls>
          <c:showLegendKey val="0"/>
          <c:showVal val="0"/>
          <c:showCatName val="0"/>
          <c:showSerName val="0"/>
          <c:showPercent val="0"/>
          <c:showBubbleSize val="0"/>
        </c:dLbls>
        <c:gapWidth val="150"/>
        <c:shape val="box"/>
        <c:axId val="1905723407"/>
        <c:axId val="1"/>
        <c:axId val="0"/>
      </c:bar3DChart>
      <c:catAx>
        <c:axId val="1905723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723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F49-4F57-A325-C1F54B4F4475}"/>
              </c:ext>
            </c:extLst>
          </c:dPt>
          <c:dPt>
            <c:idx val="1"/>
            <c:invertIfNegative val="0"/>
            <c:bubble3D val="0"/>
            <c:spPr>
              <a:solidFill>
                <a:srgbClr val="C00000"/>
              </a:solidFill>
            </c:spPr>
            <c:extLst>
              <c:ext xmlns:c16="http://schemas.microsoft.com/office/drawing/2014/chart" uri="{C3380CC4-5D6E-409C-BE32-E72D297353CC}">
                <c16:uniqueId val="{00000001-2F49-4F57-A325-C1F54B4F44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F49-4F57-A325-C1F54B4F44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F49-4F57-A325-C1F54B4F44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c:ext xmlns:c16="http://schemas.microsoft.com/office/drawing/2014/chart" uri="{C3380CC4-5D6E-409C-BE32-E72D297353CC}">
              <c16:uniqueId val="{00000004-2F49-4F57-A325-C1F54B4F4475}"/>
            </c:ext>
          </c:extLst>
        </c:ser>
        <c:dLbls>
          <c:showLegendKey val="0"/>
          <c:showVal val="0"/>
          <c:showCatName val="0"/>
          <c:showSerName val="0"/>
          <c:showPercent val="0"/>
          <c:showBubbleSize val="0"/>
        </c:dLbls>
        <c:gapWidth val="150"/>
        <c:shape val="box"/>
        <c:axId val="1905725327"/>
        <c:axId val="1"/>
        <c:axId val="0"/>
      </c:bar3DChart>
      <c:catAx>
        <c:axId val="19057253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7253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D6-4209-99DF-4A3BFF208DD1}"/>
              </c:ext>
            </c:extLst>
          </c:dPt>
          <c:dPt>
            <c:idx val="1"/>
            <c:invertIfNegative val="0"/>
            <c:bubble3D val="0"/>
            <c:spPr>
              <a:solidFill>
                <a:srgbClr val="C00000"/>
              </a:solidFill>
            </c:spPr>
            <c:extLst>
              <c:ext xmlns:c16="http://schemas.microsoft.com/office/drawing/2014/chart" uri="{C3380CC4-5D6E-409C-BE32-E72D297353CC}">
                <c16:uniqueId val="{00000001-D2D6-4209-99DF-4A3BFF208D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D6-4209-99DF-4A3BFF208D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D6-4209-99DF-4A3BFF208DD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0.42857142857142855</c:v>
                </c:pt>
                <c:pt idx="2">
                  <c:v>0.42857142857142855</c:v>
                </c:pt>
                <c:pt idx="3">
                  <c:v>0</c:v>
                </c:pt>
              </c:numCache>
            </c:numRef>
          </c:val>
          <c:extLst>
            <c:ext xmlns:c16="http://schemas.microsoft.com/office/drawing/2014/chart" uri="{C3380CC4-5D6E-409C-BE32-E72D297353CC}">
              <c16:uniqueId val="{00000004-D2D6-4209-99DF-4A3BFF208DD1}"/>
            </c:ext>
          </c:extLst>
        </c:ser>
        <c:dLbls>
          <c:showLegendKey val="0"/>
          <c:showVal val="0"/>
          <c:showCatName val="0"/>
          <c:showSerName val="0"/>
          <c:showPercent val="0"/>
          <c:showBubbleSize val="0"/>
        </c:dLbls>
        <c:gapWidth val="150"/>
        <c:shape val="box"/>
        <c:axId val="1905714767"/>
        <c:axId val="1"/>
        <c:axId val="0"/>
      </c:bar3DChart>
      <c:catAx>
        <c:axId val="19057147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7147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FB-4DFF-B0EB-2FDC32F3207A}"/>
              </c:ext>
            </c:extLst>
          </c:dPt>
          <c:dPt>
            <c:idx val="1"/>
            <c:invertIfNegative val="0"/>
            <c:bubble3D val="0"/>
            <c:spPr>
              <a:solidFill>
                <a:srgbClr val="C00000"/>
              </a:solidFill>
            </c:spPr>
            <c:extLst>
              <c:ext xmlns:c16="http://schemas.microsoft.com/office/drawing/2014/chart" uri="{C3380CC4-5D6E-409C-BE32-E72D297353CC}">
                <c16:uniqueId val="{00000001-13FB-4DFF-B0EB-2FDC32F320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FB-4DFF-B0EB-2FDC32F320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FB-4DFF-B0EB-2FDC32F320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0.8571428571428571</c:v>
                </c:pt>
                <c:pt idx="2">
                  <c:v>0</c:v>
                </c:pt>
                <c:pt idx="3">
                  <c:v>0</c:v>
                </c:pt>
              </c:numCache>
            </c:numRef>
          </c:val>
          <c:extLst>
            <c:ext xmlns:c16="http://schemas.microsoft.com/office/drawing/2014/chart" uri="{C3380CC4-5D6E-409C-BE32-E72D297353CC}">
              <c16:uniqueId val="{00000004-13FB-4DFF-B0EB-2FDC32F3207A}"/>
            </c:ext>
          </c:extLst>
        </c:ser>
        <c:dLbls>
          <c:showLegendKey val="0"/>
          <c:showVal val="0"/>
          <c:showCatName val="0"/>
          <c:showSerName val="0"/>
          <c:showPercent val="0"/>
          <c:showBubbleSize val="0"/>
        </c:dLbls>
        <c:gapWidth val="150"/>
        <c:shape val="box"/>
        <c:axId val="1905727727"/>
        <c:axId val="1"/>
        <c:axId val="0"/>
      </c:bar3DChart>
      <c:catAx>
        <c:axId val="1905727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7277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63-4DAB-9BCD-3EE6B3B65C1B}"/>
              </c:ext>
            </c:extLst>
          </c:dPt>
          <c:dPt>
            <c:idx val="1"/>
            <c:invertIfNegative val="0"/>
            <c:bubble3D val="0"/>
            <c:spPr>
              <a:solidFill>
                <a:srgbClr val="C00000"/>
              </a:solidFill>
            </c:spPr>
            <c:extLst>
              <c:ext xmlns:c16="http://schemas.microsoft.com/office/drawing/2014/chart" uri="{C3380CC4-5D6E-409C-BE32-E72D297353CC}">
                <c16:uniqueId val="{00000001-5763-4DAB-9BCD-3EE6B3B65C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63-4DAB-9BCD-3EE6B3B65C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63-4DAB-9BCD-3EE6B3B65C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0.14285714285714285</c:v>
                </c:pt>
                <c:pt idx="1">
                  <c:v>0.8571428571428571</c:v>
                </c:pt>
                <c:pt idx="2">
                  <c:v>0</c:v>
                </c:pt>
                <c:pt idx="3">
                  <c:v>0</c:v>
                </c:pt>
              </c:numCache>
            </c:numRef>
          </c:val>
          <c:extLst>
            <c:ext xmlns:c16="http://schemas.microsoft.com/office/drawing/2014/chart" uri="{C3380CC4-5D6E-409C-BE32-E72D297353CC}">
              <c16:uniqueId val="{00000004-5763-4DAB-9BCD-3EE6B3B65C1B}"/>
            </c:ext>
          </c:extLst>
        </c:ser>
        <c:dLbls>
          <c:showLegendKey val="0"/>
          <c:showVal val="0"/>
          <c:showCatName val="0"/>
          <c:showSerName val="0"/>
          <c:showPercent val="0"/>
          <c:showBubbleSize val="0"/>
        </c:dLbls>
        <c:gapWidth val="150"/>
        <c:shape val="box"/>
        <c:axId val="1905717167"/>
        <c:axId val="1"/>
        <c:axId val="0"/>
      </c:bar3DChart>
      <c:catAx>
        <c:axId val="19057171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7171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19-439C-BDF9-A410D1C7DB18}"/>
              </c:ext>
            </c:extLst>
          </c:dPt>
          <c:dPt>
            <c:idx val="1"/>
            <c:invertIfNegative val="0"/>
            <c:bubble3D val="0"/>
            <c:spPr>
              <a:solidFill>
                <a:srgbClr val="C00000"/>
              </a:solidFill>
            </c:spPr>
            <c:extLst>
              <c:ext xmlns:c16="http://schemas.microsoft.com/office/drawing/2014/chart" uri="{C3380CC4-5D6E-409C-BE32-E72D297353CC}">
                <c16:uniqueId val="{00000001-D819-439C-BDF9-A410D1C7DB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19-439C-BDF9-A410D1C7DB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19-439C-BDF9-A410D1C7DB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D819-439C-BDF9-A410D1C7DB18}"/>
            </c:ext>
          </c:extLst>
        </c:ser>
        <c:dLbls>
          <c:showLegendKey val="0"/>
          <c:showVal val="0"/>
          <c:showCatName val="0"/>
          <c:showSerName val="0"/>
          <c:showPercent val="0"/>
          <c:showBubbleSize val="0"/>
        </c:dLbls>
        <c:gapWidth val="150"/>
        <c:shape val="box"/>
        <c:axId val="1905729647"/>
        <c:axId val="1"/>
        <c:axId val="0"/>
      </c:bar3DChart>
      <c:catAx>
        <c:axId val="190572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57296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2C3-4CB9-923E-B11B87E73158}"/>
              </c:ext>
            </c:extLst>
          </c:dPt>
          <c:dPt>
            <c:idx val="1"/>
            <c:invertIfNegative val="0"/>
            <c:bubble3D val="0"/>
            <c:spPr>
              <a:solidFill>
                <a:srgbClr val="C00000"/>
              </a:solidFill>
            </c:spPr>
            <c:extLst>
              <c:ext xmlns:c16="http://schemas.microsoft.com/office/drawing/2014/chart" uri="{C3380CC4-5D6E-409C-BE32-E72D297353CC}">
                <c16:uniqueId val="{00000001-62C3-4CB9-923E-B11B87E731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C3-4CB9-923E-B11B87E731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C3-4CB9-923E-B11B87E7315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62C3-4CB9-923E-B11B87E73158}"/>
            </c:ext>
          </c:extLst>
        </c:ser>
        <c:dLbls>
          <c:showLegendKey val="0"/>
          <c:showVal val="0"/>
          <c:showCatName val="0"/>
          <c:showSerName val="0"/>
          <c:showPercent val="0"/>
          <c:showBubbleSize val="0"/>
        </c:dLbls>
        <c:gapWidth val="150"/>
        <c:shape val="box"/>
        <c:axId val="1908149823"/>
        <c:axId val="1"/>
        <c:axId val="0"/>
      </c:bar3DChart>
      <c:catAx>
        <c:axId val="1908149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498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C6-4579-9B7E-1A11896965DF}"/>
              </c:ext>
            </c:extLst>
          </c:dPt>
          <c:dPt>
            <c:idx val="1"/>
            <c:invertIfNegative val="0"/>
            <c:bubble3D val="0"/>
            <c:spPr>
              <a:solidFill>
                <a:srgbClr val="C00000"/>
              </a:solidFill>
            </c:spPr>
            <c:extLst>
              <c:ext xmlns:c16="http://schemas.microsoft.com/office/drawing/2014/chart" uri="{C3380CC4-5D6E-409C-BE32-E72D297353CC}">
                <c16:uniqueId val="{00000001-83C6-4579-9B7E-1A11896965D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C6-4579-9B7E-1A11896965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C6-4579-9B7E-1A11896965D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extLst>
            <c:ext xmlns:c16="http://schemas.microsoft.com/office/drawing/2014/chart" uri="{C3380CC4-5D6E-409C-BE32-E72D297353CC}">
              <c16:uniqueId val="{00000004-83C6-4579-9B7E-1A11896965DF}"/>
            </c:ext>
          </c:extLst>
        </c:ser>
        <c:dLbls>
          <c:showLegendKey val="0"/>
          <c:showVal val="0"/>
          <c:showCatName val="0"/>
          <c:showSerName val="0"/>
          <c:showPercent val="0"/>
          <c:showBubbleSize val="0"/>
        </c:dLbls>
        <c:gapWidth val="150"/>
        <c:shape val="box"/>
        <c:axId val="1908154143"/>
        <c:axId val="1"/>
        <c:axId val="0"/>
      </c:bar3DChart>
      <c:catAx>
        <c:axId val="1908154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541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ADD-4B66-8929-8CB3445323E4}"/>
              </c:ext>
            </c:extLst>
          </c:dPt>
          <c:dPt>
            <c:idx val="1"/>
            <c:invertIfNegative val="0"/>
            <c:bubble3D val="0"/>
            <c:spPr>
              <a:solidFill>
                <a:srgbClr val="C00000"/>
              </a:solidFill>
            </c:spPr>
            <c:extLst>
              <c:ext xmlns:c16="http://schemas.microsoft.com/office/drawing/2014/chart" uri="{C3380CC4-5D6E-409C-BE32-E72D297353CC}">
                <c16:uniqueId val="{00000001-FADD-4B66-8929-8CB3445323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ADD-4B66-8929-8CB3445323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ADD-4B66-8929-8CB3445323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0.8</c:v>
                </c:pt>
                <c:pt idx="2">
                  <c:v>0.2</c:v>
                </c:pt>
                <c:pt idx="3">
                  <c:v>0</c:v>
                </c:pt>
              </c:numCache>
            </c:numRef>
          </c:val>
          <c:extLst>
            <c:ext xmlns:c16="http://schemas.microsoft.com/office/drawing/2014/chart" uri="{C3380CC4-5D6E-409C-BE32-E72D297353CC}">
              <c16:uniqueId val="{00000004-FADD-4B66-8929-8CB3445323E4}"/>
            </c:ext>
          </c:extLst>
        </c:ser>
        <c:dLbls>
          <c:showLegendKey val="0"/>
          <c:showVal val="0"/>
          <c:showCatName val="0"/>
          <c:showSerName val="0"/>
          <c:showPercent val="0"/>
          <c:showBubbleSize val="0"/>
        </c:dLbls>
        <c:gapWidth val="150"/>
        <c:shape val="box"/>
        <c:axId val="1902972351"/>
        <c:axId val="1"/>
        <c:axId val="0"/>
      </c:bar3DChart>
      <c:catAx>
        <c:axId val="1902972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723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A99-477A-BBED-D713F4FF0B3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A99-477A-BBED-D713F4FF0B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5A99-477A-BBED-D713F4FF0B36}"/>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A99-477A-BBED-D713F4FF0B3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A99-477A-BBED-D713F4FF0B3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A99-477A-BBED-D713F4FF0B3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A99-477A-BBED-D713F4FF0B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5A99-477A-BBED-D713F4FF0B36}"/>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A99-477A-BBED-D713F4FF0B3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A99-477A-BBED-D713F4FF0B3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A99-477A-BBED-D713F4FF0B3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A99-477A-BBED-D713F4FF0B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5A99-477A-BBED-D713F4FF0B36}"/>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A99-477A-BBED-D713F4FF0B36}"/>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A99-477A-BBED-D713F4FF0B36}"/>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A99-477A-BBED-D713F4FF0B36}"/>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5A99-477A-BBED-D713F4FF0B36}"/>
            </c:ext>
          </c:extLst>
        </c:ser>
        <c:dLbls>
          <c:showLegendKey val="0"/>
          <c:showVal val="0"/>
          <c:showCatName val="0"/>
          <c:showSerName val="0"/>
          <c:showPercent val="0"/>
          <c:showBubbleSize val="0"/>
        </c:dLbls>
        <c:smooth val="0"/>
        <c:axId val="1908133983"/>
        <c:axId val="1"/>
      </c:lineChart>
      <c:catAx>
        <c:axId val="19081339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339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99-4031-9195-A3524004568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99-4031-9195-A352400456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0.42857142857142855</c:v>
                </c:pt>
                <c:pt idx="2">
                  <c:v>0.42857142857142855</c:v>
                </c:pt>
                <c:pt idx="3">
                  <c:v>0</c:v>
                </c:pt>
              </c:numCache>
            </c:numRef>
          </c:val>
          <c:smooth val="0"/>
          <c:extLst>
            <c:ext xmlns:c16="http://schemas.microsoft.com/office/drawing/2014/chart" uri="{C3380CC4-5D6E-409C-BE32-E72D297353CC}">
              <c16:uniqueId val="{00000002-4999-4031-9195-A3524004568F}"/>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999-4031-9195-A3524004568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999-4031-9195-A3524004568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999-4031-9195-A3524004568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999-4031-9195-A352400456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0.8571428571428571</c:v>
                </c:pt>
                <c:pt idx="2">
                  <c:v>0</c:v>
                </c:pt>
                <c:pt idx="3">
                  <c:v>0</c:v>
                </c:pt>
              </c:numCache>
            </c:numRef>
          </c:val>
          <c:smooth val="0"/>
          <c:extLst>
            <c:ext xmlns:c16="http://schemas.microsoft.com/office/drawing/2014/chart" uri="{C3380CC4-5D6E-409C-BE32-E72D297353CC}">
              <c16:uniqueId val="{00000007-4999-4031-9195-A3524004568F}"/>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999-4031-9195-A3524004568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999-4031-9195-A3524004568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999-4031-9195-A3524004568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999-4031-9195-A352400456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C-4999-4031-9195-A3524004568F}"/>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999-4031-9195-A3524004568F}"/>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999-4031-9195-A3524004568F}"/>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999-4031-9195-A3524004568F}"/>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999-4031-9195-A352400456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999-4031-9195-A3524004568F}"/>
            </c:ext>
          </c:extLst>
        </c:ser>
        <c:dLbls>
          <c:showLegendKey val="0"/>
          <c:showVal val="0"/>
          <c:showCatName val="0"/>
          <c:showSerName val="0"/>
          <c:showPercent val="0"/>
          <c:showBubbleSize val="0"/>
        </c:dLbls>
        <c:smooth val="0"/>
        <c:axId val="1908126783"/>
        <c:axId val="1"/>
      </c:lineChart>
      <c:catAx>
        <c:axId val="19081267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267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C9D-44F6-BB0E-EBD2E560A4D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C9D-44F6-BB0E-EBD2E560A4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2C9D-44F6-BB0E-EBD2E560A4D5}"/>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C9D-44F6-BB0E-EBD2E560A4D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C9D-44F6-BB0E-EBD2E560A4D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C9D-44F6-BB0E-EBD2E560A4D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C9D-44F6-BB0E-EBD2E560A4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2C9D-44F6-BB0E-EBD2E560A4D5}"/>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C9D-44F6-BB0E-EBD2E560A4D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C9D-44F6-BB0E-EBD2E560A4D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C9D-44F6-BB0E-EBD2E560A4D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C9D-44F6-BB0E-EBD2E560A4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2C9D-44F6-BB0E-EBD2E560A4D5}"/>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C9D-44F6-BB0E-EBD2E560A4D5}"/>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C9D-44F6-BB0E-EBD2E560A4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C9D-44F6-BB0E-EBD2E560A4D5}"/>
            </c:ext>
          </c:extLst>
        </c:ser>
        <c:dLbls>
          <c:showLegendKey val="0"/>
          <c:showVal val="0"/>
          <c:showCatName val="0"/>
          <c:showSerName val="0"/>
          <c:showPercent val="0"/>
          <c:showBubbleSize val="0"/>
        </c:dLbls>
        <c:smooth val="0"/>
        <c:axId val="1908155103"/>
        <c:axId val="1"/>
      </c:lineChart>
      <c:catAx>
        <c:axId val="19081551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551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BE-4D1E-81F0-1F05A4E9DA85}"/>
              </c:ext>
            </c:extLst>
          </c:dPt>
          <c:dPt>
            <c:idx val="1"/>
            <c:invertIfNegative val="0"/>
            <c:bubble3D val="0"/>
            <c:spPr>
              <a:solidFill>
                <a:srgbClr val="C00000"/>
              </a:solidFill>
            </c:spPr>
            <c:extLst>
              <c:ext xmlns:c16="http://schemas.microsoft.com/office/drawing/2014/chart" uri="{C3380CC4-5D6E-409C-BE32-E72D297353CC}">
                <c16:uniqueId val="{00000001-47BE-4D1E-81F0-1F05A4E9DA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BE-4D1E-81F0-1F05A4E9DA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BE-4D1E-81F0-1F05A4E9DA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0.3</c:v>
                </c:pt>
                <c:pt idx="2">
                  <c:v>0.5</c:v>
                </c:pt>
                <c:pt idx="3">
                  <c:v>0</c:v>
                </c:pt>
              </c:numCache>
            </c:numRef>
          </c:val>
          <c:extLst>
            <c:ext xmlns:c16="http://schemas.microsoft.com/office/drawing/2014/chart" uri="{C3380CC4-5D6E-409C-BE32-E72D297353CC}">
              <c16:uniqueId val="{00000004-47BE-4D1E-81F0-1F05A4E9DA85}"/>
            </c:ext>
          </c:extLst>
        </c:ser>
        <c:dLbls>
          <c:showLegendKey val="0"/>
          <c:showVal val="0"/>
          <c:showCatName val="0"/>
          <c:showSerName val="0"/>
          <c:showPercent val="0"/>
          <c:showBubbleSize val="0"/>
        </c:dLbls>
        <c:gapWidth val="150"/>
        <c:shape val="box"/>
        <c:axId val="1908144063"/>
        <c:axId val="1"/>
        <c:axId val="0"/>
      </c:bar3DChart>
      <c:catAx>
        <c:axId val="190814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440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D7-42D9-8860-02852CFBE30B}"/>
              </c:ext>
            </c:extLst>
          </c:dPt>
          <c:dPt>
            <c:idx val="1"/>
            <c:invertIfNegative val="0"/>
            <c:bubble3D val="0"/>
            <c:spPr>
              <a:solidFill>
                <a:srgbClr val="C00000"/>
              </a:solidFill>
            </c:spPr>
            <c:extLst>
              <c:ext xmlns:c16="http://schemas.microsoft.com/office/drawing/2014/chart" uri="{C3380CC4-5D6E-409C-BE32-E72D297353CC}">
                <c16:uniqueId val="{00000001-18D7-42D9-8860-02852CFBE3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D7-42D9-8860-02852CFBE3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D7-42D9-8860-02852CFBE3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0.3</c:v>
                </c:pt>
                <c:pt idx="2">
                  <c:v>0.5</c:v>
                </c:pt>
                <c:pt idx="3">
                  <c:v>0</c:v>
                </c:pt>
              </c:numCache>
            </c:numRef>
          </c:val>
          <c:extLst>
            <c:ext xmlns:c16="http://schemas.microsoft.com/office/drawing/2014/chart" uri="{C3380CC4-5D6E-409C-BE32-E72D297353CC}">
              <c16:uniqueId val="{00000004-18D7-42D9-8860-02852CFBE30B}"/>
            </c:ext>
          </c:extLst>
        </c:ser>
        <c:dLbls>
          <c:showLegendKey val="0"/>
          <c:showVal val="0"/>
          <c:showCatName val="0"/>
          <c:showSerName val="0"/>
          <c:showPercent val="0"/>
          <c:showBubbleSize val="0"/>
        </c:dLbls>
        <c:gapWidth val="150"/>
        <c:shape val="box"/>
        <c:axId val="1908145503"/>
        <c:axId val="1"/>
        <c:axId val="0"/>
      </c:bar3DChart>
      <c:catAx>
        <c:axId val="190814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45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FCD-4B19-9D54-054EEC162654}"/>
              </c:ext>
            </c:extLst>
          </c:dPt>
          <c:dPt>
            <c:idx val="1"/>
            <c:invertIfNegative val="0"/>
            <c:bubble3D val="0"/>
            <c:spPr>
              <a:solidFill>
                <a:srgbClr val="C00000"/>
              </a:solidFill>
            </c:spPr>
            <c:extLst>
              <c:ext xmlns:c16="http://schemas.microsoft.com/office/drawing/2014/chart" uri="{C3380CC4-5D6E-409C-BE32-E72D297353CC}">
                <c16:uniqueId val="{00000001-BFCD-4B19-9D54-054EEC1626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CD-4B19-9D54-054EEC1626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CD-4B19-9D54-054EEC1626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0.3</c:v>
                </c:pt>
                <c:pt idx="2">
                  <c:v>0.5</c:v>
                </c:pt>
                <c:pt idx="3">
                  <c:v>0</c:v>
                </c:pt>
              </c:numCache>
            </c:numRef>
          </c:val>
          <c:extLst>
            <c:ext xmlns:c16="http://schemas.microsoft.com/office/drawing/2014/chart" uri="{C3380CC4-5D6E-409C-BE32-E72D297353CC}">
              <c16:uniqueId val="{00000004-BFCD-4B19-9D54-054EEC162654}"/>
            </c:ext>
          </c:extLst>
        </c:ser>
        <c:dLbls>
          <c:showLegendKey val="0"/>
          <c:showVal val="0"/>
          <c:showCatName val="0"/>
          <c:showSerName val="0"/>
          <c:showPercent val="0"/>
          <c:showBubbleSize val="0"/>
        </c:dLbls>
        <c:gapWidth val="150"/>
        <c:shape val="box"/>
        <c:axId val="1908143103"/>
        <c:axId val="1"/>
        <c:axId val="0"/>
      </c:bar3DChart>
      <c:catAx>
        <c:axId val="19081431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431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EC0-4E95-B312-2C88840280B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EC0-4E95-B312-2C88840280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0.8571428571428571</c:v>
                </c:pt>
              </c:numCache>
            </c:numRef>
          </c:val>
          <c:smooth val="0"/>
          <c:extLst>
            <c:ext xmlns:c16="http://schemas.microsoft.com/office/drawing/2014/chart" uri="{C3380CC4-5D6E-409C-BE32-E72D297353CC}">
              <c16:uniqueId val="{00000002-6EC0-4E95-B312-2C88840280BC}"/>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EC0-4E95-B312-2C88840280B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EC0-4E95-B312-2C88840280B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EC0-4E95-B312-2C88840280B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EC0-4E95-B312-2C88840280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0.3</c:v>
                </c:pt>
                <c:pt idx="2">
                  <c:v>0.5</c:v>
                </c:pt>
                <c:pt idx="3">
                  <c:v>0</c:v>
                </c:pt>
              </c:numCache>
            </c:numRef>
          </c:val>
          <c:smooth val="0"/>
          <c:extLst>
            <c:ext xmlns:c16="http://schemas.microsoft.com/office/drawing/2014/chart" uri="{C3380CC4-5D6E-409C-BE32-E72D297353CC}">
              <c16:uniqueId val="{00000007-6EC0-4E95-B312-2C88840280BC}"/>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EC0-4E95-B312-2C88840280B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EC0-4E95-B312-2C88840280B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EC0-4E95-B312-2C88840280B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EC0-4E95-B312-2C88840280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0.2</c:v>
                </c:pt>
                <c:pt idx="1">
                  <c:v>0.3</c:v>
                </c:pt>
                <c:pt idx="2">
                  <c:v>0.5</c:v>
                </c:pt>
                <c:pt idx="3">
                  <c:v>0</c:v>
                </c:pt>
              </c:numCache>
            </c:numRef>
          </c:val>
          <c:smooth val="0"/>
          <c:extLst>
            <c:ext xmlns:c16="http://schemas.microsoft.com/office/drawing/2014/chart" uri="{C3380CC4-5D6E-409C-BE32-E72D297353CC}">
              <c16:uniqueId val="{0000000C-6EC0-4E95-B312-2C88840280BC}"/>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EC0-4E95-B312-2C88840280BC}"/>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EC0-4E95-B312-2C88840280BC}"/>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EC0-4E95-B312-2C88840280BC}"/>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EC0-4E95-B312-2C88840280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EC0-4E95-B312-2C88840280BC}"/>
            </c:ext>
          </c:extLst>
        </c:ser>
        <c:dLbls>
          <c:showLegendKey val="0"/>
          <c:showVal val="0"/>
          <c:showCatName val="0"/>
          <c:showSerName val="0"/>
          <c:showPercent val="0"/>
          <c:showBubbleSize val="0"/>
        </c:dLbls>
        <c:smooth val="0"/>
        <c:axId val="1908130623"/>
        <c:axId val="1"/>
      </c:lineChart>
      <c:catAx>
        <c:axId val="19081306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306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53-488C-AF67-78D51CD313B6}"/>
              </c:ext>
            </c:extLst>
          </c:dPt>
          <c:dPt>
            <c:idx val="1"/>
            <c:invertIfNegative val="0"/>
            <c:bubble3D val="0"/>
            <c:spPr>
              <a:solidFill>
                <a:srgbClr val="C00000"/>
              </a:solidFill>
            </c:spPr>
            <c:extLst>
              <c:ext xmlns:c16="http://schemas.microsoft.com/office/drawing/2014/chart" uri="{C3380CC4-5D6E-409C-BE32-E72D297353CC}">
                <c16:uniqueId val="{00000001-6D53-488C-AF67-78D51CD313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53-488C-AF67-78D51CD313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53-488C-AF67-78D51CD313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6D53-488C-AF67-78D51CD313B6}"/>
            </c:ext>
          </c:extLst>
        </c:ser>
        <c:dLbls>
          <c:showLegendKey val="0"/>
          <c:showVal val="0"/>
          <c:showCatName val="0"/>
          <c:showSerName val="0"/>
          <c:showPercent val="0"/>
          <c:showBubbleSize val="0"/>
        </c:dLbls>
        <c:gapWidth val="150"/>
        <c:shape val="box"/>
        <c:axId val="1908165183"/>
        <c:axId val="1"/>
        <c:axId val="0"/>
      </c:bar3DChart>
      <c:catAx>
        <c:axId val="1908165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651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56-4D2D-B59E-46EFD20493C2}"/>
              </c:ext>
            </c:extLst>
          </c:dPt>
          <c:dPt>
            <c:idx val="1"/>
            <c:invertIfNegative val="0"/>
            <c:bubble3D val="0"/>
            <c:spPr>
              <a:solidFill>
                <a:srgbClr val="C00000"/>
              </a:solidFill>
            </c:spPr>
            <c:extLst>
              <c:ext xmlns:c16="http://schemas.microsoft.com/office/drawing/2014/chart" uri="{C3380CC4-5D6E-409C-BE32-E72D297353CC}">
                <c16:uniqueId val="{00000001-B256-4D2D-B59E-46EFD20493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56-4D2D-B59E-46EFD20493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56-4D2D-B59E-46EFD20493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256-4D2D-B59E-46EFD20493C2}"/>
            </c:ext>
          </c:extLst>
        </c:ser>
        <c:dLbls>
          <c:showLegendKey val="0"/>
          <c:showVal val="0"/>
          <c:showCatName val="0"/>
          <c:showSerName val="0"/>
          <c:showPercent val="0"/>
          <c:showBubbleSize val="0"/>
        </c:dLbls>
        <c:gapWidth val="150"/>
        <c:shape val="box"/>
        <c:axId val="1908170943"/>
        <c:axId val="1"/>
        <c:axId val="0"/>
      </c:bar3DChart>
      <c:catAx>
        <c:axId val="19081709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709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9B-4470-AD1F-DC6921E0D131}"/>
              </c:ext>
            </c:extLst>
          </c:dPt>
          <c:dPt>
            <c:idx val="1"/>
            <c:invertIfNegative val="0"/>
            <c:bubble3D val="0"/>
            <c:spPr>
              <a:solidFill>
                <a:srgbClr val="C00000"/>
              </a:solidFill>
            </c:spPr>
            <c:extLst>
              <c:ext xmlns:c16="http://schemas.microsoft.com/office/drawing/2014/chart" uri="{C3380CC4-5D6E-409C-BE32-E72D297353CC}">
                <c16:uniqueId val="{00000001-0E9B-4470-AD1F-DC6921E0D1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9B-4470-AD1F-DC6921E0D1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9B-4470-AD1F-DC6921E0D1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E9B-4470-AD1F-DC6921E0D131}"/>
            </c:ext>
          </c:extLst>
        </c:ser>
        <c:dLbls>
          <c:showLegendKey val="0"/>
          <c:showVal val="0"/>
          <c:showCatName val="0"/>
          <c:showSerName val="0"/>
          <c:showPercent val="0"/>
          <c:showBubbleSize val="0"/>
        </c:dLbls>
        <c:gapWidth val="150"/>
        <c:shape val="box"/>
        <c:axId val="1908169983"/>
        <c:axId val="1"/>
        <c:axId val="0"/>
      </c:bar3DChart>
      <c:catAx>
        <c:axId val="190816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699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CA-4012-AE44-4A0C6FE09EDD}"/>
              </c:ext>
            </c:extLst>
          </c:dPt>
          <c:dPt>
            <c:idx val="1"/>
            <c:invertIfNegative val="0"/>
            <c:bubble3D val="0"/>
            <c:spPr>
              <a:solidFill>
                <a:srgbClr val="C00000"/>
              </a:solidFill>
            </c:spPr>
            <c:extLst>
              <c:ext xmlns:c16="http://schemas.microsoft.com/office/drawing/2014/chart" uri="{C3380CC4-5D6E-409C-BE32-E72D297353CC}">
                <c16:uniqueId val="{00000001-8ACA-4012-AE44-4A0C6FE09E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CA-4012-AE44-4A0C6FE09E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CA-4012-AE44-4A0C6FE09E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0.625</c:v>
                </c:pt>
                <c:pt idx="2">
                  <c:v>0.375</c:v>
                </c:pt>
                <c:pt idx="3">
                  <c:v>0</c:v>
                </c:pt>
              </c:numCache>
            </c:numRef>
          </c:val>
          <c:extLst>
            <c:ext xmlns:c16="http://schemas.microsoft.com/office/drawing/2014/chart" uri="{C3380CC4-5D6E-409C-BE32-E72D297353CC}">
              <c16:uniqueId val="{00000004-8ACA-4012-AE44-4A0C6FE09EDD}"/>
            </c:ext>
          </c:extLst>
        </c:ser>
        <c:dLbls>
          <c:showLegendKey val="0"/>
          <c:showVal val="0"/>
          <c:showCatName val="0"/>
          <c:showSerName val="0"/>
          <c:showPercent val="0"/>
          <c:showBubbleSize val="0"/>
        </c:dLbls>
        <c:gapWidth val="150"/>
        <c:shape val="box"/>
        <c:axId val="1902962271"/>
        <c:axId val="1"/>
        <c:axId val="0"/>
      </c:bar3DChart>
      <c:catAx>
        <c:axId val="1902962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622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8DB-42D9-8DF6-6894BC90407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8DB-42D9-8DF6-6894BC90407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58DB-42D9-8DF6-6894BC904078}"/>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8DB-42D9-8DF6-6894BC90407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8DB-42D9-8DF6-6894BC90407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8DB-42D9-8DF6-6894BC90407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8DB-42D9-8DF6-6894BC90407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58DB-42D9-8DF6-6894BC904078}"/>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8DB-42D9-8DF6-6894BC90407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8DB-42D9-8DF6-6894BC90407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8DB-42D9-8DF6-6894BC90407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8DB-42D9-8DF6-6894BC90407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58DB-42D9-8DF6-6894BC904078}"/>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8DB-42D9-8DF6-6894BC904078}"/>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8DB-42D9-8DF6-6894BC904078}"/>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8DB-42D9-8DF6-6894BC904078}"/>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8DB-42D9-8DF6-6894BC90407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8DB-42D9-8DF6-6894BC904078}"/>
            </c:ext>
          </c:extLst>
        </c:ser>
        <c:dLbls>
          <c:showLegendKey val="0"/>
          <c:showVal val="0"/>
          <c:showCatName val="0"/>
          <c:showSerName val="0"/>
          <c:showPercent val="0"/>
          <c:showBubbleSize val="0"/>
        </c:dLbls>
        <c:smooth val="0"/>
        <c:axId val="1908166143"/>
        <c:axId val="1"/>
      </c:lineChart>
      <c:catAx>
        <c:axId val="19081661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661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945-4DC6-A868-8FE3D9078519}"/>
              </c:ext>
            </c:extLst>
          </c:dPt>
          <c:dPt>
            <c:idx val="1"/>
            <c:invertIfNegative val="0"/>
            <c:bubble3D val="0"/>
            <c:spPr>
              <a:solidFill>
                <a:srgbClr val="C00000"/>
              </a:solidFill>
            </c:spPr>
            <c:extLst>
              <c:ext xmlns:c16="http://schemas.microsoft.com/office/drawing/2014/chart" uri="{C3380CC4-5D6E-409C-BE32-E72D297353CC}">
                <c16:uniqueId val="{00000001-4945-4DC6-A868-8FE3D90785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945-4DC6-A868-8FE3D90785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945-4DC6-A868-8FE3D90785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945-4DC6-A868-8FE3D9078519}"/>
            </c:ext>
          </c:extLst>
        </c:ser>
        <c:dLbls>
          <c:showLegendKey val="0"/>
          <c:showVal val="0"/>
          <c:showCatName val="0"/>
          <c:showSerName val="0"/>
          <c:showPercent val="0"/>
          <c:showBubbleSize val="0"/>
        </c:dLbls>
        <c:gapWidth val="150"/>
        <c:shape val="box"/>
        <c:axId val="1908172383"/>
        <c:axId val="1"/>
        <c:axId val="0"/>
      </c:bar3DChart>
      <c:catAx>
        <c:axId val="19081723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723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742-4245-92BA-687BC5E7D56D}"/>
              </c:ext>
            </c:extLst>
          </c:dPt>
          <c:dPt>
            <c:idx val="1"/>
            <c:invertIfNegative val="0"/>
            <c:bubble3D val="0"/>
            <c:spPr>
              <a:solidFill>
                <a:srgbClr val="C00000"/>
              </a:solidFill>
            </c:spPr>
            <c:extLst>
              <c:ext xmlns:c16="http://schemas.microsoft.com/office/drawing/2014/chart" uri="{C3380CC4-5D6E-409C-BE32-E72D297353CC}">
                <c16:uniqueId val="{00000001-2742-4245-92BA-687BC5E7D5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742-4245-92BA-687BC5E7D5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742-4245-92BA-687BC5E7D5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2742-4245-92BA-687BC5E7D56D}"/>
            </c:ext>
          </c:extLst>
        </c:ser>
        <c:dLbls>
          <c:showLegendKey val="0"/>
          <c:showVal val="0"/>
          <c:showCatName val="0"/>
          <c:showSerName val="0"/>
          <c:showPercent val="0"/>
          <c:showBubbleSize val="0"/>
        </c:dLbls>
        <c:gapWidth val="150"/>
        <c:shape val="box"/>
        <c:axId val="1908160863"/>
        <c:axId val="1"/>
        <c:axId val="0"/>
      </c:bar3DChart>
      <c:catAx>
        <c:axId val="19081608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608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CFD-4955-9D33-FADD822D83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CFD-4955-9D33-FADD822D83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1CFD-4955-9D33-FADD822D83F4}"/>
            </c:ext>
          </c:extLst>
        </c:ser>
        <c:dLbls>
          <c:showLegendKey val="0"/>
          <c:showVal val="0"/>
          <c:showCatName val="0"/>
          <c:showSerName val="0"/>
          <c:showPercent val="0"/>
          <c:showBubbleSize val="0"/>
        </c:dLbls>
        <c:gapWidth val="150"/>
        <c:shape val="box"/>
        <c:axId val="1908167103"/>
        <c:axId val="1"/>
        <c:axId val="0"/>
      </c:bar3DChart>
      <c:catAx>
        <c:axId val="1908167103"/>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671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8BE-49F4-B516-581E323B76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8BE-49F4-B516-581E323B76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68BE-49F4-B516-581E323B76AF}"/>
            </c:ext>
          </c:extLst>
        </c:ser>
        <c:dLbls>
          <c:showLegendKey val="0"/>
          <c:showVal val="0"/>
          <c:showCatName val="0"/>
          <c:showSerName val="0"/>
          <c:showPercent val="0"/>
          <c:showBubbleSize val="0"/>
        </c:dLbls>
        <c:gapWidth val="150"/>
        <c:shape val="box"/>
        <c:axId val="1908173823"/>
        <c:axId val="1"/>
        <c:axId val="0"/>
      </c:bar3DChart>
      <c:catAx>
        <c:axId val="19081738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738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98D-4345-A674-285D3438EEC6}"/>
              </c:ext>
            </c:extLst>
          </c:dPt>
          <c:dPt>
            <c:idx val="1"/>
            <c:invertIfNegative val="0"/>
            <c:bubble3D val="0"/>
            <c:spPr>
              <a:solidFill>
                <a:srgbClr val="C00000"/>
              </a:solidFill>
            </c:spPr>
            <c:extLst>
              <c:ext xmlns:c16="http://schemas.microsoft.com/office/drawing/2014/chart" uri="{C3380CC4-5D6E-409C-BE32-E72D297353CC}">
                <c16:uniqueId val="{00000001-A98D-4345-A674-285D3438EE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8D-4345-A674-285D3438EE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8D-4345-A674-285D3438EE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A98D-4345-A674-285D3438EEC6}"/>
            </c:ext>
          </c:extLst>
        </c:ser>
        <c:dLbls>
          <c:showLegendKey val="0"/>
          <c:showVal val="0"/>
          <c:showCatName val="0"/>
          <c:showSerName val="0"/>
          <c:showPercent val="0"/>
          <c:showBubbleSize val="0"/>
        </c:dLbls>
        <c:gapWidth val="150"/>
        <c:shape val="box"/>
        <c:axId val="1908161823"/>
        <c:axId val="1"/>
        <c:axId val="0"/>
      </c:bar3DChart>
      <c:catAx>
        <c:axId val="19081618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618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81-4E05-8768-91621E1B20E5}"/>
              </c:ext>
            </c:extLst>
          </c:dPt>
          <c:dPt>
            <c:idx val="1"/>
            <c:invertIfNegative val="0"/>
            <c:bubble3D val="0"/>
            <c:spPr>
              <a:solidFill>
                <a:srgbClr val="C00000"/>
              </a:solidFill>
            </c:spPr>
            <c:extLst>
              <c:ext xmlns:c16="http://schemas.microsoft.com/office/drawing/2014/chart" uri="{C3380CC4-5D6E-409C-BE32-E72D297353CC}">
                <c16:uniqueId val="{00000001-DA81-4E05-8768-91621E1B20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81-4E05-8768-91621E1B20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81-4E05-8768-91621E1B20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DA81-4E05-8768-91621E1B20E5}"/>
            </c:ext>
          </c:extLst>
        </c:ser>
        <c:dLbls>
          <c:showLegendKey val="0"/>
          <c:showVal val="0"/>
          <c:showCatName val="0"/>
          <c:showSerName val="0"/>
          <c:showPercent val="0"/>
          <c:showBubbleSize val="0"/>
        </c:dLbls>
        <c:gapWidth val="150"/>
        <c:shape val="box"/>
        <c:axId val="1908159423"/>
        <c:axId val="1"/>
        <c:axId val="0"/>
      </c:bar3DChart>
      <c:catAx>
        <c:axId val="1908159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594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9F4-4F58-8597-833543272A46}"/>
              </c:ext>
            </c:extLst>
          </c:dPt>
          <c:dPt>
            <c:idx val="1"/>
            <c:invertIfNegative val="0"/>
            <c:bubble3D val="0"/>
            <c:spPr>
              <a:solidFill>
                <a:srgbClr val="C00000"/>
              </a:solidFill>
            </c:spPr>
            <c:extLst>
              <c:ext xmlns:c16="http://schemas.microsoft.com/office/drawing/2014/chart" uri="{C3380CC4-5D6E-409C-BE32-E72D297353CC}">
                <c16:uniqueId val="{00000001-D9F4-4F58-8597-833543272A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9F4-4F58-8597-833543272A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9F4-4F58-8597-833543272A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D9F4-4F58-8597-833543272A46}"/>
            </c:ext>
          </c:extLst>
        </c:ser>
        <c:dLbls>
          <c:showLegendKey val="0"/>
          <c:showVal val="0"/>
          <c:showCatName val="0"/>
          <c:showSerName val="0"/>
          <c:showPercent val="0"/>
          <c:showBubbleSize val="0"/>
        </c:dLbls>
        <c:gapWidth val="150"/>
        <c:shape val="box"/>
        <c:axId val="1908189663"/>
        <c:axId val="1"/>
        <c:axId val="0"/>
      </c:bar3DChart>
      <c:catAx>
        <c:axId val="1908189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8966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BA6-4551-AFE1-B06C6C6E13E9}"/>
              </c:ext>
            </c:extLst>
          </c:dPt>
          <c:dPt>
            <c:idx val="1"/>
            <c:invertIfNegative val="0"/>
            <c:bubble3D val="0"/>
            <c:spPr>
              <a:solidFill>
                <a:srgbClr val="C00000"/>
              </a:solidFill>
            </c:spPr>
            <c:extLst>
              <c:ext xmlns:c16="http://schemas.microsoft.com/office/drawing/2014/chart" uri="{C3380CC4-5D6E-409C-BE32-E72D297353CC}">
                <c16:uniqueId val="{00000001-0BA6-4551-AFE1-B06C6C6E13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BA6-4551-AFE1-B06C6C6E13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BA6-4551-AFE1-B06C6C6E13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0BA6-4551-AFE1-B06C6C6E13E9}"/>
            </c:ext>
          </c:extLst>
        </c:ser>
        <c:dLbls>
          <c:showLegendKey val="0"/>
          <c:showVal val="0"/>
          <c:showCatName val="0"/>
          <c:showSerName val="0"/>
          <c:showPercent val="0"/>
          <c:showBubbleSize val="0"/>
        </c:dLbls>
        <c:gapWidth val="150"/>
        <c:shape val="box"/>
        <c:axId val="1908189183"/>
        <c:axId val="1"/>
        <c:axId val="0"/>
      </c:bar3DChart>
      <c:catAx>
        <c:axId val="1908189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891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E9-46A3-B0D1-49FAC095BD63}"/>
              </c:ext>
            </c:extLst>
          </c:dPt>
          <c:dPt>
            <c:idx val="1"/>
            <c:invertIfNegative val="0"/>
            <c:bubble3D val="0"/>
            <c:spPr>
              <a:solidFill>
                <a:srgbClr val="C00000"/>
              </a:solidFill>
            </c:spPr>
            <c:extLst>
              <c:ext xmlns:c16="http://schemas.microsoft.com/office/drawing/2014/chart" uri="{C3380CC4-5D6E-409C-BE32-E72D297353CC}">
                <c16:uniqueId val="{00000001-8EE9-46A3-B0D1-49FAC095BD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E9-46A3-B0D1-49FAC095BD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E9-46A3-B0D1-49FAC095BD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8EE9-46A3-B0D1-49FAC095BD63}"/>
            </c:ext>
          </c:extLst>
        </c:ser>
        <c:dLbls>
          <c:showLegendKey val="0"/>
          <c:showVal val="0"/>
          <c:showCatName val="0"/>
          <c:showSerName val="0"/>
          <c:showPercent val="0"/>
          <c:showBubbleSize val="0"/>
        </c:dLbls>
        <c:gapWidth val="150"/>
        <c:shape val="box"/>
        <c:axId val="1908202143"/>
        <c:axId val="1"/>
        <c:axId val="0"/>
      </c:bar3DChart>
      <c:catAx>
        <c:axId val="1908202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02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32-4DFA-80E4-F9D3A8797A66}"/>
              </c:ext>
            </c:extLst>
          </c:dPt>
          <c:dPt>
            <c:idx val="1"/>
            <c:invertIfNegative val="0"/>
            <c:bubble3D val="0"/>
            <c:spPr>
              <a:solidFill>
                <a:srgbClr val="C00000"/>
              </a:solidFill>
            </c:spPr>
            <c:extLst>
              <c:ext xmlns:c16="http://schemas.microsoft.com/office/drawing/2014/chart" uri="{C3380CC4-5D6E-409C-BE32-E72D297353CC}">
                <c16:uniqueId val="{00000001-7032-4DFA-80E4-F9D3A8797A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DFA-80E4-F9D3A8797A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DFA-80E4-F9D3A8797A6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0.625</c:v>
                </c:pt>
                <c:pt idx="2">
                  <c:v>0</c:v>
                </c:pt>
                <c:pt idx="3">
                  <c:v>0</c:v>
                </c:pt>
              </c:numCache>
            </c:numRef>
          </c:val>
          <c:extLst>
            <c:ext xmlns:c16="http://schemas.microsoft.com/office/drawing/2014/chart" uri="{C3380CC4-5D6E-409C-BE32-E72D297353CC}">
              <c16:uniqueId val="{00000004-7032-4DFA-80E4-F9D3A8797A66}"/>
            </c:ext>
          </c:extLst>
        </c:ser>
        <c:dLbls>
          <c:showLegendKey val="0"/>
          <c:showVal val="0"/>
          <c:showCatName val="0"/>
          <c:showSerName val="0"/>
          <c:showPercent val="0"/>
          <c:showBubbleSize val="0"/>
        </c:dLbls>
        <c:gapWidth val="150"/>
        <c:shape val="box"/>
        <c:axId val="1902960831"/>
        <c:axId val="1"/>
        <c:axId val="0"/>
      </c:bar3DChart>
      <c:catAx>
        <c:axId val="1902960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608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8D5-40ED-845A-57CBEFD08384}"/>
              </c:ext>
            </c:extLst>
          </c:dPt>
          <c:dPt>
            <c:idx val="1"/>
            <c:invertIfNegative val="0"/>
            <c:bubble3D val="0"/>
            <c:spPr>
              <a:solidFill>
                <a:srgbClr val="C00000"/>
              </a:solidFill>
            </c:spPr>
            <c:extLst>
              <c:ext xmlns:c16="http://schemas.microsoft.com/office/drawing/2014/chart" uri="{C3380CC4-5D6E-409C-BE32-E72D297353CC}">
                <c16:uniqueId val="{00000001-08D5-40ED-845A-57CBEFD0838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D5-40ED-845A-57CBEFD083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D5-40ED-845A-57CBEFD083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8D5-40ED-845A-57CBEFD08384}"/>
            </c:ext>
          </c:extLst>
        </c:ser>
        <c:dLbls>
          <c:showLegendKey val="0"/>
          <c:showVal val="0"/>
          <c:showCatName val="0"/>
          <c:showSerName val="0"/>
          <c:showPercent val="0"/>
          <c:showBubbleSize val="0"/>
        </c:dLbls>
        <c:gapWidth val="150"/>
        <c:shape val="box"/>
        <c:axId val="1908187263"/>
        <c:axId val="1"/>
        <c:axId val="0"/>
      </c:bar3DChart>
      <c:catAx>
        <c:axId val="19081872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8726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20-4F1E-98BF-E5E658C01F73}"/>
              </c:ext>
            </c:extLst>
          </c:dPt>
          <c:dPt>
            <c:idx val="1"/>
            <c:invertIfNegative val="0"/>
            <c:bubble3D val="0"/>
            <c:spPr>
              <a:solidFill>
                <a:srgbClr val="C00000"/>
              </a:solidFill>
            </c:spPr>
            <c:extLst>
              <c:ext xmlns:c16="http://schemas.microsoft.com/office/drawing/2014/chart" uri="{C3380CC4-5D6E-409C-BE32-E72D297353CC}">
                <c16:uniqueId val="{00000001-0320-4F1E-98BF-E5E658C01F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20-4F1E-98BF-E5E658C01F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20-4F1E-98BF-E5E658C01F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320-4F1E-98BF-E5E658C01F73}"/>
            </c:ext>
          </c:extLst>
        </c:ser>
        <c:dLbls>
          <c:showLegendKey val="0"/>
          <c:showVal val="0"/>
          <c:showCatName val="0"/>
          <c:showSerName val="0"/>
          <c:showPercent val="0"/>
          <c:showBubbleSize val="0"/>
        </c:dLbls>
        <c:gapWidth val="150"/>
        <c:shape val="box"/>
        <c:axId val="1908204543"/>
        <c:axId val="1"/>
        <c:axId val="0"/>
      </c:bar3DChart>
      <c:catAx>
        <c:axId val="1908204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045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C0-43F5-B0F8-DB1034C019DB}"/>
              </c:ext>
            </c:extLst>
          </c:dPt>
          <c:dPt>
            <c:idx val="1"/>
            <c:invertIfNegative val="0"/>
            <c:bubble3D val="0"/>
            <c:spPr>
              <a:solidFill>
                <a:srgbClr val="C00000"/>
              </a:solidFill>
            </c:spPr>
            <c:extLst>
              <c:ext xmlns:c16="http://schemas.microsoft.com/office/drawing/2014/chart" uri="{C3380CC4-5D6E-409C-BE32-E72D297353CC}">
                <c16:uniqueId val="{00000001-6DC0-43F5-B0F8-DB1034C019D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C0-43F5-B0F8-DB1034C019D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C0-43F5-B0F8-DB1034C019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6DC0-43F5-B0F8-DB1034C019DB}"/>
            </c:ext>
          </c:extLst>
        </c:ser>
        <c:dLbls>
          <c:showLegendKey val="0"/>
          <c:showVal val="0"/>
          <c:showCatName val="0"/>
          <c:showSerName val="0"/>
          <c:showPercent val="0"/>
          <c:showBubbleSize val="0"/>
        </c:dLbls>
        <c:gapWidth val="150"/>
        <c:shape val="box"/>
        <c:axId val="1908216063"/>
        <c:axId val="1"/>
        <c:axId val="0"/>
      </c:bar3DChart>
      <c:catAx>
        <c:axId val="1908216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160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7B3-496E-9508-92AE7768F4BB}"/>
              </c:ext>
            </c:extLst>
          </c:dPt>
          <c:dPt>
            <c:idx val="1"/>
            <c:invertIfNegative val="0"/>
            <c:bubble3D val="0"/>
            <c:spPr>
              <a:solidFill>
                <a:srgbClr val="C00000"/>
              </a:solidFill>
            </c:spPr>
            <c:extLst>
              <c:ext xmlns:c16="http://schemas.microsoft.com/office/drawing/2014/chart" uri="{C3380CC4-5D6E-409C-BE32-E72D297353CC}">
                <c16:uniqueId val="{00000001-77B3-496E-9508-92AE7768F4B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7B3-496E-9508-92AE7768F4B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7B3-496E-9508-92AE7768F4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77B3-496E-9508-92AE7768F4BB}"/>
            </c:ext>
          </c:extLst>
        </c:ser>
        <c:dLbls>
          <c:showLegendKey val="0"/>
          <c:showVal val="0"/>
          <c:showCatName val="0"/>
          <c:showSerName val="0"/>
          <c:showPercent val="0"/>
          <c:showBubbleSize val="0"/>
        </c:dLbls>
        <c:gapWidth val="150"/>
        <c:shape val="box"/>
        <c:axId val="1908207903"/>
        <c:axId val="1"/>
        <c:axId val="0"/>
      </c:bar3DChart>
      <c:catAx>
        <c:axId val="1908207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079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9C-4DE0-BCF7-D9E3DE629FC1}"/>
              </c:ext>
            </c:extLst>
          </c:dPt>
          <c:dPt>
            <c:idx val="1"/>
            <c:invertIfNegative val="0"/>
            <c:bubble3D val="0"/>
            <c:spPr>
              <a:solidFill>
                <a:srgbClr val="C00000"/>
              </a:solidFill>
            </c:spPr>
            <c:extLst>
              <c:ext xmlns:c16="http://schemas.microsoft.com/office/drawing/2014/chart" uri="{C3380CC4-5D6E-409C-BE32-E72D297353CC}">
                <c16:uniqueId val="{00000001-479C-4DE0-BCF7-D9E3DE629F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9C-4DE0-BCF7-D9E3DE629F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9C-4DE0-BCF7-D9E3DE629F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479C-4DE0-BCF7-D9E3DE629FC1}"/>
            </c:ext>
          </c:extLst>
        </c:ser>
        <c:dLbls>
          <c:showLegendKey val="0"/>
          <c:showVal val="0"/>
          <c:showCatName val="0"/>
          <c:showSerName val="0"/>
          <c:showPercent val="0"/>
          <c:showBubbleSize val="0"/>
        </c:dLbls>
        <c:gapWidth val="150"/>
        <c:shape val="box"/>
        <c:axId val="1908192063"/>
        <c:axId val="1"/>
        <c:axId val="0"/>
      </c:bar3DChart>
      <c:catAx>
        <c:axId val="1908192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92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0F1-4A70-A344-8B3F5936BC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0F1-4A70-A344-8B3F5936BC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30F1-4A70-A344-8B3F5936BC11}"/>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0F1-4A70-A344-8B3F5936BC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0F1-4A70-A344-8B3F5936BC1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0F1-4A70-A344-8B3F5936BC1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0F1-4A70-A344-8B3F5936BC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30F1-4A70-A344-8B3F5936BC11}"/>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0F1-4A70-A344-8B3F5936BC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0F1-4A70-A344-8B3F5936BC1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0F1-4A70-A344-8B3F5936BC1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0F1-4A70-A344-8B3F5936BC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C-30F1-4A70-A344-8B3F5936BC11}"/>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0F1-4A70-A344-8B3F5936BC11}"/>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0F1-4A70-A344-8B3F5936BC11}"/>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0F1-4A70-A344-8B3F5936BC11}"/>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0F1-4A70-A344-8B3F5936BC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0F1-4A70-A344-8B3F5936BC11}"/>
            </c:ext>
          </c:extLst>
        </c:ser>
        <c:dLbls>
          <c:showLegendKey val="0"/>
          <c:showVal val="0"/>
          <c:showCatName val="0"/>
          <c:showSerName val="0"/>
          <c:showPercent val="0"/>
          <c:showBubbleSize val="0"/>
        </c:dLbls>
        <c:smooth val="0"/>
        <c:axId val="1908198303"/>
        <c:axId val="1"/>
      </c:lineChart>
      <c:catAx>
        <c:axId val="1908198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198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F67-4544-B0AF-0CA577739FE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F67-4544-B0AF-0CA577739F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F67-4544-B0AF-0CA577739FED}"/>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F67-4544-B0AF-0CA577739FE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F67-4544-B0AF-0CA577739FE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F67-4544-B0AF-0CA577739FE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F67-4544-B0AF-0CA577739F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F67-4544-B0AF-0CA577739FED}"/>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F67-4544-B0AF-0CA577739FE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F67-4544-B0AF-0CA577739FE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F67-4544-B0AF-0CA577739FE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F67-4544-B0AF-0CA577739F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8F67-4544-B0AF-0CA577739FED}"/>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F67-4544-B0AF-0CA577739FED}"/>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F67-4544-B0AF-0CA577739FED}"/>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F67-4544-B0AF-0CA577739FED}"/>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F67-4544-B0AF-0CA577739F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F67-4544-B0AF-0CA577739FED}"/>
            </c:ext>
          </c:extLst>
        </c:ser>
        <c:dLbls>
          <c:showLegendKey val="0"/>
          <c:showVal val="0"/>
          <c:showCatName val="0"/>
          <c:showSerName val="0"/>
          <c:showPercent val="0"/>
          <c:showBubbleSize val="0"/>
        </c:dLbls>
        <c:smooth val="0"/>
        <c:axId val="1908238623"/>
        <c:axId val="1"/>
      </c:lineChart>
      <c:catAx>
        <c:axId val="19082386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386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8DD-4C59-8DFA-0B1100030D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8DD-4C59-8DFA-0B1100030D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8DD-4C59-8DFA-0B1100030DF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8DD-4C59-8DFA-0B1100030D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8DD-4C59-8DFA-0B1100030D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8DD-4C59-8DFA-0B1100030D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8DD-4C59-8DFA-0B1100030D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8DD-4C59-8DFA-0B1100030DF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8DD-4C59-8DFA-0B1100030D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8DD-4C59-8DFA-0B1100030D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8DD-4C59-8DFA-0B1100030D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8DD-4C59-8DFA-0B1100030D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8DD-4C59-8DFA-0B1100030DFA}"/>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8DD-4C59-8DFA-0B1100030DFA}"/>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8DD-4C59-8DFA-0B1100030DFA}"/>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8DD-4C59-8DFA-0B1100030DFA}"/>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8DD-4C59-8DFA-0B1100030D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8DD-4C59-8DFA-0B1100030DFA}"/>
            </c:ext>
          </c:extLst>
        </c:ser>
        <c:dLbls>
          <c:showLegendKey val="0"/>
          <c:showVal val="0"/>
          <c:showCatName val="0"/>
          <c:showSerName val="0"/>
          <c:showPercent val="0"/>
          <c:showBubbleSize val="0"/>
        </c:dLbls>
        <c:smooth val="0"/>
        <c:axId val="1908237663"/>
        <c:axId val="1"/>
      </c:lineChart>
      <c:catAx>
        <c:axId val="19082376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376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7A-40B4-91E9-71E2321267BF}"/>
              </c:ext>
            </c:extLst>
          </c:dPt>
          <c:dPt>
            <c:idx val="1"/>
            <c:invertIfNegative val="0"/>
            <c:bubble3D val="0"/>
            <c:spPr>
              <a:solidFill>
                <a:srgbClr val="C00000"/>
              </a:solidFill>
            </c:spPr>
            <c:extLst>
              <c:ext xmlns:c16="http://schemas.microsoft.com/office/drawing/2014/chart" uri="{C3380CC4-5D6E-409C-BE32-E72D297353CC}">
                <c16:uniqueId val="{00000001-EE7A-40B4-91E9-71E2321267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7A-40B4-91E9-71E2321267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7A-40B4-91E9-71E2321267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EE7A-40B4-91E9-71E2321267BF}"/>
            </c:ext>
          </c:extLst>
        </c:ser>
        <c:dLbls>
          <c:showLegendKey val="0"/>
          <c:showVal val="0"/>
          <c:showCatName val="0"/>
          <c:showSerName val="0"/>
          <c:showPercent val="0"/>
          <c:showBubbleSize val="0"/>
        </c:dLbls>
        <c:gapWidth val="150"/>
        <c:shape val="box"/>
        <c:axId val="1908228543"/>
        <c:axId val="1"/>
        <c:axId val="0"/>
      </c:bar3DChart>
      <c:catAx>
        <c:axId val="1908228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28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AA-4F6D-9ACB-70A4DFDDDC01}"/>
              </c:ext>
            </c:extLst>
          </c:dPt>
          <c:dPt>
            <c:idx val="1"/>
            <c:invertIfNegative val="0"/>
            <c:bubble3D val="0"/>
            <c:spPr>
              <a:solidFill>
                <a:srgbClr val="C00000"/>
              </a:solidFill>
            </c:spPr>
            <c:extLst>
              <c:ext xmlns:c16="http://schemas.microsoft.com/office/drawing/2014/chart" uri="{C3380CC4-5D6E-409C-BE32-E72D297353CC}">
                <c16:uniqueId val="{00000001-B9AA-4F6D-9ACB-70A4DFDDDC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AA-4F6D-9ACB-70A4DFDDDC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AA-4F6D-9ACB-70A4DFDDDC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B9AA-4F6D-9ACB-70A4DFDDDC01}"/>
            </c:ext>
          </c:extLst>
        </c:ser>
        <c:dLbls>
          <c:showLegendKey val="0"/>
          <c:showVal val="0"/>
          <c:showCatName val="0"/>
          <c:showSerName val="0"/>
          <c:showPercent val="0"/>
          <c:showBubbleSize val="0"/>
        </c:dLbls>
        <c:gapWidth val="150"/>
        <c:shape val="box"/>
        <c:axId val="1908225183"/>
        <c:axId val="1"/>
        <c:axId val="0"/>
      </c:bar3DChart>
      <c:catAx>
        <c:axId val="1908225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25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BC4-4268-94D0-2C7593120139}"/>
              </c:ext>
            </c:extLst>
          </c:dPt>
          <c:dPt>
            <c:idx val="1"/>
            <c:invertIfNegative val="0"/>
            <c:bubble3D val="0"/>
            <c:spPr>
              <a:solidFill>
                <a:srgbClr val="C00000"/>
              </a:solidFill>
            </c:spPr>
            <c:extLst>
              <c:ext xmlns:c16="http://schemas.microsoft.com/office/drawing/2014/chart" uri="{C3380CC4-5D6E-409C-BE32-E72D297353CC}">
                <c16:uniqueId val="{00000001-BBC4-4268-94D0-2C75931201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BC4-4268-94D0-2C75931201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BC4-4268-94D0-2C75931201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0.625</c:v>
                </c:pt>
                <c:pt idx="2">
                  <c:v>0.375</c:v>
                </c:pt>
                <c:pt idx="3">
                  <c:v>0</c:v>
                </c:pt>
              </c:numCache>
            </c:numRef>
          </c:val>
          <c:extLst>
            <c:ext xmlns:c16="http://schemas.microsoft.com/office/drawing/2014/chart" uri="{C3380CC4-5D6E-409C-BE32-E72D297353CC}">
              <c16:uniqueId val="{00000004-BBC4-4268-94D0-2C7593120139}"/>
            </c:ext>
          </c:extLst>
        </c:ser>
        <c:dLbls>
          <c:showLegendKey val="0"/>
          <c:showVal val="0"/>
          <c:showCatName val="0"/>
          <c:showSerName val="0"/>
          <c:showPercent val="0"/>
          <c:showBubbleSize val="0"/>
        </c:dLbls>
        <c:gapWidth val="150"/>
        <c:shape val="box"/>
        <c:axId val="1902950751"/>
        <c:axId val="1"/>
        <c:axId val="0"/>
      </c:bar3DChart>
      <c:catAx>
        <c:axId val="19029507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29507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DEF-488B-A36E-79F8028DF0A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1-8DEF-488B-A36E-79F8028DF0A9}"/>
            </c:ext>
          </c:extLst>
        </c:ser>
        <c:dLbls>
          <c:showLegendKey val="0"/>
          <c:showVal val="0"/>
          <c:showCatName val="0"/>
          <c:showSerName val="0"/>
          <c:showPercent val="0"/>
          <c:showBubbleSize val="0"/>
        </c:dLbls>
        <c:gapWidth val="150"/>
        <c:shape val="box"/>
        <c:axId val="1908219903"/>
        <c:axId val="1"/>
        <c:axId val="0"/>
      </c:bar3DChart>
      <c:catAx>
        <c:axId val="1908219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199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D5B-4140-8DB6-29BA773FED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D5B-4140-8DB6-29BA773FED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6D5B-4140-8DB6-29BA773FEDF8}"/>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D5B-4140-8DB6-29BA773FED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D5B-4140-8DB6-29BA773FEDF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D5B-4140-8DB6-29BA773FEDF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D5B-4140-8DB6-29BA773FED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6D5B-4140-8DB6-29BA773FEDF8}"/>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D5B-4140-8DB6-29BA773FED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D5B-4140-8DB6-29BA773FEDF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D5B-4140-8DB6-29BA773FEDF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D5B-4140-8DB6-29BA773FED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6D5B-4140-8DB6-29BA773FEDF8}"/>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D5B-4140-8DB6-29BA773FEDF8}"/>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D5B-4140-8DB6-29BA773FEDF8}"/>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D5B-4140-8DB6-29BA773FEDF8}"/>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D5B-4140-8DB6-29BA773FED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D5B-4140-8DB6-29BA773FEDF8}"/>
            </c:ext>
          </c:extLst>
        </c:ser>
        <c:dLbls>
          <c:showLegendKey val="0"/>
          <c:showVal val="0"/>
          <c:showCatName val="0"/>
          <c:showSerName val="0"/>
          <c:showPercent val="0"/>
          <c:showBubbleSize val="0"/>
        </c:dLbls>
        <c:smooth val="0"/>
        <c:axId val="1908230463"/>
        <c:axId val="1"/>
      </c:lineChart>
      <c:catAx>
        <c:axId val="1908230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30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00E-4B3B-B560-23F657F6132D}"/>
              </c:ext>
            </c:extLst>
          </c:dPt>
          <c:dPt>
            <c:idx val="1"/>
            <c:invertIfNegative val="0"/>
            <c:bubble3D val="0"/>
            <c:spPr>
              <a:solidFill>
                <a:srgbClr val="C00000"/>
              </a:solidFill>
            </c:spPr>
            <c:extLst>
              <c:ext xmlns:c16="http://schemas.microsoft.com/office/drawing/2014/chart" uri="{C3380CC4-5D6E-409C-BE32-E72D297353CC}">
                <c16:uniqueId val="{00000001-A00E-4B3B-B560-23F657F613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0E-4B3B-B560-23F657F613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0E-4B3B-B560-23F657F613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A00E-4B3B-B560-23F657F6132D}"/>
            </c:ext>
          </c:extLst>
        </c:ser>
        <c:dLbls>
          <c:showLegendKey val="0"/>
          <c:showVal val="0"/>
          <c:showCatName val="0"/>
          <c:showSerName val="0"/>
          <c:showPercent val="0"/>
          <c:showBubbleSize val="0"/>
        </c:dLbls>
        <c:gapWidth val="150"/>
        <c:shape val="box"/>
        <c:axId val="1908243423"/>
        <c:axId val="1"/>
        <c:axId val="0"/>
      </c:bar3DChart>
      <c:catAx>
        <c:axId val="19082434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434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D98-472E-AEF6-B69990216B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D98-472E-AEF6-B69990216B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7D98-472E-AEF6-B69990216B36}"/>
            </c:ext>
          </c:extLst>
        </c:ser>
        <c:dLbls>
          <c:showLegendKey val="0"/>
          <c:showVal val="0"/>
          <c:showCatName val="0"/>
          <c:showSerName val="0"/>
          <c:showPercent val="0"/>
          <c:showBubbleSize val="0"/>
        </c:dLbls>
        <c:gapWidth val="150"/>
        <c:shape val="box"/>
        <c:axId val="1908247743"/>
        <c:axId val="1"/>
        <c:axId val="0"/>
      </c:bar3DChart>
      <c:catAx>
        <c:axId val="19082477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477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9D0-48BA-9CE5-5C954C0EF8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9D0-48BA-9CE5-5C954C0EF8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9D0-48BA-9CE5-5C954C0EF8EC}"/>
            </c:ext>
          </c:extLst>
        </c:ser>
        <c:dLbls>
          <c:showLegendKey val="0"/>
          <c:showVal val="0"/>
          <c:showCatName val="0"/>
          <c:showSerName val="0"/>
          <c:showPercent val="0"/>
          <c:showBubbleSize val="0"/>
        </c:dLbls>
        <c:gapWidth val="150"/>
        <c:shape val="box"/>
        <c:axId val="1908241023"/>
        <c:axId val="1"/>
        <c:axId val="0"/>
      </c:bar3DChart>
      <c:catAx>
        <c:axId val="19082410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410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E22-45F1-B13A-48D4219C46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E22-45F1-B13A-48D4219C46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FE22-45F1-B13A-48D4219C462A}"/>
            </c:ext>
          </c:extLst>
        </c:ser>
        <c:dLbls>
          <c:showLegendKey val="0"/>
          <c:showVal val="0"/>
          <c:showCatName val="0"/>
          <c:showSerName val="0"/>
          <c:showPercent val="0"/>
          <c:showBubbleSize val="0"/>
        </c:dLbls>
        <c:gapWidth val="150"/>
        <c:shape val="box"/>
        <c:axId val="1908246303"/>
        <c:axId val="1"/>
        <c:axId val="0"/>
      </c:bar3DChart>
      <c:catAx>
        <c:axId val="19082463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082463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image" Target="../media/image8.jpeg"/><Relationship Id="rId3" Type="http://schemas.openxmlformats.org/officeDocument/2006/relationships/hyperlink" Target="#Directiva!A5"/><Relationship Id="rId21" Type="http://schemas.openxmlformats.org/officeDocument/2006/relationships/hyperlink" Target="#Comunidad!A4"/><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Instituci&#243;n!A1"/><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8"/><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7"/><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6"/><Relationship Id="rId28" Type="http://schemas.openxmlformats.org/officeDocument/2006/relationships/image" Target="../media/image9.jpeg"/><Relationship Id="rId10" Type="http://schemas.openxmlformats.org/officeDocument/2006/relationships/hyperlink" Target="#Academica!A4"/><Relationship Id="rId19" Type="http://schemas.openxmlformats.org/officeDocument/2006/relationships/hyperlink" Target="#Admon!A7"/><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5"/><Relationship Id="rId27" Type="http://schemas.openxmlformats.org/officeDocument/2006/relationships/hyperlink" Target="#Directiva!A1"/></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0.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1.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2.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45" name="1 Imagen" descr="Secretaría de Educación">
          <a:extLst>
            <a:ext uri="{FF2B5EF4-FFF2-40B4-BE49-F238E27FC236}">
              <a16:creationId xmlns:a16="http://schemas.microsoft.com/office/drawing/2014/main" id="{9E097DFC-1687-893C-DE8A-4BB7893EF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46" name="Picture 3995" descr="MB900431547">
          <a:hlinkClick xmlns:r="http://schemas.openxmlformats.org/officeDocument/2006/relationships" r:id="rId2" tooltip="Ir a revision identidad"/>
          <a:extLst>
            <a:ext uri="{FF2B5EF4-FFF2-40B4-BE49-F238E27FC236}">
              <a16:creationId xmlns:a16="http://schemas.microsoft.com/office/drawing/2014/main" id="{46BFDDF1-BA29-A642-01BC-967217359F6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6391945" name="2 Imagen">
          <a:hlinkClick xmlns:r="http://schemas.openxmlformats.org/officeDocument/2006/relationships" r:id="rId1" tooltip="IR A RESUMEN"/>
          <a:extLst>
            <a:ext uri="{FF2B5EF4-FFF2-40B4-BE49-F238E27FC236}">
              <a16:creationId xmlns:a16="http://schemas.microsoft.com/office/drawing/2014/main" id="{241F2186-1C30-383F-DFEB-18A9DD911C7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6391946" name="3 Imagen">
          <a:hlinkClick xmlns:r="http://schemas.openxmlformats.org/officeDocument/2006/relationships" r:id="rId3" tooltip="IR A RESUMEN"/>
          <a:extLst>
            <a:ext uri="{FF2B5EF4-FFF2-40B4-BE49-F238E27FC236}">
              <a16:creationId xmlns:a16="http://schemas.microsoft.com/office/drawing/2014/main" id="{F08E7354-D1FD-E4EF-9E8E-5EAD72B03E0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6391947" name="4 Imagen">
          <a:hlinkClick xmlns:r="http://schemas.openxmlformats.org/officeDocument/2006/relationships" r:id="rId5" tooltip="IR A RESUMEN"/>
          <a:extLst>
            <a:ext uri="{FF2B5EF4-FFF2-40B4-BE49-F238E27FC236}">
              <a16:creationId xmlns:a16="http://schemas.microsoft.com/office/drawing/2014/main" id="{4A20CCB1-F159-4DCB-9AE2-9FFF9B5DE651}"/>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6391948" name="5 Imagen">
          <a:hlinkClick xmlns:r="http://schemas.openxmlformats.org/officeDocument/2006/relationships" r:id="rId7" tooltip="IR A RESUMEN"/>
          <a:extLst>
            <a:ext uri="{FF2B5EF4-FFF2-40B4-BE49-F238E27FC236}">
              <a16:creationId xmlns:a16="http://schemas.microsoft.com/office/drawing/2014/main" id="{27B4EF8F-9D13-CB3D-506A-9E3DD9BD0C9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6391949" name="7 Imagen">
          <a:hlinkClick xmlns:r="http://schemas.openxmlformats.org/officeDocument/2006/relationships" r:id="rId8" tooltip="IR A RESUMEN"/>
          <a:extLst>
            <a:ext uri="{FF2B5EF4-FFF2-40B4-BE49-F238E27FC236}">
              <a16:creationId xmlns:a16="http://schemas.microsoft.com/office/drawing/2014/main" id="{1E5080D8-9048-60C2-B907-7BE724DD7B0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6391950" name="8 Imagen">
          <a:hlinkClick xmlns:r="http://schemas.openxmlformats.org/officeDocument/2006/relationships" r:id="rId9" tooltip="IR A RESUMEN"/>
          <a:extLst>
            <a:ext uri="{FF2B5EF4-FFF2-40B4-BE49-F238E27FC236}">
              <a16:creationId xmlns:a16="http://schemas.microsoft.com/office/drawing/2014/main" id="{096D73C9-C248-E77D-8367-1A04CB5DC95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6391951" name="9 Imagen">
          <a:hlinkClick xmlns:r="http://schemas.openxmlformats.org/officeDocument/2006/relationships" r:id="rId10" tooltip="IR A RESUMEN"/>
          <a:extLst>
            <a:ext uri="{FF2B5EF4-FFF2-40B4-BE49-F238E27FC236}">
              <a16:creationId xmlns:a16="http://schemas.microsoft.com/office/drawing/2014/main" id="{3618791B-7FC0-C775-B459-5AD6E41DC5B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6391952" name="10 Imagen">
          <a:hlinkClick xmlns:r="http://schemas.openxmlformats.org/officeDocument/2006/relationships" r:id="rId11" tooltip="IR A RESUMEN"/>
          <a:extLst>
            <a:ext uri="{FF2B5EF4-FFF2-40B4-BE49-F238E27FC236}">
              <a16:creationId xmlns:a16="http://schemas.microsoft.com/office/drawing/2014/main" id="{69353639-3200-980D-87E6-25382E93E9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6391953" name="11 Imagen">
          <a:hlinkClick xmlns:r="http://schemas.openxmlformats.org/officeDocument/2006/relationships" r:id="rId12" tooltip="IR A RESUMEN"/>
          <a:extLst>
            <a:ext uri="{FF2B5EF4-FFF2-40B4-BE49-F238E27FC236}">
              <a16:creationId xmlns:a16="http://schemas.microsoft.com/office/drawing/2014/main" id="{9655F296-C48E-436A-91EB-BAD3E42A379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6391954" name="12 Imagen">
          <a:hlinkClick xmlns:r="http://schemas.openxmlformats.org/officeDocument/2006/relationships" r:id="rId13" tooltip="IR A RESUMEN"/>
          <a:extLst>
            <a:ext uri="{FF2B5EF4-FFF2-40B4-BE49-F238E27FC236}">
              <a16:creationId xmlns:a16="http://schemas.microsoft.com/office/drawing/2014/main" id="{CCAFE78F-C9A6-64F0-9C13-E1EBB20DB57D}"/>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6391955" name="13 Imagen">
          <a:hlinkClick xmlns:r="http://schemas.openxmlformats.org/officeDocument/2006/relationships" r:id="rId15" tooltip="IR A RESUMEN"/>
          <a:extLst>
            <a:ext uri="{FF2B5EF4-FFF2-40B4-BE49-F238E27FC236}">
              <a16:creationId xmlns:a16="http://schemas.microsoft.com/office/drawing/2014/main" id="{1C079A97-C11F-890D-C906-EABB43873BB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6391956" name="14 Imagen">
          <a:hlinkClick xmlns:r="http://schemas.openxmlformats.org/officeDocument/2006/relationships" r:id="rId16" tooltip="IR A RESUMEN"/>
          <a:extLst>
            <a:ext uri="{FF2B5EF4-FFF2-40B4-BE49-F238E27FC236}">
              <a16:creationId xmlns:a16="http://schemas.microsoft.com/office/drawing/2014/main" id="{2547CA7C-1284-D1CF-1B24-3CBE636FCFD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6391957" name="15 Imagen">
          <a:hlinkClick xmlns:r="http://schemas.openxmlformats.org/officeDocument/2006/relationships" r:id="rId18" tooltip="IR A RESUMEN"/>
          <a:extLst>
            <a:ext uri="{FF2B5EF4-FFF2-40B4-BE49-F238E27FC236}">
              <a16:creationId xmlns:a16="http://schemas.microsoft.com/office/drawing/2014/main" id="{06C4928A-72AA-E190-C2CE-EAC344A4FBA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6391958" name="16 Imagen">
          <a:hlinkClick xmlns:r="http://schemas.openxmlformats.org/officeDocument/2006/relationships" r:id="rId19" tooltip="IR A RESUMEN"/>
          <a:extLst>
            <a:ext uri="{FF2B5EF4-FFF2-40B4-BE49-F238E27FC236}">
              <a16:creationId xmlns:a16="http://schemas.microsoft.com/office/drawing/2014/main" id="{2B1418EA-56F8-1992-072C-6A6BFBB5F8B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28925" y="36585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6391959" name="17 Imagen">
          <a:hlinkClick xmlns:r="http://schemas.openxmlformats.org/officeDocument/2006/relationships" r:id="rId20" tooltip="IR A RESUMEN"/>
          <a:extLst>
            <a:ext uri="{FF2B5EF4-FFF2-40B4-BE49-F238E27FC236}">
              <a16:creationId xmlns:a16="http://schemas.microsoft.com/office/drawing/2014/main" id="{70CFB757-E92C-14A0-4D9E-5C48978F37B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7003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6391960" name="18 Imagen">
          <a:hlinkClick xmlns:r="http://schemas.openxmlformats.org/officeDocument/2006/relationships" r:id="rId21" tooltip="IR A RESUMEN"/>
          <a:extLst>
            <a:ext uri="{FF2B5EF4-FFF2-40B4-BE49-F238E27FC236}">
              <a16:creationId xmlns:a16="http://schemas.microsoft.com/office/drawing/2014/main" id="{7F7F7B1D-3FBE-1A03-187A-84D05F3E108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94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6391961" name="19 Imagen">
          <a:hlinkClick xmlns:r="http://schemas.openxmlformats.org/officeDocument/2006/relationships" r:id="rId22" tooltip="IR A RESUMEN"/>
          <a:extLst>
            <a:ext uri="{FF2B5EF4-FFF2-40B4-BE49-F238E27FC236}">
              <a16:creationId xmlns:a16="http://schemas.microsoft.com/office/drawing/2014/main" id="{5107B781-7045-0977-1619-31BA0D15B6F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919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6391962" name="20 Imagen">
          <a:hlinkClick xmlns:r="http://schemas.openxmlformats.org/officeDocument/2006/relationships" r:id="rId23" tooltip="IR A RESUMEN"/>
          <a:extLst>
            <a:ext uri="{FF2B5EF4-FFF2-40B4-BE49-F238E27FC236}">
              <a16:creationId xmlns:a16="http://schemas.microsoft.com/office/drawing/2014/main" id="{6694B69F-2513-7A18-25EE-DC2FB33E560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8058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6391963" name="21 Imagen">
          <a:hlinkClick xmlns:r="http://schemas.openxmlformats.org/officeDocument/2006/relationships" r:id="rId24" tooltip="IR A RESUMEN"/>
          <a:extLst>
            <a:ext uri="{FF2B5EF4-FFF2-40B4-BE49-F238E27FC236}">
              <a16:creationId xmlns:a16="http://schemas.microsoft.com/office/drawing/2014/main" id="{108A2C77-230A-8BF8-0836-4CA75C18ADD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83108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6391964" name="Picture 3995" descr="MB900431547">
          <a:hlinkClick xmlns:r="http://schemas.openxmlformats.org/officeDocument/2006/relationships" r:id="rId25" tooltip="Regresar"/>
          <a:extLst>
            <a:ext uri="{FF2B5EF4-FFF2-40B4-BE49-F238E27FC236}">
              <a16:creationId xmlns:a16="http://schemas.microsoft.com/office/drawing/2014/main" id="{3498DF33-B952-8686-52C5-68E8AA43332D}"/>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6391965" name="Picture 3995" descr="MB900431547">
          <a:hlinkClick xmlns:r="http://schemas.openxmlformats.org/officeDocument/2006/relationships" r:id="rId27" tooltip="Ir a directiva"/>
          <a:extLst>
            <a:ext uri="{FF2B5EF4-FFF2-40B4-BE49-F238E27FC236}">
              <a16:creationId xmlns:a16="http://schemas.microsoft.com/office/drawing/2014/main" id="{C52B0722-6C2D-A461-E8BE-F7A7A6C34555}"/>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5</xdr:col>
      <xdr:colOff>2762250</xdr:colOff>
      <xdr:row>112</xdr:row>
      <xdr:rowOff>19050</xdr:rowOff>
    </xdr:from>
    <xdr:to>
      <xdr:col>6</xdr:col>
      <xdr:colOff>247650</xdr:colOff>
      <xdr:row>113</xdr:row>
      <xdr:rowOff>28575</xdr:rowOff>
    </xdr:to>
    <xdr:pic>
      <xdr:nvPicPr>
        <xdr:cNvPr id="56391966" name="17 Imagen">
          <a:hlinkClick xmlns:r="http://schemas.openxmlformats.org/officeDocument/2006/relationships" r:id="rId20" tooltip="IR A RESUMEN"/>
          <a:extLst>
            <a:ext uri="{FF2B5EF4-FFF2-40B4-BE49-F238E27FC236}">
              <a16:creationId xmlns:a16="http://schemas.microsoft.com/office/drawing/2014/main" id="{FD475CD0-4510-BD05-887E-089F052E567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382000" y="407003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112</xdr:row>
      <xdr:rowOff>19050</xdr:rowOff>
    </xdr:from>
    <xdr:to>
      <xdr:col>6</xdr:col>
      <xdr:colOff>247650</xdr:colOff>
      <xdr:row>113</xdr:row>
      <xdr:rowOff>28575</xdr:rowOff>
    </xdr:to>
    <xdr:pic>
      <xdr:nvPicPr>
        <xdr:cNvPr id="56391967" name="17 Imagen">
          <a:hlinkClick xmlns:r="http://schemas.openxmlformats.org/officeDocument/2006/relationships" r:id="rId20" tooltip="IR A RESUMEN"/>
          <a:extLst>
            <a:ext uri="{FF2B5EF4-FFF2-40B4-BE49-F238E27FC236}">
              <a16:creationId xmlns:a16="http://schemas.microsoft.com/office/drawing/2014/main" id="{20752679-AE27-9E4E-4E57-558CED93040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382000" y="407003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120</xdr:row>
      <xdr:rowOff>9525</xdr:rowOff>
    </xdr:from>
    <xdr:to>
      <xdr:col>6</xdr:col>
      <xdr:colOff>247650</xdr:colOff>
      <xdr:row>121</xdr:row>
      <xdr:rowOff>19050</xdr:rowOff>
    </xdr:to>
    <xdr:pic>
      <xdr:nvPicPr>
        <xdr:cNvPr id="56391968" name="18 Imagen">
          <a:hlinkClick xmlns:r="http://schemas.openxmlformats.org/officeDocument/2006/relationships" r:id="rId21" tooltip="IR A RESUMEN"/>
          <a:extLst>
            <a:ext uri="{FF2B5EF4-FFF2-40B4-BE49-F238E27FC236}">
              <a16:creationId xmlns:a16="http://schemas.microsoft.com/office/drawing/2014/main" id="{E8B50841-FC17-4B7D-D436-589D1C48BF1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382000" y="4294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125</xdr:row>
      <xdr:rowOff>104775</xdr:rowOff>
    </xdr:from>
    <xdr:to>
      <xdr:col>6</xdr:col>
      <xdr:colOff>247650</xdr:colOff>
      <xdr:row>127</xdr:row>
      <xdr:rowOff>9525</xdr:rowOff>
    </xdr:to>
    <xdr:pic>
      <xdr:nvPicPr>
        <xdr:cNvPr id="56391969" name="19 Imagen">
          <a:hlinkClick xmlns:r="http://schemas.openxmlformats.org/officeDocument/2006/relationships" r:id="rId22" tooltip="IR A RESUMEN"/>
          <a:extLst>
            <a:ext uri="{FF2B5EF4-FFF2-40B4-BE49-F238E27FC236}">
              <a16:creationId xmlns:a16="http://schemas.microsoft.com/office/drawing/2014/main" id="{F33A9EB9-E29A-E495-1150-0DB754ED41A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382000" y="44919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132</xdr:row>
      <xdr:rowOff>9525</xdr:rowOff>
    </xdr:from>
    <xdr:to>
      <xdr:col>6</xdr:col>
      <xdr:colOff>247650</xdr:colOff>
      <xdr:row>133</xdr:row>
      <xdr:rowOff>19050</xdr:rowOff>
    </xdr:to>
    <xdr:pic>
      <xdr:nvPicPr>
        <xdr:cNvPr id="56391970" name="20 Imagen">
          <a:hlinkClick xmlns:r="http://schemas.openxmlformats.org/officeDocument/2006/relationships" r:id="rId23" tooltip="IR A RESUMEN"/>
          <a:extLst>
            <a:ext uri="{FF2B5EF4-FFF2-40B4-BE49-F238E27FC236}">
              <a16:creationId xmlns:a16="http://schemas.microsoft.com/office/drawing/2014/main" id="{B4FBED76-98F7-7303-AB00-39BE0812812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382000" y="468058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2781300</xdr:colOff>
      <xdr:row>137</xdr:row>
      <xdr:rowOff>19050</xdr:rowOff>
    </xdr:from>
    <xdr:to>
      <xdr:col>6</xdr:col>
      <xdr:colOff>247650</xdr:colOff>
      <xdr:row>138</xdr:row>
      <xdr:rowOff>28575</xdr:rowOff>
    </xdr:to>
    <xdr:pic>
      <xdr:nvPicPr>
        <xdr:cNvPr id="56391971" name="21 Imagen">
          <a:hlinkClick xmlns:r="http://schemas.openxmlformats.org/officeDocument/2006/relationships" r:id="rId24" tooltip="IR A RESUMEN"/>
          <a:extLst>
            <a:ext uri="{FF2B5EF4-FFF2-40B4-BE49-F238E27FC236}">
              <a16:creationId xmlns:a16="http://schemas.microsoft.com/office/drawing/2014/main" id="{093A6F05-D580-E003-8E1A-1614D16A047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382000" y="483108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095276" name="1 Gráfico">
          <a:extLst>
            <a:ext uri="{FF2B5EF4-FFF2-40B4-BE49-F238E27FC236}">
              <a16:creationId xmlns:a16="http://schemas.microsoft.com/office/drawing/2014/main" id="{F01B05F9-3B25-7BCB-0204-E314C622B1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095277" name="2 Gráfico">
          <a:extLst>
            <a:ext uri="{FF2B5EF4-FFF2-40B4-BE49-F238E27FC236}">
              <a16:creationId xmlns:a16="http://schemas.microsoft.com/office/drawing/2014/main" id="{153D4EF0-9673-1F98-5ABC-2F2264A1C1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095278" name="3 Gráfico">
          <a:extLst>
            <a:ext uri="{FF2B5EF4-FFF2-40B4-BE49-F238E27FC236}">
              <a16:creationId xmlns:a16="http://schemas.microsoft.com/office/drawing/2014/main" id="{7858AAA9-839A-8785-7A0E-6C2DFF4A79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095279" name="4 Gráfico">
          <a:extLst>
            <a:ext uri="{FF2B5EF4-FFF2-40B4-BE49-F238E27FC236}">
              <a16:creationId xmlns:a16="http://schemas.microsoft.com/office/drawing/2014/main" id="{D5EC1901-1D47-3312-29B9-2DFF5051F1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095280" name="5 Gráfico">
          <a:extLst>
            <a:ext uri="{FF2B5EF4-FFF2-40B4-BE49-F238E27FC236}">
              <a16:creationId xmlns:a16="http://schemas.microsoft.com/office/drawing/2014/main" id="{CC98B29D-D7D0-DCC2-0847-4A9AFDC9A6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095281" name="6 Gráfico">
          <a:extLst>
            <a:ext uri="{FF2B5EF4-FFF2-40B4-BE49-F238E27FC236}">
              <a16:creationId xmlns:a16="http://schemas.microsoft.com/office/drawing/2014/main" id="{0B179C73-79F8-B66E-37F4-BEEDBEC2A6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095282" name="7 Gráfico">
          <a:extLst>
            <a:ext uri="{FF2B5EF4-FFF2-40B4-BE49-F238E27FC236}">
              <a16:creationId xmlns:a16="http://schemas.microsoft.com/office/drawing/2014/main" id="{82A894CE-CE5F-B76A-AA21-D013CFEC27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095283" name="8 Gráfico">
          <a:extLst>
            <a:ext uri="{FF2B5EF4-FFF2-40B4-BE49-F238E27FC236}">
              <a16:creationId xmlns:a16="http://schemas.microsoft.com/office/drawing/2014/main" id="{8762C0C7-4CF0-7620-F8CF-762FFFC350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095284" name="9 Gráfico">
          <a:extLst>
            <a:ext uri="{FF2B5EF4-FFF2-40B4-BE49-F238E27FC236}">
              <a16:creationId xmlns:a16="http://schemas.microsoft.com/office/drawing/2014/main" id="{7767BD69-39E8-35BE-1DA5-C7D8152776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7095285" name="10 Gráfico">
          <a:extLst>
            <a:ext uri="{FF2B5EF4-FFF2-40B4-BE49-F238E27FC236}">
              <a16:creationId xmlns:a16="http://schemas.microsoft.com/office/drawing/2014/main" id="{26AD15AE-7F6F-85D2-AE98-8B5FB1AFEF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7095286" name="11 Gráfico">
          <a:extLst>
            <a:ext uri="{FF2B5EF4-FFF2-40B4-BE49-F238E27FC236}">
              <a16:creationId xmlns:a16="http://schemas.microsoft.com/office/drawing/2014/main" id="{4FE1032D-544D-581A-4694-91D4638C69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7095287" name="12 Gráfico">
          <a:extLst>
            <a:ext uri="{FF2B5EF4-FFF2-40B4-BE49-F238E27FC236}">
              <a16:creationId xmlns:a16="http://schemas.microsoft.com/office/drawing/2014/main" id="{5DB10065-242E-078F-BFF1-CF857B439F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095288" name="7 Gráfico">
          <a:extLst>
            <a:ext uri="{FF2B5EF4-FFF2-40B4-BE49-F238E27FC236}">
              <a16:creationId xmlns:a16="http://schemas.microsoft.com/office/drawing/2014/main" id="{ED5C1743-3D8F-0315-AFFF-684070F941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095289" name="8 Gráfico">
          <a:extLst>
            <a:ext uri="{FF2B5EF4-FFF2-40B4-BE49-F238E27FC236}">
              <a16:creationId xmlns:a16="http://schemas.microsoft.com/office/drawing/2014/main" id="{A289B7E5-5A94-874B-943D-38497D5CA1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095290" name="9 Gráfico">
          <a:extLst>
            <a:ext uri="{FF2B5EF4-FFF2-40B4-BE49-F238E27FC236}">
              <a16:creationId xmlns:a16="http://schemas.microsoft.com/office/drawing/2014/main" id="{84140347-83BC-70D5-51D8-C1F37D1FE1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7095291" name="16 Gráfico">
          <a:extLst>
            <a:ext uri="{FF2B5EF4-FFF2-40B4-BE49-F238E27FC236}">
              <a16:creationId xmlns:a16="http://schemas.microsoft.com/office/drawing/2014/main" id="{EF53B697-6958-8B16-1F89-6127030068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095292" name="7 Gráfico">
          <a:extLst>
            <a:ext uri="{FF2B5EF4-FFF2-40B4-BE49-F238E27FC236}">
              <a16:creationId xmlns:a16="http://schemas.microsoft.com/office/drawing/2014/main" id="{1B5088DE-3FB9-C86F-A30E-556E3DC467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095293" name="8 Gráfico">
          <a:extLst>
            <a:ext uri="{FF2B5EF4-FFF2-40B4-BE49-F238E27FC236}">
              <a16:creationId xmlns:a16="http://schemas.microsoft.com/office/drawing/2014/main" id="{8146DC27-59BE-8194-3BB5-08C60261FE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7095294" name="9 Gráfico">
          <a:extLst>
            <a:ext uri="{FF2B5EF4-FFF2-40B4-BE49-F238E27FC236}">
              <a16:creationId xmlns:a16="http://schemas.microsoft.com/office/drawing/2014/main" id="{A689C360-FF9A-08DB-ABDA-07F00438FD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7095295" name="16 Gráfico">
          <a:extLst>
            <a:ext uri="{FF2B5EF4-FFF2-40B4-BE49-F238E27FC236}">
              <a16:creationId xmlns:a16="http://schemas.microsoft.com/office/drawing/2014/main" id="{3EF1DDBB-8E5E-F47A-1CA9-3F97F9F365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7095296" name="7 Gráfico">
          <a:extLst>
            <a:ext uri="{FF2B5EF4-FFF2-40B4-BE49-F238E27FC236}">
              <a16:creationId xmlns:a16="http://schemas.microsoft.com/office/drawing/2014/main" id="{7E7653B1-50B0-71AD-7BDF-8CB1A1476D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7095297" name="8 Gráfico">
          <a:extLst>
            <a:ext uri="{FF2B5EF4-FFF2-40B4-BE49-F238E27FC236}">
              <a16:creationId xmlns:a16="http://schemas.microsoft.com/office/drawing/2014/main" id="{7FDA9E12-BE2A-17DE-5816-5A6912653E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7095298" name="9 Gráfico">
          <a:extLst>
            <a:ext uri="{FF2B5EF4-FFF2-40B4-BE49-F238E27FC236}">
              <a16:creationId xmlns:a16="http://schemas.microsoft.com/office/drawing/2014/main" id="{F4F82A77-DC3C-B2C4-B53C-DA9D609224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7095299" name="16 Gráfico">
          <a:extLst>
            <a:ext uri="{FF2B5EF4-FFF2-40B4-BE49-F238E27FC236}">
              <a16:creationId xmlns:a16="http://schemas.microsoft.com/office/drawing/2014/main" id="{7552AAAE-D98E-6507-3050-04A1E00BBD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7095300" name="Picture 3995" descr="MB900431547">
          <a:hlinkClick xmlns:r="http://schemas.openxmlformats.org/officeDocument/2006/relationships" r:id="rId25" tooltip="Ir a factores criticos"/>
          <a:extLst>
            <a:ext uri="{FF2B5EF4-FFF2-40B4-BE49-F238E27FC236}">
              <a16:creationId xmlns:a16="http://schemas.microsoft.com/office/drawing/2014/main" id="{4B7CC829-02AA-C8E1-487C-CCD7B7FCB646}"/>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7095301" name="2 Imagen">
          <a:hlinkClick xmlns:r="http://schemas.openxmlformats.org/officeDocument/2006/relationships" r:id="rId25" tooltip="Ir a academica"/>
          <a:extLst>
            <a:ext uri="{FF2B5EF4-FFF2-40B4-BE49-F238E27FC236}">
              <a16:creationId xmlns:a16="http://schemas.microsoft.com/office/drawing/2014/main" id="{D1FF9730-D5FA-DDCB-91A2-744F4CA023E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7095302" name="1 Gráfico">
          <a:extLst>
            <a:ext uri="{FF2B5EF4-FFF2-40B4-BE49-F238E27FC236}">
              <a16:creationId xmlns:a16="http://schemas.microsoft.com/office/drawing/2014/main" id="{32785666-A1A1-A4CF-59D9-C3F2717B40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7095303" name="4 Gráfico">
          <a:extLst>
            <a:ext uri="{FF2B5EF4-FFF2-40B4-BE49-F238E27FC236}">
              <a16:creationId xmlns:a16="http://schemas.microsoft.com/office/drawing/2014/main" id="{4F7E559D-45BC-8387-B0FC-2C38BBDFC6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7095304" name="5 Gráfico">
          <a:extLst>
            <a:ext uri="{FF2B5EF4-FFF2-40B4-BE49-F238E27FC236}">
              <a16:creationId xmlns:a16="http://schemas.microsoft.com/office/drawing/2014/main" id="{8B5424AC-AE85-4007-D5CD-04CFDDCE87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7095305" name="6 Gráfico">
          <a:extLst>
            <a:ext uri="{FF2B5EF4-FFF2-40B4-BE49-F238E27FC236}">
              <a16:creationId xmlns:a16="http://schemas.microsoft.com/office/drawing/2014/main" id="{A5D1B69F-1C70-26F2-86D3-EC119360E7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7095306" name="7 Gráfico">
          <a:extLst>
            <a:ext uri="{FF2B5EF4-FFF2-40B4-BE49-F238E27FC236}">
              <a16:creationId xmlns:a16="http://schemas.microsoft.com/office/drawing/2014/main" id="{8670502F-0CFB-3A78-ADCF-876D416C11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7095307" name="8 Gráfico">
          <a:extLst>
            <a:ext uri="{FF2B5EF4-FFF2-40B4-BE49-F238E27FC236}">
              <a16:creationId xmlns:a16="http://schemas.microsoft.com/office/drawing/2014/main" id="{94C13342-7ABD-24B8-32AC-7B61FA82E6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1691" name="1 Gráfico">
          <a:extLst>
            <a:ext uri="{FF2B5EF4-FFF2-40B4-BE49-F238E27FC236}">
              <a16:creationId xmlns:a16="http://schemas.microsoft.com/office/drawing/2014/main" id="{B13C0D40-6CC9-256C-D60C-5ED77ED44D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1692" name="2 Gráfico">
          <a:extLst>
            <a:ext uri="{FF2B5EF4-FFF2-40B4-BE49-F238E27FC236}">
              <a16:creationId xmlns:a16="http://schemas.microsoft.com/office/drawing/2014/main" id="{2D12CD53-39A6-4FCA-647B-93CD472032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1693" name="3 Gráfico">
          <a:extLst>
            <a:ext uri="{FF2B5EF4-FFF2-40B4-BE49-F238E27FC236}">
              <a16:creationId xmlns:a16="http://schemas.microsoft.com/office/drawing/2014/main" id="{FE81ACB7-D1B5-9EFA-CAD1-375AB27F60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1694" name="4 Gráfico">
          <a:extLst>
            <a:ext uri="{FF2B5EF4-FFF2-40B4-BE49-F238E27FC236}">
              <a16:creationId xmlns:a16="http://schemas.microsoft.com/office/drawing/2014/main" id="{7314B425-F478-3379-C376-AF844D75E5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1695" name="5 Gráfico">
          <a:extLst>
            <a:ext uri="{FF2B5EF4-FFF2-40B4-BE49-F238E27FC236}">
              <a16:creationId xmlns:a16="http://schemas.microsoft.com/office/drawing/2014/main" id="{133AE762-CF3E-099F-7BCD-8FEF5F96FC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1696" name="6 Gráfico">
          <a:extLst>
            <a:ext uri="{FF2B5EF4-FFF2-40B4-BE49-F238E27FC236}">
              <a16:creationId xmlns:a16="http://schemas.microsoft.com/office/drawing/2014/main" id="{A96DF23A-527E-41D8-C0F4-AA6BEE7862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1697" name="7 Gráfico">
          <a:extLst>
            <a:ext uri="{FF2B5EF4-FFF2-40B4-BE49-F238E27FC236}">
              <a16:creationId xmlns:a16="http://schemas.microsoft.com/office/drawing/2014/main" id="{6E6D809D-C116-33EC-8C20-22C4ECEE36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1698" name="8 Gráfico">
          <a:extLst>
            <a:ext uri="{FF2B5EF4-FFF2-40B4-BE49-F238E27FC236}">
              <a16:creationId xmlns:a16="http://schemas.microsoft.com/office/drawing/2014/main" id="{161DEC29-6C1D-D50D-BD25-F0B5203351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1699" name="9 Gráfico">
          <a:extLst>
            <a:ext uri="{FF2B5EF4-FFF2-40B4-BE49-F238E27FC236}">
              <a16:creationId xmlns:a16="http://schemas.microsoft.com/office/drawing/2014/main" id="{15E4ECC7-E104-87A9-F9A5-32ECCDDFD9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1700" name="10 Gráfico">
          <a:extLst>
            <a:ext uri="{FF2B5EF4-FFF2-40B4-BE49-F238E27FC236}">
              <a16:creationId xmlns:a16="http://schemas.microsoft.com/office/drawing/2014/main" id="{1F0667CF-B34D-E0DE-4611-E46F77EBEB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1701" name="11 Gráfico">
          <a:extLst>
            <a:ext uri="{FF2B5EF4-FFF2-40B4-BE49-F238E27FC236}">
              <a16:creationId xmlns:a16="http://schemas.microsoft.com/office/drawing/2014/main" id="{A50951B5-28B5-BBB5-450C-3B7E96D19C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1702" name="12 Gráfico">
          <a:extLst>
            <a:ext uri="{FF2B5EF4-FFF2-40B4-BE49-F238E27FC236}">
              <a16:creationId xmlns:a16="http://schemas.microsoft.com/office/drawing/2014/main" id="{DBCF1F33-2123-718D-06F6-6C355FA9D3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1703" name="7 Gráfico">
          <a:extLst>
            <a:ext uri="{FF2B5EF4-FFF2-40B4-BE49-F238E27FC236}">
              <a16:creationId xmlns:a16="http://schemas.microsoft.com/office/drawing/2014/main" id="{4B8EFD93-93A2-BBBA-A17D-1777DF566E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1704" name="8 Gráfico">
          <a:extLst>
            <a:ext uri="{FF2B5EF4-FFF2-40B4-BE49-F238E27FC236}">
              <a16:creationId xmlns:a16="http://schemas.microsoft.com/office/drawing/2014/main" id="{20FE9D45-A19B-1A7D-ABFD-8C96E49744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1705" name="9 Gráfico">
          <a:extLst>
            <a:ext uri="{FF2B5EF4-FFF2-40B4-BE49-F238E27FC236}">
              <a16:creationId xmlns:a16="http://schemas.microsoft.com/office/drawing/2014/main" id="{92C1A4C9-D883-4AF0-A735-E0697071A8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1706" name="16 Gráfico">
          <a:extLst>
            <a:ext uri="{FF2B5EF4-FFF2-40B4-BE49-F238E27FC236}">
              <a16:creationId xmlns:a16="http://schemas.microsoft.com/office/drawing/2014/main" id="{505937E7-F7CC-5706-3D8D-317480DCD7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707" name="Picture 3995" descr="MB900431547">
          <a:hlinkClick xmlns:r="http://schemas.openxmlformats.org/officeDocument/2006/relationships" r:id="rId17" tooltip="Ir a factores criticos"/>
          <a:extLst>
            <a:ext uri="{FF2B5EF4-FFF2-40B4-BE49-F238E27FC236}">
              <a16:creationId xmlns:a16="http://schemas.microsoft.com/office/drawing/2014/main" id="{576085FC-6E1C-EAB2-46AA-B511463692AB}"/>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708" name="2 Imagen">
          <a:hlinkClick xmlns:r="http://schemas.openxmlformats.org/officeDocument/2006/relationships" r:id="rId17" tooltip="Ir a administrativa"/>
          <a:extLst>
            <a:ext uri="{FF2B5EF4-FFF2-40B4-BE49-F238E27FC236}">
              <a16:creationId xmlns:a16="http://schemas.microsoft.com/office/drawing/2014/main" id="{D40A0434-0B86-1AD9-392E-CF7686F8285B}"/>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1709" name="1 Gráfico">
          <a:extLst>
            <a:ext uri="{FF2B5EF4-FFF2-40B4-BE49-F238E27FC236}">
              <a16:creationId xmlns:a16="http://schemas.microsoft.com/office/drawing/2014/main" id="{A23F51D7-3A40-84F1-223A-77FF078219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1710" name="2 Gráfico">
          <a:extLst>
            <a:ext uri="{FF2B5EF4-FFF2-40B4-BE49-F238E27FC236}">
              <a16:creationId xmlns:a16="http://schemas.microsoft.com/office/drawing/2014/main" id="{8708BDC3-4988-5C34-56C2-D9F8F94E68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1711" name="3 Gráfico">
          <a:extLst>
            <a:ext uri="{FF2B5EF4-FFF2-40B4-BE49-F238E27FC236}">
              <a16:creationId xmlns:a16="http://schemas.microsoft.com/office/drawing/2014/main" id="{3DABC51F-6E63-8933-0040-41EA36F995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1712" name="4 Gráfico">
          <a:extLst>
            <a:ext uri="{FF2B5EF4-FFF2-40B4-BE49-F238E27FC236}">
              <a16:creationId xmlns:a16="http://schemas.microsoft.com/office/drawing/2014/main" id="{261114ED-C5BD-5942-2B96-44B0B0DBE2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440260" name="1 Gráfico">
          <a:extLst>
            <a:ext uri="{FF2B5EF4-FFF2-40B4-BE49-F238E27FC236}">
              <a16:creationId xmlns:a16="http://schemas.microsoft.com/office/drawing/2014/main" id="{4A1B71DB-7103-E180-C2AE-67DE2DCFCD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440261" name="2 Gráfico">
          <a:extLst>
            <a:ext uri="{FF2B5EF4-FFF2-40B4-BE49-F238E27FC236}">
              <a16:creationId xmlns:a16="http://schemas.microsoft.com/office/drawing/2014/main" id="{B6B31781-76FF-CD11-D8BD-F2DCB56F89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440262" name="3 Gráfico">
          <a:extLst>
            <a:ext uri="{FF2B5EF4-FFF2-40B4-BE49-F238E27FC236}">
              <a16:creationId xmlns:a16="http://schemas.microsoft.com/office/drawing/2014/main" id="{1120F93C-F2DA-D9A4-7E14-886C82B12E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440263" name="4 Gráfico">
          <a:extLst>
            <a:ext uri="{FF2B5EF4-FFF2-40B4-BE49-F238E27FC236}">
              <a16:creationId xmlns:a16="http://schemas.microsoft.com/office/drawing/2014/main" id="{D1A5680B-675D-8EC3-9B88-7D5CE11032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440264" name="5 Gráfico">
          <a:extLst>
            <a:ext uri="{FF2B5EF4-FFF2-40B4-BE49-F238E27FC236}">
              <a16:creationId xmlns:a16="http://schemas.microsoft.com/office/drawing/2014/main" id="{79D60D66-E977-FF9E-52BA-BE83009007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440265" name="6 Gráfico">
          <a:extLst>
            <a:ext uri="{FF2B5EF4-FFF2-40B4-BE49-F238E27FC236}">
              <a16:creationId xmlns:a16="http://schemas.microsoft.com/office/drawing/2014/main" id="{56533A94-F08D-6BA7-577B-041D59C7C1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440266" name="7 Gráfico">
          <a:extLst>
            <a:ext uri="{FF2B5EF4-FFF2-40B4-BE49-F238E27FC236}">
              <a16:creationId xmlns:a16="http://schemas.microsoft.com/office/drawing/2014/main" id="{488CB0A2-65C8-F351-16A6-1DF5E1D714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440267" name="8 Gráfico">
          <a:extLst>
            <a:ext uri="{FF2B5EF4-FFF2-40B4-BE49-F238E27FC236}">
              <a16:creationId xmlns:a16="http://schemas.microsoft.com/office/drawing/2014/main" id="{E0435139-875E-9EC6-959D-5330AFE718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440268" name="9 Gráfico">
          <a:extLst>
            <a:ext uri="{FF2B5EF4-FFF2-40B4-BE49-F238E27FC236}">
              <a16:creationId xmlns:a16="http://schemas.microsoft.com/office/drawing/2014/main" id="{A37DEA70-DC14-B334-7172-CC0D9859F9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7440269" name="10 Gráfico">
          <a:extLst>
            <a:ext uri="{FF2B5EF4-FFF2-40B4-BE49-F238E27FC236}">
              <a16:creationId xmlns:a16="http://schemas.microsoft.com/office/drawing/2014/main" id="{9C601A8B-1756-6558-5DDE-6549C1A6C6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7440270" name="11 Gráfico">
          <a:extLst>
            <a:ext uri="{FF2B5EF4-FFF2-40B4-BE49-F238E27FC236}">
              <a16:creationId xmlns:a16="http://schemas.microsoft.com/office/drawing/2014/main" id="{31E78FF6-568C-595D-39DD-B3D7FAC445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7440271" name="12 Gráfico">
          <a:extLst>
            <a:ext uri="{FF2B5EF4-FFF2-40B4-BE49-F238E27FC236}">
              <a16:creationId xmlns:a16="http://schemas.microsoft.com/office/drawing/2014/main" id="{9D5B9F7F-1835-AAC8-DBA3-EAC90F3F17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440272" name="7 Gráfico">
          <a:extLst>
            <a:ext uri="{FF2B5EF4-FFF2-40B4-BE49-F238E27FC236}">
              <a16:creationId xmlns:a16="http://schemas.microsoft.com/office/drawing/2014/main" id="{BB92C110-0F62-5CBF-2385-D0018D3530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440273" name="8 Gráfico">
          <a:extLst>
            <a:ext uri="{FF2B5EF4-FFF2-40B4-BE49-F238E27FC236}">
              <a16:creationId xmlns:a16="http://schemas.microsoft.com/office/drawing/2014/main" id="{2A6D7DF0-4C2A-BD53-CF48-82A054F124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440274" name="9 Gráfico">
          <a:extLst>
            <a:ext uri="{FF2B5EF4-FFF2-40B4-BE49-F238E27FC236}">
              <a16:creationId xmlns:a16="http://schemas.microsoft.com/office/drawing/2014/main" id="{2D653F13-C606-B4D4-026B-9DDC42D565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7440275" name="16 Gráfico">
          <a:extLst>
            <a:ext uri="{FF2B5EF4-FFF2-40B4-BE49-F238E27FC236}">
              <a16:creationId xmlns:a16="http://schemas.microsoft.com/office/drawing/2014/main" id="{9A028ECA-3441-30B5-B3AA-FCB1DA71EE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440276" name="7 Gráfico">
          <a:extLst>
            <a:ext uri="{FF2B5EF4-FFF2-40B4-BE49-F238E27FC236}">
              <a16:creationId xmlns:a16="http://schemas.microsoft.com/office/drawing/2014/main" id="{826461B3-C0D7-8FC6-A661-78DFA4B051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440277" name="8 Gráfico">
          <a:extLst>
            <a:ext uri="{FF2B5EF4-FFF2-40B4-BE49-F238E27FC236}">
              <a16:creationId xmlns:a16="http://schemas.microsoft.com/office/drawing/2014/main" id="{29DD4118-9FB6-5D43-E0E1-061C56ABB1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7440278" name="9 Gráfico">
          <a:extLst>
            <a:ext uri="{FF2B5EF4-FFF2-40B4-BE49-F238E27FC236}">
              <a16:creationId xmlns:a16="http://schemas.microsoft.com/office/drawing/2014/main" id="{B80A43D1-1A23-B705-5E56-F347D62C6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7440279" name="16 Gráfico">
          <a:extLst>
            <a:ext uri="{FF2B5EF4-FFF2-40B4-BE49-F238E27FC236}">
              <a16:creationId xmlns:a16="http://schemas.microsoft.com/office/drawing/2014/main" id="{D0AE713E-6E91-1228-F171-680670483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7440280" name="Picture 3995" descr="MB900431547">
          <a:hlinkClick xmlns:r="http://schemas.openxmlformats.org/officeDocument/2006/relationships" r:id="rId21" tooltip="Ir a factores criticos"/>
          <a:extLst>
            <a:ext uri="{FF2B5EF4-FFF2-40B4-BE49-F238E27FC236}">
              <a16:creationId xmlns:a16="http://schemas.microsoft.com/office/drawing/2014/main" id="{3FA511AB-D862-4514-72F4-89C0F2F67CFD}"/>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7440281" name="2 Imagen">
          <a:hlinkClick xmlns:r="http://schemas.openxmlformats.org/officeDocument/2006/relationships" r:id="rId23" tooltip="Ir a comunidad"/>
          <a:extLst>
            <a:ext uri="{FF2B5EF4-FFF2-40B4-BE49-F238E27FC236}">
              <a16:creationId xmlns:a16="http://schemas.microsoft.com/office/drawing/2014/main" id="{DDFC02F0-5C5F-A25F-BE43-3EADA8A74B3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7440282" name="3 Gráfico">
          <a:extLst>
            <a:ext uri="{FF2B5EF4-FFF2-40B4-BE49-F238E27FC236}">
              <a16:creationId xmlns:a16="http://schemas.microsoft.com/office/drawing/2014/main" id="{3CC96252-9D47-E25F-3B41-65F78C06EC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7440283" name="4 Gráfico">
          <a:extLst>
            <a:ext uri="{FF2B5EF4-FFF2-40B4-BE49-F238E27FC236}">
              <a16:creationId xmlns:a16="http://schemas.microsoft.com/office/drawing/2014/main" id="{8CFA29DD-3F4A-9898-E4C4-A349280023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7440284" name="5 Gráfico">
          <a:extLst>
            <a:ext uri="{FF2B5EF4-FFF2-40B4-BE49-F238E27FC236}">
              <a16:creationId xmlns:a16="http://schemas.microsoft.com/office/drawing/2014/main" id="{FBE25944-E3F3-4544-52DE-27D681451C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7440285" name="6 Gráfico">
          <a:extLst>
            <a:ext uri="{FF2B5EF4-FFF2-40B4-BE49-F238E27FC236}">
              <a16:creationId xmlns:a16="http://schemas.microsoft.com/office/drawing/2014/main" id="{65E6E1C5-2906-AC81-7E68-D36DBC5C1B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7440286" name="1 Gráfico">
          <a:extLst>
            <a:ext uri="{FF2B5EF4-FFF2-40B4-BE49-F238E27FC236}">
              <a16:creationId xmlns:a16="http://schemas.microsoft.com/office/drawing/2014/main" id="{A9705951-7D23-4EB1-F824-64D846E999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485080" name="1 Gráfico">
          <a:extLst>
            <a:ext uri="{FF2B5EF4-FFF2-40B4-BE49-F238E27FC236}">
              <a16:creationId xmlns:a16="http://schemas.microsoft.com/office/drawing/2014/main" id="{5E1D2410-6618-E41E-E5A8-A0E45E368B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485081" name="2 Gráfico">
          <a:extLst>
            <a:ext uri="{FF2B5EF4-FFF2-40B4-BE49-F238E27FC236}">
              <a16:creationId xmlns:a16="http://schemas.microsoft.com/office/drawing/2014/main" id="{380BB750-0EE7-A930-06BB-34B49A1F26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485082" name="3 Gráfico">
          <a:extLst>
            <a:ext uri="{FF2B5EF4-FFF2-40B4-BE49-F238E27FC236}">
              <a16:creationId xmlns:a16="http://schemas.microsoft.com/office/drawing/2014/main" id="{7B4ED2AD-B19F-C5AE-2401-1AF4484817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485083" name="4 Gráfico">
          <a:extLst>
            <a:ext uri="{FF2B5EF4-FFF2-40B4-BE49-F238E27FC236}">
              <a16:creationId xmlns:a16="http://schemas.microsoft.com/office/drawing/2014/main" id="{17D8673A-AC4D-6B53-88BD-0488316C7A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485084" name="5 Gráfico">
          <a:extLst>
            <a:ext uri="{FF2B5EF4-FFF2-40B4-BE49-F238E27FC236}">
              <a16:creationId xmlns:a16="http://schemas.microsoft.com/office/drawing/2014/main" id="{B5EF5E76-B553-E72C-2207-3A15B28B0B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485085" name="6 Gráfico">
          <a:extLst>
            <a:ext uri="{FF2B5EF4-FFF2-40B4-BE49-F238E27FC236}">
              <a16:creationId xmlns:a16="http://schemas.microsoft.com/office/drawing/2014/main" id="{1B5C5280-4BE7-F9F4-5FAA-01AED95166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485086" name="7 Gráfico">
          <a:extLst>
            <a:ext uri="{FF2B5EF4-FFF2-40B4-BE49-F238E27FC236}">
              <a16:creationId xmlns:a16="http://schemas.microsoft.com/office/drawing/2014/main" id="{3B982F19-6413-71E0-9586-EF0EEB80F5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485087" name="8 Gráfico">
          <a:extLst>
            <a:ext uri="{FF2B5EF4-FFF2-40B4-BE49-F238E27FC236}">
              <a16:creationId xmlns:a16="http://schemas.microsoft.com/office/drawing/2014/main" id="{9B758A74-6EFA-3434-C82F-7FA2DA5237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485088" name="9 Gráfico">
          <a:extLst>
            <a:ext uri="{FF2B5EF4-FFF2-40B4-BE49-F238E27FC236}">
              <a16:creationId xmlns:a16="http://schemas.microsoft.com/office/drawing/2014/main" id="{855BCB09-45F6-BED2-53DF-05B97A9AA3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6485089" name="10 Gráfico">
          <a:extLst>
            <a:ext uri="{FF2B5EF4-FFF2-40B4-BE49-F238E27FC236}">
              <a16:creationId xmlns:a16="http://schemas.microsoft.com/office/drawing/2014/main" id="{41B13BF5-00E9-7385-566B-70FD054C7C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6485090" name="11 Gráfico">
          <a:extLst>
            <a:ext uri="{FF2B5EF4-FFF2-40B4-BE49-F238E27FC236}">
              <a16:creationId xmlns:a16="http://schemas.microsoft.com/office/drawing/2014/main" id="{66FE0D20-6693-D3F8-17C3-E2DE009050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6485091" name="12 Gráfico">
          <a:extLst>
            <a:ext uri="{FF2B5EF4-FFF2-40B4-BE49-F238E27FC236}">
              <a16:creationId xmlns:a16="http://schemas.microsoft.com/office/drawing/2014/main" id="{76370462-1AEC-0893-3FB9-9BA4C6ACF6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485092" name="7 Gráfico">
          <a:extLst>
            <a:ext uri="{FF2B5EF4-FFF2-40B4-BE49-F238E27FC236}">
              <a16:creationId xmlns:a16="http://schemas.microsoft.com/office/drawing/2014/main" id="{8BF64E0B-F3F6-5F5D-625C-387005C55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485093" name="8 Gráfico">
          <a:extLst>
            <a:ext uri="{FF2B5EF4-FFF2-40B4-BE49-F238E27FC236}">
              <a16:creationId xmlns:a16="http://schemas.microsoft.com/office/drawing/2014/main" id="{7D4A3924-95AE-85F0-65F8-41C40341F9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485094" name="9 Gráfico">
          <a:extLst>
            <a:ext uri="{FF2B5EF4-FFF2-40B4-BE49-F238E27FC236}">
              <a16:creationId xmlns:a16="http://schemas.microsoft.com/office/drawing/2014/main" id="{5D0DDCD8-5F24-5B90-A288-D7611D87A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6485095" name="16 Gráfico">
          <a:extLst>
            <a:ext uri="{FF2B5EF4-FFF2-40B4-BE49-F238E27FC236}">
              <a16:creationId xmlns:a16="http://schemas.microsoft.com/office/drawing/2014/main" id="{611AE20A-21BA-95B5-2E6E-2CE33942F8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6485096" name="Picture 3995" descr="MB900431547">
          <a:hlinkClick xmlns:r="http://schemas.openxmlformats.org/officeDocument/2006/relationships" r:id="rId17" tooltip="Ir a factores criticos"/>
          <a:extLst>
            <a:ext uri="{FF2B5EF4-FFF2-40B4-BE49-F238E27FC236}">
              <a16:creationId xmlns:a16="http://schemas.microsoft.com/office/drawing/2014/main" id="{7B8A430D-2439-2CE0-12B2-66136B7AAE87}"/>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6485097" name="1 Gráfico">
          <a:extLst>
            <a:ext uri="{FF2B5EF4-FFF2-40B4-BE49-F238E27FC236}">
              <a16:creationId xmlns:a16="http://schemas.microsoft.com/office/drawing/2014/main" id="{6FCCE508-EDF6-E1E0-BE0D-03F8A5DA4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6485098" name="2 Gráfico">
          <a:extLst>
            <a:ext uri="{FF2B5EF4-FFF2-40B4-BE49-F238E27FC236}">
              <a16:creationId xmlns:a16="http://schemas.microsoft.com/office/drawing/2014/main" id="{07E04990-3D44-8520-6D4F-4B7F41BDA5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6485099" name="3 Gráfico">
          <a:extLst>
            <a:ext uri="{FF2B5EF4-FFF2-40B4-BE49-F238E27FC236}">
              <a16:creationId xmlns:a16="http://schemas.microsoft.com/office/drawing/2014/main" id="{A8446FA3-E701-D547-E836-E70DCF224A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6485100" name="4 Gráfico">
          <a:extLst>
            <a:ext uri="{FF2B5EF4-FFF2-40B4-BE49-F238E27FC236}">
              <a16:creationId xmlns:a16="http://schemas.microsoft.com/office/drawing/2014/main" id="{C8C8DA88-1E4F-7AD2-4816-E9966F8249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topLeftCell="A15" zoomScale="80" zoomScaleNormal="80" workbookViewId="0">
      <selection activeCell="G17" sqref="G17:I17"/>
    </sheetView>
  </sheetViews>
  <sheetFormatPr baseColWidth="10"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03"/>
      <c r="B1" s="204"/>
      <c r="C1" s="211" t="s">
        <v>169</v>
      </c>
      <c r="D1" s="212"/>
      <c r="E1" s="212"/>
      <c r="F1" s="212"/>
      <c r="G1" s="212"/>
      <c r="H1" s="209" t="s">
        <v>170</v>
      </c>
      <c r="I1" s="210"/>
    </row>
    <row r="2" spans="1:13" ht="18.75" customHeight="1" x14ac:dyDescent="0.25">
      <c r="A2" s="205"/>
      <c r="B2" s="206"/>
      <c r="C2" s="211" t="s">
        <v>171</v>
      </c>
      <c r="D2" s="212"/>
      <c r="E2" s="212"/>
      <c r="F2" s="212"/>
      <c r="G2" s="212"/>
      <c r="H2" s="44">
        <v>41241</v>
      </c>
      <c r="I2" s="45" t="s">
        <v>175</v>
      </c>
    </row>
    <row r="3" spans="1:13" ht="21" customHeight="1" x14ac:dyDescent="0.25">
      <c r="A3" s="207"/>
      <c r="B3" s="208"/>
      <c r="C3" s="211" t="s">
        <v>172</v>
      </c>
      <c r="D3" s="212"/>
      <c r="E3" s="212"/>
      <c r="F3" s="212"/>
      <c r="G3" s="212"/>
      <c r="H3" s="209" t="s">
        <v>173</v>
      </c>
      <c r="I3" s="210"/>
    </row>
    <row r="4" spans="1:13" ht="5.25" customHeight="1" x14ac:dyDescent="0.2"/>
    <row r="5" spans="1:13" ht="34.5" customHeight="1" x14ac:dyDescent="0.2">
      <c r="A5" s="162" t="s">
        <v>164</v>
      </c>
      <c r="B5" s="162"/>
      <c r="C5" s="162"/>
      <c r="D5" s="162"/>
      <c r="E5" s="162"/>
      <c r="F5" s="162"/>
      <c r="G5" s="162"/>
      <c r="H5" s="162"/>
      <c r="I5" s="162"/>
      <c r="K5" s="163" t="s">
        <v>140</v>
      </c>
      <c r="L5" s="163"/>
      <c r="M5" s="163"/>
    </row>
    <row r="6" spans="1:13" ht="23.25" customHeight="1" x14ac:dyDescent="0.2">
      <c r="A6" s="164" t="s">
        <v>162</v>
      </c>
      <c r="B6" s="165"/>
      <c r="C6" s="165"/>
      <c r="D6" s="165"/>
      <c r="E6" s="165"/>
      <c r="F6" s="176" t="s">
        <v>141</v>
      </c>
      <c r="G6" s="177"/>
      <c r="H6" s="177"/>
      <c r="I6" s="177"/>
      <c r="K6" s="47" t="s">
        <v>142</v>
      </c>
      <c r="L6" s="48" t="s">
        <v>143</v>
      </c>
      <c r="M6" s="49" t="s">
        <v>144</v>
      </c>
    </row>
    <row r="7" spans="1:13" ht="20.100000000000001" customHeight="1" x14ac:dyDescent="0.2">
      <c r="A7" s="166" t="s">
        <v>182</v>
      </c>
      <c r="B7" s="167"/>
      <c r="C7" s="167"/>
      <c r="D7" s="167"/>
      <c r="E7" s="167"/>
      <c r="F7" s="178"/>
      <c r="G7" s="178"/>
      <c r="H7" s="178"/>
      <c r="I7" s="178"/>
      <c r="K7" s="168" t="s">
        <v>166</v>
      </c>
      <c r="L7" s="57" t="s">
        <v>145</v>
      </c>
      <c r="M7" s="169" t="s">
        <v>146</v>
      </c>
    </row>
    <row r="8" spans="1:13" ht="33.75" customHeight="1" x14ac:dyDescent="0.2">
      <c r="A8" s="166"/>
      <c r="B8" s="167"/>
      <c r="C8" s="167"/>
      <c r="D8" s="167"/>
      <c r="E8" s="167"/>
      <c r="F8" s="170" t="s">
        <v>160</v>
      </c>
      <c r="G8" s="171"/>
      <c r="H8" s="172">
        <v>254398000121</v>
      </c>
      <c r="I8" s="173"/>
      <c r="K8" s="169"/>
      <c r="L8" s="57" t="s">
        <v>159</v>
      </c>
      <c r="M8" s="169"/>
    </row>
    <row r="9" spans="1:13" ht="20.100000000000001" customHeight="1" x14ac:dyDescent="0.2">
      <c r="A9" s="42" t="s">
        <v>147</v>
      </c>
      <c r="B9" s="43"/>
      <c r="C9" s="199" t="s">
        <v>183</v>
      </c>
      <c r="D9" s="199"/>
      <c r="E9" s="200"/>
      <c r="F9" s="201" t="s">
        <v>163</v>
      </c>
      <c r="G9" s="202"/>
      <c r="H9" s="179" t="s">
        <v>186</v>
      </c>
      <c r="I9" s="180"/>
      <c r="K9" s="169"/>
      <c r="L9" s="57" t="s">
        <v>148</v>
      </c>
      <c r="M9" s="169" t="s">
        <v>149</v>
      </c>
    </row>
    <row r="10" spans="1:13" ht="20.100000000000001" customHeight="1" x14ac:dyDescent="0.2">
      <c r="A10" s="197" t="s">
        <v>168</v>
      </c>
      <c r="B10" s="198"/>
      <c r="C10" s="199" t="s">
        <v>184</v>
      </c>
      <c r="D10" s="199"/>
      <c r="E10" s="199"/>
      <c r="F10" s="200"/>
      <c r="G10" s="46" t="s">
        <v>150</v>
      </c>
      <c r="H10" s="174">
        <v>3164192567</v>
      </c>
      <c r="I10" s="175"/>
      <c r="K10" s="169"/>
      <c r="L10" s="57" t="s">
        <v>151</v>
      </c>
      <c r="M10" s="169"/>
    </row>
    <row r="11" spans="1:13" ht="20.100000000000001" customHeight="1" x14ac:dyDescent="0.2">
      <c r="A11" s="197" t="s">
        <v>165</v>
      </c>
      <c r="B11" s="198"/>
      <c r="C11" s="199" t="s">
        <v>185</v>
      </c>
      <c r="D11" s="199"/>
      <c r="E11" s="199"/>
      <c r="F11" s="200"/>
      <c r="G11" s="46" t="s">
        <v>174</v>
      </c>
      <c r="H11" s="181">
        <v>2025</v>
      </c>
      <c r="I11" s="182"/>
      <c r="K11" s="183"/>
      <c r="L11" s="58"/>
      <c r="M11" s="58"/>
    </row>
    <row r="12" spans="1:13" ht="19.5" customHeight="1" x14ac:dyDescent="0.2">
      <c r="A12" s="185" t="s">
        <v>152</v>
      </c>
      <c r="B12" s="186"/>
      <c r="C12" s="186"/>
      <c r="D12" s="186"/>
      <c r="E12" s="186"/>
      <c r="F12" s="186"/>
      <c r="G12" s="186"/>
      <c r="H12" s="186"/>
      <c r="I12" s="187"/>
      <c r="K12" s="184"/>
      <c r="L12" s="58"/>
      <c r="M12" s="184"/>
    </row>
    <row r="13" spans="1:13" ht="20.100000000000001" customHeight="1" x14ac:dyDescent="0.2">
      <c r="A13" s="188" t="s">
        <v>153</v>
      </c>
      <c r="B13" s="188"/>
      <c r="C13" s="188"/>
      <c r="D13" s="188" t="s">
        <v>154</v>
      </c>
      <c r="E13" s="188"/>
      <c r="F13" s="188"/>
      <c r="G13" s="188" t="s">
        <v>161</v>
      </c>
      <c r="H13" s="188"/>
      <c r="I13" s="188"/>
      <c r="K13" s="184"/>
      <c r="L13" s="58"/>
      <c r="M13" s="184"/>
    </row>
    <row r="14" spans="1:13" ht="20.100000000000001" customHeight="1" x14ac:dyDescent="0.2">
      <c r="A14" s="189" t="s">
        <v>187</v>
      </c>
      <c r="B14" s="189"/>
      <c r="C14" s="189"/>
      <c r="D14" s="189" t="s">
        <v>188</v>
      </c>
      <c r="E14" s="189"/>
      <c r="F14" s="189"/>
      <c r="G14" s="189" t="s">
        <v>189</v>
      </c>
      <c r="H14" s="189"/>
      <c r="I14" s="189"/>
      <c r="K14" s="184"/>
      <c r="L14" s="58"/>
      <c r="M14" s="184"/>
    </row>
    <row r="15" spans="1:13" ht="20.100000000000001" customHeight="1" x14ac:dyDescent="0.2">
      <c r="A15" s="189" t="s">
        <v>387</v>
      </c>
      <c r="B15" s="189"/>
      <c r="C15" s="189"/>
      <c r="D15" s="189" t="s">
        <v>188</v>
      </c>
      <c r="E15" s="189"/>
      <c r="F15" s="189"/>
      <c r="G15" s="189" t="s">
        <v>388</v>
      </c>
      <c r="H15" s="189"/>
      <c r="I15" s="189"/>
      <c r="K15" s="184"/>
      <c r="L15" s="58"/>
      <c r="M15" s="58"/>
    </row>
    <row r="16" spans="1:13" ht="20.100000000000001" customHeight="1" x14ac:dyDescent="0.2">
      <c r="A16" s="189" t="s">
        <v>190</v>
      </c>
      <c r="B16" s="189"/>
      <c r="C16" s="189"/>
      <c r="D16" s="189" t="s">
        <v>188</v>
      </c>
      <c r="E16" s="189"/>
      <c r="F16" s="189"/>
      <c r="G16" s="189" t="s">
        <v>191</v>
      </c>
      <c r="H16" s="189"/>
      <c r="I16" s="189"/>
      <c r="K16" s="184"/>
      <c r="L16" s="58"/>
      <c r="M16" s="58"/>
    </row>
    <row r="17" spans="1:13" ht="20.100000000000001" customHeight="1" x14ac:dyDescent="0.2">
      <c r="A17" s="189" t="s">
        <v>529</v>
      </c>
      <c r="B17" s="189"/>
      <c r="C17" s="189"/>
      <c r="D17" s="189" t="s">
        <v>188</v>
      </c>
      <c r="E17" s="189"/>
      <c r="F17" s="189"/>
      <c r="G17" s="189" t="s">
        <v>530</v>
      </c>
      <c r="H17" s="189"/>
      <c r="I17" s="189"/>
      <c r="K17" s="184"/>
      <c r="L17" s="58"/>
      <c r="M17" s="58"/>
    </row>
    <row r="18" spans="1:13" ht="20.100000000000001" customHeight="1" x14ac:dyDescent="0.2">
      <c r="A18" s="189" t="s">
        <v>185</v>
      </c>
      <c r="B18" s="189"/>
      <c r="C18" s="189"/>
      <c r="D18" s="189" t="s">
        <v>392</v>
      </c>
      <c r="E18" s="189"/>
      <c r="F18" s="189"/>
      <c r="G18" s="189" t="s">
        <v>184</v>
      </c>
      <c r="H18" s="189"/>
      <c r="I18" s="189"/>
      <c r="K18" s="190"/>
      <c r="L18" s="58"/>
      <c r="M18" s="58"/>
    </row>
    <row r="19" spans="1:13" ht="20.100000000000001" customHeight="1" x14ac:dyDescent="0.2">
      <c r="A19" s="189"/>
      <c r="B19" s="189"/>
      <c r="C19" s="189"/>
      <c r="D19" s="189"/>
      <c r="E19" s="189"/>
      <c r="F19" s="189"/>
      <c r="G19" s="189"/>
      <c r="H19" s="189"/>
      <c r="I19" s="189"/>
      <c r="K19" s="184"/>
      <c r="L19" s="58"/>
      <c r="M19" s="58"/>
    </row>
    <row r="20" spans="1:13" ht="20.100000000000001" customHeight="1" x14ac:dyDescent="0.2">
      <c r="A20" s="189"/>
      <c r="B20" s="189"/>
      <c r="C20" s="189"/>
      <c r="D20" s="189"/>
      <c r="E20" s="189"/>
      <c r="F20" s="189"/>
      <c r="G20" s="189"/>
      <c r="H20" s="189"/>
      <c r="I20" s="189"/>
      <c r="K20" s="184"/>
      <c r="L20" s="58"/>
      <c r="M20" s="58"/>
    </row>
    <row r="21" spans="1:13" ht="20.100000000000001" customHeight="1" x14ac:dyDescent="0.2">
      <c r="A21" s="189"/>
      <c r="B21" s="189"/>
      <c r="C21" s="189"/>
      <c r="D21" s="189"/>
      <c r="E21" s="189"/>
      <c r="F21" s="189"/>
      <c r="G21" s="189"/>
      <c r="H21" s="189"/>
      <c r="I21" s="189"/>
      <c r="K21" s="184"/>
      <c r="L21" s="58"/>
      <c r="M21" s="59"/>
    </row>
    <row r="22" spans="1:13" ht="20.100000000000001" customHeight="1" x14ac:dyDescent="0.2">
      <c r="A22" s="189"/>
      <c r="B22" s="189"/>
      <c r="C22" s="189"/>
      <c r="D22" s="189"/>
      <c r="E22" s="189"/>
      <c r="F22" s="189"/>
      <c r="G22" s="189"/>
      <c r="H22" s="189"/>
      <c r="I22" s="189"/>
    </row>
    <row r="23" spans="1:13" s="19" customFormat="1" ht="20.25" x14ac:dyDescent="0.3">
      <c r="A23" s="191"/>
      <c r="B23" s="191"/>
      <c r="C23" s="191"/>
      <c r="D23" s="191"/>
      <c r="E23" s="191"/>
      <c r="F23" s="191"/>
      <c r="G23" s="191"/>
      <c r="H23" s="191"/>
      <c r="I23" s="191"/>
      <c r="K23" s="195"/>
      <c r="L23" s="195"/>
    </row>
    <row r="24" spans="1:13" ht="30" customHeight="1" x14ac:dyDescent="0.2">
      <c r="A24" s="196" t="s">
        <v>155</v>
      </c>
      <c r="B24" s="196"/>
      <c r="C24" s="196"/>
      <c r="D24" s="196"/>
      <c r="E24" s="196"/>
      <c r="F24" s="196"/>
      <c r="G24" s="196"/>
      <c r="H24" s="196"/>
      <c r="I24" s="196"/>
      <c r="K24" s="20"/>
      <c r="L24" s="20"/>
    </row>
    <row r="25" spans="1:13" ht="33.75" customHeight="1" x14ac:dyDescent="0.2">
      <c r="A25" s="188" t="s">
        <v>153</v>
      </c>
      <c r="B25" s="188"/>
      <c r="C25" s="188"/>
      <c r="D25" s="188" t="s">
        <v>154</v>
      </c>
      <c r="E25" s="188"/>
      <c r="F25" s="188"/>
      <c r="G25" s="188" t="s">
        <v>23</v>
      </c>
      <c r="H25" s="188"/>
      <c r="I25" s="188"/>
      <c r="K25" s="21"/>
      <c r="L25" s="22"/>
      <c r="M25" s="18" t="s">
        <v>156</v>
      </c>
    </row>
    <row r="26" spans="1:13" ht="20.100000000000001" customHeight="1" x14ac:dyDescent="0.2">
      <c r="A26" s="189" t="s">
        <v>185</v>
      </c>
      <c r="B26" s="189"/>
      <c r="C26" s="189"/>
      <c r="D26" s="189" t="s">
        <v>192</v>
      </c>
      <c r="E26" s="189"/>
      <c r="F26" s="189"/>
      <c r="G26" s="189" t="s">
        <v>192</v>
      </c>
      <c r="H26" s="189"/>
      <c r="I26" s="189"/>
      <c r="K26" s="21"/>
      <c r="L26" s="22"/>
    </row>
    <row r="27" spans="1:13" ht="20.100000000000001" customHeight="1" x14ac:dyDescent="0.2">
      <c r="A27" s="189" t="s">
        <v>187</v>
      </c>
      <c r="B27" s="189"/>
      <c r="C27" s="189"/>
      <c r="D27" s="189" t="s">
        <v>193</v>
      </c>
      <c r="E27" s="189"/>
      <c r="F27" s="189"/>
      <c r="G27" s="189" t="s">
        <v>194</v>
      </c>
      <c r="H27" s="189"/>
      <c r="I27" s="189"/>
      <c r="K27" s="21"/>
      <c r="L27" s="23"/>
    </row>
    <row r="28" spans="1:13" ht="20.100000000000001" customHeight="1" x14ac:dyDescent="0.2">
      <c r="A28" s="189" t="s">
        <v>529</v>
      </c>
      <c r="B28" s="189"/>
      <c r="C28" s="189"/>
      <c r="D28" s="189" t="s">
        <v>193</v>
      </c>
      <c r="E28" s="189"/>
      <c r="F28" s="189"/>
      <c r="G28" s="189" t="s">
        <v>195</v>
      </c>
      <c r="H28" s="189"/>
      <c r="I28" s="189"/>
      <c r="K28" s="21"/>
      <c r="L28" s="23"/>
    </row>
    <row r="29" spans="1:13" ht="20.100000000000001" customHeight="1" x14ac:dyDescent="0.2">
      <c r="A29" s="189" t="s">
        <v>190</v>
      </c>
      <c r="B29" s="189"/>
      <c r="C29" s="189"/>
      <c r="D29" s="189" t="s">
        <v>193</v>
      </c>
      <c r="E29" s="189"/>
      <c r="F29" s="189"/>
      <c r="G29" s="189" t="s">
        <v>196</v>
      </c>
      <c r="H29" s="189"/>
      <c r="I29" s="189"/>
      <c r="K29" s="21"/>
      <c r="L29" s="22"/>
    </row>
    <row r="30" spans="1:13" ht="20.100000000000001" customHeight="1" x14ac:dyDescent="0.2">
      <c r="A30" s="189" t="s">
        <v>387</v>
      </c>
      <c r="B30" s="189"/>
      <c r="C30" s="189"/>
      <c r="D30" s="189" t="s">
        <v>193</v>
      </c>
      <c r="E30" s="189"/>
      <c r="F30" s="189"/>
      <c r="G30" s="189" t="s">
        <v>197</v>
      </c>
      <c r="H30" s="189"/>
      <c r="I30" s="189"/>
      <c r="K30" s="21"/>
      <c r="L30" s="23"/>
    </row>
    <row r="31" spans="1:13" ht="20.100000000000001" customHeight="1" x14ac:dyDescent="0.2">
      <c r="A31" s="189"/>
      <c r="B31" s="189"/>
      <c r="C31" s="189"/>
      <c r="D31" s="189"/>
      <c r="E31" s="189"/>
      <c r="F31" s="189"/>
      <c r="G31" s="189"/>
      <c r="H31" s="189"/>
      <c r="I31" s="189"/>
      <c r="K31" s="21"/>
      <c r="L31" s="24"/>
    </row>
    <row r="32" spans="1:13" ht="20.100000000000001" customHeight="1" x14ac:dyDescent="0.2">
      <c r="A32" s="189"/>
      <c r="B32" s="189"/>
      <c r="C32" s="189"/>
      <c r="D32" s="189"/>
      <c r="E32" s="189"/>
      <c r="F32" s="189"/>
      <c r="G32" s="189"/>
      <c r="H32" s="189"/>
      <c r="I32" s="189"/>
      <c r="K32" s="192"/>
      <c r="L32" s="22"/>
    </row>
    <row r="33" spans="11:12" ht="15" x14ac:dyDescent="0.2">
      <c r="K33" s="192"/>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3" t="s">
        <v>29</v>
      </c>
      <c r="B65526" s="193"/>
      <c r="C65526" s="193"/>
      <c r="D65526" s="193"/>
      <c r="E65526" s="193"/>
    </row>
    <row r="65527" spans="1:5" x14ac:dyDescent="0.2">
      <c r="A65527" s="194" t="s">
        <v>30</v>
      </c>
      <c r="B65527" s="194"/>
      <c r="C65527" s="194"/>
      <c r="D65527" s="194"/>
      <c r="E65527" s="194"/>
    </row>
    <row r="65528" spans="1:5" x14ac:dyDescent="0.2">
      <c r="A65528" s="194" t="s">
        <v>31</v>
      </c>
      <c r="B65528" s="194"/>
      <c r="C65528" s="194"/>
      <c r="D65528" s="194"/>
      <c r="E65528" s="194"/>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G1" zoomScaleNormal="100" workbookViewId="0">
      <selection activeCell="C127" sqref="C127:K127"/>
    </sheetView>
  </sheetViews>
  <sheetFormatPr baseColWidth="10" defaultRowHeight="14.25" x14ac:dyDescent="0.2"/>
  <cols>
    <col min="1" max="1" width="0.42578125" style="85" customWidth="1"/>
    <col min="2" max="2" width="1.42578125" style="85" customWidth="1"/>
    <col min="3" max="3" width="44.7109375" style="85" customWidth="1"/>
    <col min="4" max="4" width="11.7109375" style="138" customWidth="1"/>
    <col min="5" max="6" width="33.7109375" style="120" customWidth="1"/>
    <col min="7" max="7" width="11.7109375" style="138" customWidth="1"/>
    <col min="8" max="9" width="33.7109375" style="120" customWidth="1"/>
    <col min="10" max="10" width="11.7109375" style="138" customWidth="1"/>
    <col min="11" max="12" width="33.7109375" style="120" customWidth="1"/>
    <col min="13" max="13" width="11.7109375" style="138" customWidth="1"/>
    <col min="14" max="15" width="33.7109375" style="120" customWidth="1"/>
    <col min="16" max="16" width="3.140625" style="85" customWidth="1"/>
    <col min="17" max="17" width="2.42578125" style="85" customWidth="1"/>
    <col min="18" max="18" width="7.42578125" style="85" hidden="1" customWidth="1"/>
    <col min="19" max="20" width="7.140625" style="85" hidden="1" customWidth="1"/>
    <col min="21" max="21" width="7" style="85" hidden="1" customWidth="1"/>
    <col min="22" max="22" width="11.42578125" style="85"/>
    <col min="23" max="23" width="13" style="85" customWidth="1"/>
    <col min="24" max="24" width="15.85546875" style="85" customWidth="1"/>
    <col min="25" max="25" width="13" style="85" customWidth="1"/>
    <col min="26" max="27" width="11.42578125" style="85" customWidth="1"/>
    <col min="28" max="16384" width="11.42578125" style="85"/>
  </cols>
  <sheetData>
    <row r="1" spans="1:21" ht="33" customHeight="1" x14ac:dyDescent="0.2">
      <c r="B1" s="263" t="s">
        <v>124</v>
      </c>
      <c r="C1" s="263"/>
      <c r="D1" s="263"/>
      <c r="E1" s="263"/>
      <c r="F1" s="263"/>
      <c r="G1" s="263"/>
      <c r="H1" s="263"/>
      <c r="I1" s="263"/>
      <c r="J1" s="264"/>
      <c r="K1" s="264"/>
      <c r="L1" s="86"/>
      <c r="M1" s="86"/>
      <c r="N1" s="86"/>
      <c r="O1" s="86"/>
    </row>
    <row r="2" spans="1:21" ht="15.75" x14ac:dyDescent="0.2">
      <c r="B2" s="265" t="s">
        <v>27</v>
      </c>
      <c r="C2" s="265"/>
      <c r="D2" s="214" t="s">
        <v>176</v>
      </c>
      <c r="E2" s="214"/>
      <c r="F2" s="214"/>
      <c r="G2" s="215" t="s">
        <v>177</v>
      </c>
      <c r="H2" s="215"/>
      <c r="I2" s="215"/>
      <c r="J2" s="216" t="s">
        <v>178</v>
      </c>
      <c r="K2" s="216"/>
      <c r="L2" s="216"/>
      <c r="M2" s="278" t="s">
        <v>179</v>
      </c>
      <c r="N2" s="278"/>
      <c r="O2" s="278"/>
      <c r="Q2" s="85">
        <v>1</v>
      </c>
    </row>
    <row r="3" spans="1:21" ht="15" customHeight="1" x14ac:dyDescent="0.2">
      <c r="B3" s="265"/>
      <c r="C3" s="265"/>
      <c r="D3" s="276" t="s">
        <v>34</v>
      </c>
      <c r="E3" s="219" t="s">
        <v>122</v>
      </c>
      <c r="F3" s="219" t="s">
        <v>125</v>
      </c>
      <c r="G3" s="217" t="s">
        <v>34</v>
      </c>
      <c r="H3" s="219" t="s">
        <v>122</v>
      </c>
      <c r="I3" s="219" t="s">
        <v>125</v>
      </c>
      <c r="J3" s="217" t="s">
        <v>34</v>
      </c>
      <c r="K3" s="227" t="s">
        <v>122</v>
      </c>
      <c r="L3" s="220" t="s">
        <v>125</v>
      </c>
      <c r="M3" s="217" t="s">
        <v>34</v>
      </c>
      <c r="N3" s="227" t="s">
        <v>122</v>
      </c>
      <c r="O3" s="220" t="s">
        <v>125</v>
      </c>
      <c r="Q3" s="85">
        <v>2</v>
      </c>
    </row>
    <row r="4" spans="1:21" ht="15.75" customHeight="1" x14ac:dyDescent="0.2">
      <c r="B4" s="265"/>
      <c r="C4" s="265"/>
      <c r="D4" s="277"/>
      <c r="E4" s="220"/>
      <c r="F4" s="220"/>
      <c r="G4" s="218"/>
      <c r="H4" s="220"/>
      <c r="I4" s="220"/>
      <c r="J4" s="218"/>
      <c r="K4" s="228"/>
      <c r="L4" s="229"/>
      <c r="M4" s="218"/>
      <c r="N4" s="228"/>
      <c r="O4" s="229"/>
      <c r="Q4" s="85">
        <v>3</v>
      </c>
    </row>
    <row r="5" spans="1:21" ht="15.75" x14ac:dyDescent="0.2">
      <c r="B5" s="265"/>
      <c r="C5" s="265"/>
      <c r="D5" s="87"/>
      <c r="E5" s="88"/>
      <c r="F5" s="88"/>
      <c r="G5" s="89"/>
      <c r="H5" s="90"/>
      <c r="I5" s="90" t="s">
        <v>180</v>
      </c>
      <c r="J5" s="89"/>
      <c r="K5" s="91"/>
      <c r="L5" s="90"/>
      <c r="M5" s="89"/>
      <c r="N5" s="91"/>
      <c r="O5" s="90"/>
      <c r="Q5" s="85">
        <v>4</v>
      </c>
    </row>
    <row r="6" spans="1:21" ht="18.75" x14ac:dyDescent="0.2">
      <c r="A6" s="213"/>
      <c r="B6" s="273"/>
      <c r="C6" s="92" t="s">
        <v>73</v>
      </c>
      <c r="D6" s="93"/>
      <c r="E6" s="93"/>
      <c r="F6" s="93"/>
      <c r="G6" s="93"/>
      <c r="H6" s="93"/>
      <c r="I6" s="93"/>
      <c r="J6" s="93"/>
      <c r="K6" s="93"/>
      <c r="L6" s="94"/>
      <c r="M6" s="93"/>
      <c r="N6" s="93"/>
      <c r="O6" s="94"/>
    </row>
    <row r="7" spans="1:21" ht="39.950000000000003" customHeight="1" x14ac:dyDescent="0.2">
      <c r="A7" s="213"/>
      <c r="B7" s="274"/>
      <c r="C7" s="95" t="s">
        <v>33</v>
      </c>
      <c r="D7" s="26">
        <v>3</v>
      </c>
      <c r="E7" s="60" t="s">
        <v>198</v>
      </c>
      <c r="F7" s="60" t="s">
        <v>247</v>
      </c>
      <c r="G7" s="79">
        <v>3</v>
      </c>
      <c r="H7" s="61" t="s">
        <v>394</v>
      </c>
      <c r="I7" s="78" t="s">
        <v>395</v>
      </c>
      <c r="J7" s="81">
        <v>3</v>
      </c>
      <c r="K7" s="62" t="s">
        <v>198</v>
      </c>
      <c r="L7" s="63" t="s">
        <v>508</v>
      </c>
      <c r="M7" s="83"/>
      <c r="N7" s="64"/>
      <c r="O7" s="65"/>
      <c r="R7" s="85">
        <f>COUNTIF(D7:D10,"1")</f>
        <v>0</v>
      </c>
      <c r="S7" s="85">
        <f>COUNTIF(G7:G10,"1")</f>
        <v>0</v>
      </c>
      <c r="T7" s="85">
        <f>COUNTIF(J7:J10,"1")</f>
        <v>0</v>
      </c>
      <c r="U7" s="85">
        <f>COUNTIF(M7:M10,"1")</f>
        <v>0</v>
      </c>
    </row>
    <row r="8" spans="1:21" ht="39.950000000000003" customHeight="1" x14ac:dyDescent="0.2">
      <c r="A8" s="213"/>
      <c r="B8" s="274"/>
      <c r="C8" s="96" t="s">
        <v>35</v>
      </c>
      <c r="D8" s="26">
        <v>2</v>
      </c>
      <c r="E8" s="60" t="s">
        <v>246</v>
      </c>
      <c r="F8" s="60" t="s">
        <v>199</v>
      </c>
      <c r="G8" s="79">
        <v>2</v>
      </c>
      <c r="H8" s="66" t="s">
        <v>396</v>
      </c>
      <c r="I8" s="78" t="s">
        <v>397</v>
      </c>
      <c r="J8" s="81">
        <v>2</v>
      </c>
      <c r="K8" s="67" t="s">
        <v>509</v>
      </c>
      <c r="L8" s="63" t="s">
        <v>199</v>
      </c>
      <c r="M8" s="83"/>
      <c r="N8" s="68"/>
      <c r="O8" s="65"/>
      <c r="R8" s="85">
        <f>COUNTIF(D7:D10,"2")</f>
        <v>2</v>
      </c>
      <c r="S8" s="85">
        <f>COUNTIF(G7:G10,"2")</f>
        <v>2</v>
      </c>
      <c r="T8" s="85">
        <f>COUNTIF(J7:J10,"2")</f>
        <v>2</v>
      </c>
      <c r="U8" s="85">
        <f>COUNTIF(M7:M10,"2")</f>
        <v>0</v>
      </c>
    </row>
    <row r="9" spans="1:21" ht="39.950000000000003" customHeight="1" x14ac:dyDescent="0.2">
      <c r="A9" s="213"/>
      <c r="B9" s="274"/>
      <c r="C9" s="97" t="s">
        <v>36</v>
      </c>
      <c r="D9" s="26">
        <v>2</v>
      </c>
      <c r="E9" s="60" t="s">
        <v>244</v>
      </c>
      <c r="F9" s="60" t="s">
        <v>200</v>
      </c>
      <c r="G9" s="79">
        <v>2</v>
      </c>
      <c r="H9" s="66" t="s">
        <v>398</v>
      </c>
      <c r="I9" s="78" t="s">
        <v>399</v>
      </c>
      <c r="J9" s="81">
        <v>2</v>
      </c>
      <c r="K9" s="67" t="s">
        <v>510</v>
      </c>
      <c r="L9" s="63" t="s">
        <v>200</v>
      </c>
      <c r="M9" s="83"/>
      <c r="N9" s="68"/>
      <c r="O9" s="65"/>
      <c r="R9" s="85">
        <f>COUNTIF(D7:D10,"3")</f>
        <v>2</v>
      </c>
      <c r="S9" s="85">
        <f>COUNTIF(G7:G10,"3")</f>
        <v>2</v>
      </c>
      <c r="T9" s="85">
        <f>COUNTIF(J7:J10,"3")</f>
        <v>2</v>
      </c>
      <c r="U9" s="85">
        <f>COUNTIF(M7:M10,"3")</f>
        <v>1</v>
      </c>
    </row>
    <row r="10" spans="1:21" ht="39.950000000000003" customHeight="1" x14ac:dyDescent="0.2">
      <c r="A10" s="213"/>
      <c r="B10" s="275"/>
      <c r="C10" s="97" t="s">
        <v>37</v>
      </c>
      <c r="D10" s="26">
        <v>3</v>
      </c>
      <c r="E10" s="60" t="s">
        <v>245</v>
      </c>
      <c r="F10" s="60" t="s">
        <v>248</v>
      </c>
      <c r="G10" s="79">
        <v>3</v>
      </c>
      <c r="H10" s="66" t="s">
        <v>401</v>
      </c>
      <c r="I10" s="78" t="s">
        <v>400</v>
      </c>
      <c r="J10" s="81">
        <v>3</v>
      </c>
      <c r="K10" s="67" t="s">
        <v>511</v>
      </c>
      <c r="L10" s="63" t="s">
        <v>512</v>
      </c>
      <c r="M10" s="83">
        <v>3</v>
      </c>
      <c r="N10" s="68"/>
      <c r="O10" s="65"/>
      <c r="R10" s="85">
        <f>COUNTIF(D7:D10,"4")</f>
        <v>0</v>
      </c>
      <c r="S10" s="85">
        <f>COUNTIF(G7:G10,"4")</f>
        <v>0</v>
      </c>
      <c r="T10" s="85">
        <f>COUNTIF(J7:J10,"4")</f>
        <v>0</v>
      </c>
      <c r="U10" s="85">
        <f>COUNTIF(M7:M10,"4")</f>
        <v>0</v>
      </c>
    </row>
    <row r="11" spans="1:21" ht="6" customHeight="1" x14ac:dyDescent="0.25">
      <c r="B11" s="270"/>
      <c r="C11" s="271"/>
      <c r="D11" s="271"/>
      <c r="E11" s="271"/>
      <c r="F11" s="271"/>
      <c r="G11" s="271"/>
      <c r="H11" s="271"/>
      <c r="I11" s="271"/>
      <c r="J11" s="271"/>
      <c r="K11" s="272"/>
      <c r="L11" s="98"/>
      <c r="M11" s="99"/>
      <c r="N11" s="98"/>
      <c r="O11" s="98"/>
      <c r="Q11" s="85">
        <f>COUNTIF(D7:D10,"1")</f>
        <v>0</v>
      </c>
      <c r="R11" s="85">
        <f>COUNTIF(D7:D10,"1")</f>
        <v>0</v>
      </c>
      <c r="S11" s="85">
        <f>COUNTIF(D7:D10,"3")</f>
        <v>2</v>
      </c>
    </row>
    <row r="12" spans="1:21" ht="18.75" x14ac:dyDescent="0.2">
      <c r="A12" s="213"/>
      <c r="B12" s="233"/>
      <c r="C12" s="100" t="s">
        <v>72</v>
      </c>
      <c r="D12" s="101"/>
      <c r="E12" s="101"/>
      <c r="F12" s="101"/>
      <c r="G12" s="101"/>
      <c r="H12" s="101"/>
      <c r="I12" s="101"/>
      <c r="J12" s="101"/>
      <c r="K12" s="102"/>
      <c r="L12" s="103"/>
      <c r="M12" s="101"/>
      <c r="N12" s="102"/>
      <c r="O12" s="103"/>
    </row>
    <row r="13" spans="1:21" ht="39.950000000000003" customHeight="1" x14ac:dyDescent="0.2">
      <c r="A13" s="213"/>
      <c r="B13" s="234"/>
      <c r="C13" s="104" t="s">
        <v>38</v>
      </c>
      <c r="D13" s="27">
        <v>3</v>
      </c>
      <c r="E13" s="60" t="s">
        <v>243</v>
      </c>
      <c r="F13" s="69" t="s">
        <v>249</v>
      </c>
      <c r="G13" s="80">
        <v>3</v>
      </c>
      <c r="H13" s="66" t="s">
        <v>408</v>
      </c>
      <c r="I13" s="73" t="s">
        <v>410</v>
      </c>
      <c r="J13" s="82">
        <v>3</v>
      </c>
      <c r="K13" s="70" t="s">
        <v>513</v>
      </c>
      <c r="L13" s="71" t="s">
        <v>514</v>
      </c>
      <c r="M13" s="84"/>
      <c r="N13" s="72"/>
      <c r="O13" s="73"/>
      <c r="R13" s="85">
        <f>COUNTIF(D13:D17,"1")</f>
        <v>0</v>
      </c>
      <c r="S13" s="85">
        <f>COUNTIF(G13:G17,"1")</f>
        <v>0</v>
      </c>
      <c r="T13" s="85">
        <f>COUNTIF(J13:J17,"1")</f>
        <v>0</v>
      </c>
      <c r="U13" s="85">
        <f>COUNTIF(M13:M17,"1")</f>
        <v>0</v>
      </c>
    </row>
    <row r="14" spans="1:21" ht="39.950000000000003" customHeight="1" x14ac:dyDescent="0.2">
      <c r="A14" s="213"/>
      <c r="B14" s="234"/>
      <c r="C14" s="96" t="s">
        <v>39</v>
      </c>
      <c r="D14" s="27">
        <v>2</v>
      </c>
      <c r="E14" s="74" t="s">
        <v>201</v>
      </c>
      <c r="F14" s="69" t="s">
        <v>202</v>
      </c>
      <c r="G14" s="80">
        <v>2</v>
      </c>
      <c r="H14" s="66" t="s">
        <v>409</v>
      </c>
      <c r="I14" s="73" t="s">
        <v>402</v>
      </c>
      <c r="J14" s="82">
        <v>2</v>
      </c>
      <c r="K14" s="71" t="s">
        <v>201</v>
      </c>
      <c r="L14" s="71" t="s">
        <v>202</v>
      </c>
      <c r="M14" s="84"/>
      <c r="N14" s="73"/>
      <c r="O14" s="73"/>
      <c r="R14" s="85">
        <f>COUNTIF(D13:D17,"2")</f>
        <v>4</v>
      </c>
      <c r="S14" s="85">
        <f>COUNTIF(G13:G17,"2")</f>
        <v>4</v>
      </c>
      <c r="T14" s="85">
        <f>COUNTIF(J13:J17,"2")</f>
        <v>4</v>
      </c>
      <c r="U14" s="85">
        <f>COUNTIF(M13:M17,"2")</f>
        <v>0</v>
      </c>
    </row>
    <row r="15" spans="1:21" ht="39.950000000000003" customHeight="1" x14ac:dyDescent="0.2">
      <c r="A15" s="213"/>
      <c r="B15" s="234"/>
      <c r="C15" s="96" t="s">
        <v>40</v>
      </c>
      <c r="D15" s="27">
        <v>2</v>
      </c>
      <c r="E15" s="74" t="s">
        <v>250</v>
      </c>
      <c r="F15" s="69" t="s">
        <v>203</v>
      </c>
      <c r="G15" s="80">
        <v>2</v>
      </c>
      <c r="H15" s="66" t="s">
        <v>403</v>
      </c>
      <c r="I15" s="73" t="s">
        <v>404</v>
      </c>
      <c r="J15" s="82">
        <v>2</v>
      </c>
      <c r="K15" s="71" t="s">
        <v>515</v>
      </c>
      <c r="L15" s="71" t="s">
        <v>203</v>
      </c>
      <c r="M15" s="84"/>
      <c r="N15" s="73"/>
      <c r="O15" s="73"/>
      <c r="R15" s="85">
        <f>COUNTIF(D13:D17,"3")</f>
        <v>1</v>
      </c>
      <c r="S15" s="85">
        <f>COUNTIF(G13:G17,"3")</f>
        <v>1</v>
      </c>
      <c r="T15" s="85">
        <f>COUNTIF(J13:J17,"3")</f>
        <v>1</v>
      </c>
      <c r="U15" s="85">
        <f>COUNTIF(M13:M17,"3")</f>
        <v>0</v>
      </c>
    </row>
    <row r="16" spans="1:21" ht="39.950000000000003" customHeight="1" x14ac:dyDescent="0.2">
      <c r="A16" s="213"/>
      <c r="B16" s="234"/>
      <c r="C16" s="97" t="s">
        <v>41</v>
      </c>
      <c r="D16" s="27">
        <v>2</v>
      </c>
      <c r="E16" s="74" t="s">
        <v>204</v>
      </c>
      <c r="F16" s="69" t="s">
        <v>205</v>
      </c>
      <c r="G16" s="80">
        <v>2</v>
      </c>
      <c r="H16" s="66" t="s">
        <v>405</v>
      </c>
      <c r="I16" s="73" t="s">
        <v>406</v>
      </c>
      <c r="J16" s="82">
        <v>2</v>
      </c>
      <c r="K16" s="71" t="s">
        <v>204</v>
      </c>
      <c r="L16" s="71" t="s">
        <v>205</v>
      </c>
      <c r="M16" s="84"/>
      <c r="N16" s="73"/>
      <c r="O16" s="73"/>
      <c r="R16" s="85">
        <f>COUNTIF(D13:D17,"4")</f>
        <v>0</v>
      </c>
      <c r="S16" s="85">
        <f>COUNTIF(G13:G17,"4")</f>
        <v>0</v>
      </c>
      <c r="T16" s="85">
        <f>COUNTIF(J13:J17,"4")</f>
        <v>0</v>
      </c>
      <c r="U16" s="85">
        <f>COUNTIF(M13:M17,"4")</f>
        <v>0</v>
      </c>
    </row>
    <row r="17" spans="1:21" ht="39.950000000000003" customHeight="1" x14ac:dyDescent="0.2">
      <c r="A17" s="213"/>
      <c r="B17" s="235"/>
      <c r="C17" s="96" t="s">
        <v>42</v>
      </c>
      <c r="D17" s="27">
        <v>2</v>
      </c>
      <c r="E17" s="74" t="s">
        <v>251</v>
      </c>
      <c r="F17" s="69" t="s">
        <v>206</v>
      </c>
      <c r="G17" s="80">
        <v>2</v>
      </c>
      <c r="H17" s="66" t="s">
        <v>407</v>
      </c>
      <c r="I17" s="73" t="s">
        <v>402</v>
      </c>
      <c r="J17" s="82">
        <v>2</v>
      </c>
      <c r="K17" s="71" t="s">
        <v>516</v>
      </c>
      <c r="L17" s="71" t="s">
        <v>206</v>
      </c>
      <c r="M17" s="84"/>
      <c r="N17" s="73"/>
      <c r="O17" s="73"/>
    </row>
    <row r="18" spans="1:21" ht="7.5" customHeight="1" x14ac:dyDescent="0.25">
      <c r="B18" s="230"/>
      <c r="C18" s="231"/>
      <c r="D18" s="231"/>
      <c r="E18" s="231"/>
      <c r="F18" s="231"/>
      <c r="G18" s="231"/>
      <c r="H18" s="231"/>
      <c r="I18" s="231"/>
      <c r="J18" s="231"/>
      <c r="K18" s="232"/>
      <c r="L18" s="98"/>
      <c r="M18" s="99"/>
      <c r="N18" s="98"/>
      <c r="O18" s="98"/>
    </row>
    <row r="19" spans="1:21" ht="18.75" x14ac:dyDescent="0.2">
      <c r="A19" s="213"/>
      <c r="B19" s="233"/>
      <c r="C19" s="100" t="s">
        <v>43</v>
      </c>
      <c r="D19" s="101"/>
      <c r="E19" s="101"/>
      <c r="F19" s="101"/>
      <c r="G19" s="101"/>
      <c r="H19" s="101"/>
      <c r="I19" s="101"/>
      <c r="J19" s="101"/>
      <c r="K19" s="102"/>
      <c r="L19" s="103"/>
      <c r="M19" s="101"/>
      <c r="N19" s="102"/>
      <c r="O19" s="103"/>
    </row>
    <row r="20" spans="1:21" ht="39.950000000000003" customHeight="1" x14ac:dyDescent="0.2">
      <c r="A20" s="213"/>
      <c r="B20" s="236"/>
      <c r="C20" s="105" t="s">
        <v>44</v>
      </c>
      <c r="D20" s="27">
        <v>3</v>
      </c>
      <c r="E20" s="60" t="s">
        <v>207</v>
      </c>
      <c r="F20" s="60" t="s">
        <v>208</v>
      </c>
      <c r="G20" s="80">
        <v>3</v>
      </c>
      <c r="H20" s="61" t="s">
        <v>419</v>
      </c>
      <c r="I20" s="61" t="s">
        <v>411</v>
      </c>
      <c r="J20" s="82">
        <v>3</v>
      </c>
      <c r="K20" s="75" t="s">
        <v>207</v>
      </c>
      <c r="L20" s="76" t="s">
        <v>208</v>
      </c>
      <c r="M20" s="84"/>
      <c r="N20" s="77"/>
      <c r="O20" s="78"/>
      <c r="R20" s="85">
        <f>COUNTIF(D20:D27,"1")</f>
        <v>0</v>
      </c>
      <c r="S20" s="85">
        <f>COUNTIF(G20:G27,"1")</f>
        <v>0</v>
      </c>
      <c r="T20" s="85">
        <f>COUNTIF(J20:J27,"1")</f>
        <v>0</v>
      </c>
      <c r="U20" s="85">
        <f>COUNTIF(M20:M27,"1")</f>
        <v>0</v>
      </c>
    </row>
    <row r="21" spans="1:21" ht="39.950000000000003" customHeight="1" x14ac:dyDescent="0.2">
      <c r="A21" s="213"/>
      <c r="B21" s="236"/>
      <c r="C21" s="106" t="s">
        <v>45</v>
      </c>
      <c r="D21" s="27">
        <v>3</v>
      </c>
      <c r="E21" s="74" t="s">
        <v>252</v>
      </c>
      <c r="F21" s="60" t="s">
        <v>209</v>
      </c>
      <c r="G21" s="80">
        <v>3</v>
      </c>
      <c r="H21" s="66" t="s">
        <v>412</v>
      </c>
      <c r="I21" s="61" t="s">
        <v>413</v>
      </c>
      <c r="J21" s="82">
        <v>3</v>
      </c>
      <c r="K21" s="76" t="s">
        <v>531</v>
      </c>
      <c r="L21" s="76" t="s">
        <v>209</v>
      </c>
      <c r="M21" s="84"/>
      <c r="N21" s="78"/>
      <c r="O21" s="78"/>
      <c r="R21" s="85">
        <f>COUNTIF(D20:D27,"2")</f>
        <v>5</v>
      </c>
      <c r="S21" s="85">
        <f>COUNTIF(G20:G27,"2")</f>
        <v>5</v>
      </c>
      <c r="T21" s="85">
        <f>COUNTIF(J20:J27,"2")</f>
        <v>5</v>
      </c>
      <c r="U21" s="85">
        <f>COUNTIF(M20:M27,"2")</f>
        <v>0</v>
      </c>
    </row>
    <row r="22" spans="1:21" ht="39.950000000000003" customHeight="1" x14ac:dyDescent="0.2">
      <c r="A22" s="213"/>
      <c r="B22" s="236"/>
      <c r="C22" s="106" t="s">
        <v>46</v>
      </c>
      <c r="D22" s="27">
        <v>3</v>
      </c>
      <c r="E22" s="74" t="s">
        <v>210</v>
      </c>
      <c r="F22" s="60" t="s">
        <v>211</v>
      </c>
      <c r="G22" s="80">
        <v>3</v>
      </c>
      <c r="H22" s="66" t="s">
        <v>420</v>
      </c>
      <c r="I22" s="61" t="s">
        <v>414</v>
      </c>
      <c r="J22" s="82">
        <v>3</v>
      </c>
      <c r="K22" s="76" t="s">
        <v>210</v>
      </c>
      <c r="L22" s="76" t="s">
        <v>211</v>
      </c>
      <c r="M22" s="84"/>
      <c r="N22" s="78"/>
      <c r="O22" s="78"/>
      <c r="R22" s="85">
        <f>COUNTIF(D20:D27,"3")</f>
        <v>3</v>
      </c>
      <c r="S22" s="85">
        <f>COUNTIF(G20:G27,"3")</f>
        <v>3</v>
      </c>
      <c r="T22" s="85">
        <f>COUNTIF(J20:J27,"3")</f>
        <v>3</v>
      </c>
      <c r="U22" s="85">
        <f>COUNTIF(M20:M27,"3")</f>
        <v>0</v>
      </c>
    </row>
    <row r="23" spans="1:21" ht="39.950000000000003" customHeight="1" x14ac:dyDescent="0.2">
      <c r="A23" s="213"/>
      <c r="B23" s="236"/>
      <c r="C23" s="106" t="s">
        <v>47</v>
      </c>
      <c r="D23" s="27">
        <v>2</v>
      </c>
      <c r="E23" s="74" t="s">
        <v>212</v>
      </c>
      <c r="F23" s="60" t="s">
        <v>213</v>
      </c>
      <c r="G23" s="80">
        <v>2</v>
      </c>
      <c r="H23" s="66" t="s">
        <v>421</v>
      </c>
      <c r="I23" s="61" t="s">
        <v>415</v>
      </c>
      <c r="J23" s="82">
        <v>2</v>
      </c>
      <c r="K23" s="76" t="s">
        <v>212</v>
      </c>
      <c r="L23" s="76" t="s">
        <v>213</v>
      </c>
      <c r="M23" s="84"/>
      <c r="N23" s="78"/>
      <c r="O23" s="78"/>
      <c r="R23" s="85">
        <f>COUNTIF(D20:D27,"4")</f>
        <v>0</v>
      </c>
      <c r="S23" s="85">
        <f>COUNTIF(G20:G27,"4")</f>
        <v>0</v>
      </c>
      <c r="T23" s="85">
        <f>COUNTIF(J20:J27,"4")</f>
        <v>0</v>
      </c>
      <c r="U23" s="85">
        <f>COUNTIF(M20:M27,"4")</f>
        <v>0</v>
      </c>
    </row>
    <row r="24" spans="1:21" ht="39.950000000000003" customHeight="1" x14ac:dyDescent="0.2">
      <c r="A24" s="213"/>
      <c r="B24" s="236"/>
      <c r="C24" s="106" t="s">
        <v>48</v>
      </c>
      <c r="D24" s="27">
        <v>2</v>
      </c>
      <c r="E24" s="74" t="s">
        <v>253</v>
      </c>
      <c r="F24" s="60" t="s">
        <v>214</v>
      </c>
      <c r="G24" s="80">
        <v>2</v>
      </c>
      <c r="H24" s="66" t="s">
        <v>422</v>
      </c>
      <c r="I24" s="61" t="s">
        <v>416</v>
      </c>
      <c r="J24" s="82">
        <v>2</v>
      </c>
      <c r="K24" s="76" t="s">
        <v>517</v>
      </c>
      <c r="L24" s="76" t="s">
        <v>214</v>
      </c>
      <c r="M24" s="84"/>
      <c r="N24" s="78"/>
      <c r="O24" s="78"/>
    </row>
    <row r="25" spans="1:21" ht="39.950000000000003" customHeight="1" x14ac:dyDescent="0.2">
      <c r="A25" s="213"/>
      <c r="B25" s="236"/>
      <c r="C25" s="106" t="s">
        <v>49</v>
      </c>
      <c r="D25" s="27">
        <v>2</v>
      </c>
      <c r="E25" s="74" t="s">
        <v>254</v>
      </c>
      <c r="F25" s="60" t="s">
        <v>215</v>
      </c>
      <c r="G25" s="80">
        <v>2</v>
      </c>
      <c r="H25" s="66" t="s">
        <v>423</v>
      </c>
      <c r="I25" s="61" t="s">
        <v>417</v>
      </c>
      <c r="J25" s="82">
        <v>2</v>
      </c>
      <c r="K25" s="76" t="s">
        <v>518</v>
      </c>
      <c r="L25" s="76" t="s">
        <v>215</v>
      </c>
      <c r="M25" s="84"/>
      <c r="N25" s="78"/>
      <c r="O25" s="78"/>
    </row>
    <row r="26" spans="1:21" ht="39.950000000000003" customHeight="1" x14ac:dyDescent="0.2">
      <c r="A26" s="213"/>
      <c r="B26" s="236"/>
      <c r="C26" s="106" t="s">
        <v>50</v>
      </c>
      <c r="D26" s="27">
        <v>2</v>
      </c>
      <c r="E26" s="74" t="s">
        <v>216</v>
      </c>
      <c r="F26" s="60" t="s">
        <v>209</v>
      </c>
      <c r="G26" s="80">
        <v>2</v>
      </c>
      <c r="H26" s="66" t="s">
        <v>424</v>
      </c>
      <c r="I26" s="61" t="s">
        <v>416</v>
      </c>
      <c r="J26" s="82">
        <v>2</v>
      </c>
      <c r="K26" s="76" t="s">
        <v>216</v>
      </c>
      <c r="L26" s="76" t="s">
        <v>209</v>
      </c>
      <c r="M26" s="84"/>
      <c r="N26" s="78"/>
      <c r="O26" s="78"/>
    </row>
    <row r="27" spans="1:21" ht="39.950000000000003" customHeight="1" x14ac:dyDescent="0.2">
      <c r="A27" s="213"/>
      <c r="B27" s="237"/>
      <c r="C27" s="106" t="s">
        <v>51</v>
      </c>
      <c r="D27" s="27">
        <v>2</v>
      </c>
      <c r="E27" s="74" t="s">
        <v>217</v>
      </c>
      <c r="F27" s="60" t="s">
        <v>218</v>
      </c>
      <c r="G27" s="80">
        <v>2</v>
      </c>
      <c r="H27" s="66" t="s">
        <v>418</v>
      </c>
      <c r="I27" s="61" t="s">
        <v>417</v>
      </c>
      <c r="J27" s="82">
        <v>2</v>
      </c>
      <c r="K27" s="76" t="s">
        <v>217</v>
      </c>
      <c r="L27" s="76" t="s">
        <v>218</v>
      </c>
      <c r="M27" s="84"/>
      <c r="N27" s="78"/>
      <c r="O27" s="78"/>
    </row>
    <row r="28" spans="1:21" ht="7.5" customHeight="1" x14ac:dyDescent="0.25">
      <c r="B28" s="238"/>
      <c r="C28" s="239"/>
      <c r="D28" s="239"/>
      <c r="E28" s="239"/>
      <c r="F28" s="239"/>
      <c r="G28" s="239"/>
      <c r="H28" s="239"/>
      <c r="I28" s="239"/>
      <c r="J28" s="239"/>
      <c r="K28" s="240"/>
      <c r="L28" s="98"/>
      <c r="M28" s="99"/>
      <c r="N28" s="98"/>
      <c r="O28" s="98"/>
    </row>
    <row r="29" spans="1:21" ht="18.75" x14ac:dyDescent="0.2">
      <c r="A29" s="213"/>
      <c r="B29" s="233"/>
      <c r="C29" s="100" t="s">
        <v>52</v>
      </c>
      <c r="D29" s="101"/>
      <c r="E29" s="101"/>
      <c r="F29" s="101"/>
      <c r="G29" s="101"/>
      <c r="H29" s="101"/>
      <c r="I29" s="101"/>
      <c r="J29" s="101"/>
      <c r="K29" s="102"/>
      <c r="L29" s="103"/>
      <c r="M29" s="101"/>
      <c r="N29" s="102"/>
      <c r="O29" s="103"/>
    </row>
    <row r="30" spans="1:21" ht="39.950000000000003" customHeight="1" x14ac:dyDescent="0.2">
      <c r="A30" s="213"/>
      <c r="B30" s="234"/>
      <c r="C30" s="104" t="s">
        <v>53</v>
      </c>
      <c r="D30" s="27">
        <v>3</v>
      </c>
      <c r="E30" s="60" t="s">
        <v>219</v>
      </c>
      <c r="F30" s="60" t="s">
        <v>220</v>
      </c>
      <c r="G30" s="80">
        <v>3</v>
      </c>
      <c r="H30" s="61" t="s">
        <v>425</v>
      </c>
      <c r="I30" s="61" t="s">
        <v>426</v>
      </c>
      <c r="J30" s="82">
        <v>3</v>
      </c>
      <c r="K30" s="75" t="s">
        <v>219</v>
      </c>
      <c r="L30" s="76" t="s">
        <v>220</v>
      </c>
      <c r="M30" s="84"/>
      <c r="N30" s="77"/>
      <c r="O30" s="78"/>
      <c r="R30" s="85">
        <f>COUNTIF(D30:D33,"1")</f>
        <v>0</v>
      </c>
      <c r="S30" s="85">
        <f>COUNTIF(G30:G33,"1")</f>
        <v>0</v>
      </c>
      <c r="T30" s="85">
        <f>COUNTIF(J30:J33,"1")</f>
        <v>0</v>
      </c>
      <c r="U30" s="85">
        <f>COUNTIF(M30:M33,"1")</f>
        <v>0</v>
      </c>
    </row>
    <row r="31" spans="1:21" ht="39.950000000000003" customHeight="1" x14ac:dyDescent="0.2">
      <c r="A31" s="213"/>
      <c r="B31" s="234"/>
      <c r="C31" s="96" t="s">
        <v>54</v>
      </c>
      <c r="D31" s="27">
        <v>3</v>
      </c>
      <c r="E31" s="74" t="s">
        <v>221</v>
      </c>
      <c r="F31" s="60" t="s">
        <v>222</v>
      </c>
      <c r="G31" s="80">
        <v>3</v>
      </c>
      <c r="H31" s="66" t="s">
        <v>429</v>
      </c>
      <c r="I31" s="61" t="s">
        <v>430</v>
      </c>
      <c r="J31" s="82">
        <v>3</v>
      </c>
      <c r="K31" s="76" t="s">
        <v>221</v>
      </c>
      <c r="L31" s="76" t="s">
        <v>222</v>
      </c>
      <c r="M31" s="84"/>
      <c r="N31" s="78"/>
      <c r="O31" s="78"/>
      <c r="R31" s="85">
        <f>COUNTIF(D30:D33,"2")</f>
        <v>0</v>
      </c>
      <c r="S31" s="85">
        <f>COUNTIF(G30:G33,"2")</f>
        <v>0</v>
      </c>
      <c r="T31" s="85">
        <f>COUNTIF(J30:J33,"2")</f>
        <v>0</v>
      </c>
      <c r="U31" s="85">
        <f>COUNTIF(M30:M33,"2")</f>
        <v>0</v>
      </c>
    </row>
    <row r="32" spans="1:21" ht="39.950000000000003" customHeight="1" x14ac:dyDescent="0.2">
      <c r="A32" s="213"/>
      <c r="B32" s="234"/>
      <c r="C32" s="96" t="s">
        <v>55</v>
      </c>
      <c r="D32" s="27">
        <v>3</v>
      </c>
      <c r="E32" s="74" t="s">
        <v>255</v>
      </c>
      <c r="F32" s="60" t="s">
        <v>223</v>
      </c>
      <c r="G32" s="80">
        <v>3</v>
      </c>
      <c r="H32" s="66" t="s">
        <v>431</v>
      </c>
      <c r="I32" s="61" t="s">
        <v>427</v>
      </c>
      <c r="J32" s="82">
        <v>3</v>
      </c>
      <c r="K32" s="76" t="s">
        <v>519</v>
      </c>
      <c r="L32" s="76" t="s">
        <v>223</v>
      </c>
      <c r="M32" s="84"/>
      <c r="N32" s="78"/>
      <c r="O32" s="78"/>
      <c r="R32" s="85">
        <f>COUNTIF(D30:D33,"3")</f>
        <v>4</v>
      </c>
      <c r="S32" s="85">
        <f>COUNTIF(G30:G33,"3")</f>
        <v>4</v>
      </c>
      <c r="T32" s="85">
        <f>COUNTIF(J30:J33,"31")</f>
        <v>0</v>
      </c>
      <c r="U32" s="85">
        <f>COUNTIF(M30:M33,"3")</f>
        <v>0</v>
      </c>
    </row>
    <row r="33" spans="1:21" ht="39.950000000000003" customHeight="1" x14ac:dyDescent="0.2">
      <c r="A33" s="213"/>
      <c r="B33" s="235"/>
      <c r="C33" s="96" t="s">
        <v>56</v>
      </c>
      <c r="D33" s="27">
        <v>3</v>
      </c>
      <c r="E33" s="74" t="s">
        <v>224</v>
      </c>
      <c r="F33" s="60" t="s">
        <v>225</v>
      </c>
      <c r="G33" s="80">
        <v>3</v>
      </c>
      <c r="H33" s="66" t="s">
        <v>432</v>
      </c>
      <c r="I33" s="61" t="s">
        <v>428</v>
      </c>
      <c r="J33" s="82">
        <v>3</v>
      </c>
      <c r="K33" s="76" t="s">
        <v>532</v>
      </c>
      <c r="L33" s="76" t="s">
        <v>225</v>
      </c>
      <c r="M33" s="84"/>
      <c r="N33" s="78"/>
      <c r="O33" s="78"/>
      <c r="R33" s="85">
        <f>COUNTIF(D30:D33,"4")</f>
        <v>0</v>
      </c>
      <c r="S33" s="85">
        <f>COUNTIF(G30:G33,"4")</f>
        <v>0</v>
      </c>
      <c r="T33" s="85">
        <f>COUNTIF(J30:J33,"4")</f>
        <v>0</v>
      </c>
      <c r="U33" s="85">
        <f>COUNTIF(M30:M33,"4")</f>
        <v>0</v>
      </c>
    </row>
    <row r="34" spans="1:21" ht="9" customHeight="1" x14ac:dyDescent="0.25">
      <c r="B34" s="230"/>
      <c r="C34" s="231"/>
      <c r="D34" s="231"/>
      <c r="E34" s="231"/>
      <c r="F34" s="231"/>
      <c r="G34" s="231"/>
      <c r="H34" s="231"/>
      <c r="I34" s="231"/>
      <c r="J34" s="231"/>
      <c r="K34" s="232"/>
      <c r="L34" s="98"/>
      <c r="M34" s="99"/>
      <c r="N34" s="98"/>
      <c r="O34" s="98"/>
    </row>
    <row r="35" spans="1:21" ht="18.75" x14ac:dyDescent="0.2">
      <c r="A35" s="213"/>
      <c r="B35" s="233"/>
      <c r="C35" s="107" t="s">
        <v>57</v>
      </c>
      <c r="D35" s="241"/>
      <c r="E35" s="241"/>
      <c r="F35" s="241"/>
      <c r="G35" s="241"/>
      <c r="H35" s="241"/>
      <c r="I35" s="241"/>
      <c r="J35" s="241"/>
      <c r="K35" s="241"/>
      <c r="L35" s="108"/>
      <c r="M35" s="109"/>
      <c r="N35" s="109"/>
      <c r="O35" s="108"/>
    </row>
    <row r="36" spans="1:21" ht="39.950000000000003" customHeight="1" x14ac:dyDescent="0.2">
      <c r="A36" s="213"/>
      <c r="B36" s="234"/>
      <c r="C36" s="104" t="s">
        <v>58</v>
      </c>
      <c r="D36" s="27">
        <v>3</v>
      </c>
      <c r="E36" s="60" t="s">
        <v>226</v>
      </c>
      <c r="F36" s="60" t="s">
        <v>227</v>
      </c>
      <c r="G36" s="80">
        <v>3</v>
      </c>
      <c r="H36" s="61" t="s">
        <v>440</v>
      </c>
      <c r="I36" s="61" t="s">
        <v>433</v>
      </c>
      <c r="J36" s="82">
        <v>2</v>
      </c>
      <c r="K36" s="75" t="s">
        <v>226</v>
      </c>
      <c r="L36" s="76" t="s">
        <v>227</v>
      </c>
      <c r="M36" s="84"/>
      <c r="N36" s="77"/>
      <c r="O36" s="78"/>
      <c r="R36" s="85">
        <f>COUNTIF(D36:D44,"1")</f>
        <v>0</v>
      </c>
      <c r="S36" s="85">
        <f>COUNTIF(G36:G44,"1")</f>
        <v>0</v>
      </c>
      <c r="T36" s="85">
        <f>COUNTIF(J36:J44,"1")</f>
        <v>0</v>
      </c>
      <c r="U36" s="85">
        <f>COUNTIF(M36:M44,"1")</f>
        <v>0</v>
      </c>
    </row>
    <row r="37" spans="1:21" ht="39.950000000000003" customHeight="1" x14ac:dyDescent="0.2">
      <c r="A37" s="213"/>
      <c r="B37" s="234"/>
      <c r="C37" s="96" t="s">
        <v>59</v>
      </c>
      <c r="D37" s="27">
        <v>2</v>
      </c>
      <c r="E37" s="74" t="s">
        <v>228</v>
      </c>
      <c r="F37" s="60" t="s">
        <v>256</v>
      </c>
      <c r="G37" s="80">
        <v>2</v>
      </c>
      <c r="H37" s="66" t="s">
        <v>441</v>
      </c>
      <c r="I37" s="61" t="s">
        <v>434</v>
      </c>
      <c r="J37" s="82">
        <v>2</v>
      </c>
      <c r="K37" s="76" t="s">
        <v>228</v>
      </c>
      <c r="L37" s="76" t="s">
        <v>520</v>
      </c>
      <c r="M37" s="84"/>
      <c r="N37" s="78"/>
      <c r="O37" s="78"/>
      <c r="R37" s="85">
        <f>COUNTIF(D36:D44,"2")</f>
        <v>4</v>
      </c>
      <c r="S37" s="85">
        <f>COUNTIF(G36:G44,"2")</f>
        <v>5</v>
      </c>
      <c r="T37" s="85">
        <f>COUNTIF(J36:J44,"2")</f>
        <v>6</v>
      </c>
      <c r="U37" s="85">
        <f>COUNTIF(M36:M44,"2")</f>
        <v>0</v>
      </c>
    </row>
    <row r="38" spans="1:21" ht="39.950000000000003" customHeight="1" x14ac:dyDescent="0.2">
      <c r="A38" s="213"/>
      <c r="B38" s="234"/>
      <c r="C38" s="96" t="s">
        <v>60</v>
      </c>
      <c r="D38" s="27">
        <v>3</v>
      </c>
      <c r="E38" s="74" t="s">
        <v>257</v>
      </c>
      <c r="F38" s="60" t="s">
        <v>229</v>
      </c>
      <c r="G38" s="80">
        <v>3</v>
      </c>
      <c r="H38" s="66" t="s">
        <v>435</v>
      </c>
      <c r="I38" s="61" t="s">
        <v>442</v>
      </c>
      <c r="J38" s="82">
        <v>3</v>
      </c>
      <c r="K38" s="76" t="s">
        <v>521</v>
      </c>
      <c r="L38" s="76" t="s">
        <v>229</v>
      </c>
      <c r="M38" s="84"/>
      <c r="N38" s="78"/>
      <c r="O38" s="78"/>
      <c r="R38" s="85">
        <f>COUNTIF(D36:D44,"3")</f>
        <v>5</v>
      </c>
      <c r="S38" s="85">
        <f>COUNTIF(G36:G44,"3")</f>
        <v>4</v>
      </c>
      <c r="T38" s="85">
        <f>COUNTIF(J36:J44,"3")</f>
        <v>3</v>
      </c>
      <c r="U38" s="85">
        <f>COUNTIF(M36:M44,"3")</f>
        <v>0</v>
      </c>
    </row>
    <row r="39" spans="1:21" ht="39.950000000000003" customHeight="1" x14ac:dyDescent="0.2">
      <c r="A39" s="213"/>
      <c r="B39" s="234"/>
      <c r="C39" s="96" t="s">
        <v>61</v>
      </c>
      <c r="D39" s="27">
        <v>3</v>
      </c>
      <c r="E39" s="74" t="s">
        <v>230</v>
      </c>
      <c r="F39" s="60" t="s">
        <v>231</v>
      </c>
      <c r="G39" s="80">
        <v>3</v>
      </c>
      <c r="H39" s="66" t="s">
        <v>443</v>
      </c>
      <c r="I39" s="61" t="s">
        <v>436</v>
      </c>
      <c r="J39" s="82">
        <v>3</v>
      </c>
      <c r="K39" s="76" t="s">
        <v>230</v>
      </c>
      <c r="L39" s="76" t="s">
        <v>231</v>
      </c>
      <c r="M39" s="84"/>
      <c r="N39" s="78"/>
      <c r="O39" s="78"/>
      <c r="R39" s="85">
        <f>COUNTIF(D36:D44,"4")</f>
        <v>0</v>
      </c>
      <c r="S39" s="85">
        <f>COUNTIF(G36:G44,"4")</f>
        <v>0</v>
      </c>
      <c r="T39" s="85">
        <f>COUNTIF(J36:J44,"4")</f>
        <v>0</v>
      </c>
      <c r="U39" s="85">
        <f>COUNTIF(M36:M44,"4")</f>
        <v>0</v>
      </c>
    </row>
    <row r="40" spans="1:21" ht="39.950000000000003" customHeight="1" x14ac:dyDescent="0.2">
      <c r="A40" s="213"/>
      <c r="B40" s="234"/>
      <c r="C40" s="96" t="s">
        <v>62</v>
      </c>
      <c r="D40" s="27">
        <v>3</v>
      </c>
      <c r="E40" s="74" t="s">
        <v>239</v>
      </c>
      <c r="F40" s="60" t="s">
        <v>62</v>
      </c>
      <c r="G40" s="80">
        <v>3</v>
      </c>
      <c r="H40" s="66" t="s">
        <v>444</v>
      </c>
      <c r="I40" s="61" t="s">
        <v>437</v>
      </c>
      <c r="J40" s="82">
        <v>2</v>
      </c>
      <c r="K40" s="76" t="s">
        <v>522</v>
      </c>
      <c r="L40" s="76" t="s">
        <v>62</v>
      </c>
      <c r="M40" s="84"/>
      <c r="N40" s="78"/>
      <c r="O40" s="78"/>
    </row>
    <row r="41" spans="1:21" ht="39.950000000000003" customHeight="1" x14ac:dyDescent="0.2">
      <c r="A41" s="213"/>
      <c r="B41" s="234"/>
      <c r="C41" s="96" t="s">
        <v>63</v>
      </c>
      <c r="D41" s="27">
        <v>2</v>
      </c>
      <c r="E41" s="74" t="s">
        <v>232</v>
      </c>
      <c r="F41" s="60" t="s">
        <v>233</v>
      </c>
      <c r="G41" s="80">
        <v>2</v>
      </c>
      <c r="H41" s="66" t="s">
        <v>445</v>
      </c>
      <c r="I41" s="61" t="s">
        <v>446</v>
      </c>
      <c r="J41" s="82">
        <v>2</v>
      </c>
      <c r="K41" s="76" t="s">
        <v>232</v>
      </c>
      <c r="L41" s="76" t="s">
        <v>233</v>
      </c>
      <c r="M41" s="84"/>
      <c r="N41" s="78"/>
      <c r="O41" s="78"/>
    </row>
    <row r="42" spans="1:21" ht="39.950000000000003" customHeight="1" x14ac:dyDescent="0.2">
      <c r="A42" s="213"/>
      <c r="B42" s="234"/>
      <c r="C42" s="96" t="s">
        <v>64</v>
      </c>
      <c r="D42" s="27">
        <v>3</v>
      </c>
      <c r="E42" s="74" t="s">
        <v>258</v>
      </c>
      <c r="F42" s="60" t="s">
        <v>234</v>
      </c>
      <c r="G42" s="80">
        <v>2</v>
      </c>
      <c r="H42" s="66" t="s">
        <v>447</v>
      </c>
      <c r="I42" s="61" t="s">
        <v>448</v>
      </c>
      <c r="J42" s="82">
        <v>3</v>
      </c>
      <c r="K42" s="76" t="s">
        <v>523</v>
      </c>
      <c r="L42" s="76" t="s">
        <v>234</v>
      </c>
      <c r="M42" s="84"/>
      <c r="N42" s="78"/>
      <c r="O42" s="78"/>
    </row>
    <row r="43" spans="1:21" ht="39.950000000000003" customHeight="1" x14ac:dyDescent="0.2">
      <c r="A43" s="213"/>
      <c r="B43" s="234"/>
      <c r="C43" s="96" t="s">
        <v>65</v>
      </c>
      <c r="D43" s="27">
        <v>2</v>
      </c>
      <c r="E43" s="74" t="s">
        <v>235</v>
      </c>
      <c r="F43" s="60" t="s">
        <v>236</v>
      </c>
      <c r="G43" s="80">
        <v>2</v>
      </c>
      <c r="H43" s="66" t="s">
        <v>449</v>
      </c>
      <c r="I43" s="61" t="s">
        <v>438</v>
      </c>
      <c r="J43" s="82">
        <v>2</v>
      </c>
      <c r="K43" s="76" t="s">
        <v>533</v>
      </c>
      <c r="L43" s="76" t="s">
        <v>236</v>
      </c>
      <c r="M43" s="84"/>
      <c r="N43" s="78"/>
      <c r="O43" s="78"/>
    </row>
    <row r="44" spans="1:21" ht="39.950000000000003" customHeight="1" x14ac:dyDescent="0.2">
      <c r="A44" s="213"/>
      <c r="B44" s="235"/>
      <c r="C44" s="96" t="s">
        <v>66</v>
      </c>
      <c r="D44" s="27">
        <v>2</v>
      </c>
      <c r="E44" s="74" t="s">
        <v>237</v>
      </c>
      <c r="F44" s="60" t="s">
        <v>238</v>
      </c>
      <c r="G44" s="80">
        <v>2</v>
      </c>
      <c r="H44" s="66" t="s">
        <v>450</v>
      </c>
      <c r="I44" s="61" t="s">
        <v>439</v>
      </c>
      <c r="J44" s="82">
        <v>2</v>
      </c>
      <c r="K44" s="76" t="s">
        <v>237</v>
      </c>
      <c r="L44" s="76" t="s">
        <v>238</v>
      </c>
      <c r="M44" s="84"/>
      <c r="N44" s="78"/>
      <c r="O44" s="78"/>
    </row>
    <row r="45" spans="1:21" ht="6.75" customHeight="1" x14ac:dyDescent="0.25">
      <c r="B45" s="230"/>
      <c r="C45" s="231"/>
      <c r="D45" s="231"/>
      <c r="E45" s="231"/>
      <c r="F45" s="231"/>
      <c r="G45" s="231"/>
      <c r="H45" s="231"/>
      <c r="I45" s="231"/>
      <c r="J45" s="231"/>
      <c r="K45" s="232"/>
      <c r="L45" s="98"/>
      <c r="M45" s="99"/>
      <c r="N45" s="98"/>
      <c r="O45" s="98"/>
    </row>
    <row r="46" spans="1:21" ht="18.75" x14ac:dyDescent="0.2">
      <c r="A46" s="213"/>
      <c r="B46" s="233"/>
      <c r="C46" s="100" t="s">
        <v>67</v>
      </c>
      <c r="D46" s="101"/>
      <c r="E46" s="101"/>
      <c r="F46" s="101"/>
      <c r="G46" s="101"/>
      <c r="H46" s="101"/>
      <c r="I46" s="101"/>
      <c r="J46" s="101"/>
      <c r="K46" s="102"/>
      <c r="L46" s="103"/>
      <c r="M46" s="101"/>
      <c r="N46" s="102"/>
      <c r="O46" s="103"/>
    </row>
    <row r="47" spans="1:21" ht="39.950000000000003" customHeight="1" x14ac:dyDescent="0.2">
      <c r="A47" s="213"/>
      <c r="B47" s="234"/>
      <c r="C47" s="104" t="s">
        <v>68</v>
      </c>
      <c r="D47" s="27">
        <v>3</v>
      </c>
      <c r="E47" s="30" t="s">
        <v>259</v>
      </c>
      <c r="F47" s="30" t="s">
        <v>260</v>
      </c>
      <c r="G47" s="28">
        <v>3</v>
      </c>
      <c r="H47" s="32" t="s">
        <v>451</v>
      </c>
      <c r="I47" s="32" t="s">
        <v>452</v>
      </c>
      <c r="J47" s="29">
        <v>2</v>
      </c>
      <c r="K47" s="34" t="s">
        <v>524</v>
      </c>
      <c r="L47" s="35" t="s">
        <v>525</v>
      </c>
      <c r="M47" s="52"/>
      <c r="N47" s="50"/>
      <c r="O47" s="51"/>
      <c r="R47" s="85">
        <f>COUNTIF(D47:D50,"1")</f>
        <v>1</v>
      </c>
      <c r="S47" s="85">
        <f>COUNTIF(G47:G50,"1")</f>
        <v>1</v>
      </c>
      <c r="T47" s="85">
        <f>COUNTIF(J47:J50,"1")</f>
        <v>1</v>
      </c>
      <c r="U47" s="85">
        <f>COUNTIF(M47:M50,"1")</f>
        <v>0</v>
      </c>
    </row>
    <row r="48" spans="1:21" ht="39.950000000000003" customHeight="1" x14ac:dyDescent="0.2">
      <c r="A48" s="213"/>
      <c r="B48" s="234"/>
      <c r="C48" s="96" t="s">
        <v>69</v>
      </c>
      <c r="D48" s="27">
        <v>2</v>
      </c>
      <c r="E48" s="31" t="s">
        <v>242</v>
      </c>
      <c r="F48" s="30" t="s">
        <v>261</v>
      </c>
      <c r="G48" s="28">
        <v>2</v>
      </c>
      <c r="H48" s="33" t="s">
        <v>453</v>
      </c>
      <c r="I48" s="32" t="s">
        <v>454</v>
      </c>
      <c r="J48" s="29">
        <v>2</v>
      </c>
      <c r="K48" s="35" t="s">
        <v>526</v>
      </c>
      <c r="L48" s="35" t="s">
        <v>527</v>
      </c>
      <c r="M48" s="52"/>
      <c r="N48" s="51"/>
      <c r="O48" s="51"/>
      <c r="R48" s="85">
        <f>COUNTIF(D47:D50,"2")</f>
        <v>2</v>
      </c>
      <c r="S48" s="85">
        <f>COUNTIF(G47:G50,"2")</f>
        <v>2</v>
      </c>
      <c r="T48" s="85">
        <f>COUNTIF(J47:J50,"2")</f>
        <v>3</v>
      </c>
      <c r="U48" s="85">
        <f>COUNTIF(M47:M50,"2")</f>
        <v>0</v>
      </c>
    </row>
    <row r="49" spans="1:21" ht="39.950000000000003" customHeight="1" x14ac:dyDescent="0.2">
      <c r="A49" s="213"/>
      <c r="B49" s="234"/>
      <c r="C49" s="96" t="s">
        <v>70</v>
      </c>
      <c r="D49" s="27">
        <v>2</v>
      </c>
      <c r="E49" s="31" t="s">
        <v>262</v>
      </c>
      <c r="F49" s="30" t="s">
        <v>240</v>
      </c>
      <c r="G49" s="28">
        <v>2</v>
      </c>
      <c r="H49" s="33" t="s">
        <v>457</v>
      </c>
      <c r="I49" s="161" t="s">
        <v>458</v>
      </c>
      <c r="J49" s="29">
        <v>2</v>
      </c>
      <c r="K49" s="35" t="s">
        <v>534</v>
      </c>
      <c r="L49" s="35" t="s">
        <v>240</v>
      </c>
      <c r="M49" s="52"/>
      <c r="N49" s="51"/>
      <c r="O49" s="51"/>
      <c r="R49" s="85">
        <f>COUNTIF(D47:D50,"3")</f>
        <v>1</v>
      </c>
      <c r="S49" s="85">
        <f>COUNTIF(G47:G50,"3")</f>
        <v>1</v>
      </c>
      <c r="T49" s="85">
        <f>COUNTIF(J47:J50,"3")</f>
        <v>0</v>
      </c>
      <c r="U49" s="85">
        <f>COUNTIF(M47:M50,"3")</f>
        <v>0</v>
      </c>
    </row>
    <row r="50" spans="1:21" ht="39.950000000000003" customHeight="1" x14ac:dyDescent="0.2">
      <c r="A50" s="213"/>
      <c r="B50" s="235"/>
      <c r="C50" s="96" t="s">
        <v>71</v>
      </c>
      <c r="D50" s="27">
        <v>1</v>
      </c>
      <c r="E50" s="31" t="s">
        <v>241</v>
      </c>
      <c r="F50" s="30" t="s">
        <v>263</v>
      </c>
      <c r="G50" s="28">
        <v>1</v>
      </c>
      <c r="H50" s="33" t="s">
        <v>456</v>
      </c>
      <c r="I50" s="32" t="s">
        <v>455</v>
      </c>
      <c r="J50" s="29">
        <v>1</v>
      </c>
      <c r="K50" s="35" t="s">
        <v>535</v>
      </c>
      <c r="L50" s="35" t="s">
        <v>528</v>
      </c>
      <c r="M50" s="52"/>
      <c r="N50" s="51"/>
      <c r="O50" s="51"/>
      <c r="R50" s="85">
        <f>COUNTIF(D47:D50,"4")</f>
        <v>0</v>
      </c>
      <c r="S50" s="85">
        <f>COUNTIF(G47:G50,"4")</f>
        <v>0</v>
      </c>
      <c r="T50" s="85">
        <f>COUNTIF(J47:J50,"4")</f>
        <v>0</v>
      </c>
      <c r="U50" s="85">
        <f>COUNTIF(M47:M50,"4")</f>
        <v>0</v>
      </c>
    </row>
    <row r="51" spans="1:21" ht="8.25" customHeight="1" x14ac:dyDescent="0.25">
      <c r="B51" s="230"/>
      <c r="C51" s="231"/>
      <c r="D51" s="231"/>
      <c r="E51" s="231"/>
      <c r="F51" s="231"/>
      <c r="G51" s="231"/>
      <c r="H51" s="231"/>
      <c r="I51" s="231"/>
      <c r="J51" s="231"/>
      <c r="K51" s="232"/>
      <c r="L51" s="98"/>
      <c r="M51" s="99"/>
      <c r="N51" s="98"/>
      <c r="O51" s="98"/>
    </row>
    <row r="52" spans="1:21" ht="24" customHeight="1" x14ac:dyDescent="0.2">
      <c r="B52" s="258" t="s">
        <v>26</v>
      </c>
      <c r="C52" s="259"/>
      <c r="D52" s="245">
        <v>2023</v>
      </c>
      <c r="E52" s="246"/>
      <c r="F52" s="247"/>
      <c r="G52" s="242">
        <v>2024</v>
      </c>
      <c r="H52" s="243"/>
      <c r="I52" s="244"/>
      <c r="J52" s="221">
        <v>2025</v>
      </c>
      <c r="K52" s="222"/>
      <c r="L52" s="223"/>
      <c r="M52" s="279">
        <v>2026</v>
      </c>
      <c r="N52" s="280"/>
      <c r="O52" s="281"/>
    </row>
    <row r="53" spans="1:21" ht="33" customHeight="1" x14ac:dyDescent="0.2">
      <c r="B53" s="260"/>
      <c r="C53" s="261"/>
      <c r="D53" s="110" t="s">
        <v>34</v>
      </c>
      <c r="E53" s="111" t="s">
        <v>122</v>
      </c>
      <c r="F53" s="111" t="s">
        <v>125</v>
      </c>
      <c r="G53" s="110" t="s">
        <v>34</v>
      </c>
      <c r="H53" s="111" t="s">
        <v>122</v>
      </c>
      <c r="I53" s="111" t="s">
        <v>125</v>
      </c>
      <c r="J53" s="110" t="s">
        <v>34</v>
      </c>
      <c r="K53" s="111" t="s">
        <v>122</v>
      </c>
      <c r="L53" s="112" t="s">
        <v>125</v>
      </c>
      <c r="M53" s="110"/>
      <c r="N53" s="111"/>
      <c r="O53" s="112"/>
    </row>
    <row r="54" spans="1:21" ht="18.75" x14ac:dyDescent="0.2">
      <c r="A54" s="213"/>
      <c r="B54" s="113"/>
      <c r="C54" s="224" t="s">
        <v>74</v>
      </c>
      <c r="D54" s="225"/>
      <c r="E54" s="225"/>
      <c r="F54" s="225"/>
      <c r="G54" s="225"/>
      <c r="H54" s="225"/>
      <c r="I54" s="225"/>
      <c r="J54" s="225"/>
      <c r="K54" s="225"/>
      <c r="L54" s="114"/>
      <c r="M54" s="115"/>
      <c r="N54" s="115"/>
      <c r="O54" s="114"/>
    </row>
    <row r="55" spans="1:21" ht="30" customHeight="1" x14ac:dyDescent="0.2">
      <c r="A55" s="213"/>
      <c r="B55" s="116"/>
      <c r="C55" s="104" t="s">
        <v>75</v>
      </c>
      <c r="D55" s="27">
        <v>2</v>
      </c>
      <c r="E55" s="60" t="s">
        <v>266</v>
      </c>
      <c r="F55" s="60" t="s">
        <v>267</v>
      </c>
      <c r="G55" s="80">
        <v>2</v>
      </c>
      <c r="H55" s="61" t="s">
        <v>473</v>
      </c>
      <c r="I55" s="61" t="s">
        <v>75</v>
      </c>
      <c r="J55" s="82">
        <v>2</v>
      </c>
      <c r="K55" s="75" t="s">
        <v>540</v>
      </c>
      <c r="L55" s="76" t="s">
        <v>541</v>
      </c>
      <c r="M55" s="84"/>
      <c r="N55" s="77"/>
      <c r="O55" s="78"/>
      <c r="R55" s="85">
        <f>COUNTIF(D55:D59,"1")</f>
        <v>0</v>
      </c>
      <c r="S55" s="85">
        <f>COUNTIF(G55:G59,"1")</f>
        <v>0</v>
      </c>
      <c r="T55" s="85">
        <f>COUNTIF(J55:J59,"1")</f>
        <v>0</v>
      </c>
      <c r="U55" s="85">
        <f>COUNTIF(M55:M59,"1")</f>
        <v>0</v>
      </c>
    </row>
    <row r="56" spans="1:21" ht="30" customHeight="1" x14ac:dyDescent="0.2">
      <c r="A56" s="213"/>
      <c r="B56" s="116"/>
      <c r="C56" s="96" t="s">
        <v>76</v>
      </c>
      <c r="D56" s="27">
        <v>3</v>
      </c>
      <c r="E56" s="74" t="s">
        <v>268</v>
      </c>
      <c r="F56" s="60" t="s">
        <v>269</v>
      </c>
      <c r="G56" s="80">
        <v>3</v>
      </c>
      <c r="H56" s="66" t="s">
        <v>474</v>
      </c>
      <c r="I56" s="61" t="s">
        <v>475</v>
      </c>
      <c r="J56" s="82">
        <v>3</v>
      </c>
      <c r="K56" s="76" t="s">
        <v>542</v>
      </c>
      <c r="L56" s="76" t="s">
        <v>543</v>
      </c>
      <c r="M56" s="84"/>
      <c r="N56" s="78"/>
      <c r="O56" s="78"/>
      <c r="R56" s="85">
        <f>COUNTIF(D55:D59,"2")</f>
        <v>2</v>
      </c>
      <c r="S56" s="85">
        <f>COUNTIF(G55:G59,"2")</f>
        <v>2</v>
      </c>
      <c r="T56" s="85">
        <f>COUNTIF(J55:J59,"2")</f>
        <v>2</v>
      </c>
      <c r="U56" s="85">
        <f>COUNTIF(M55:M59,"2")</f>
        <v>0</v>
      </c>
    </row>
    <row r="57" spans="1:21" ht="30" customHeight="1" x14ac:dyDescent="0.2">
      <c r="A57" s="213"/>
      <c r="B57" s="116"/>
      <c r="C57" s="96" t="s">
        <v>77</v>
      </c>
      <c r="D57" s="27">
        <v>3</v>
      </c>
      <c r="E57" s="74" t="s">
        <v>270</v>
      </c>
      <c r="F57" s="60" t="s">
        <v>271</v>
      </c>
      <c r="G57" s="80">
        <v>3</v>
      </c>
      <c r="H57" s="66" t="s">
        <v>476</v>
      </c>
      <c r="I57" s="61" t="s">
        <v>271</v>
      </c>
      <c r="J57" s="82">
        <v>3</v>
      </c>
      <c r="K57" s="76" t="s">
        <v>544</v>
      </c>
      <c r="L57" s="76" t="s">
        <v>545</v>
      </c>
      <c r="M57" s="84"/>
      <c r="N57" s="78"/>
      <c r="O57" s="78"/>
      <c r="R57" s="85">
        <f>COUNTIF(D55:D59,"3")</f>
        <v>3</v>
      </c>
      <c r="S57" s="85">
        <f>COUNTIF(G55:G59,"3")</f>
        <v>2</v>
      </c>
      <c r="T57" s="85">
        <f>COUNTIF(J55:J59,"3")</f>
        <v>3</v>
      </c>
      <c r="U57" s="85">
        <f>COUNTIF(M55:M59,"3")</f>
        <v>0</v>
      </c>
    </row>
    <row r="58" spans="1:21" ht="30" customHeight="1" x14ac:dyDescent="0.2">
      <c r="A58" s="213"/>
      <c r="B58" s="116"/>
      <c r="C58" s="96" t="s">
        <v>78</v>
      </c>
      <c r="D58" s="27">
        <v>3</v>
      </c>
      <c r="E58" s="74" t="s">
        <v>272</v>
      </c>
      <c r="F58" s="60" t="s">
        <v>273</v>
      </c>
      <c r="G58" s="80">
        <v>4</v>
      </c>
      <c r="H58" s="66" t="s">
        <v>477</v>
      </c>
      <c r="I58" s="61" t="s">
        <v>273</v>
      </c>
      <c r="J58" s="82">
        <v>3</v>
      </c>
      <c r="K58" s="76" t="s">
        <v>546</v>
      </c>
      <c r="L58" s="76" t="s">
        <v>547</v>
      </c>
      <c r="M58" s="84"/>
      <c r="N58" s="78"/>
      <c r="O58" s="78"/>
      <c r="R58" s="85">
        <f>COUNTIF(D55:D59,"4")</f>
        <v>0</v>
      </c>
      <c r="S58" s="85">
        <f>COUNTIF(G55:G59,"4")</f>
        <v>1</v>
      </c>
      <c r="T58" s="85">
        <f>COUNTIF(J55:J59,"4")</f>
        <v>0</v>
      </c>
      <c r="U58" s="85">
        <f>COUNTIF(M55:M59,"4")</f>
        <v>0</v>
      </c>
    </row>
    <row r="59" spans="1:21" ht="30" customHeight="1" x14ac:dyDescent="0.2">
      <c r="A59" s="213"/>
      <c r="B59" s="117"/>
      <c r="C59" s="96" t="s">
        <v>79</v>
      </c>
      <c r="D59" s="27">
        <v>2</v>
      </c>
      <c r="E59" s="74" t="s">
        <v>274</v>
      </c>
      <c r="F59" s="60" t="s">
        <v>275</v>
      </c>
      <c r="G59" s="80">
        <v>2</v>
      </c>
      <c r="H59" s="66" t="s">
        <v>274</v>
      </c>
      <c r="I59" s="61" t="s">
        <v>275</v>
      </c>
      <c r="J59" s="82">
        <v>2</v>
      </c>
      <c r="K59" s="76" t="s">
        <v>548</v>
      </c>
      <c r="L59" s="76" t="s">
        <v>549</v>
      </c>
      <c r="M59" s="84"/>
      <c r="N59" s="78"/>
      <c r="O59" s="78"/>
    </row>
    <row r="60" spans="1:21" ht="6.75" customHeight="1" x14ac:dyDescent="0.25">
      <c r="B60" s="248"/>
      <c r="C60" s="249"/>
      <c r="D60" s="118"/>
      <c r="E60" s="119"/>
      <c r="F60" s="119"/>
      <c r="G60" s="118"/>
      <c r="H60" s="119"/>
      <c r="I60" s="119"/>
      <c r="J60" s="118"/>
      <c r="K60" s="119"/>
      <c r="M60" s="118"/>
      <c r="N60" s="119"/>
    </row>
    <row r="61" spans="1:21" ht="18.75" x14ac:dyDescent="0.2">
      <c r="A61" s="213"/>
      <c r="B61" s="113"/>
      <c r="C61" s="224" t="s">
        <v>80</v>
      </c>
      <c r="D61" s="225"/>
      <c r="E61" s="225"/>
      <c r="F61" s="225"/>
      <c r="G61" s="225"/>
      <c r="H61" s="225"/>
      <c r="I61" s="225"/>
      <c r="J61" s="225"/>
      <c r="K61" s="226"/>
      <c r="L61" s="115"/>
      <c r="M61" s="115"/>
      <c r="N61" s="115"/>
      <c r="O61" s="115"/>
    </row>
    <row r="62" spans="1:21" ht="30" customHeight="1" x14ac:dyDescent="0.2">
      <c r="A62" s="213"/>
      <c r="B62" s="121"/>
      <c r="C62" s="95" t="s">
        <v>81</v>
      </c>
      <c r="D62" s="27">
        <v>2</v>
      </c>
      <c r="E62" s="60" t="s">
        <v>276</v>
      </c>
      <c r="F62" s="60" t="s">
        <v>277</v>
      </c>
      <c r="G62" s="80">
        <v>3</v>
      </c>
      <c r="H62" s="61" t="s">
        <v>478</v>
      </c>
      <c r="I62" s="61" t="s">
        <v>277</v>
      </c>
      <c r="J62" s="82">
        <v>2</v>
      </c>
      <c r="K62" s="76" t="s">
        <v>550</v>
      </c>
      <c r="L62" s="76" t="s">
        <v>551</v>
      </c>
      <c r="M62" s="84"/>
      <c r="N62" s="78"/>
      <c r="O62" s="78"/>
      <c r="R62" s="85">
        <f>COUNTIF(D62:D65,"1")</f>
        <v>0</v>
      </c>
      <c r="S62" s="85">
        <f>COUNTIF(G62:G65,"1")</f>
        <v>0</v>
      </c>
      <c r="T62" s="85">
        <f>COUNTIF(J62:J65,"1")</f>
        <v>0</v>
      </c>
      <c r="U62" s="85">
        <f>COUNTIF(M62:M65,"1")</f>
        <v>0</v>
      </c>
    </row>
    <row r="63" spans="1:21" ht="30" customHeight="1" x14ac:dyDescent="0.2">
      <c r="A63" s="213"/>
      <c r="B63" s="116"/>
      <c r="C63" s="96" t="s">
        <v>82</v>
      </c>
      <c r="D63" s="27">
        <v>3</v>
      </c>
      <c r="E63" s="74" t="s">
        <v>278</v>
      </c>
      <c r="F63" s="60" t="s">
        <v>279</v>
      </c>
      <c r="G63" s="80">
        <v>4</v>
      </c>
      <c r="H63" s="66" t="s">
        <v>479</v>
      </c>
      <c r="I63" s="61" t="s">
        <v>279</v>
      </c>
      <c r="J63" s="82">
        <v>3</v>
      </c>
      <c r="K63" s="76" t="s">
        <v>552</v>
      </c>
      <c r="L63" s="76" t="s">
        <v>553</v>
      </c>
      <c r="M63" s="84"/>
      <c r="N63" s="78"/>
      <c r="O63" s="78"/>
      <c r="R63" s="85">
        <f>COUNTIF(D62:D65,"2")</f>
        <v>1</v>
      </c>
      <c r="S63" s="85">
        <f>COUNTIF(G62:G65,"2")</f>
        <v>0</v>
      </c>
      <c r="T63" s="85">
        <f>COUNTIF(J62:J65,"2")</f>
        <v>2</v>
      </c>
      <c r="U63" s="85">
        <f>COUNTIF(M62:M65,"2")</f>
        <v>0</v>
      </c>
    </row>
    <row r="64" spans="1:21" ht="30" customHeight="1" x14ac:dyDescent="0.2">
      <c r="A64" s="213"/>
      <c r="B64" s="116"/>
      <c r="C64" s="96" t="s">
        <v>83</v>
      </c>
      <c r="D64" s="27">
        <v>3</v>
      </c>
      <c r="E64" s="74" t="s">
        <v>280</v>
      </c>
      <c r="F64" s="60" t="s">
        <v>281</v>
      </c>
      <c r="G64" s="80">
        <v>3</v>
      </c>
      <c r="H64" s="66" t="s">
        <v>280</v>
      </c>
      <c r="I64" s="61" t="s">
        <v>281</v>
      </c>
      <c r="J64" s="82">
        <v>2</v>
      </c>
      <c r="K64" s="76" t="s">
        <v>554</v>
      </c>
      <c r="L64" s="76" t="s">
        <v>555</v>
      </c>
      <c r="M64" s="84"/>
      <c r="N64" s="78"/>
      <c r="O64" s="78"/>
      <c r="R64" s="85">
        <f>COUNTIF(D62:D65,"3")</f>
        <v>2</v>
      </c>
      <c r="S64" s="85">
        <f>COUNTIF(G62:G65,"3")</f>
        <v>2</v>
      </c>
      <c r="T64" s="85">
        <f>COUNTIF(J62:J65,"3")</f>
        <v>2</v>
      </c>
      <c r="U64" s="85">
        <f>COUNTIF(M62:M65,"3")</f>
        <v>0</v>
      </c>
    </row>
    <row r="65" spans="1:21" ht="30" customHeight="1" x14ac:dyDescent="0.2">
      <c r="A65" s="213"/>
      <c r="B65" s="117"/>
      <c r="C65" s="96" t="s">
        <v>84</v>
      </c>
      <c r="D65" s="27">
        <v>4</v>
      </c>
      <c r="E65" s="74" t="s">
        <v>282</v>
      </c>
      <c r="F65" s="60" t="s">
        <v>283</v>
      </c>
      <c r="G65" s="80">
        <v>4</v>
      </c>
      <c r="H65" s="66" t="s">
        <v>282</v>
      </c>
      <c r="I65" s="61" t="s">
        <v>283</v>
      </c>
      <c r="J65" s="82">
        <v>3</v>
      </c>
      <c r="K65" s="76" t="s">
        <v>556</v>
      </c>
      <c r="L65" s="76" t="s">
        <v>557</v>
      </c>
      <c r="M65" s="84"/>
      <c r="N65" s="78"/>
      <c r="O65" s="78"/>
      <c r="R65" s="85">
        <f>COUNTIF(D62:D65,"4")</f>
        <v>1</v>
      </c>
      <c r="S65" s="85">
        <f>COUNTIF(G62:G65,"4")</f>
        <v>2</v>
      </c>
      <c r="T65" s="85">
        <f>COUNTIF(J62:J65,"4")</f>
        <v>0</v>
      </c>
      <c r="U65" s="85">
        <f>COUNTIF(M62:M65,"4")</f>
        <v>0</v>
      </c>
    </row>
    <row r="66" spans="1:21" ht="9" customHeight="1" x14ac:dyDescent="0.25">
      <c r="B66" s="238"/>
      <c r="C66" s="239"/>
      <c r="D66" s="239"/>
      <c r="E66" s="239"/>
      <c r="F66" s="239"/>
      <c r="G66" s="239"/>
      <c r="H66" s="239"/>
      <c r="I66" s="239"/>
      <c r="J66" s="239"/>
      <c r="K66" s="252"/>
      <c r="L66" s="98"/>
      <c r="M66" s="99"/>
      <c r="N66" s="98"/>
      <c r="O66" s="98"/>
    </row>
    <row r="67" spans="1:21" ht="18.75" x14ac:dyDescent="0.2">
      <c r="A67" s="213"/>
      <c r="B67" s="113"/>
      <c r="C67" s="224" t="s">
        <v>167</v>
      </c>
      <c r="D67" s="225"/>
      <c r="E67" s="225"/>
      <c r="F67" s="225"/>
      <c r="G67" s="225"/>
      <c r="H67" s="225"/>
      <c r="I67" s="225"/>
      <c r="J67" s="225"/>
      <c r="K67" s="226"/>
      <c r="L67" s="122"/>
      <c r="M67" s="122"/>
      <c r="N67" s="122"/>
      <c r="O67" s="122"/>
    </row>
    <row r="68" spans="1:21" ht="30" customHeight="1" x14ac:dyDescent="0.2">
      <c r="A68" s="213"/>
      <c r="B68" s="116"/>
      <c r="C68" s="104" t="s">
        <v>85</v>
      </c>
      <c r="D68" s="27">
        <v>3</v>
      </c>
      <c r="E68" s="69" t="s">
        <v>284</v>
      </c>
      <c r="F68" s="60" t="s">
        <v>285</v>
      </c>
      <c r="G68" s="80">
        <v>3</v>
      </c>
      <c r="H68" s="61" t="s">
        <v>480</v>
      </c>
      <c r="I68" s="61" t="s">
        <v>285</v>
      </c>
      <c r="J68" s="82">
        <v>3</v>
      </c>
      <c r="K68" s="76" t="s">
        <v>558</v>
      </c>
      <c r="L68" s="76" t="s">
        <v>559</v>
      </c>
      <c r="M68" s="84"/>
      <c r="N68" s="78"/>
      <c r="O68" s="78"/>
      <c r="R68" s="85">
        <f>COUNTIF(D68:D71,"1")</f>
        <v>0</v>
      </c>
      <c r="S68" s="85">
        <f>COUNTIF(G68:G71,"1")</f>
        <v>0</v>
      </c>
      <c r="T68" s="85">
        <f>COUNTIF(J68:J71,"1")</f>
        <v>0</v>
      </c>
      <c r="U68" s="85">
        <f>COUNTIF(M68:M71,"1")</f>
        <v>0</v>
      </c>
    </row>
    <row r="69" spans="1:21" ht="30" customHeight="1" x14ac:dyDescent="0.2">
      <c r="A69" s="213"/>
      <c r="B69" s="116"/>
      <c r="C69" s="96" t="s">
        <v>86</v>
      </c>
      <c r="D69" s="27">
        <v>3</v>
      </c>
      <c r="E69" s="160" t="s">
        <v>286</v>
      </c>
      <c r="F69" s="60" t="s">
        <v>287</v>
      </c>
      <c r="G69" s="80">
        <v>3</v>
      </c>
      <c r="H69" s="66" t="s">
        <v>481</v>
      </c>
      <c r="I69" s="61" t="s">
        <v>482</v>
      </c>
      <c r="J69" s="82">
        <v>3</v>
      </c>
      <c r="K69" s="76" t="s">
        <v>560</v>
      </c>
      <c r="L69" s="76" t="s">
        <v>561</v>
      </c>
      <c r="M69" s="84"/>
      <c r="N69" s="78"/>
      <c r="O69" s="78"/>
      <c r="R69" s="85">
        <f>COUNTIF(D68:D71,"2")</f>
        <v>0</v>
      </c>
      <c r="S69" s="85">
        <f>COUNTIF(G68:G71,"2")</f>
        <v>0</v>
      </c>
      <c r="T69" s="85">
        <f>COUNTIF(J68:J71,"2")</f>
        <v>1</v>
      </c>
      <c r="U69" s="85">
        <f>COUNTIF(M68:M71,"2")</f>
        <v>0</v>
      </c>
    </row>
    <row r="70" spans="1:21" ht="30" customHeight="1" x14ac:dyDescent="0.2">
      <c r="A70" s="213"/>
      <c r="B70" s="116"/>
      <c r="C70" s="96" t="s">
        <v>87</v>
      </c>
      <c r="D70" s="27">
        <v>3</v>
      </c>
      <c r="E70" s="160" t="s">
        <v>288</v>
      </c>
      <c r="F70" s="60" t="s">
        <v>289</v>
      </c>
      <c r="G70" s="80">
        <v>3</v>
      </c>
      <c r="H70" s="66" t="s">
        <v>483</v>
      </c>
      <c r="I70" s="61" t="s">
        <v>484</v>
      </c>
      <c r="J70" s="82">
        <v>3</v>
      </c>
      <c r="K70" s="76" t="s">
        <v>562</v>
      </c>
      <c r="L70" s="76" t="s">
        <v>563</v>
      </c>
      <c r="M70" s="84"/>
      <c r="N70" s="78"/>
      <c r="O70" s="78"/>
      <c r="R70" s="85">
        <f>COUNTIF(D68:D71,"3")</f>
        <v>4</v>
      </c>
      <c r="S70" s="85">
        <f>COUNTIF(G68:G71,"3")</f>
        <v>3</v>
      </c>
      <c r="T70" s="85">
        <f>COUNTIF(J68:J71,"3")</f>
        <v>3</v>
      </c>
      <c r="U70" s="85">
        <f>COUNTIF(M68:M71,"3")</f>
        <v>0</v>
      </c>
    </row>
    <row r="71" spans="1:21" ht="30" customHeight="1" x14ac:dyDescent="0.2">
      <c r="A71" s="213"/>
      <c r="B71" s="117"/>
      <c r="C71" s="96" t="s">
        <v>88</v>
      </c>
      <c r="D71" s="27">
        <v>3</v>
      </c>
      <c r="E71" s="160" t="s">
        <v>290</v>
      </c>
      <c r="F71" s="60" t="s">
        <v>291</v>
      </c>
      <c r="G71" s="80">
        <v>4</v>
      </c>
      <c r="H71" s="66" t="s">
        <v>485</v>
      </c>
      <c r="I71" s="61" t="s">
        <v>486</v>
      </c>
      <c r="J71" s="82">
        <v>2</v>
      </c>
      <c r="K71" s="76" t="s">
        <v>564</v>
      </c>
      <c r="L71" s="76" t="s">
        <v>565</v>
      </c>
      <c r="M71" s="84"/>
      <c r="N71" s="78"/>
      <c r="O71" s="78"/>
      <c r="R71" s="85">
        <f>COUNTIF(D68:D71,"4")</f>
        <v>0</v>
      </c>
      <c r="S71" s="85">
        <f>COUNTIF(G68:G71,"4")</f>
        <v>1</v>
      </c>
      <c r="T71" s="85">
        <f>COUNTIF(J68:J71,"4")</f>
        <v>0</v>
      </c>
      <c r="U71" s="85">
        <f>COUNTIF(M68:M71,"4")</f>
        <v>0</v>
      </c>
    </row>
    <row r="72" spans="1:21" ht="8.25" customHeight="1" x14ac:dyDescent="0.25">
      <c r="B72" s="238"/>
      <c r="C72" s="239"/>
      <c r="D72" s="239"/>
      <c r="E72" s="239"/>
      <c r="F72" s="239"/>
      <c r="G72" s="239"/>
      <c r="H72" s="239"/>
      <c r="I72" s="239"/>
      <c r="J72" s="239"/>
      <c r="K72" s="252"/>
      <c r="L72" s="98"/>
      <c r="M72" s="99"/>
      <c r="N72" s="98"/>
      <c r="O72" s="98"/>
    </row>
    <row r="73" spans="1:21" ht="18.75" x14ac:dyDescent="0.2">
      <c r="A73" s="213"/>
      <c r="B73" s="113"/>
      <c r="C73" s="224" t="s">
        <v>89</v>
      </c>
      <c r="D73" s="225"/>
      <c r="E73" s="225"/>
      <c r="F73" s="225"/>
      <c r="G73" s="225"/>
      <c r="H73" s="225"/>
      <c r="I73" s="225"/>
      <c r="J73" s="225"/>
      <c r="K73" s="226"/>
      <c r="L73" s="115"/>
      <c r="M73" s="115"/>
      <c r="N73" s="115"/>
      <c r="O73" s="115"/>
    </row>
    <row r="74" spans="1:21" ht="30" customHeight="1" x14ac:dyDescent="0.2">
      <c r="A74" s="213"/>
      <c r="B74" s="116"/>
      <c r="C74" s="104" t="s">
        <v>90</v>
      </c>
      <c r="D74" s="27">
        <v>2</v>
      </c>
      <c r="E74" s="60" t="s">
        <v>292</v>
      </c>
      <c r="F74" s="60" t="s">
        <v>293</v>
      </c>
      <c r="G74" s="80">
        <v>3</v>
      </c>
      <c r="H74" s="61" t="s">
        <v>487</v>
      </c>
      <c r="I74" s="61" t="s">
        <v>488</v>
      </c>
      <c r="J74" s="82">
        <v>3</v>
      </c>
      <c r="K74" s="76" t="s">
        <v>566</v>
      </c>
      <c r="L74" s="76" t="s">
        <v>567</v>
      </c>
      <c r="M74" s="84"/>
      <c r="N74" s="78"/>
      <c r="O74" s="78"/>
      <c r="R74" s="85">
        <f>COUNTIF(D74:D79,"1")</f>
        <v>0</v>
      </c>
      <c r="S74" s="85">
        <f>COUNTIF(G74:G79,"1")</f>
        <v>0</v>
      </c>
      <c r="T74" s="85">
        <f>COUNTIF(J74:J79,"1")</f>
        <v>0</v>
      </c>
      <c r="U74" s="85">
        <f>COUNTIF(M74:M79,"1")</f>
        <v>0</v>
      </c>
    </row>
    <row r="75" spans="1:21" ht="30" customHeight="1" x14ac:dyDescent="0.2">
      <c r="A75" s="213"/>
      <c r="B75" s="116"/>
      <c r="C75" s="96" t="s">
        <v>91</v>
      </c>
      <c r="D75" s="27">
        <v>3</v>
      </c>
      <c r="E75" s="74" t="s">
        <v>294</v>
      </c>
      <c r="F75" s="60" t="s">
        <v>295</v>
      </c>
      <c r="G75" s="80">
        <v>3</v>
      </c>
      <c r="H75" s="66" t="s">
        <v>294</v>
      </c>
      <c r="I75" s="61" t="s">
        <v>295</v>
      </c>
      <c r="J75" s="82">
        <v>3</v>
      </c>
      <c r="K75" s="76" t="s">
        <v>568</v>
      </c>
      <c r="L75" s="76" t="s">
        <v>569</v>
      </c>
      <c r="M75" s="84"/>
      <c r="N75" s="78"/>
      <c r="O75" s="78"/>
      <c r="R75" s="85">
        <f>COUNTIF(D74:D79,"2")</f>
        <v>3</v>
      </c>
      <c r="S75" s="85">
        <f>COUNTIF(G74:G79,"2")</f>
        <v>1</v>
      </c>
      <c r="T75" s="85">
        <f>COUNTIF(J74:J79,"2")</f>
        <v>1</v>
      </c>
      <c r="U75" s="85">
        <f>COUNTIF(M74:M79,"2")</f>
        <v>0</v>
      </c>
    </row>
    <row r="76" spans="1:21" ht="30" customHeight="1" x14ac:dyDescent="0.2">
      <c r="A76" s="213"/>
      <c r="B76" s="116"/>
      <c r="C76" s="96" t="s">
        <v>92</v>
      </c>
      <c r="D76" s="27">
        <v>4</v>
      </c>
      <c r="E76" s="74" t="s">
        <v>296</v>
      </c>
      <c r="F76" s="60" t="s">
        <v>297</v>
      </c>
      <c r="G76" s="80">
        <v>4</v>
      </c>
      <c r="H76" s="66" t="s">
        <v>296</v>
      </c>
      <c r="I76" s="61" t="s">
        <v>297</v>
      </c>
      <c r="J76" s="82">
        <v>4</v>
      </c>
      <c r="K76" s="76" t="s">
        <v>570</v>
      </c>
      <c r="L76" s="76" t="s">
        <v>571</v>
      </c>
      <c r="M76" s="84"/>
      <c r="N76" s="78"/>
      <c r="O76" s="78"/>
      <c r="R76" s="85">
        <f>COUNTIF(D74:D79,"2")</f>
        <v>3</v>
      </c>
      <c r="S76" s="85">
        <f>COUNTIF(G74:G79,"3")</f>
        <v>3</v>
      </c>
      <c r="T76" s="85">
        <f>COUNTIF(J74:J79,"3")</f>
        <v>3</v>
      </c>
      <c r="U76" s="85">
        <f>COUNTIF(M74:M79,"3")</f>
        <v>0</v>
      </c>
    </row>
    <row r="77" spans="1:21" ht="30" customHeight="1" x14ac:dyDescent="0.2">
      <c r="A77" s="213"/>
      <c r="B77" s="116"/>
      <c r="C77" s="96" t="s">
        <v>93</v>
      </c>
      <c r="D77" s="27">
        <v>4</v>
      </c>
      <c r="E77" s="74" t="s">
        <v>298</v>
      </c>
      <c r="F77" s="60" t="s">
        <v>299</v>
      </c>
      <c r="G77" s="80">
        <v>4</v>
      </c>
      <c r="H77" s="66" t="s">
        <v>298</v>
      </c>
      <c r="I77" s="61" t="s">
        <v>299</v>
      </c>
      <c r="J77" s="82">
        <v>4</v>
      </c>
      <c r="K77" s="76" t="s">
        <v>572</v>
      </c>
      <c r="L77" s="76" t="s">
        <v>571</v>
      </c>
      <c r="M77" s="84"/>
      <c r="N77" s="78"/>
      <c r="O77" s="78"/>
      <c r="R77" s="85">
        <f>COUNTIF(D74:D79,"4")</f>
        <v>2</v>
      </c>
      <c r="S77" s="85">
        <f>COUNTIF(G74:G79,"4")</f>
        <v>2</v>
      </c>
      <c r="T77" s="85">
        <f>COUNTIF(J74:J79,"4")</f>
        <v>2</v>
      </c>
      <c r="U77" s="85">
        <f>COUNTIF(M74:M79,"4")</f>
        <v>0</v>
      </c>
    </row>
    <row r="78" spans="1:21" ht="30" customHeight="1" x14ac:dyDescent="0.2">
      <c r="A78" s="213"/>
      <c r="B78" s="121"/>
      <c r="C78" s="97" t="s">
        <v>94</v>
      </c>
      <c r="D78" s="27">
        <v>2</v>
      </c>
      <c r="E78" s="74" t="s">
        <v>300</v>
      </c>
      <c r="F78" s="60" t="s">
        <v>301</v>
      </c>
      <c r="G78" s="80">
        <v>3</v>
      </c>
      <c r="H78" s="66" t="s">
        <v>489</v>
      </c>
      <c r="I78" s="61" t="s">
        <v>293</v>
      </c>
      <c r="J78" s="82">
        <v>3</v>
      </c>
      <c r="K78" s="76" t="s">
        <v>573</v>
      </c>
      <c r="L78" s="76" t="s">
        <v>567</v>
      </c>
      <c r="M78" s="84"/>
      <c r="N78" s="78"/>
      <c r="O78" s="78"/>
    </row>
    <row r="79" spans="1:21" ht="30" customHeight="1" x14ac:dyDescent="0.2">
      <c r="A79" s="213"/>
      <c r="B79" s="117"/>
      <c r="C79" s="96" t="s">
        <v>95</v>
      </c>
      <c r="D79" s="27">
        <v>2</v>
      </c>
      <c r="E79" s="74" t="s">
        <v>302</v>
      </c>
      <c r="F79" s="60" t="s">
        <v>303</v>
      </c>
      <c r="G79" s="80">
        <v>2</v>
      </c>
      <c r="H79" s="66" t="s">
        <v>302</v>
      </c>
      <c r="I79" s="61" t="s">
        <v>303</v>
      </c>
      <c r="J79" s="82">
        <v>2</v>
      </c>
      <c r="K79" s="76" t="s">
        <v>574</v>
      </c>
      <c r="L79" s="76" t="s">
        <v>575</v>
      </c>
      <c r="M79" s="84"/>
      <c r="N79" s="78"/>
      <c r="O79" s="78"/>
    </row>
    <row r="80" spans="1:21" ht="9" customHeight="1" x14ac:dyDescent="0.25">
      <c r="B80" s="248"/>
      <c r="C80" s="249"/>
      <c r="D80" s="118"/>
      <c r="E80" s="119"/>
      <c r="F80" s="119"/>
      <c r="G80" s="118"/>
      <c r="H80" s="119"/>
      <c r="I80" s="119"/>
      <c r="J80" s="118"/>
      <c r="K80" s="123"/>
      <c r="M80" s="118"/>
      <c r="N80" s="123"/>
    </row>
    <row r="81" spans="1:21" ht="18.75" customHeight="1" x14ac:dyDescent="0.2">
      <c r="B81" s="266" t="s">
        <v>96</v>
      </c>
      <c r="C81" s="267"/>
      <c r="D81" s="245" t="s">
        <v>181</v>
      </c>
      <c r="E81" s="246"/>
      <c r="F81" s="247"/>
      <c r="G81" s="242">
        <v>2024</v>
      </c>
      <c r="H81" s="243"/>
      <c r="I81" s="244"/>
      <c r="J81" s="221">
        <v>2025</v>
      </c>
      <c r="K81" s="222"/>
      <c r="L81" s="223"/>
      <c r="M81" s="279">
        <v>2026</v>
      </c>
      <c r="N81" s="280"/>
      <c r="O81" s="281"/>
    </row>
    <row r="82" spans="1:21" ht="34.5" customHeight="1" x14ac:dyDescent="0.2">
      <c r="B82" s="268"/>
      <c r="C82" s="269"/>
      <c r="D82" s="110" t="s">
        <v>34</v>
      </c>
      <c r="E82" s="111" t="s">
        <v>122</v>
      </c>
      <c r="F82" s="111"/>
      <c r="G82" s="110" t="s">
        <v>34</v>
      </c>
      <c r="H82" s="111" t="s">
        <v>122</v>
      </c>
      <c r="I82" s="111" t="s">
        <v>125</v>
      </c>
      <c r="J82" s="110" t="s">
        <v>34</v>
      </c>
      <c r="K82" s="111" t="s">
        <v>122</v>
      </c>
      <c r="L82" s="112" t="s">
        <v>125</v>
      </c>
      <c r="M82" s="110" t="s">
        <v>34</v>
      </c>
      <c r="N82" s="111" t="s">
        <v>122</v>
      </c>
      <c r="O82" s="112" t="s">
        <v>125</v>
      </c>
    </row>
    <row r="83" spans="1:21" ht="18.75" x14ac:dyDescent="0.2">
      <c r="A83" s="213"/>
      <c r="B83" s="124"/>
      <c r="C83" s="225" t="s">
        <v>97</v>
      </c>
      <c r="D83" s="225"/>
      <c r="E83" s="225"/>
      <c r="F83" s="225"/>
      <c r="G83" s="225"/>
      <c r="H83" s="225"/>
      <c r="I83" s="225"/>
      <c r="J83" s="225"/>
      <c r="K83" s="225"/>
      <c r="L83" s="125"/>
      <c r="M83" s="126"/>
      <c r="N83" s="126"/>
      <c r="O83" s="125"/>
    </row>
    <row r="84" spans="1:21" ht="30" customHeight="1" x14ac:dyDescent="0.2">
      <c r="A84" s="213"/>
      <c r="B84" s="117"/>
      <c r="C84" s="104" t="s">
        <v>98</v>
      </c>
      <c r="D84" s="84">
        <v>3</v>
      </c>
      <c r="E84" s="66" t="s">
        <v>365</v>
      </c>
      <c r="F84" s="78" t="s">
        <v>366</v>
      </c>
      <c r="G84" s="80">
        <v>3</v>
      </c>
      <c r="H84" s="66" t="s">
        <v>365</v>
      </c>
      <c r="I84" s="61" t="s">
        <v>366</v>
      </c>
      <c r="J84" s="82">
        <v>3</v>
      </c>
      <c r="K84" s="76" t="s">
        <v>365</v>
      </c>
      <c r="L84" s="76" t="s">
        <v>366</v>
      </c>
      <c r="M84" s="84"/>
      <c r="N84" s="78"/>
      <c r="O84" s="78"/>
      <c r="R84" s="85">
        <f>COUNTIF(D84:D86,"1")</f>
        <v>0</v>
      </c>
      <c r="S84" s="85">
        <f>COUNTIF(G84:G86,"1")</f>
        <v>0</v>
      </c>
      <c r="T84" s="85">
        <f>COUNTIF(J84:J86,"1")</f>
        <v>0</v>
      </c>
      <c r="U84" s="85">
        <f>COUNTIF(M84:M86,"1")</f>
        <v>0</v>
      </c>
    </row>
    <row r="85" spans="1:21" ht="30" customHeight="1" x14ac:dyDescent="0.2">
      <c r="A85" s="213"/>
      <c r="B85" s="124"/>
      <c r="C85" s="96" t="s">
        <v>99</v>
      </c>
      <c r="D85" s="84">
        <v>2</v>
      </c>
      <c r="E85" s="66" t="s">
        <v>367</v>
      </c>
      <c r="F85" s="78" t="s">
        <v>368</v>
      </c>
      <c r="G85" s="80">
        <v>2</v>
      </c>
      <c r="H85" s="66" t="s">
        <v>367</v>
      </c>
      <c r="I85" s="61" t="s">
        <v>368</v>
      </c>
      <c r="J85" s="82">
        <v>2</v>
      </c>
      <c r="K85" s="76" t="s">
        <v>367</v>
      </c>
      <c r="L85" s="76" t="s">
        <v>368</v>
      </c>
      <c r="M85" s="84"/>
      <c r="N85" s="78"/>
      <c r="O85" s="78"/>
      <c r="R85" s="85">
        <f>COUNTIF(D84:D86,"2")</f>
        <v>2</v>
      </c>
      <c r="S85" s="85">
        <f>COUNTIF(G84:G86,"2")</f>
        <v>2</v>
      </c>
      <c r="T85" s="85">
        <f>COUNTIF(J84:J86,"2")</f>
        <v>2</v>
      </c>
      <c r="U85" s="85">
        <f>COUNTIF(M84:M86,"2")</f>
        <v>0</v>
      </c>
    </row>
    <row r="86" spans="1:21" ht="30" customHeight="1" x14ac:dyDescent="0.2">
      <c r="A86" s="213"/>
      <c r="B86" s="124"/>
      <c r="C86" s="96" t="s">
        <v>100</v>
      </c>
      <c r="D86" s="84">
        <v>2</v>
      </c>
      <c r="E86" s="66" t="s">
        <v>369</v>
      </c>
      <c r="F86" s="78" t="s">
        <v>370</v>
      </c>
      <c r="G86" s="80">
        <v>2</v>
      </c>
      <c r="H86" s="66" t="s">
        <v>464</v>
      </c>
      <c r="I86" s="61" t="s">
        <v>370</v>
      </c>
      <c r="J86" s="82">
        <v>2</v>
      </c>
      <c r="K86" s="76" t="s">
        <v>464</v>
      </c>
      <c r="L86" s="76" t="s">
        <v>370</v>
      </c>
      <c r="M86" s="84"/>
      <c r="N86" s="78"/>
      <c r="O86" s="78"/>
      <c r="R86" s="85">
        <f>COUNTIF(D84:D86,"3")</f>
        <v>1</v>
      </c>
      <c r="S86" s="85">
        <f>COUNTIF(G84:G86,"3")</f>
        <v>1</v>
      </c>
      <c r="T86" s="85">
        <f>COUNTIF(J84:J86,"3")</f>
        <v>1</v>
      </c>
      <c r="U86" s="85">
        <f>COUNTIF(M84:M86,"3")</f>
        <v>0</v>
      </c>
    </row>
    <row r="87" spans="1:21" ht="21" customHeight="1" x14ac:dyDescent="0.25">
      <c r="B87" s="248"/>
      <c r="C87" s="249"/>
      <c r="D87" s="118"/>
      <c r="E87" s="119"/>
      <c r="F87" s="119"/>
      <c r="G87" s="118"/>
      <c r="H87" s="119"/>
      <c r="I87" s="119"/>
      <c r="J87" s="118"/>
      <c r="K87" s="119"/>
      <c r="M87" s="118"/>
      <c r="N87" s="119"/>
      <c r="R87" s="85">
        <f>COUNTIF(D84:D86,"4")</f>
        <v>0</v>
      </c>
      <c r="S87" s="85">
        <f>COUNTIF(G84:G86,"4")</f>
        <v>0</v>
      </c>
      <c r="T87" s="85">
        <f>COUNTIF(J84:J86,"4")</f>
        <v>0</v>
      </c>
      <c r="U87" s="85">
        <f>COUNTIF(M84:M86,"4")</f>
        <v>0</v>
      </c>
    </row>
    <row r="88" spans="1:21" ht="18.75" x14ac:dyDescent="0.2">
      <c r="A88" s="213"/>
      <c r="B88" s="127"/>
      <c r="C88" s="253" t="s">
        <v>101</v>
      </c>
      <c r="D88" s="254"/>
      <c r="E88" s="254"/>
      <c r="F88" s="254"/>
      <c r="G88" s="254"/>
      <c r="H88" s="254"/>
      <c r="I88" s="254"/>
      <c r="J88" s="254"/>
      <c r="K88" s="255"/>
      <c r="L88" s="115"/>
      <c r="M88" s="115"/>
      <c r="N88" s="115"/>
      <c r="O88" s="115"/>
    </row>
    <row r="89" spans="1:21" ht="30" customHeight="1" x14ac:dyDescent="0.2">
      <c r="A89" s="213"/>
      <c r="B89" s="117"/>
      <c r="C89" s="95" t="s">
        <v>102</v>
      </c>
      <c r="D89" s="27">
        <v>3</v>
      </c>
      <c r="E89" s="60" t="s">
        <v>371</v>
      </c>
      <c r="F89" s="60" t="s">
        <v>372</v>
      </c>
      <c r="G89" s="80">
        <v>2</v>
      </c>
      <c r="H89" s="61" t="s">
        <v>465</v>
      </c>
      <c r="I89" s="61" t="s">
        <v>468</v>
      </c>
      <c r="J89" s="82">
        <v>2</v>
      </c>
      <c r="K89" s="76" t="s">
        <v>465</v>
      </c>
      <c r="L89" s="76" t="s">
        <v>607</v>
      </c>
      <c r="M89" s="84"/>
      <c r="N89" s="78"/>
      <c r="O89" s="78"/>
      <c r="R89" s="85">
        <f>COUNTIF(D89:D95,"1")</f>
        <v>1</v>
      </c>
      <c r="S89" s="85">
        <f>COUNTIF(G89:G95,"1")</f>
        <v>1</v>
      </c>
      <c r="T89" s="85">
        <f>COUNTIF(J89:J95,"1")</f>
        <v>1</v>
      </c>
      <c r="U89" s="85">
        <f>COUNTIF(M89:M95,"1")</f>
        <v>0</v>
      </c>
    </row>
    <row r="90" spans="1:21" ht="30" customHeight="1" x14ac:dyDescent="0.2">
      <c r="A90" s="213"/>
      <c r="B90" s="128"/>
      <c r="C90" s="97" t="s">
        <v>103</v>
      </c>
      <c r="D90" s="27">
        <v>3</v>
      </c>
      <c r="E90" s="74" t="s">
        <v>373</v>
      </c>
      <c r="F90" s="60" t="s">
        <v>372</v>
      </c>
      <c r="G90" s="80">
        <v>2</v>
      </c>
      <c r="H90" s="66" t="s">
        <v>466</v>
      </c>
      <c r="I90" s="61" t="s">
        <v>468</v>
      </c>
      <c r="J90" s="82">
        <v>2</v>
      </c>
      <c r="K90" s="76" t="s">
        <v>466</v>
      </c>
      <c r="L90" s="76" t="s">
        <v>607</v>
      </c>
      <c r="M90" s="84"/>
      <c r="N90" s="78"/>
      <c r="O90" s="78"/>
      <c r="R90" s="85">
        <f>COUNTIF(D89:D95,"2")</f>
        <v>3</v>
      </c>
      <c r="S90" s="85">
        <f>COUNTIF(G89:G95,"2")</f>
        <v>6</v>
      </c>
      <c r="T90" s="85">
        <f>COUNTIF(J89:J95,"2")</f>
        <v>6</v>
      </c>
      <c r="U90" s="85">
        <f>COUNTIF(M89:M95,"2")</f>
        <v>0</v>
      </c>
    </row>
    <row r="91" spans="1:21" ht="30" customHeight="1" x14ac:dyDescent="0.2">
      <c r="A91" s="213"/>
      <c r="B91" s="124"/>
      <c r="C91" s="96" t="s">
        <v>104</v>
      </c>
      <c r="D91" s="27">
        <v>2</v>
      </c>
      <c r="E91" s="74" t="s">
        <v>374</v>
      </c>
      <c r="F91" s="60" t="s">
        <v>375</v>
      </c>
      <c r="G91" s="80">
        <v>2</v>
      </c>
      <c r="H91" s="66" t="s">
        <v>374</v>
      </c>
      <c r="I91" s="61" t="s">
        <v>375</v>
      </c>
      <c r="J91" s="82">
        <v>2</v>
      </c>
      <c r="K91" s="76" t="s">
        <v>374</v>
      </c>
      <c r="L91" s="76" t="s">
        <v>375</v>
      </c>
      <c r="M91" s="84"/>
      <c r="N91" s="78"/>
      <c r="O91" s="78"/>
      <c r="R91" s="85">
        <f>COUNTIF(D89:D95,"3")</f>
        <v>3</v>
      </c>
      <c r="S91" s="85">
        <f>COUNTIF(G89:G95,"3")</f>
        <v>0</v>
      </c>
      <c r="T91" s="85">
        <f>COUNTIF(J89:J95,"3")</f>
        <v>0</v>
      </c>
      <c r="U91" s="85">
        <f>COUNTIF(M89:M95,"3")</f>
        <v>0</v>
      </c>
    </row>
    <row r="92" spans="1:21" ht="30" customHeight="1" x14ac:dyDescent="0.2">
      <c r="A92" s="213"/>
      <c r="B92" s="124"/>
      <c r="C92" s="97" t="s">
        <v>105</v>
      </c>
      <c r="D92" s="27">
        <v>3</v>
      </c>
      <c r="E92" s="74" t="s">
        <v>376</v>
      </c>
      <c r="F92" s="60" t="s">
        <v>377</v>
      </c>
      <c r="G92" s="80">
        <v>2</v>
      </c>
      <c r="H92" s="66" t="s">
        <v>376</v>
      </c>
      <c r="I92" s="61" t="s">
        <v>377</v>
      </c>
      <c r="J92" s="82">
        <v>2</v>
      </c>
      <c r="K92" s="76" t="s">
        <v>376</v>
      </c>
      <c r="L92" s="76" t="s">
        <v>377</v>
      </c>
      <c r="M92" s="84"/>
      <c r="N92" s="78"/>
      <c r="O92" s="78"/>
      <c r="R92" s="85">
        <f>COUNTIF(D89:D95,"4")</f>
        <v>0</v>
      </c>
      <c r="S92" s="85">
        <f>COUNTIF(G89:G95,"4")</f>
        <v>0</v>
      </c>
      <c r="T92" s="85">
        <f>COUNTIF(J89:J95,"4")</f>
        <v>0</v>
      </c>
      <c r="U92" s="85">
        <f>COUNTIF(M89:M95,"4")</f>
        <v>0</v>
      </c>
    </row>
    <row r="93" spans="1:21" ht="30" customHeight="1" x14ac:dyDescent="0.2">
      <c r="A93" s="213"/>
      <c r="B93" s="124"/>
      <c r="C93" s="96" t="s">
        <v>106</v>
      </c>
      <c r="D93" s="27">
        <v>2</v>
      </c>
      <c r="E93" s="74" t="s">
        <v>378</v>
      </c>
      <c r="F93" s="60" t="s">
        <v>379</v>
      </c>
      <c r="G93" s="80">
        <v>2</v>
      </c>
      <c r="H93" s="66" t="s">
        <v>378</v>
      </c>
      <c r="I93" s="61" t="s">
        <v>379</v>
      </c>
      <c r="J93" s="82">
        <v>2</v>
      </c>
      <c r="K93" s="76" t="s">
        <v>378</v>
      </c>
      <c r="L93" s="76" t="s">
        <v>379</v>
      </c>
      <c r="M93" s="84"/>
      <c r="N93" s="78"/>
      <c r="O93" s="78"/>
    </row>
    <row r="94" spans="1:21" ht="30" customHeight="1" x14ac:dyDescent="0.2">
      <c r="A94" s="213"/>
      <c r="B94" s="128"/>
      <c r="C94" s="97" t="s">
        <v>107</v>
      </c>
      <c r="D94" s="27">
        <v>2</v>
      </c>
      <c r="E94" s="74" t="s">
        <v>380</v>
      </c>
      <c r="F94" s="60" t="s">
        <v>381</v>
      </c>
      <c r="G94" s="80">
        <v>2</v>
      </c>
      <c r="H94" s="66" t="s">
        <v>467</v>
      </c>
      <c r="I94" s="61" t="s">
        <v>381</v>
      </c>
      <c r="J94" s="82">
        <v>2</v>
      </c>
      <c r="K94" s="76" t="s">
        <v>467</v>
      </c>
      <c r="L94" s="76" t="s">
        <v>381</v>
      </c>
      <c r="M94" s="84"/>
      <c r="N94" s="78"/>
      <c r="O94" s="78"/>
    </row>
    <row r="95" spans="1:21" ht="30" customHeight="1" x14ac:dyDescent="0.2">
      <c r="A95" s="213"/>
      <c r="B95" s="124"/>
      <c r="C95" s="96" t="s">
        <v>108</v>
      </c>
      <c r="D95" s="27">
        <v>1</v>
      </c>
      <c r="E95" s="74" t="s">
        <v>382</v>
      </c>
      <c r="F95" s="60" t="s">
        <v>359</v>
      </c>
      <c r="G95" s="80">
        <v>1</v>
      </c>
      <c r="H95" s="66" t="s">
        <v>382</v>
      </c>
      <c r="I95" s="61" t="s">
        <v>359</v>
      </c>
      <c r="J95" s="82">
        <v>1</v>
      </c>
      <c r="K95" s="76" t="s">
        <v>382</v>
      </c>
      <c r="L95" s="76" t="s">
        <v>359</v>
      </c>
      <c r="M95" s="84"/>
      <c r="N95" s="78"/>
      <c r="O95" s="78"/>
    </row>
    <row r="96" spans="1:21" ht="5.25" customHeight="1" x14ac:dyDescent="0.25">
      <c r="B96" s="248"/>
      <c r="C96" s="249"/>
      <c r="D96" s="118"/>
      <c r="E96" s="119"/>
      <c r="F96" s="119"/>
      <c r="G96" s="118"/>
      <c r="H96" s="119"/>
      <c r="I96" s="119"/>
      <c r="J96" s="118"/>
      <c r="K96" s="123"/>
      <c r="M96" s="118"/>
      <c r="N96" s="123"/>
    </row>
    <row r="97" spans="1:21" ht="18.75" x14ac:dyDescent="0.2">
      <c r="A97" s="213"/>
      <c r="B97" s="113"/>
      <c r="C97" s="224" t="s">
        <v>25</v>
      </c>
      <c r="D97" s="225"/>
      <c r="E97" s="225"/>
      <c r="F97" s="225"/>
      <c r="G97" s="225"/>
      <c r="H97" s="225"/>
      <c r="I97" s="225"/>
      <c r="J97" s="225"/>
      <c r="K97" s="225"/>
      <c r="L97" s="225"/>
      <c r="M97" s="129"/>
      <c r="N97" s="129"/>
      <c r="O97" s="130"/>
    </row>
    <row r="98" spans="1:21" ht="48" x14ac:dyDescent="0.2">
      <c r="A98" s="213"/>
      <c r="B98" s="121"/>
      <c r="C98" s="95" t="s">
        <v>109</v>
      </c>
      <c r="D98" s="27">
        <v>2</v>
      </c>
      <c r="E98" s="30" t="s">
        <v>383</v>
      </c>
      <c r="F98" s="30" t="s">
        <v>384</v>
      </c>
      <c r="G98" s="28">
        <v>2</v>
      </c>
      <c r="H98" s="32" t="s">
        <v>469</v>
      </c>
      <c r="I98" s="32" t="s">
        <v>384</v>
      </c>
      <c r="J98" s="29">
        <v>2</v>
      </c>
      <c r="K98" s="35" t="s">
        <v>383</v>
      </c>
      <c r="L98" s="35" t="s">
        <v>384</v>
      </c>
      <c r="M98" s="52"/>
      <c r="N98" s="51"/>
      <c r="O98" s="51"/>
      <c r="R98" s="85">
        <f>COUNTIF(D98:D99,"1")</f>
        <v>0</v>
      </c>
      <c r="S98" s="85">
        <f>COUNTIF(G98:G99,"1")</f>
        <v>0</v>
      </c>
      <c r="T98" s="85">
        <f>COUNTIF(J98:J99,"1")</f>
        <v>0</v>
      </c>
      <c r="U98" s="85">
        <f>COUNTIF(M98:M99,"1")</f>
        <v>0</v>
      </c>
    </row>
    <row r="99" spans="1:21" ht="48" x14ac:dyDescent="0.2">
      <c r="A99" s="213"/>
      <c r="B99" s="131"/>
      <c r="C99" s="97" t="s">
        <v>110</v>
      </c>
      <c r="D99" s="27">
        <v>2</v>
      </c>
      <c r="E99" s="31" t="s">
        <v>385</v>
      </c>
      <c r="F99" s="30" t="s">
        <v>386</v>
      </c>
      <c r="G99" s="28">
        <v>2</v>
      </c>
      <c r="H99" s="33" t="s">
        <v>385</v>
      </c>
      <c r="I99" s="32" t="s">
        <v>386</v>
      </c>
      <c r="J99" s="29">
        <v>2</v>
      </c>
      <c r="K99" s="35" t="s">
        <v>385</v>
      </c>
      <c r="L99" s="35" t="s">
        <v>386</v>
      </c>
      <c r="M99" s="52"/>
      <c r="N99" s="51"/>
      <c r="O99" s="51"/>
      <c r="R99" s="85">
        <f>COUNTIF(D98:D99,"2")</f>
        <v>2</v>
      </c>
      <c r="S99" s="85">
        <f>COUNTIF(G98:G99,"2")</f>
        <v>2</v>
      </c>
      <c r="T99" s="85">
        <f>COUNTIF(J98:J99,"2")</f>
        <v>2</v>
      </c>
      <c r="U99" s="85">
        <f>COUNTIF(M98:M99,"2")</f>
        <v>0</v>
      </c>
    </row>
    <row r="100" spans="1:21" ht="8.25" customHeight="1" x14ac:dyDescent="0.25">
      <c r="B100" s="248"/>
      <c r="C100" s="249"/>
      <c r="D100" s="118"/>
      <c r="E100" s="119"/>
      <c r="F100" s="119"/>
      <c r="G100" s="118"/>
      <c r="H100" s="119"/>
      <c r="I100" s="119"/>
      <c r="J100" s="118"/>
      <c r="K100" s="123"/>
      <c r="M100" s="118"/>
      <c r="N100" s="123"/>
      <c r="R100" s="85">
        <f>COUNTIF(D98:D99,"3")</f>
        <v>0</v>
      </c>
      <c r="S100" s="85">
        <f>COUNTIF(G98:G99,"3")</f>
        <v>0</v>
      </c>
      <c r="T100" s="85">
        <f>COUNTIF(J98:J99,"3")</f>
        <v>0</v>
      </c>
      <c r="U100" s="85">
        <f>COUNTIF(M98:M99,"3")</f>
        <v>0</v>
      </c>
    </row>
    <row r="101" spans="1:21" ht="18.75" x14ac:dyDescent="0.2">
      <c r="A101" s="213"/>
      <c r="B101" s="124"/>
      <c r="C101" s="225" t="s">
        <v>111</v>
      </c>
      <c r="D101" s="225"/>
      <c r="E101" s="225"/>
      <c r="F101" s="225"/>
      <c r="G101" s="225"/>
      <c r="H101" s="225"/>
      <c r="I101" s="225"/>
      <c r="J101" s="225"/>
      <c r="K101" s="226"/>
      <c r="L101" s="115"/>
      <c r="M101" s="115"/>
      <c r="N101" s="115"/>
      <c r="O101" s="115"/>
      <c r="R101" s="85">
        <f>COUNTIF(D98:D99,"4")</f>
        <v>0</v>
      </c>
      <c r="S101" s="85">
        <f>COUNTIF(G98:G99,"4")</f>
        <v>0</v>
      </c>
      <c r="T101" s="85">
        <f>COUNTIF(J98:J99,"4")</f>
        <v>0</v>
      </c>
      <c r="U101" s="85">
        <f>COUNTIF(M98:M99,"4")</f>
        <v>0</v>
      </c>
    </row>
    <row r="102" spans="1:21" ht="30" customHeight="1" x14ac:dyDescent="0.2">
      <c r="A102" s="213"/>
      <c r="B102" s="117"/>
      <c r="C102" s="104" t="s">
        <v>112</v>
      </c>
      <c r="D102" s="84">
        <v>3</v>
      </c>
      <c r="E102" s="61" t="s">
        <v>346</v>
      </c>
      <c r="F102" s="61" t="s">
        <v>347</v>
      </c>
      <c r="G102" s="80">
        <v>3</v>
      </c>
      <c r="H102" s="61" t="s">
        <v>346</v>
      </c>
      <c r="I102" s="61" t="s">
        <v>347</v>
      </c>
      <c r="J102" s="82">
        <v>3</v>
      </c>
      <c r="K102" s="76" t="s">
        <v>576</v>
      </c>
      <c r="L102" s="76" t="s">
        <v>347</v>
      </c>
      <c r="M102" s="84"/>
      <c r="N102" s="78"/>
      <c r="O102" s="78"/>
      <c r="R102" s="85">
        <f>COUNTIF(D102:D111,"1")</f>
        <v>2</v>
      </c>
      <c r="S102" s="85">
        <f>COUNTIF(G102:G111,"1")</f>
        <v>2</v>
      </c>
      <c r="T102" s="85">
        <f>COUNTIF(J102:J111,"1")</f>
        <v>2</v>
      </c>
      <c r="U102" s="85">
        <f>COUNTIF(M102:M111,"1")</f>
        <v>0</v>
      </c>
    </row>
    <row r="103" spans="1:21" ht="30" customHeight="1" x14ac:dyDescent="0.2">
      <c r="A103" s="213"/>
      <c r="B103" s="124"/>
      <c r="C103" s="96" t="s">
        <v>113</v>
      </c>
      <c r="D103" s="84">
        <v>2</v>
      </c>
      <c r="E103" s="66" t="s">
        <v>348</v>
      </c>
      <c r="F103" s="61" t="s">
        <v>349</v>
      </c>
      <c r="G103" s="80">
        <v>2</v>
      </c>
      <c r="H103" s="66" t="s">
        <v>348</v>
      </c>
      <c r="I103" s="61" t="s">
        <v>470</v>
      </c>
      <c r="J103" s="82">
        <v>2</v>
      </c>
      <c r="K103" s="76" t="s">
        <v>577</v>
      </c>
      <c r="L103" s="76" t="s">
        <v>608</v>
      </c>
      <c r="M103" s="84"/>
      <c r="N103" s="78"/>
      <c r="O103" s="78"/>
      <c r="R103" s="85">
        <f>COUNTIF(D102:D111,"2")</f>
        <v>3</v>
      </c>
      <c r="S103" s="85">
        <f>COUNTIF(G102:G111,"2")</f>
        <v>3</v>
      </c>
      <c r="T103" s="85">
        <f>COUNTIF(J102:J111,"2")</f>
        <v>3</v>
      </c>
      <c r="U103" s="85">
        <f>COUNTIF(M102:M111,"2")</f>
        <v>0</v>
      </c>
    </row>
    <row r="104" spans="1:21" ht="30" customHeight="1" x14ac:dyDescent="0.2">
      <c r="A104" s="213"/>
      <c r="B104" s="124"/>
      <c r="C104" s="96" t="s">
        <v>114</v>
      </c>
      <c r="D104" s="84">
        <v>3</v>
      </c>
      <c r="E104" s="66" t="s">
        <v>350</v>
      </c>
      <c r="F104" s="61" t="s">
        <v>351</v>
      </c>
      <c r="G104" s="80">
        <v>3</v>
      </c>
      <c r="H104" s="66" t="s">
        <v>350</v>
      </c>
      <c r="I104" s="61" t="s">
        <v>351</v>
      </c>
      <c r="J104" s="82">
        <v>3</v>
      </c>
      <c r="K104" s="76" t="s">
        <v>350</v>
      </c>
      <c r="L104" s="76" t="s">
        <v>351</v>
      </c>
      <c r="M104" s="84"/>
      <c r="N104" s="78"/>
      <c r="O104" s="78"/>
      <c r="R104" s="85">
        <f>COUNTIF(D102:D111,"3")</f>
        <v>5</v>
      </c>
      <c r="S104" s="85">
        <f>COUNTIF(G102:G111,"3")</f>
        <v>5</v>
      </c>
      <c r="T104" s="85">
        <f>COUNTIF(J102:J111,"3")</f>
        <v>5</v>
      </c>
      <c r="U104" s="85">
        <f>COUNTIF(M102:M111,"3")</f>
        <v>0</v>
      </c>
    </row>
    <row r="105" spans="1:21" ht="30" customHeight="1" x14ac:dyDescent="0.2">
      <c r="A105" s="213"/>
      <c r="B105" s="124"/>
      <c r="C105" s="96" t="s">
        <v>115</v>
      </c>
      <c r="D105" s="84">
        <v>3</v>
      </c>
      <c r="E105" s="66" t="s">
        <v>352</v>
      </c>
      <c r="F105" s="61" t="s">
        <v>353</v>
      </c>
      <c r="G105" s="80">
        <v>3</v>
      </c>
      <c r="H105" s="66" t="s">
        <v>352</v>
      </c>
      <c r="I105" s="61" t="s">
        <v>353</v>
      </c>
      <c r="J105" s="82">
        <v>3</v>
      </c>
      <c r="K105" s="76" t="s">
        <v>578</v>
      </c>
      <c r="L105" s="76" t="s">
        <v>353</v>
      </c>
      <c r="M105" s="84"/>
      <c r="N105" s="78"/>
      <c r="O105" s="78"/>
      <c r="R105" s="85">
        <f>COUNTIF(D102:D111,"4")</f>
        <v>0</v>
      </c>
      <c r="S105" s="85">
        <f>COUNTIF(G102:G111,"4")</f>
        <v>0</v>
      </c>
      <c r="T105" s="85">
        <f>COUNTIF(J102:J111,"4")</f>
        <v>0</v>
      </c>
      <c r="U105" s="85">
        <f>COUNTIF(M102:M111,"4")</f>
        <v>0</v>
      </c>
    </row>
    <row r="106" spans="1:21" ht="30" customHeight="1" x14ac:dyDescent="0.2">
      <c r="A106" s="213"/>
      <c r="B106" s="124"/>
      <c r="C106" s="96" t="s">
        <v>116</v>
      </c>
      <c r="D106" s="84">
        <v>3</v>
      </c>
      <c r="E106" s="66" t="s">
        <v>354</v>
      </c>
      <c r="F106" s="61" t="s">
        <v>355</v>
      </c>
      <c r="G106" s="80">
        <v>3</v>
      </c>
      <c r="H106" s="66" t="s">
        <v>354</v>
      </c>
      <c r="I106" s="61" t="s">
        <v>355</v>
      </c>
      <c r="J106" s="82">
        <v>3</v>
      </c>
      <c r="K106" s="76" t="s">
        <v>579</v>
      </c>
      <c r="L106" s="76" t="s">
        <v>355</v>
      </c>
      <c r="M106" s="84"/>
      <c r="N106" s="78"/>
      <c r="O106" s="78"/>
    </row>
    <row r="107" spans="1:21" ht="30" customHeight="1" x14ac:dyDescent="0.2">
      <c r="A107" s="213"/>
      <c r="B107" s="124"/>
      <c r="C107" s="96" t="s">
        <v>117</v>
      </c>
      <c r="D107" s="84">
        <v>2</v>
      </c>
      <c r="E107" s="66" t="s">
        <v>356</v>
      </c>
      <c r="F107" s="61" t="s">
        <v>357</v>
      </c>
      <c r="G107" s="80">
        <v>2</v>
      </c>
      <c r="H107" s="66" t="s">
        <v>356</v>
      </c>
      <c r="I107" s="61" t="s">
        <v>357</v>
      </c>
      <c r="J107" s="82">
        <v>2</v>
      </c>
      <c r="K107" s="76" t="s">
        <v>356</v>
      </c>
      <c r="L107" s="76" t="s">
        <v>357</v>
      </c>
      <c r="M107" s="84"/>
      <c r="N107" s="78"/>
      <c r="O107" s="78"/>
    </row>
    <row r="108" spans="1:21" ht="30" customHeight="1" x14ac:dyDescent="0.2">
      <c r="A108" s="213"/>
      <c r="B108" s="124"/>
      <c r="C108" s="96" t="s">
        <v>118</v>
      </c>
      <c r="D108" s="84">
        <v>2</v>
      </c>
      <c r="E108" s="66" t="s">
        <v>358</v>
      </c>
      <c r="F108" s="61" t="s">
        <v>359</v>
      </c>
      <c r="G108" s="80">
        <v>2</v>
      </c>
      <c r="H108" s="66" t="s">
        <v>358</v>
      </c>
      <c r="I108" s="61" t="s">
        <v>359</v>
      </c>
      <c r="J108" s="82">
        <v>2</v>
      </c>
      <c r="K108" s="76" t="s">
        <v>358</v>
      </c>
      <c r="L108" s="76" t="s">
        <v>359</v>
      </c>
      <c r="M108" s="84"/>
      <c r="N108" s="78"/>
      <c r="O108" s="78"/>
    </row>
    <row r="109" spans="1:21" ht="30" customHeight="1" x14ac:dyDescent="0.2">
      <c r="A109" s="213"/>
      <c r="B109" s="124"/>
      <c r="C109" s="96" t="s">
        <v>119</v>
      </c>
      <c r="D109" s="84">
        <v>1</v>
      </c>
      <c r="E109" s="66" t="s">
        <v>360</v>
      </c>
      <c r="F109" s="61" t="s">
        <v>359</v>
      </c>
      <c r="G109" s="80">
        <v>1</v>
      </c>
      <c r="H109" s="66" t="s">
        <v>472</v>
      </c>
      <c r="I109" s="61" t="s">
        <v>359</v>
      </c>
      <c r="J109" s="82">
        <v>1</v>
      </c>
      <c r="K109" s="76" t="s">
        <v>360</v>
      </c>
      <c r="L109" s="76" t="s">
        <v>359</v>
      </c>
      <c r="M109" s="84"/>
      <c r="N109" s="78"/>
      <c r="O109" s="78"/>
    </row>
    <row r="110" spans="1:21" ht="30" customHeight="1" x14ac:dyDescent="0.2">
      <c r="A110" s="213"/>
      <c r="B110" s="124"/>
      <c r="C110" s="96" t="s">
        <v>120</v>
      </c>
      <c r="D110" s="84">
        <v>3</v>
      </c>
      <c r="E110" s="66" t="s">
        <v>361</v>
      </c>
      <c r="F110" s="61" t="s">
        <v>362</v>
      </c>
      <c r="G110" s="80">
        <v>3</v>
      </c>
      <c r="H110" s="66" t="s">
        <v>361</v>
      </c>
      <c r="I110" s="61" t="s">
        <v>362</v>
      </c>
      <c r="J110" s="82">
        <v>3</v>
      </c>
      <c r="K110" s="76" t="s">
        <v>361</v>
      </c>
      <c r="L110" s="76" t="s">
        <v>362</v>
      </c>
      <c r="M110" s="84"/>
      <c r="N110" s="78"/>
      <c r="O110" s="78"/>
    </row>
    <row r="111" spans="1:21" ht="30" customHeight="1" x14ac:dyDescent="0.2">
      <c r="A111" s="213"/>
      <c r="B111" s="124"/>
      <c r="C111" s="96" t="s">
        <v>121</v>
      </c>
      <c r="D111" s="84">
        <v>1</v>
      </c>
      <c r="E111" s="66" t="s">
        <v>363</v>
      </c>
      <c r="F111" s="61" t="s">
        <v>364</v>
      </c>
      <c r="G111" s="80">
        <v>1</v>
      </c>
      <c r="H111" s="66" t="s">
        <v>363</v>
      </c>
      <c r="I111" s="61" t="s">
        <v>471</v>
      </c>
      <c r="J111" s="82">
        <v>1</v>
      </c>
      <c r="K111" s="76" t="s">
        <v>580</v>
      </c>
      <c r="L111" s="76" t="s">
        <v>607</v>
      </c>
      <c r="M111" s="84"/>
      <c r="N111" s="78"/>
      <c r="O111" s="78"/>
    </row>
    <row r="112" spans="1:21" ht="5.25" customHeight="1" x14ac:dyDescent="0.25">
      <c r="B112" s="250"/>
      <c r="C112" s="251"/>
      <c r="D112" s="132"/>
      <c r="E112" s="133"/>
      <c r="F112" s="133"/>
      <c r="G112" s="132"/>
      <c r="H112" s="133"/>
      <c r="I112" s="133"/>
      <c r="J112" s="132"/>
      <c r="K112" s="134"/>
      <c r="M112" s="132"/>
      <c r="N112" s="134"/>
    </row>
    <row r="113" spans="1:21" ht="18.75" x14ac:dyDescent="0.2">
      <c r="A113" s="213"/>
      <c r="B113" s="124"/>
      <c r="C113" s="225" t="s">
        <v>0</v>
      </c>
      <c r="D113" s="225"/>
      <c r="E113" s="225"/>
      <c r="F113" s="225"/>
      <c r="G113" s="225"/>
      <c r="H113" s="225"/>
      <c r="I113" s="225"/>
      <c r="J113" s="225"/>
      <c r="K113" s="226"/>
      <c r="L113" s="115"/>
      <c r="M113" s="115"/>
      <c r="N113" s="115"/>
      <c r="O113" s="115"/>
    </row>
    <row r="114" spans="1:21" ht="30" customHeight="1" x14ac:dyDescent="0.2">
      <c r="A114" s="213"/>
      <c r="B114" s="128"/>
      <c r="C114" s="97" t="s">
        <v>1</v>
      </c>
      <c r="D114" s="27">
        <v>3</v>
      </c>
      <c r="E114" s="74" t="s">
        <v>338</v>
      </c>
      <c r="F114" s="60" t="s">
        <v>339</v>
      </c>
      <c r="G114" s="80">
        <v>3</v>
      </c>
      <c r="H114" s="66" t="s">
        <v>338</v>
      </c>
      <c r="I114" s="61" t="s">
        <v>339</v>
      </c>
      <c r="J114" s="82">
        <v>3</v>
      </c>
      <c r="K114" s="76" t="s">
        <v>338</v>
      </c>
      <c r="L114" s="76" t="s">
        <v>339</v>
      </c>
      <c r="M114" s="84"/>
      <c r="N114" s="78"/>
      <c r="O114" s="78"/>
      <c r="R114" s="85">
        <f>COUNTIF(D114:D117,"1")</f>
        <v>0</v>
      </c>
      <c r="S114" s="85">
        <f>COUNTIF(G114:G117,"1")</f>
        <v>0</v>
      </c>
      <c r="T114" s="85">
        <f>COUNTIF(J114:J117,"1")</f>
        <v>0</v>
      </c>
      <c r="U114" s="85">
        <f>COUNTIF(M114:M117,"1")</f>
        <v>0</v>
      </c>
    </row>
    <row r="115" spans="1:21" ht="30" customHeight="1" x14ac:dyDescent="0.2">
      <c r="A115" s="213"/>
      <c r="B115" s="124"/>
      <c r="C115" s="96" t="s">
        <v>2</v>
      </c>
      <c r="D115" s="27">
        <v>3</v>
      </c>
      <c r="E115" s="74" t="s">
        <v>340</v>
      </c>
      <c r="F115" s="60" t="s">
        <v>341</v>
      </c>
      <c r="G115" s="80">
        <v>3</v>
      </c>
      <c r="H115" s="66" t="s">
        <v>340</v>
      </c>
      <c r="I115" s="61" t="s">
        <v>341</v>
      </c>
      <c r="J115" s="82">
        <v>3</v>
      </c>
      <c r="K115" s="76" t="s">
        <v>581</v>
      </c>
      <c r="L115" s="76" t="s">
        <v>341</v>
      </c>
      <c r="M115" s="84"/>
      <c r="N115" s="78"/>
      <c r="O115" s="78"/>
      <c r="R115" s="85">
        <f>COUNTIF(D114:D117,"2")</f>
        <v>1</v>
      </c>
      <c r="S115" s="85">
        <f>COUNTIF(G114:G117,"2")</f>
        <v>1</v>
      </c>
      <c r="T115" s="85">
        <f>COUNTIF(J114:J117,"2")</f>
        <v>1</v>
      </c>
      <c r="U115" s="85">
        <f>COUNTIF(M114:M117,"2")</f>
        <v>0</v>
      </c>
    </row>
    <row r="116" spans="1:21" ht="30" customHeight="1" x14ac:dyDescent="0.2">
      <c r="A116" s="213"/>
      <c r="B116" s="124"/>
      <c r="C116" s="96" t="s">
        <v>3</v>
      </c>
      <c r="D116" s="27">
        <v>3</v>
      </c>
      <c r="E116" s="74" t="s">
        <v>342</v>
      </c>
      <c r="F116" s="60" t="s">
        <v>343</v>
      </c>
      <c r="G116" s="80">
        <v>3</v>
      </c>
      <c r="H116" s="66" t="s">
        <v>342</v>
      </c>
      <c r="I116" s="61" t="s">
        <v>343</v>
      </c>
      <c r="J116" s="82">
        <v>3</v>
      </c>
      <c r="K116" s="76" t="s">
        <v>342</v>
      </c>
      <c r="L116" s="76" t="s">
        <v>343</v>
      </c>
      <c r="M116" s="84"/>
      <c r="N116" s="78"/>
      <c r="O116" s="78"/>
      <c r="R116" s="85">
        <f>COUNTIF(D114:D117,"3")</f>
        <v>3</v>
      </c>
      <c r="S116" s="85">
        <f>COUNTIF(G114:G117,"3")</f>
        <v>3</v>
      </c>
      <c r="T116" s="85">
        <f>COUNTIF(J114:J117,"3")</f>
        <v>3</v>
      </c>
      <c r="U116" s="85">
        <f>COUNTIF(M114:M117,"3")</f>
        <v>0</v>
      </c>
    </row>
    <row r="117" spans="1:21" ht="30" customHeight="1" x14ac:dyDescent="0.2">
      <c r="A117" s="213"/>
      <c r="B117" s="124"/>
      <c r="C117" s="96" t="s">
        <v>4</v>
      </c>
      <c r="D117" s="27">
        <v>2</v>
      </c>
      <c r="E117" s="74" t="s">
        <v>344</v>
      </c>
      <c r="F117" s="60" t="s">
        <v>345</v>
      </c>
      <c r="G117" s="80">
        <v>2</v>
      </c>
      <c r="H117" s="66" t="s">
        <v>344</v>
      </c>
      <c r="I117" s="61" t="s">
        <v>345</v>
      </c>
      <c r="J117" s="82">
        <v>2</v>
      </c>
      <c r="K117" s="76" t="s">
        <v>344</v>
      </c>
      <c r="L117" s="76" t="s">
        <v>345</v>
      </c>
      <c r="M117" s="84"/>
      <c r="N117" s="78"/>
      <c r="O117" s="78"/>
      <c r="R117" s="85">
        <f>COUNTIF(D114:D117,"4")</f>
        <v>0</v>
      </c>
      <c r="S117" s="85">
        <f>COUNTIF(G114:G117,"4")</f>
        <v>0</v>
      </c>
      <c r="T117" s="85">
        <f>COUNTIF(J114:J117,"4")</f>
        <v>0</v>
      </c>
      <c r="U117" s="85">
        <f>COUNTIF(M114:M117,"4")</f>
        <v>0</v>
      </c>
    </row>
    <row r="118" spans="1:21" ht="7.5" customHeight="1" x14ac:dyDescent="0.25">
      <c r="B118" s="248"/>
      <c r="C118" s="249"/>
      <c r="D118" s="132"/>
      <c r="E118" s="133"/>
      <c r="F118" s="133"/>
      <c r="G118" s="132"/>
      <c r="H118" s="133"/>
      <c r="I118" s="133"/>
      <c r="J118" s="118"/>
      <c r="K118" s="123"/>
      <c r="M118" s="118"/>
      <c r="N118" s="123"/>
    </row>
    <row r="119" spans="1:21" ht="15.75" customHeight="1" x14ac:dyDescent="0.2">
      <c r="B119" s="258" t="s">
        <v>24</v>
      </c>
      <c r="C119" s="259"/>
      <c r="D119" s="245" t="s">
        <v>181</v>
      </c>
      <c r="E119" s="246"/>
      <c r="F119" s="247"/>
      <c r="G119" s="242" t="s">
        <v>177</v>
      </c>
      <c r="H119" s="243"/>
      <c r="I119" s="244"/>
      <c r="J119" s="262" t="s">
        <v>178</v>
      </c>
      <c r="K119" s="262"/>
      <c r="L119" s="262"/>
      <c r="M119" s="278" t="s">
        <v>179</v>
      </c>
      <c r="N119" s="278"/>
      <c r="O119" s="278"/>
    </row>
    <row r="120" spans="1:21" ht="15.75" customHeight="1" x14ac:dyDescent="0.2">
      <c r="B120" s="260"/>
      <c r="C120" s="261"/>
      <c r="D120" s="110" t="s">
        <v>34</v>
      </c>
      <c r="E120" s="111" t="s">
        <v>122</v>
      </c>
      <c r="F120" s="111"/>
      <c r="G120" s="110" t="s">
        <v>34</v>
      </c>
      <c r="H120" s="111" t="s">
        <v>122</v>
      </c>
      <c r="I120" s="111"/>
      <c r="J120" s="110" t="s">
        <v>34</v>
      </c>
      <c r="K120" s="111" t="s">
        <v>122</v>
      </c>
      <c r="L120" s="135" t="s">
        <v>125</v>
      </c>
      <c r="M120" s="110" t="s">
        <v>34</v>
      </c>
      <c r="N120" s="111" t="s">
        <v>122</v>
      </c>
      <c r="O120" s="135"/>
    </row>
    <row r="121" spans="1:21" ht="18.75" x14ac:dyDescent="0.2">
      <c r="A121" s="213"/>
      <c r="B121" s="127"/>
      <c r="C121" s="225" t="s">
        <v>5</v>
      </c>
      <c r="D121" s="225"/>
      <c r="E121" s="225"/>
      <c r="F121" s="225"/>
      <c r="G121" s="225"/>
      <c r="H121" s="225"/>
      <c r="I121" s="225"/>
      <c r="J121" s="225"/>
      <c r="K121" s="226"/>
      <c r="L121" s="115"/>
      <c r="M121" s="115"/>
      <c r="N121" s="115"/>
      <c r="O121" s="115"/>
    </row>
    <row r="122" spans="1:21" ht="39" customHeight="1" x14ac:dyDescent="0.2">
      <c r="A122" s="213"/>
      <c r="B122" s="131"/>
      <c r="C122" s="136" t="s">
        <v>6</v>
      </c>
      <c r="D122" s="27">
        <v>2</v>
      </c>
      <c r="E122" s="60" t="s">
        <v>304</v>
      </c>
      <c r="F122" s="60" t="s">
        <v>305</v>
      </c>
      <c r="G122" s="80">
        <v>2</v>
      </c>
      <c r="H122" s="61" t="s">
        <v>502</v>
      </c>
      <c r="I122" s="61" t="s">
        <v>305</v>
      </c>
      <c r="J122" s="82">
        <v>2</v>
      </c>
      <c r="K122" s="76" t="s">
        <v>582</v>
      </c>
      <c r="L122" s="76" t="s">
        <v>583</v>
      </c>
      <c r="M122" s="84"/>
      <c r="N122" s="78"/>
      <c r="O122" s="78"/>
      <c r="R122" s="85">
        <f>COUNTIF(D122:D125,"1")</f>
        <v>1</v>
      </c>
      <c r="S122" s="85">
        <f>COUNTIF(G122:G125,"1")</f>
        <v>1</v>
      </c>
      <c r="T122" s="85">
        <f>COUNTIF(J122:J125,"1")</f>
        <v>1</v>
      </c>
      <c r="U122" s="85">
        <f>COUNTIF(M122:M125,"1")</f>
        <v>0</v>
      </c>
    </row>
    <row r="123" spans="1:21" ht="30" customHeight="1" x14ac:dyDescent="0.2">
      <c r="A123" s="213"/>
      <c r="B123" s="128"/>
      <c r="C123" s="97" t="s">
        <v>7</v>
      </c>
      <c r="D123" s="27">
        <v>3</v>
      </c>
      <c r="E123" s="74" t="s">
        <v>306</v>
      </c>
      <c r="F123" s="60" t="s">
        <v>307</v>
      </c>
      <c r="G123" s="80">
        <v>3</v>
      </c>
      <c r="H123" s="66" t="s">
        <v>306</v>
      </c>
      <c r="I123" s="61" t="s">
        <v>307</v>
      </c>
      <c r="J123" s="82">
        <v>3</v>
      </c>
      <c r="K123" s="76" t="s">
        <v>584</v>
      </c>
      <c r="L123" s="76" t="s">
        <v>585</v>
      </c>
      <c r="M123" s="84"/>
      <c r="N123" s="78"/>
      <c r="O123" s="78"/>
      <c r="R123" s="85">
        <f>COUNTIF(D122:D125,"2")</f>
        <v>2</v>
      </c>
      <c r="S123" s="85">
        <f>COUNTIF(G122:G125,"2")</f>
        <v>2</v>
      </c>
      <c r="T123" s="85">
        <f>COUNTIF(J122:J125,"2")</f>
        <v>2</v>
      </c>
      <c r="U123" s="85">
        <f>COUNTIF(M122:M125,"2")</f>
        <v>0</v>
      </c>
    </row>
    <row r="124" spans="1:21" ht="30" customHeight="1" x14ac:dyDescent="0.2">
      <c r="A124" s="213"/>
      <c r="B124" s="124"/>
      <c r="C124" s="97" t="s">
        <v>8</v>
      </c>
      <c r="D124" s="27">
        <v>2</v>
      </c>
      <c r="E124" s="74" t="s">
        <v>308</v>
      </c>
      <c r="F124" s="60" t="s">
        <v>309</v>
      </c>
      <c r="G124" s="80">
        <v>2</v>
      </c>
      <c r="H124" s="66" t="s">
        <v>308</v>
      </c>
      <c r="I124" s="61" t="s">
        <v>309</v>
      </c>
      <c r="J124" s="82">
        <v>2</v>
      </c>
      <c r="K124" s="76" t="s">
        <v>586</v>
      </c>
      <c r="L124" s="76" t="s">
        <v>587</v>
      </c>
      <c r="M124" s="84"/>
      <c r="N124" s="78"/>
      <c r="O124" s="78"/>
      <c r="R124" s="85">
        <f>COUNTIF(D122:D125,"3")</f>
        <v>1</v>
      </c>
      <c r="S124" s="85">
        <f>COUNTIF(G122:G125,"3")</f>
        <v>1</v>
      </c>
      <c r="T124" s="85">
        <f>COUNTIF(J122:J125,"3")</f>
        <v>1</v>
      </c>
      <c r="U124" s="85">
        <f>COUNTIF(M122:M125,"3")</f>
        <v>0</v>
      </c>
    </row>
    <row r="125" spans="1:21" ht="30" customHeight="1" x14ac:dyDescent="0.2">
      <c r="A125" s="213"/>
      <c r="B125" s="124"/>
      <c r="C125" s="96" t="s">
        <v>9</v>
      </c>
      <c r="D125" s="27">
        <v>1</v>
      </c>
      <c r="E125" s="74" t="s">
        <v>310</v>
      </c>
      <c r="F125" s="60" t="s">
        <v>311</v>
      </c>
      <c r="G125" s="80">
        <v>1</v>
      </c>
      <c r="H125" s="66" t="s">
        <v>310</v>
      </c>
      <c r="I125" s="61" t="s">
        <v>311</v>
      </c>
      <c r="J125" s="82">
        <v>1</v>
      </c>
      <c r="K125" s="76" t="s">
        <v>588</v>
      </c>
      <c r="L125" s="76" t="s">
        <v>589</v>
      </c>
      <c r="M125" s="84"/>
      <c r="N125" s="78"/>
      <c r="O125" s="78"/>
      <c r="R125" s="85">
        <f>COUNTIF(D122:D125,"4")</f>
        <v>0</v>
      </c>
      <c r="S125" s="85">
        <f>COUNTIF(G122:G125,"4")</f>
        <v>0</v>
      </c>
      <c r="T125" s="85">
        <f>COUNTIF(J122:J125,"4")</f>
        <v>0</v>
      </c>
      <c r="U125" s="85">
        <f>COUNTIF(M122:M125,"4")</f>
        <v>0</v>
      </c>
    </row>
    <row r="126" spans="1:21" ht="8.25" customHeight="1" x14ac:dyDescent="0.25">
      <c r="B126" s="248"/>
      <c r="C126" s="249"/>
      <c r="D126" s="118"/>
      <c r="E126" s="119"/>
      <c r="F126" s="119"/>
      <c r="G126" s="118"/>
      <c r="H126" s="119"/>
      <c r="I126" s="119"/>
      <c r="J126" s="118"/>
      <c r="K126" s="123"/>
      <c r="M126" s="118"/>
      <c r="N126" s="123"/>
    </row>
    <row r="127" spans="1:21" ht="18.75" x14ac:dyDescent="0.2">
      <c r="A127" s="213"/>
      <c r="B127" s="124"/>
      <c r="C127" s="225" t="s">
        <v>10</v>
      </c>
      <c r="D127" s="225"/>
      <c r="E127" s="225"/>
      <c r="F127" s="225"/>
      <c r="G127" s="225"/>
      <c r="H127" s="225"/>
      <c r="I127" s="225"/>
      <c r="J127" s="225"/>
      <c r="K127" s="226"/>
      <c r="L127" s="115"/>
      <c r="M127" s="115"/>
      <c r="N127" s="115"/>
      <c r="O127" s="115"/>
    </row>
    <row r="128" spans="1:21" ht="30" customHeight="1" x14ac:dyDescent="0.2">
      <c r="A128" s="213"/>
      <c r="B128" s="117"/>
      <c r="C128" s="104" t="s">
        <v>11</v>
      </c>
      <c r="D128" s="27">
        <v>3</v>
      </c>
      <c r="E128" s="60" t="s">
        <v>312</v>
      </c>
      <c r="F128" s="60" t="s">
        <v>313</v>
      </c>
      <c r="G128" s="80">
        <v>3</v>
      </c>
      <c r="H128" s="61" t="s">
        <v>501</v>
      </c>
      <c r="I128" s="61" t="s">
        <v>313</v>
      </c>
      <c r="J128" s="82">
        <v>3</v>
      </c>
      <c r="K128" s="76" t="s">
        <v>590</v>
      </c>
      <c r="L128" s="76" t="s">
        <v>591</v>
      </c>
      <c r="M128" s="84"/>
      <c r="N128" s="78"/>
      <c r="O128" s="78"/>
      <c r="R128" s="85">
        <f>COUNTIF(D128:D131,"1")</f>
        <v>0</v>
      </c>
      <c r="S128" s="85">
        <f>COUNTIF(G128:G131,"1")</f>
        <v>0</v>
      </c>
      <c r="T128" s="85">
        <f>COUNTIF(J128:J131,"1")</f>
        <v>0</v>
      </c>
      <c r="U128" s="85">
        <f>COUNTIF(M128:M131,"1")</f>
        <v>0</v>
      </c>
    </row>
    <row r="129" spans="1:21" ht="30" customHeight="1" x14ac:dyDescent="0.2">
      <c r="A129" s="213"/>
      <c r="B129" s="124"/>
      <c r="C129" s="96" t="s">
        <v>12</v>
      </c>
      <c r="D129" s="27">
        <v>2</v>
      </c>
      <c r="E129" s="74" t="s">
        <v>314</v>
      </c>
      <c r="F129" s="60" t="s">
        <v>315</v>
      </c>
      <c r="G129" s="80">
        <v>2</v>
      </c>
      <c r="H129" s="66" t="s">
        <v>314</v>
      </c>
      <c r="I129" s="61" t="s">
        <v>315</v>
      </c>
      <c r="J129" s="82">
        <v>2</v>
      </c>
      <c r="K129" s="76" t="s">
        <v>592</v>
      </c>
      <c r="L129" s="76" t="s">
        <v>606</v>
      </c>
      <c r="M129" s="84"/>
      <c r="N129" s="78"/>
      <c r="O129" s="78"/>
      <c r="R129" s="85">
        <f>COUNTIF(D128:D131,"2")</f>
        <v>1</v>
      </c>
      <c r="S129" s="85">
        <f>COUNTIF(G128:G131,"2")</f>
        <v>1</v>
      </c>
      <c r="T129" s="85">
        <f>COUNTIF(J128:J131,"2")</f>
        <v>1</v>
      </c>
      <c r="U129" s="85">
        <f>COUNTIF(M128:M131,"2")</f>
        <v>0</v>
      </c>
    </row>
    <row r="130" spans="1:21" ht="30" customHeight="1" x14ac:dyDescent="0.2">
      <c r="A130" s="213"/>
      <c r="B130" s="124"/>
      <c r="C130" s="96" t="s">
        <v>13</v>
      </c>
      <c r="D130" s="27">
        <v>3</v>
      </c>
      <c r="E130" s="74" t="s">
        <v>316</v>
      </c>
      <c r="F130" s="60" t="s">
        <v>317</v>
      </c>
      <c r="G130" s="80">
        <v>3</v>
      </c>
      <c r="H130" s="66" t="s">
        <v>316</v>
      </c>
      <c r="I130" s="61" t="s">
        <v>317</v>
      </c>
      <c r="J130" s="82">
        <v>3</v>
      </c>
      <c r="K130" s="76" t="s">
        <v>593</v>
      </c>
      <c r="L130" s="76" t="s">
        <v>594</v>
      </c>
      <c r="M130" s="84"/>
      <c r="N130" s="78"/>
      <c r="O130" s="78"/>
      <c r="R130" s="85">
        <f>COUNTIF(D128:D131,"3")</f>
        <v>3</v>
      </c>
      <c r="S130" s="85">
        <f>COUNTIF(G128:G131,"3")</f>
        <v>3</v>
      </c>
      <c r="T130" s="85">
        <f>COUNTIF(J128:J131,"3")</f>
        <v>3</v>
      </c>
      <c r="U130" s="85">
        <f>COUNTIF(M128:M131,"3")</f>
        <v>0</v>
      </c>
    </row>
    <row r="131" spans="1:21" ht="30" customHeight="1" x14ac:dyDescent="0.2">
      <c r="A131" s="213"/>
      <c r="B131" s="124"/>
      <c r="C131" s="96" t="s">
        <v>14</v>
      </c>
      <c r="D131" s="27">
        <v>3</v>
      </c>
      <c r="E131" s="74" t="s">
        <v>318</v>
      </c>
      <c r="F131" s="60" t="s">
        <v>307</v>
      </c>
      <c r="G131" s="80">
        <v>3</v>
      </c>
      <c r="H131" s="66" t="s">
        <v>500</v>
      </c>
      <c r="I131" s="61" t="s">
        <v>307</v>
      </c>
      <c r="J131" s="82">
        <v>3</v>
      </c>
      <c r="K131" s="76" t="s">
        <v>595</v>
      </c>
      <c r="L131" s="76" t="s">
        <v>359</v>
      </c>
      <c r="M131" s="84"/>
      <c r="N131" s="78"/>
      <c r="O131" s="78"/>
      <c r="R131" s="85">
        <f>COUNTIF(D128:D131,"4")</f>
        <v>0</v>
      </c>
      <c r="S131" s="85">
        <f>COUNTIF(G128:G131,"4")</f>
        <v>0</v>
      </c>
      <c r="T131" s="85">
        <f>COUNTIF(J128:J131,"4")</f>
        <v>0</v>
      </c>
      <c r="U131" s="85">
        <f>COUNTIF(M128:M131,"4")</f>
        <v>0</v>
      </c>
    </row>
    <row r="132" spans="1:21" ht="9" customHeight="1" x14ac:dyDescent="0.25">
      <c r="B132" s="248"/>
      <c r="C132" s="249"/>
      <c r="D132" s="118"/>
      <c r="E132" s="119"/>
      <c r="F132" s="119"/>
      <c r="G132" s="118"/>
      <c r="H132" s="119"/>
      <c r="I132" s="119"/>
      <c r="J132" s="118"/>
      <c r="K132" s="123"/>
      <c r="M132" s="118"/>
      <c r="N132" s="123"/>
    </row>
    <row r="133" spans="1:21" ht="18.75" x14ac:dyDescent="0.2">
      <c r="A133" s="213"/>
      <c r="B133" s="124"/>
      <c r="C133" s="225" t="s">
        <v>15</v>
      </c>
      <c r="D133" s="225"/>
      <c r="E133" s="225"/>
      <c r="F133" s="225"/>
      <c r="G133" s="225"/>
      <c r="H133" s="225"/>
      <c r="I133" s="225"/>
      <c r="J133" s="225"/>
      <c r="K133" s="226"/>
      <c r="L133" s="115"/>
      <c r="M133" s="115"/>
      <c r="N133" s="115"/>
      <c r="O133" s="115"/>
    </row>
    <row r="134" spans="1:21" ht="30" customHeight="1" x14ac:dyDescent="0.2">
      <c r="A134" s="213"/>
      <c r="B134" s="117"/>
      <c r="C134" s="104" t="s">
        <v>16</v>
      </c>
      <c r="D134" s="27">
        <v>3</v>
      </c>
      <c r="E134" s="60" t="s">
        <v>319</v>
      </c>
      <c r="F134" s="60" t="s">
        <v>320</v>
      </c>
      <c r="G134" s="80">
        <v>3</v>
      </c>
      <c r="H134" s="61" t="s">
        <v>319</v>
      </c>
      <c r="I134" s="61" t="s">
        <v>499</v>
      </c>
      <c r="J134" s="82">
        <v>3</v>
      </c>
      <c r="K134" s="76" t="s">
        <v>596</v>
      </c>
      <c r="L134" s="76" t="s">
        <v>605</v>
      </c>
      <c r="M134" s="84"/>
      <c r="N134" s="78"/>
      <c r="O134" s="78"/>
      <c r="R134" s="85">
        <f>COUNTIF(D134:D136,"1")</f>
        <v>0</v>
      </c>
      <c r="S134" s="85">
        <f>COUNTIF(G134:G136,"1")</f>
        <v>0</v>
      </c>
      <c r="T134" s="85">
        <f>COUNTIF(J134:J136,"1")</f>
        <v>0</v>
      </c>
      <c r="U134" s="85">
        <f>COUNTIF(M134:M136,"1")</f>
        <v>0</v>
      </c>
    </row>
    <row r="135" spans="1:21" ht="30" customHeight="1" x14ac:dyDescent="0.2">
      <c r="A135" s="213"/>
      <c r="B135" s="124"/>
      <c r="C135" s="96" t="s">
        <v>17</v>
      </c>
      <c r="D135" s="27">
        <v>3</v>
      </c>
      <c r="E135" s="60" t="s">
        <v>321</v>
      </c>
      <c r="F135" s="60" t="s">
        <v>322</v>
      </c>
      <c r="G135" s="80">
        <v>3</v>
      </c>
      <c r="H135" s="66" t="s">
        <v>321</v>
      </c>
      <c r="I135" s="61" t="s">
        <v>322</v>
      </c>
      <c r="J135" s="82">
        <v>3</v>
      </c>
      <c r="K135" s="76" t="s">
        <v>597</v>
      </c>
      <c r="L135" s="76" t="s">
        <v>598</v>
      </c>
      <c r="M135" s="84"/>
      <c r="N135" s="78"/>
      <c r="O135" s="78"/>
      <c r="R135" s="85">
        <f>COUNTIF(D134:D136,"2")</f>
        <v>0</v>
      </c>
      <c r="S135" s="85">
        <f>COUNTIF(G134:G136,"2")</f>
        <v>0</v>
      </c>
      <c r="T135" s="85">
        <f>COUNTIF(J134:J136,"2")</f>
        <v>0</v>
      </c>
      <c r="U135" s="85">
        <f>COUNTIF(M134:M136,"2")</f>
        <v>0</v>
      </c>
    </row>
    <row r="136" spans="1:21" ht="30" customHeight="1" x14ac:dyDescent="0.2">
      <c r="A136" s="213"/>
      <c r="B136" s="124"/>
      <c r="C136" s="96" t="s">
        <v>18</v>
      </c>
      <c r="D136" s="27">
        <v>3</v>
      </c>
      <c r="E136" s="74" t="s">
        <v>323</v>
      </c>
      <c r="F136" s="60" t="s">
        <v>324</v>
      </c>
      <c r="G136" s="80">
        <v>3</v>
      </c>
      <c r="H136" s="66" t="s">
        <v>323</v>
      </c>
      <c r="I136" s="61" t="s">
        <v>498</v>
      </c>
      <c r="J136" s="82">
        <v>3</v>
      </c>
      <c r="K136" s="76" t="s">
        <v>323</v>
      </c>
      <c r="L136" s="76" t="s">
        <v>604</v>
      </c>
      <c r="M136" s="84"/>
      <c r="N136" s="78"/>
      <c r="O136" s="78"/>
      <c r="R136" s="85">
        <f>COUNTIF(D134:D136,"3")</f>
        <v>3</v>
      </c>
      <c r="S136" s="85">
        <f>COUNTIF(G134:G136,"3")</f>
        <v>3</v>
      </c>
      <c r="T136" s="85">
        <f>COUNTIF(J134:J136,"3")</f>
        <v>3</v>
      </c>
      <c r="U136" s="85">
        <f>COUNTIF(M134:M136,"3")</f>
        <v>0</v>
      </c>
    </row>
    <row r="137" spans="1:21" ht="9" customHeight="1" x14ac:dyDescent="0.25">
      <c r="B137" s="248"/>
      <c r="C137" s="249"/>
      <c r="D137" s="118"/>
      <c r="E137" s="119"/>
      <c r="F137" s="119"/>
      <c r="G137" s="118"/>
      <c r="H137" s="119"/>
      <c r="I137" s="119"/>
      <c r="J137" s="118"/>
      <c r="K137" s="123"/>
      <c r="M137" s="118"/>
      <c r="N137" s="123"/>
      <c r="R137" s="85">
        <f>COUNTIF(D134:D136,"4")</f>
        <v>0</v>
      </c>
      <c r="S137" s="85">
        <f>COUNTIF(G134:G136,"4")</f>
        <v>0</v>
      </c>
      <c r="T137" s="85">
        <f>COUNTIF(J134:J136,"4")</f>
        <v>0</v>
      </c>
    </row>
    <row r="138" spans="1:21" ht="18.75" x14ac:dyDescent="0.2">
      <c r="A138" s="213"/>
      <c r="B138" s="124"/>
      <c r="C138" s="225" t="s">
        <v>19</v>
      </c>
      <c r="D138" s="225"/>
      <c r="E138" s="225"/>
      <c r="F138" s="225"/>
      <c r="G138" s="225"/>
      <c r="H138" s="225"/>
      <c r="I138" s="225"/>
      <c r="J138" s="225"/>
      <c r="K138" s="226"/>
      <c r="L138" s="115"/>
      <c r="M138" s="115"/>
      <c r="N138" s="115"/>
      <c r="O138" s="115"/>
    </row>
    <row r="139" spans="1:21" ht="30" customHeight="1" x14ac:dyDescent="0.2">
      <c r="A139" s="213"/>
      <c r="B139" s="117"/>
      <c r="C139" s="104" t="s">
        <v>20</v>
      </c>
      <c r="D139" s="27">
        <v>2</v>
      </c>
      <c r="E139" s="60" t="s">
        <v>325</v>
      </c>
      <c r="F139" s="60" t="s">
        <v>326</v>
      </c>
      <c r="G139" s="80">
        <v>2</v>
      </c>
      <c r="H139" s="61" t="s">
        <v>325</v>
      </c>
      <c r="I139" s="61" t="s">
        <v>326</v>
      </c>
      <c r="J139" s="82">
        <v>2</v>
      </c>
      <c r="K139" s="76" t="s">
        <v>599</v>
      </c>
      <c r="L139" s="76" t="s">
        <v>600</v>
      </c>
      <c r="M139" s="84"/>
      <c r="N139" s="78"/>
      <c r="O139" s="78"/>
      <c r="P139" s="137"/>
      <c r="Q139" s="137"/>
      <c r="R139" s="85">
        <f>COUNTIF(D139:D141,"1")</f>
        <v>0</v>
      </c>
      <c r="S139" s="85">
        <f>COUNTIF(G139:G141,"1")</f>
        <v>0</v>
      </c>
      <c r="T139" s="85">
        <f>COUNTIF(J139:J141,"1")</f>
        <v>0</v>
      </c>
      <c r="U139" s="85">
        <f>COUNTIF(M139:M141,"1")</f>
        <v>0</v>
      </c>
    </row>
    <row r="140" spans="1:21" ht="30" customHeight="1" x14ac:dyDescent="0.2">
      <c r="A140" s="213"/>
      <c r="B140" s="124"/>
      <c r="C140" s="96" t="s">
        <v>21</v>
      </c>
      <c r="D140" s="27">
        <v>2</v>
      </c>
      <c r="E140" s="74" t="s">
        <v>327</v>
      </c>
      <c r="F140" s="60" t="s">
        <v>328</v>
      </c>
      <c r="G140" s="80">
        <v>2</v>
      </c>
      <c r="H140" s="66" t="s">
        <v>327</v>
      </c>
      <c r="I140" s="61" t="s">
        <v>328</v>
      </c>
      <c r="J140" s="82">
        <v>2</v>
      </c>
      <c r="K140" s="76" t="s">
        <v>601</v>
      </c>
      <c r="L140" s="76" t="s">
        <v>603</v>
      </c>
      <c r="M140" s="84"/>
      <c r="N140" s="78"/>
      <c r="O140" s="78"/>
      <c r="P140" s="137"/>
      <c r="Q140" s="137"/>
      <c r="R140" s="85">
        <f>COUNTIF(D139:D141,"2")</f>
        <v>3</v>
      </c>
      <c r="S140" s="85">
        <f>COUNTIF(G139:G141,"2")</f>
        <v>3</v>
      </c>
      <c r="T140" s="85">
        <f>COUNTIF(J139:J141,"2")</f>
        <v>3</v>
      </c>
      <c r="U140" s="85">
        <f>COUNTIF(M139:M141,"2")</f>
        <v>0</v>
      </c>
    </row>
    <row r="141" spans="1:21" ht="30" customHeight="1" x14ac:dyDescent="0.2">
      <c r="A141" s="213"/>
      <c r="B141" s="124"/>
      <c r="C141" s="96" t="s">
        <v>22</v>
      </c>
      <c r="D141" s="27">
        <v>2</v>
      </c>
      <c r="E141" s="74" t="s">
        <v>329</v>
      </c>
      <c r="F141" s="60" t="s">
        <v>330</v>
      </c>
      <c r="G141" s="80">
        <v>2</v>
      </c>
      <c r="H141" s="66" t="s">
        <v>329</v>
      </c>
      <c r="I141" s="61" t="s">
        <v>330</v>
      </c>
      <c r="J141" s="82">
        <v>2</v>
      </c>
      <c r="K141" s="76" t="s">
        <v>602</v>
      </c>
      <c r="L141" s="76" t="s">
        <v>455</v>
      </c>
      <c r="M141" s="84"/>
      <c r="N141" s="78"/>
      <c r="O141" s="78"/>
      <c r="P141" s="137"/>
      <c r="Q141" s="137"/>
      <c r="R141" s="85">
        <f>COUNTIF(D139:D141,"3")</f>
        <v>0</v>
      </c>
      <c r="S141" s="85">
        <f>COUNTIF(G139:G141,"3")</f>
        <v>0</v>
      </c>
      <c r="T141" s="85">
        <f>COUNTIF(J139:J141,"3")</f>
        <v>0</v>
      </c>
      <c r="U141" s="85">
        <f>COUNTIF(M139:M141,"3")</f>
        <v>0</v>
      </c>
    </row>
    <row r="142" spans="1:21" x14ac:dyDescent="0.2">
      <c r="R142" s="85">
        <f>COUNTIF(D139:D141,"4")</f>
        <v>0</v>
      </c>
      <c r="S142" s="85">
        <f>COUNTIF(G139:G141,"4")</f>
        <v>0</v>
      </c>
      <c r="T142" s="85">
        <f>COUNTIF(J139:J141,"4")</f>
        <v>0</v>
      </c>
    </row>
    <row r="65530" spans="2:6" ht="15" x14ac:dyDescent="0.25">
      <c r="B65530" s="257" t="s">
        <v>29</v>
      </c>
      <c r="C65530" s="257"/>
      <c r="D65530" s="257"/>
      <c r="E65530" s="257"/>
      <c r="F65530" s="98"/>
    </row>
    <row r="65531" spans="2:6" x14ac:dyDescent="0.2">
      <c r="B65531" s="256" t="s">
        <v>30</v>
      </c>
      <c r="C65531" s="256"/>
      <c r="D65531" s="256"/>
      <c r="E65531" s="256"/>
      <c r="F65531" s="139"/>
    </row>
    <row r="65532" spans="2:6" x14ac:dyDescent="0.2">
      <c r="B65532" s="256" t="s">
        <v>31</v>
      </c>
      <c r="C65532" s="256"/>
      <c r="D65532" s="256"/>
      <c r="E65532" s="256"/>
      <c r="F65532" s="139"/>
    </row>
  </sheetData>
  <sheetProtection password="EE30" sheet="1"/>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29" zoomScale="80" zoomScaleNormal="80" workbookViewId="0">
      <selection activeCell="B33" sqref="B33:U33"/>
    </sheetView>
  </sheetViews>
  <sheetFormatPr baseColWidth="10" defaultRowHeight="15" x14ac:dyDescent="0.2"/>
  <cols>
    <col min="1" max="1" width="1.42578125" style="140" customWidth="1"/>
    <col min="2" max="2" width="34.7109375" style="140" customWidth="1"/>
    <col min="3" max="6" width="7.7109375" style="140" customWidth="1"/>
    <col min="7" max="7" width="1.7109375" style="140" customWidth="1"/>
    <col min="8" max="11" width="7.7109375" style="140" customWidth="1"/>
    <col min="12" max="12" width="1.7109375" style="140" customWidth="1"/>
    <col min="13" max="16" width="7.7109375" style="140" customWidth="1"/>
    <col min="17" max="17" width="2.140625" style="140" customWidth="1"/>
    <col min="18" max="21" width="7.7109375" style="140" customWidth="1"/>
    <col min="22" max="27" width="11.42578125" style="140"/>
    <col min="28" max="28" width="2" style="140" customWidth="1"/>
    <col min="29" max="33" width="11.42578125" style="140"/>
    <col min="34" max="34" width="1.85546875" style="140" customWidth="1"/>
    <col min="35" max="16384" width="11.42578125" style="140"/>
  </cols>
  <sheetData>
    <row r="1" spans="2:22" ht="6" customHeight="1" x14ac:dyDescent="0.2"/>
    <row r="2" spans="2:22" ht="22.5" customHeight="1" x14ac:dyDescent="0.2">
      <c r="B2" s="287" t="s">
        <v>27</v>
      </c>
      <c r="C2" s="286" t="s">
        <v>176</v>
      </c>
      <c r="D2" s="286"/>
      <c r="E2" s="286"/>
      <c r="F2" s="286"/>
      <c r="G2" s="141"/>
      <c r="H2" s="284" t="s">
        <v>177</v>
      </c>
      <c r="I2" s="284"/>
      <c r="J2" s="284"/>
      <c r="K2" s="284"/>
      <c r="L2" s="141"/>
      <c r="M2" s="285" t="s">
        <v>178</v>
      </c>
      <c r="N2" s="285"/>
      <c r="O2" s="285"/>
      <c r="P2" s="285"/>
      <c r="Q2" s="142"/>
      <c r="R2" s="293" t="s">
        <v>179</v>
      </c>
      <c r="S2" s="293"/>
      <c r="T2" s="293"/>
      <c r="U2" s="293"/>
      <c r="V2" s="283"/>
    </row>
    <row r="3" spans="2:22" ht="24.75" customHeight="1" thickBot="1" x14ac:dyDescent="0.25">
      <c r="B3" s="288"/>
      <c r="C3" s="143">
        <v>1</v>
      </c>
      <c r="D3" s="143">
        <v>2</v>
      </c>
      <c r="E3" s="144">
        <v>3</v>
      </c>
      <c r="F3" s="145">
        <v>4</v>
      </c>
      <c r="G3" s="291"/>
      <c r="H3" s="143">
        <v>1</v>
      </c>
      <c r="I3" s="143">
        <v>2</v>
      </c>
      <c r="J3" s="144">
        <v>3</v>
      </c>
      <c r="K3" s="145">
        <v>4</v>
      </c>
      <c r="L3" s="289"/>
      <c r="M3" s="143">
        <v>1</v>
      </c>
      <c r="N3" s="143">
        <v>2</v>
      </c>
      <c r="O3" s="144">
        <v>3</v>
      </c>
      <c r="P3" s="145">
        <v>4</v>
      </c>
      <c r="Q3" s="142"/>
      <c r="R3" s="143">
        <v>1</v>
      </c>
      <c r="S3" s="143">
        <v>2</v>
      </c>
      <c r="T3" s="144">
        <v>3</v>
      </c>
      <c r="U3" s="145">
        <v>4</v>
      </c>
      <c r="V3" s="283"/>
    </row>
    <row r="4" spans="2:22" ht="38.1" customHeight="1" thickTop="1" thickBot="1" x14ac:dyDescent="0.25">
      <c r="B4" s="146" t="s">
        <v>73</v>
      </c>
      <c r="C4" s="147">
        <f>Autoevaluación!R7/SUM(Autoevaluación!R7:R10)</f>
        <v>0</v>
      </c>
      <c r="D4" s="148">
        <f>Autoevaluación!R8/SUM(Autoevaluación!R7:R10)</f>
        <v>0.5</v>
      </c>
      <c r="E4" s="148">
        <f>Autoevaluación!R9/SUM(Autoevaluación!R7:R10)</f>
        <v>0.5</v>
      </c>
      <c r="F4" s="148">
        <f>Autoevaluación!R10/SUM(Autoevaluación!R7:R10)</f>
        <v>0</v>
      </c>
      <c r="G4" s="292"/>
      <c r="H4" s="148">
        <f>Autoevaluación!S7/SUM(Autoevaluación!S7:S10)</f>
        <v>0</v>
      </c>
      <c r="I4" s="148">
        <f>Autoevaluación!S8/SUM(Autoevaluación!S7:S10)</f>
        <v>0.5</v>
      </c>
      <c r="J4" s="148">
        <f>Autoevaluación!S9/SUM(Autoevaluación!S7:S10)</f>
        <v>0.5</v>
      </c>
      <c r="K4" s="148">
        <f>Autoevaluación!S10/SUM(Autoevaluación!S7:S10)</f>
        <v>0</v>
      </c>
      <c r="L4" s="290"/>
      <c r="M4" s="148">
        <f>Autoevaluación!T7/SUM(Autoevaluación!T7:T10)</f>
        <v>0</v>
      </c>
      <c r="N4" s="148">
        <f>Autoevaluación!T8/SUM(Autoevaluación!T7:T10)</f>
        <v>0.5</v>
      </c>
      <c r="O4" s="148">
        <f>Autoevaluación!T9/SUM(Autoevaluación!T7:T10)</f>
        <v>0.5</v>
      </c>
      <c r="P4" s="148">
        <f>Autoevaluación!T10/SUM(Autoevaluación!T7:T10)</f>
        <v>0</v>
      </c>
      <c r="Q4" s="149"/>
      <c r="R4" s="148">
        <f>Autoevaluación!U7/SUM(Autoevaluación!U7:U10)</f>
        <v>0</v>
      </c>
      <c r="S4" s="148">
        <f>Autoevaluación!U8/SUM(Autoevaluación!U7:U10)</f>
        <v>0</v>
      </c>
      <c r="T4" s="148">
        <f>Autoevaluación!U9/SUM(Autoevaluación!U7:U10)</f>
        <v>1</v>
      </c>
      <c r="U4" s="148">
        <f>Autoevaluación!U10/SUM(Autoevaluación!U7:U10)</f>
        <v>0</v>
      </c>
    </row>
    <row r="5" spans="2:22" ht="38.1" customHeight="1" thickTop="1" thickBot="1" x14ac:dyDescent="0.25">
      <c r="B5" s="146" t="s">
        <v>72</v>
      </c>
      <c r="C5" s="147">
        <f>Autoevaluación!R13/SUM(Autoevaluación!R13:R16)</f>
        <v>0</v>
      </c>
      <c r="D5" s="148">
        <f>Autoevaluación!R14/SUM(Autoevaluación!R13:R16)</f>
        <v>0.8</v>
      </c>
      <c r="E5" s="148">
        <f>Autoevaluación!R15/SUM(Autoevaluación!R13:R16)</f>
        <v>0.2</v>
      </c>
      <c r="F5" s="148">
        <f>Autoevaluación!R16/SUM(Autoevaluación!R13:R16)</f>
        <v>0</v>
      </c>
      <c r="G5" s="292"/>
      <c r="H5" s="148">
        <f>Autoevaluación!S13/SUM(Autoevaluación!S13:S16)</f>
        <v>0</v>
      </c>
      <c r="I5" s="148">
        <f>Autoevaluación!S14/SUM(Autoevaluación!S13:S16)</f>
        <v>0.8</v>
      </c>
      <c r="J5" s="148">
        <f>Autoevaluación!S15/SUM(Autoevaluación!S13:S16)</f>
        <v>0.2</v>
      </c>
      <c r="K5" s="148">
        <f>Autoevaluación!S16/SUM(Autoevaluación!S13:S16)</f>
        <v>0</v>
      </c>
      <c r="L5" s="290"/>
      <c r="M5" s="148">
        <f>Autoevaluación!T13/SUM(Autoevaluación!T13:T16)</f>
        <v>0</v>
      </c>
      <c r="N5" s="148">
        <f>Autoevaluación!T14/SUM(Autoevaluación!T13:T16)</f>
        <v>0.8</v>
      </c>
      <c r="O5" s="148">
        <f>Autoevaluación!T15/SUM(Autoevaluación!T13:T16)</f>
        <v>0.2</v>
      </c>
      <c r="P5" s="148">
        <f>Autoevaluación!T16/SUM(Autoevaluación!T13:T16)</f>
        <v>0</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 customHeight="1" thickTop="1" thickBot="1" x14ac:dyDescent="0.25">
      <c r="B6" s="146" t="s">
        <v>43</v>
      </c>
      <c r="C6" s="147">
        <f>Autoevaluación!R20/SUM(Autoevaluación!R20:R23)</f>
        <v>0</v>
      </c>
      <c r="D6" s="148">
        <f>Autoevaluación!R21/SUM(Autoevaluación!R20:R23)</f>
        <v>0.625</v>
      </c>
      <c r="E6" s="148">
        <f>Autoevaluación!R22/SUM(Autoevaluación!R20:R23)</f>
        <v>0.375</v>
      </c>
      <c r="F6" s="148">
        <f>Autoevaluación!R23/SUM(Autoevaluación!R20:R23)</f>
        <v>0</v>
      </c>
      <c r="G6" s="292"/>
      <c r="H6" s="148">
        <f>Autoevaluación!S20/SUM(Autoevaluación!S20:S23)</f>
        <v>0</v>
      </c>
      <c r="I6" s="148">
        <f>Autoevaluación!S21/SUM(Autoevaluación!S20:S23)</f>
        <v>0.625</v>
      </c>
      <c r="J6" s="148">
        <f>Autoevaluación!S20/SUM(Autoevaluación!S20:S23)</f>
        <v>0</v>
      </c>
      <c r="K6" s="148">
        <f>Autoevaluación!S23/SUM(Autoevaluación!S20:S23)</f>
        <v>0</v>
      </c>
      <c r="L6" s="290"/>
      <c r="M6" s="148">
        <f>Autoevaluación!T20/SUM(Autoevaluación!T20:T23)</f>
        <v>0</v>
      </c>
      <c r="N6" s="148">
        <f>Autoevaluación!T21/SUM(Autoevaluación!T20:T23)</f>
        <v>0.625</v>
      </c>
      <c r="O6" s="148">
        <f>Autoevaluación!T22/SUM(Autoevaluación!T20:T23)</f>
        <v>0.375</v>
      </c>
      <c r="P6" s="148">
        <f>Autoevaluación!T23/SUM(Autoevaluación!T20:T23)</f>
        <v>0</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 customHeight="1" thickTop="1" thickBot="1" x14ac:dyDescent="0.25">
      <c r="B7" s="146" t="s">
        <v>52</v>
      </c>
      <c r="C7" s="147">
        <f>Autoevaluación!R30/SUM(Autoevaluación!R30:R33)</f>
        <v>0</v>
      </c>
      <c r="D7" s="148">
        <f>Autoevaluación!R31/SUM(Autoevaluación!R30:R33)</f>
        <v>0</v>
      </c>
      <c r="E7" s="148">
        <f>Autoevaluación!R32/SUM(Autoevaluación!R30:R33)</f>
        <v>1</v>
      </c>
      <c r="F7" s="148">
        <f>Autoevaluación!R33/SUM(Autoevaluación!R30:R33)</f>
        <v>0</v>
      </c>
      <c r="G7" s="292"/>
      <c r="H7" s="148">
        <f>Autoevaluación!S30/SUM(Autoevaluación!S30:S33)</f>
        <v>0</v>
      </c>
      <c r="I7" s="148">
        <f>Autoevaluación!S31/SUM(Autoevaluación!S30:S33)</f>
        <v>0</v>
      </c>
      <c r="J7" s="148">
        <f>Autoevaluación!S32/SUM(Autoevaluación!S30:S33)</f>
        <v>1</v>
      </c>
      <c r="K7" s="148">
        <f>Autoevaluación!S33/SUM(Autoevaluación!S30:S33)</f>
        <v>0</v>
      </c>
      <c r="L7" s="290"/>
      <c r="M7" s="148">
        <v>0</v>
      </c>
      <c r="N7" s="148">
        <v>0</v>
      </c>
      <c r="O7" s="148">
        <v>1</v>
      </c>
      <c r="P7" s="148">
        <v>0</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 customHeight="1" thickTop="1" thickBot="1" x14ac:dyDescent="0.25">
      <c r="B8" s="146" t="s">
        <v>57</v>
      </c>
      <c r="C8" s="147">
        <f>Autoevaluación!R36/SUM(Autoevaluación!R36:R39)</f>
        <v>0</v>
      </c>
      <c r="D8" s="148">
        <f>Autoevaluación!R37/SUM(Autoevaluación!R36:R39)</f>
        <v>0.44444444444444442</v>
      </c>
      <c r="E8" s="148">
        <f>Autoevaluación!R38/SUM(Autoevaluación!R36:R39)</f>
        <v>0.55555555555555558</v>
      </c>
      <c r="F8" s="148">
        <f>Autoevaluación!R39/SUM(Autoevaluación!R36:R39)</f>
        <v>0</v>
      </c>
      <c r="G8" s="292"/>
      <c r="H8" s="148">
        <f>Autoevaluación!S36/SUM(Autoevaluación!S36:S39)</f>
        <v>0</v>
      </c>
      <c r="I8" s="148">
        <f>Autoevaluación!S37/SUM(Autoevaluación!S36:S39)</f>
        <v>0.55555555555555558</v>
      </c>
      <c r="J8" s="148">
        <f>Autoevaluación!S38/SUM(Autoevaluación!S36:S39)</f>
        <v>0.44444444444444442</v>
      </c>
      <c r="K8" s="148">
        <f>Autoevaluación!S39/SUM(Autoevaluación!S36:S39)</f>
        <v>0</v>
      </c>
      <c r="L8" s="290"/>
      <c r="M8" s="148">
        <f>Autoevaluación!T36/SUM(Autoevaluación!T36:T39)</f>
        <v>0</v>
      </c>
      <c r="N8" s="148">
        <f>Autoevaluación!T37/SUM(Autoevaluación!T36:T39)</f>
        <v>0.66666666666666663</v>
      </c>
      <c r="O8" s="148">
        <f>Autoevaluación!T38/SUM(Autoevaluación!T36:T39)</f>
        <v>0.33333333333333331</v>
      </c>
      <c r="P8" s="148">
        <f>Autoevaluación!T39/SUM(Autoevaluación!T36:T39)</f>
        <v>0</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 customHeight="1" thickTop="1" thickBot="1" x14ac:dyDescent="0.25">
      <c r="B9" s="146" t="s">
        <v>67</v>
      </c>
      <c r="C9" s="147">
        <f>Autoevaluación!R47/SUM(Autoevaluación!R47:R50)</f>
        <v>0.25</v>
      </c>
      <c r="D9" s="148">
        <f>Autoevaluación!R48/SUM(Autoevaluación!R47:R50)</f>
        <v>0.5</v>
      </c>
      <c r="E9" s="148">
        <f>Autoevaluación!R49/SUM(Autoevaluación!R47:R50)</f>
        <v>0.25</v>
      </c>
      <c r="F9" s="148">
        <f>Autoevaluación!R50/SUM(Autoevaluación!R47:R50)</f>
        <v>0</v>
      </c>
      <c r="G9" s="292"/>
      <c r="H9" s="148">
        <f>Autoevaluación!S47/SUM(Autoevaluación!S47:S50)</f>
        <v>0.25</v>
      </c>
      <c r="I9" s="148">
        <f>Autoevaluación!S48/SUM(Autoevaluación!S47:S50)</f>
        <v>0.5</v>
      </c>
      <c r="J9" s="148">
        <f>Autoevaluación!S49/SUM(Autoevaluación!S47:S50)</f>
        <v>0.25</v>
      </c>
      <c r="K9" s="148">
        <f>Autoevaluación!S50/SUM(Autoevaluación!S47:S50)</f>
        <v>0</v>
      </c>
      <c r="L9" s="290"/>
      <c r="M9" s="148">
        <f>Autoevaluación!T47/SUM(Autoevaluación!T47:T50)</f>
        <v>0.25</v>
      </c>
      <c r="N9" s="148">
        <f>Autoevaluación!T48/SUM(Autoevaluación!T47:T50)</f>
        <v>0.75</v>
      </c>
      <c r="O9" s="148">
        <f>Autoevaluación!T49/SUM(Autoevaluación!T47:T50)</f>
        <v>0</v>
      </c>
      <c r="P9" s="148">
        <f>Autoevaluación!T50/SUM(Autoevaluación!T47:T50)</f>
        <v>0</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 customHeight="1" thickTop="1" x14ac:dyDescent="0.2">
      <c r="B10" s="151" t="s">
        <v>126</v>
      </c>
      <c r="C10" s="152">
        <f>AVERAGE(C4:C9)</f>
        <v>4.1666666666666664E-2</v>
      </c>
      <c r="D10" s="152">
        <f>AVERAGE(D4:D9)</f>
        <v>0.47824074074074074</v>
      </c>
      <c r="E10" s="152">
        <f>AVERAGE(E4:E9)</f>
        <v>0.48009259259259257</v>
      </c>
      <c r="F10" s="152">
        <f>AVERAGE(F4:F9)</f>
        <v>0</v>
      </c>
      <c r="G10" s="153"/>
      <c r="H10" s="152">
        <f>AVERAGE(H4:H9)</f>
        <v>4.1666666666666664E-2</v>
      </c>
      <c r="I10" s="152">
        <f>AVERAGE(I4:I9)</f>
        <v>0.49675925925925929</v>
      </c>
      <c r="J10" s="152">
        <f>AVERAGE(J4:J9)</f>
        <v>0.39907407407407408</v>
      </c>
      <c r="K10" s="152">
        <f>AVERAGE(K4:K9)</f>
        <v>0</v>
      </c>
      <c r="L10" s="153"/>
      <c r="M10" s="152">
        <f>AVERAGE(M4:M9)</f>
        <v>4.1666666666666664E-2</v>
      </c>
      <c r="N10" s="152">
        <f>AVERAGE(N4:N9)</f>
        <v>0.55694444444444446</v>
      </c>
      <c r="O10" s="152">
        <f>AVERAGE(O4:O9)</f>
        <v>0.40138888888888896</v>
      </c>
      <c r="P10" s="152">
        <f>AVERAGE(P4:P9)</f>
        <v>0</v>
      </c>
      <c r="Q10" s="154"/>
      <c r="R10" s="152" t="e">
        <f>AVERAGE(R4:R9)</f>
        <v>#DIV/0!</v>
      </c>
      <c r="S10" s="152" t="e">
        <f>AVERAGE(S4:S9)</f>
        <v>#DIV/0!</v>
      </c>
      <c r="T10" s="152" t="e">
        <f>AVERAGE(T4:T9)</f>
        <v>#DIV/0!</v>
      </c>
      <c r="U10" s="152" t="e">
        <f>AVERAGE(U4:U9)</f>
        <v>#DIV/0!</v>
      </c>
    </row>
    <row r="11" spans="2:22" x14ac:dyDescent="0.2">
      <c r="B11" s="155"/>
      <c r="C11" s="155"/>
      <c r="D11" s="155"/>
      <c r="E11" s="155"/>
      <c r="F11" s="153"/>
      <c r="G11" s="153"/>
      <c r="H11" s="153"/>
      <c r="I11" s="153"/>
      <c r="J11" s="153"/>
      <c r="K11" s="153"/>
      <c r="L11" s="153"/>
      <c r="M11" s="153"/>
      <c r="N11" s="153"/>
      <c r="O11" s="153"/>
      <c r="P11" s="153"/>
      <c r="Q11" s="153"/>
      <c r="R11" s="153"/>
      <c r="S11" s="153"/>
      <c r="T11" s="153"/>
      <c r="U11" s="153"/>
    </row>
    <row r="12" spans="2:22" ht="21.95" customHeight="1" x14ac:dyDescent="0.2">
      <c r="B12" s="298">
        <v>2023</v>
      </c>
      <c r="C12" s="299"/>
      <c r="D12" s="299"/>
      <c r="E12" s="299"/>
      <c r="F12" s="299"/>
      <c r="G12" s="299"/>
      <c r="H12" s="299"/>
      <c r="I12" s="299"/>
      <c r="J12" s="299"/>
      <c r="K12" s="299"/>
      <c r="L12" s="299"/>
      <c r="M12" s="299"/>
      <c r="N12" s="299"/>
      <c r="O12" s="299"/>
      <c r="P12" s="299"/>
      <c r="Q12" s="299"/>
      <c r="R12" s="299"/>
      <c r="S12" s="299"/>
      <c r="T12" s="299"/>
      <c r="U12" s="300"/>
    </row>
    <row r="13" spans="2:22" ht="24.95" customHeight="1" x14ac:dyDescent="0.2">
      <c r="B13" s="301" t="s">
        <v>28</v>
      </c>
      <c r="C13" s="302"/>
      <c r="D13" s="302"/>
      <c r="E13" s="302"/>
      <c r="F13" s="302"/>
      <c r="G13" s="302"/>
      <c r="H13" s="302"/>
      <c r="I13" s="302"/>
      <c r="J13" s="302"/>
      <c r="K13" s="302"/>
      <c r="L13" s="302"/>
      <c r="M13" s="302"/>
      <c r="N13" s="302"/>
      <c r="O13" s="302"/>
      <c r="P13" s="302"/>
      <c r="Q13" s="302"/>
      <c r="R13" s="302"/>
      <c r="S13" s="302"/>
      <c r="T13" s="302"/>
      <c r="U13" s="302"/>
    </row>
    <row r="14" spans="2:22" ht="60" customHeight="1" x14ac:dyDescent="0.2">
      <c r="B14" s="282" t="s">
        <v>264</v>
      </c>
      <c r="C14" s="282"/>
      <c r="D14" s="282"/>
      <c r="E14" s="282"/>
      <c r="F14" s="282"/>
      <c r="G14" s="282"/>
      <c r="H14" s="282"/>
      <c r="I14" s="282"/>
      <c r="J14" s="282"/>
      <c r="K14" s="282"/>
      <c r="L14" s="282"/>
      <c r="M14" s="282"/>
      <c r="N14" s="282"/>
      <c r="O14" s="282"/>
      <c r="P14" s="282"/>
      <c r="Q14" s="282"/>
      <c r="R14" s="282"/>
      <c r="S14" s="282"/>
      <c r="T14" s="282"/>
      <c r="U14" s="282"/>
    </row>
    <row r="15" spans="2:22" ht="60" customHeight="1" x14ac:dyDescent="0.2">
      <c r="B15" s="282" t="s">
        <v>265</v>
      </c>
      <c r="C15" s="282"/>
      <c r="D15" s="282"/>
      <c r="E15" s="282"/>
      <c r="F15" s="282"/>
      <c r="G15" s="282"/>
      <c r="H15" s="282"/>
      <c r="I15" s="282"/>
      <c r="J15" s="282"/>
      <c r="K15" s="282"/>
      <c r="L15" s="282"/>
      <c r="M15" s="282"/>
      <c r="N15" s="282"/>
      <c r="O15" s="282"/>
      <c r="P15" s="282"/>
      <c r="Q15" s="282"/>
      <c r="R15" s="282"/>
      <c r="S15" s="282"/>
      <c r="T15" s="282"/>
      <c r="U15" s="282"/>
    </row>
    <row r="16" spans="2:22" s="156" customFormat="1" ht="24.95" customHeight="1" x14ac:dyDescent="0.25">
      <c r="B16" s="303" t="s">
        <v>123</v>
      </c>
      <c r="C16" s="304"/>
      <c r="D16" s="304"/>
      <c r="E16" s="304"/>
      <c r="F16" s="304"/>
      <c r="G16" s="304"/>
      <c r="H16" s="304"/>
      <c r="I16" s="304"/>
      <c r="J16" s="304"/>
      <c r="K16" s="304"/>
      <c r="L16" s="304"/>
      <c r="M16" s="304"/>
      <c r="N16" s="304"/>
      <c r="O16" s="304"/>
      <c r="P16" s="304"/>
      <c r="Q16" s="304"/>
      <c r="R16" s="304"/>
      <c r="S16" s="304"/>
      <c r="T16" s="304"/>
      <c r="U16" s="304"/>
    </row>
    <row r="17" spans="2:21" ht="60" customHeight="1" x14ac:dyDescent="0.2">
      <c r="B17" s="282" t="s">
        <v>393</v>
      </c>
      <c r="C17" s="282"/>
      <c r="D17" s="282"/>
      <c r="E17" s="282"/>
      <c r="F17" s="282"/>
      <c r="G17" s="282"/>
      <c r="H17" s="282"/>
      <c r="I17" s="282"/>
      <c r="J17" s="282"/>
      <c r="K17" s="282"/>
      <c r="L17" s="282"/>
      <c r="M17" s="282"/>
      <c r="N17" s="282"/>
      <c r="O17" s="282"/>
      <c r="P17" s="282"/>
      <c r="Q17" s="282"/>
      <c r="R17" s="282"/>
      <c r="S17" s="282"/>
      <c r="T17" s="282"/>
      <c r="U17" s="282"/>
    </row>
    <row r="18" spans="2:21" ht="60" customHeight="1" x14ac:dyDescent="0.2">
      <c r="B18" s="282" t="s">
        <v>461</v>
      </c>
      <c r="C18" s="282"/>
      <c r="D18" s="282"/>
      <c r="E18" s="282"/>
      <c r="F18" s="282"/>
      <c r="G18" s="282"/>
      <c r="H18" s="282"/>
      <c r="I18" s="282"/>
      <c r="J18" s="282"/>
      <c r="K18" s="282"/>
      <c r="L18" s="282"/>
      <c r="M18" s="282"/>
      <c r="N18" s="282"/>
      <c r="O18" s="282"/>
      <c r="P18" s="282"/>
      <c r="Q18" s="282"/>
      <c r="R18" s="282"/>
      <c r="S18" s="282"/>
      <c r="T18" s="282"/>
      <c r="U18" s="282"/>
    </row>
    <row r="19" spans="2:21" ht="60" customHeight="1" x14ac:dyDescent="0.2">
      <c r="B19" s="282"/>
      <c r="C19" s="282"/>
      <c r="D19" s="282"/>
      <c r="E19" s="282"/>
      <c r="F19" s="282"/>
      <c r="G19" s="282"/>
      <c r="H19" s="282"/>
      <c r="I19" s="282"/>
      <c r="J19" s="282"/>
      <c r="K19" s="282"/>
      <c r="L19" s="282"/>
      <c r="M19" s="282"/>
      <c r="N19" s="282"/>
      <c r="O19" s="282"/>
      <c r="P19" s="282"/>
      <c r="Q19" s="282"/>
      <c r="R19" s="282"/>
      <c r="S19" s="282"/>
      <c r="T19" s="282"/>
      <c r="U19" s="282"/>
    </row>
    <row r="20" spans="2:21" ht="16.5" customHeight="1" x14ac:dyDescent="0.2">
      <c r="B20" s="157"/>
      <c r="C20" s="157"/>
      <c r="D20" s="157"/>
      <c r="E20" s="157"/>
      <c r="F20" s="157"/>
      <c r="G20" s="157"/>
      <c r="H20" s="157"/>
      <c r="I20" s="157"/>
      <c r="J20" s="157"/>
      <c r="K20" s="157"/>
      <c r="L20" s="157"/>
      <c r="M20" s="157"/>
      <c r="N20" s="157"/>
      <c r="O20" s="157"/>
      <c r="P20" s="157"/>
      <c r="Q20" s="157"/>
      <c r="R20" s="157"/>
      <c r="S20" s="157"/>
      <c r="T20" s="157"/>
      <c r="U20" s="157"/>
    </row>
    <row r="21" spans="2:21" ht="21.95" customHeight="1" x14ac:dyDescent="0.2">
      <c r="B21" s="305">
        <v>2024</v>
      </c>
      <c r="C21" s="305"/>
      <c r="D21" s="305"/>
      <c r="E21" s="305"/>
      <c r="F21" s="305"/>
      <c r="G21" s="305"/>
      <c r="H21" s="305"/>
      <c r="I21" s="305"/>
      <c r="J21" s="305"/>
      <c r="K21" s="305"/>
      <c r="L21" s="305"/>
      <c r="M21" s="305"/>
      <c r="N21" s="305"/>
      <c r="O21" s="305"/>
      <c r="P21" s="305"/>
      <c r="Q21" s="305"/>
      <c r="R21" s="305"/>
      <c r="S21" s="305"/>
      <c r="T21" s="305"/>
      <c r="U21" s="305"/>
    </row>
    <row r="22" spans="2:21" ht="24.95" customHeight="1" x14ac:dyDescent="0.2">
      <c r="B22" s="306" t="s">
        <v>28</v>
      </c>
      <c r="C22" s="306"/>
      <c r="D22" s="306"/>
      <c r="E22" s="306"/>
      <c r="F22" s="306"/>
      <c r="G22" s="306"/>
      <c r="H22" s="306"/>
      <c r="I22" s="306"/>
      <c r="J22" s="306"/>
      <c r="K22" s="306"/>
      <c r="L22" s="306"/>
      <c r="M22" s="306"/>
      <c r="N22" s="306"/>
      <c r="O22" s="306"/>
      <c r="P22" s="306"/>
      <c r="Q22" s="306"/>
      <c r="R22" s="306"/>
      <c r="S22" s="306"/>
      <c r="T22" s="306"/>
      <c r="U22" s="306"/>
    </row>
    <row r="23" spans="2:21" ht="60" customHeight="1" x14ac:dyDescent="0.2">
      <c r="B23" s="282" t="s">
        <v>459</v>
      </c>
      <c r="C23" s="282"/>
      <c r="D23" s="282"/>
      <c r="E23" s="282"/>
      <c r="F23" s="282"/>
      <c r="G23" s="282"/>
      <c r="H23" s="282"/>
      <c r="I23" s="282"/>
      <c r="J23" s="282"/>
      <c r="K23" s="282"/>
      <c r="L23" s="282"/>
      <c r="M23" s="282"/>
      <c r="N23" s="282"/>
      <c r="O23" s="282"/>
      <c r="P23" s="282"/>
      <c r="Q23" s="282"/>
      <c r="R23" s="282"/>
      <c r="S23" s="282"/>
      <c r="T23" s="282"/>
      <c r="U23" s="282"/>
    </row>
    <row r="24" spans="2:21" ht="60" customHeight="1" x14ac:dyDescent="0.2">
      <c r="B24" s="282" t="s">
        <v>460</v>
      </c>
      <c r="C24" s="282"/>
      <c r="D24" s="282"/>
      <c r="E24" s="282"/>
      <c r="F24" s="282"/>
      <c r="G24" s="282"/>
      <c r="H24" s="282"/>
      <c r="I24" s="282"/>
      <c r="J24" s="282"/>
      <c r="K24" s="282"/>
      <c r="L24" s="282"/>
      <c r="M24" s="282"/>
      <c r="N24" s="282"/>
      <c r="O24" s="282"/>
      <c r="P24" s="282"/>
      <c r="Q24" s="282"/>
      <c r="R24" s="282"/>
      <c r="S24" s="282"/>
      <c r="T24" s="282"/>
      <c r="U24" s="282"/>
    </row>
    <row r="25" spans="2:21" s="156" customFormat="1" ht="24.95" customHeight="1" x14ac:dyDescent="0.25">
      <c r="B25" s="303" t="s">
        <v>123</v>
      </c>
      <c r="C25" s="304"/>
      <c r="D25" s="304"/>
      <c r="E25" s="304"/>
      <c r="F25" s="304"/>
      <c r="G25" s="304"/>
      <c r="H25" s="304"/>
      <c r="I25" s="304"/>
      <c r="J25" s="304"/>
      <c r="K25" s="304"/>
      <c r="L25" s="304"/>
      <c r="M25" s="304"/>
      <c r="N25" s="304"/>
      <c r="O25" s="304"/>
      <c r="P25" s="304"/>
      <c r="Q25" s="304"/>
      <c r="R25" s="304"/>
      <c r="S25" s="304"/>
      <c r="T25" s="304"/>
      <c r="U25" s="304"/>
    </row>
    <row r="26" spans="2:21" ht="60" customHeight="1" x14ac:dyDescent="0.2">
      <c r="B26" s="282" t="s">
        <v>462</v>
      </c>
      <c r="C26" s="282"/>
      <c r="D26" s="282"/>
      <c r="E26" s="282"/>
      <c r="F26" s="282"/>
      <c r="G26" s="282"/>
      <c r="H26" s="282"/>
      <c r="I26" s="282"/>
      <c r="J26" s="282"/>
      <c r="K26" s="282"/>
      <c r="L26" s="282"/>
      <c r="M26" s="282"/>
      <c r="N26" s="282"/>
      <c r="O26" s="282"/>
      <c r="P26" s="282"/>
      <c r="Q26" s="282"/>
      <c r="R26" s="282"/>
      <c r="S26" s="282"/>
      <c r="T26" s="282"/>
      <c r="U26" s="282"/>
    </row>
    <row r="27" spans="2:21" ht="60" customHeight="1" x14ac:dyDescent="0.2">
      <c r="B27" s="282" t="s">
        <v>463</v>
      </c>
      <c r="C27" s="282"/>
      <c r="D27" s="282"/>
      <c r="E27" s="282"/>
      <c r="F27" s="282"/>
      <c r="G27" s="282"/>
      <c r="H27" s="282"/>
      <c r="I27" s="282"/>
      <c r="J27" s="282"/>
      <c r="K27" s="282"/>
      <c r="L27" s="282"/>
      <c r="M27" s="282"/>
      <c r="N27" s="282"/>
      <c r="O27" s="282"/>
      <c r="P27" s="282"/>
      <c r="Q27" s="282"/>
      <c r="R27" s="282"/>
      <c r="S27" s="282"/>
      <c r="T27" s="282"/>
      <c r="U27" s="282"/>
    </row>
    <row r="28" spans="2:21" ht="60" customHeight="1" x14ac:dyDescent="0.2">
      <c r="B28" s="282"/>
      <c r="C28" s="282"/>
      <c r="D28" s="282"/>
      <c r="E28" s="282"/>
      <c r="F28" s="282"/>
      <c r="G28" s="282"/>
      <c r="H28" s="282"/>
      <c r="I28" s="282"/>
      <c r="J28" s="282"/>
      <c r="K28" s="282"/>
      <c r="L28" s="282"/>
      <c r="M28" s="282"/>
      <c r="N28" s="282"/>
      <c r="O28" s="282"/>
      <c r="P28" s="282"/>
      <c r="Q28" s="282"/>
      <c r="R28" s="282"/>
      <c r="S28" s="282"/>
      <c r="T28" s="282"/>
      <c r="U28" s="282"/>
    </row>
    <row r="29" spans="2:21" ht="16.5" customHeight="1" x14ac:dyDescent="0.2">
      <c r="B29" s="157"/>
      <c r="C29" s="157"/>
      <c r="D29" s="157"/>
      <c r="E29" s="157"/>
      <c r="F29" s="157"/>
      <c r="G29" s="157"/>
      <c r="H29" s="157"/>
      <c r="I29" s="157"/>
      <c r="J29" s="157"/>
      <c r="K29" s="157"/>
      <c r="L29" s="157"/>
      <c r="M29" s="157"/>
      <c r="N29" s="157"/>
      <c r="O29" s="157"/>
      <c r="P29" s="157"/>
      <c r="Q29" s="157"/>
      <c r="R29" s="157"/>
      <c r="S29" s="157"/>
      <c r="T29" s="157"/>
      <c r="U29" s="157"/>
    </row>
    <row r="30" spans="2:21" ht="21.95" customHeight="1" x14ac:dyDescent="0.2">
      <c r="B30" s="294">
        <v>2025</v>
      </c>
      <c r="C30" s="295"/>
      <c r="D30" s="295"/>
      <c r="E30" s="295"/>
      <c r="F30" s="295"/>
      <c r="G30" s="295"/>
      <c r="H30" s="295"/>
      <c r="I30" s="295"/>
      <c r="J30" s="295"/>
      <c r="K30" s="295"/>
      <c r="L30" s="295"/>
      <c r="M30" s="295"/>
      <c r="N30" s="295"/>
      <c r="O30" s="295"/>
      <c r="P30" s="295"/>
      <c r="Q30" s="295"/>
      <c r="R30" s="295"/>
      <c r="S30" s="295"/>
      <c r="T30" s="295"/>
      <c r="U30" s="295"/>
    </row>
    <row r="31" spans="2:21" ht="24.95" customHeight="1" x14ac:dyDescent="0.2">
      <c r="B31" s="296" t="s">
        <v>28</v>
      </c>
      <c r="C31" s="297"/>
      <c r="D31" s="297"/>
      <c r="E31" s="297"/>
      <c r="F31" s="297"/>
      <c r="G31" s="297"/>
      <c r="H31" s="297"/>
      <c r="I31" s="297"/>
      <c r="J31" s="297"/>
      <c r="K31" s="297"/>
      <c r="L31" s="297"/>
      <c r="M31" s="297"/>
      <c r="N31" s="297"/>
      <c r="O31" s="297"/>
      <c r="P31" s="297"/>
      <c r="Q31" s="297"/>
      <c r="R31" s="297"/>
      <c r="S31" s="297"/>
      <c r="T31" s="297"/>
      <c r="U31" s="297"/>
    </row>
    <row r="32" spans="2:21" ht="60" customHeight="1" x14ac:dyDescent="0.2">
      <c r="B32" s="282" t="s">
        <v>538</v>
      </c>
      <c r="C32" s="282"/>
      <c r="D32" s="282"/>
      <c r="E32" s="282"/>
      <c r="F32" s="282"/>
      <c r="G32" s="282"/>
      <c r="H32" s="282"/>
      <c r="I32" s="282"/>
      <c r="J32" s="282"/>
      <c r="K32" s="282"/>
      <c r="L32" s="282"/>
      <c r="M32" s="282"/>
      <c r="N32" s="282"/>
      <c r="O32" s="282"/>
      <c r="P32" s="282"/>
      <c r="Q32" s="282"/>
      <c r="R32" s="282"/>
      <c r="S32" s="282"/>
      <c r="T32" s="282"/>
      <c r="U32" s="282"/>
    </row>
    <row r="33" spans="2:21" ht="60" customHeight="1" x14ac:dyDescent="0.2">
      <c r="B33" s="282" t="s">
        <v>539</v>
      </c>
      <c r="C33" s="282"/>
      <c r="D33" s="282"/>
      <c r="E33" s="282"/>
      <c r="F33" s="282"/>
      <c r="G33" s="282"/>
      <c r="H33" s="282"/>
      <c r="I33" s="282"/>
      <c r="J33" s="282"/>
      <c r="K33" s="282"/>
      <c r="L33" s="282"/>
      <c r="M33" s="282"/>
      <c r="N33" s="282"/>
      <c r="O33" s="282"/>
      <c r="P33" s="282"/>
      <c r="Q33" s="282"/>
      <c r="R33" s="282"/>
      <c r="S33" s="282"/>
      <c r="T33" s="282"/>
      <c r="U33" s="282"/>
    </row>
    <row r="34" spans="2:21" s="156" customFormat="1" ht="24.95" customHeight="1" x14ac:dyDescent="0.25">
      <c r="B34" s="303" t="s">
        <v>123</v>
      </c>
      <c r="C34" s="304"/>
      <c r="D34" s="304"/>
      <c r="E34" s="304"/>
      <c r="F34" s="304"/>
      <c r="G34" s="304"/>
      <c r="H34" s="304"/>
      <c r="I34" s="304"/>
      <c r="J34" s="304"/>
      <c r="K34" s="304"/>
      <c r="L34" s="304"/>
      <c r="M34" s="304"/>
      <c r="N34" s="304"/>
      <c r="O34" s="304"/>
      <c r="P34" s="304"/>
      <c r="Q34" s="304"/>
      <c r="R34" s="304"/>
      <c r="S34" s="304"/>
      <c r="T34" s="304"/>
      <c r="U34" s="304"/>
    </row>
    <row r="35" spans="2:21" ht="60" customHeight="1" x14ac:dyDescent="0.2">
      <c r="B35" s="282" t="s">
        <v>537</v>
      </c>
      <c r="C35" s="282"/>
      <c r="D35" s="282"/>
      <c r="E35" s="282"/>
      <c r="F35" s="282"/>
      <c r="G35" s="282"/>
      <c r="H35" s="282"/>
      <c r="I35" s="282"/>
      <c r="J35" s="282"/>
      <c r="K35" s="282"/>
      <c r="L35" s="282"/>
      <c r="M35" s="282"/>
      <c r="N35" s="282"/>
      <c r="O35" s="282"/>
      <c r="P35" s="282"/>
      <c r="Q35" s="282"/>
      <c r="R35" s="282"/>
      <c r="S35" s="282"/>
      <c r="T35" s="282"/>
      <c r="U35" s="282"/>
    </row>
    <row r="36" spans="2:21" ht="60" customHeight="1" x14ac:dyDescent="0.2">
      <c r="B36" s="282" t="s">
        <v>536</v>
      </c>
      <c r="C36" s="282"/>
      <c r="D36" s="282"/>
      <c r="E36" s="282"/>
      <c r="F36" s="282"/>
      <c r="G36" s="282"/>
      <c r="H36" s="282"/>
      <c r="I36" s="282"/>
      <c r="J36" s="282"/>
      <c r="K36" s="282"/>
      <c r="L36" s="282"/>
      <c r="M36" s="282"/>
      <c r="N36" s="282"/>
      <c r="O36" s="282"/>
      <c r="P36" s="282"/>
      <c r="Q36" s="282"/>
      <c r="R36" s="282"/>
      <c r="S36" s="282"/>
      <c r="T36" s="282"/>
      <c r="U36" s="282"/>
    </row>
    <row r="37" spans="2:21" ht="60" customHeight="1" x14ac:dyDescent="0.2">
      <c r="B37" s="282"/>
      <c r="C37" s="282"/>
      <c r="D37" s="282"/>
      <c r="E37" s="282"/>
      <c r="F37" s="282"/>
      <c r="G37" s="282"/>
      <c r="H37" s="282"/>
      <c r="I37" s="282"/>
      <c r="J37" s="282"/>
      <c r="K37" s="282"/>
      <c r="L37" s="282"/>
      <c r="M37" s="282"/>
      <c r="N37" s="282"/>
      <c r="O37" s="282"/>
      <c r="P37" s="282"/>
      <c r="Q37" s="282"/>
      <c r="R37" s="282"/>
      <c r="S37" s="282"/>
      <c r="T37" s="282"/>
      <c r="U37" s="282"/>
    </row>
    <row r="39" spans="2:21" x14ac:dyDescent="0.2">
      <c r="B39" s="307">
        <v>2026</v>
      </c>
      <c r="C39" s="308"/>
      <c r="D39" s="308"/>
      <c r="E39" s="308"/>
      <c r="F39" s="308"/>
      <c r="G39" s="308"/>
      <c r="H39" s="308"/>
      <c r="I39" s="308"/>
      <c r="J39" s="308"/>
      <c r="K39" s="308"/>
      <c r="L39" s="308"/>
      <c r="M39" s="308"/>
      <c r="N39" s="308"/>
      <c r="O39" s="308"/>
      <c r="P39" s="308"/>
      <c r="Q39" s="308"/>
      <c r="R39" s="308"/>
      <c r="S39" s="308"/>
      <c r="T39" s="308"/>
      <c r="U39" s="308"/>
    </row>
    <row r="40" spans="2:21" ht="19.5" x14ac:dyDescent="0.2">
      <c r="B40" s="296" t="s">
        <v>28</v>
      </c>
      <c r="C40" s="297"/>
      <c r="D40" s="297"/>
      <c r="E40" s="297"/>
      <c r="F40" s="297"/>
      <c r="G40" s="297"/>
      <c r="H40" s="297"/>
      <c r="I40" s="297"/>
      <c r="J40" s="297"/>
      <c r="K40" s="297"/>
      <c r="L40" s="297"/>
      <c r="M40" s="297"/>
      <c r="N40" s="297"/>
      <c r="O40" s="297"/>
      <c r="P40" s="297"/>
      <c r="Q40" s="297"/>
      <c r="R40" s="297"/>
      <c r="S40" s="297"/>
      <c r="T40" s="297"/>
      <c r="U40" s="297"/>
    </row>
    <row r="41" spans="2:21" ht="60.75" customHeight="1" x14ac:dyDescent="0.2">
      <c r="B41" s="282"/>
      <c r="C41" s="282"/>
      <c r="D41" s="282"/>
      <c r="E41" s="282"/>
      <c r="F41" s="282"/>
      <c r="G41" s="282"/>
      <c r="H41" s="282"/>
      <c r="I41" s="282"/>
      <c r="J41" s="282"/>
      <c r="K41" s="282"/>
      <c r="L41" s="282"/>
      <c r="M41" s="282"/>
      <c r="N41" s="282"/>
      <c r="O41" s="282"/>
      <c r="P41" s="282"/>
      <c r="Q41" s="282"/>
      <c r="R41" s="282"/>
      <c r="S41" s="282"/>
      <c r="T41" s="282"/>
      <c r="U41" s="282"/>
    </row>
    <row r="42" spans="2:21" ht="60" customHeight="1" x14ac:dyDescent="0.2">
      <c r="B42" s="282"/>
      <c r="C42" s="282"/>
      <c r="D42" s="282"/>
      <c r="E42" s="282"/>
      <c r="F42" s="282"/>
      <c r="G42" s="282"/>
      <c r="H42" s="282"/>
      <c r="I42" s="282"/>
      <c r="J42" s="282"/>
      <c r="K42" s="282"/>
      <c r="L42" s="282"/>
      <c r="M42" s="282"/>
      <c r="N42" s="282"/>
      <c r="O42" s="282"/>
      <c r="P42" s="282"/>
      <c r="Q42" s="282"/>
      <c r="R42" s="282"/>
      <c r="S42" s="282"/>
      <c r="T42" s="282"/>
      <c r="U42" s="282"/>
    </row>
    <row r="43" spans="2:21" ht="19.5" x14ac:dyDescent="0.2">
      <c r="B43" s="303" t="s">
        <v>123</v>
      </c>
      <c r="C43" s="304"/>
      <c r="D43" s="304"/>
      <c r="E43" s="304"/>
      <c r="F43" s="304"/>
      <c r="G43" s="304"/>
      <c r="H43" s="304"/>
      <c r="I43" s="304"/>
      <c r="J43" s="304"/>
      <c r="K43" s="304"/>
      <c r="L43" s="304"/>
      <c r="M43" s="304"/>
      <c r="N43" s="304"/>
      <c r="O43" s="304"/>
      <c r="P43" s="304"/>
      <c r="Q43" s="304"/>
      <c r="R43" s="304"/>
      <c r="S43" s="304"/>
      <c r="T43" s="304"/>
      <c r="U43" s="304"/>
    </row>
    <row r="44" spans="2:21" ht="45.75" customHeight="1" x14ac:dyDescent="0.2">
      <c r="B44" s="282"/>
      <c r="C44" s="282"/>
      <c r="D44" s="282"/>
      <c r="E44" s="282"/>
      <c r="F44" s="282"/>
      <c r="G44" s="282"/>
      <c r="H44" s="282"/>
      <c r="I44" s="282"/>
      <c r="J44" s="282"/>
      <c r="K44" s="282"/>
      <c r="L44" s="282"/>
      <c r="M44" s="282"/>
      <c r="N44" s="282"/>
      <c r="O44" s="282"/>
      <c r="P44" s="282"/>
      <c r="Q44" s="282"/>
      <c r="R44" s="282"/>
      <c r="S44" s="282"/>
      <c r="T44" s="282"/>
      <c r="U44" s="282"/>
    </row>
    <row r="45" spans="2:21" ht="48" customHeight="1" x14ac:dyDescent="0.2">
      <c r="B45" s="282"/>
      <c r="C45" s="282"/>
      <c r="D45" s="282"/>
      <c r="E45" s="282"/>
      <c r="F45" s="282"/>
      <c r="G45" s="282"/>
      <c r="H45" s="282"/>
      <c r="I45" s="282"/>
      <c r="J45" s="282"/>
      <c r="K45" s="282"/>
      <c r="L45" s="282"/>
      <c r="M45" s="282"/>
      <c r="N45" s="282"/>
      <c r="O45" s="282"/>
      <c r="P45" s="282"/>
      <c r="Q45" s="282"/>
      <c r="R45" s="282"/>
      <c r="S45" s="282"/>
      <c r="T45" s="282"/>
      <c r="U45" s="282"/>
    </row>
    <row r="46" spans="2:21" ht="56.25" customHeight="1" x14ac:dyDescent="0.2">
      <c r="B46" s="282"/>
      <c r="C46" s="282"/>
      <c r="D46" s="282"/>
      <c r="E46" s="282"/>
      <c r="F46" s="282"/>
      <c r="G46" s="282"/>
      <c r="H46" s="282"/>
      <c r="I46" s="282"/>
      <c r="J46" s="282"/>
      <c r="K46" s="282"/>
      <c r="L46" s="282"/>
      <c r="M46" s="282"/>
      <c r="N46" s="282"/>
      <c r="O46" s="282"/>
      <c r="P46" s="282"/>
      <c r="Q46" s="282"/>
      <c r="R46" s="282"/>
      <c r="S46" s="282"/>
      <c r="T46" s="282"/>
      <c r="U46" s="282"/>
    </row>
    <row r="65495" spans="2:22" x14ac:dyDescent="0.2">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2">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2">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31" zoomScale="70" zoomScaleNormal="70" workbookViewId="0">
      <selection activeCell="B35" sqref="B35:U35"/>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7" t="s">
        <v>127</v>
      </c>
      <c r="C2" s="312" t="s">
        <v>176</v>
      </c>
      <c r="D2" s="312"/>
      <c r="E2" s="312"/>
      <c r="F2" s="312"/>
      <c r="G2" s="2"/>
      <c r="H2" s="320" t="s">
        <v>177</v>
      </c>
      <c r="I2" s="320"/>
      <c r="J2" s="320"/>
      <c r="K2" s="320"/>
      <c r="L2" s="2"/>
      <c r="M2" s="319" t="s">
        <v>178</v>
      </c>
      <c r="N2" s="319"/>
      <c r="O2" s="319"/>
      <c r="P2" s="319"/>
      <c r="Q2" s="55"/>
      <c r="R2" s="321" t="s">
        <v>179</v>
      </c>
      <c r="S2" s="321"/>
      <c r="T2" s="321"/>
      <c r="U2" s="321"/>
      <c r="V2" s="309"/>
    </row>
    <row r="3" spans="2:22" ht="24.75" customHeight="1" thickBot="1" x14ac:dyDescent="0.25">
      <c r="B3" s="318"/>
      <c r="C3" s="3">
        <v>1</v>
      </c>
      <c r="D3" s="3">
        <v>2</v>
      </c>
      <c r="E3" s="4">
        <v>3</v>
      </c>
      <c r="F3" s="5">
        <v>4</v>
      </c>
      <c r="G3" s="315"/>
      <c r="H3" s="3">
        <v>1</v>
      </c>
      <c r="I3" s="3">
        <v>2</v>
      </c>
      <c r="J3" s="4">
        <v>3</v>
      </c>
      <c r="K3" s="5">
        <v>4</v>
      </c>
      <c r="L3" s="310"/>
      <c r="M3" s="3">
        <v>1</v>
      </c>
      <c r="N3" s="3">
        <v>2</v>
      </c>
      <c r="O3" s="4">
        <v>3</v>
      </c>
      <c r="P3" s="5">
        <v>4</v>
      </c>
      <c r="Q3" s="56"/>
      <c r="R3" s="3">
        <v>1</v>
      </c>
      <c r="S3" s="3">
        <v>2</v>
      </c>
      <c r="T3" s="4">
        <v>3</v>
      </c>
      <c r="U3" s="5">
        <v>4</v>
      </c>
      <c r="V3" s="309"/>
    </row>
    <row r="4" spans="2:22" ht="38.1" customHeight="1" thickTop="1" thickBot="1" x14ac:dyDescent="0.25">
      <c r="B4" s="37" t="s">
        <v>128</v>
      </c>
      <c r="C4" s="36">
        <f>Autoevaluación!R55/SUM(Autoevaluación!R55:R58)</f>
        <v>0</v>
      </c>
      <c r="D4" s="7">
        <f>Autoevaluación!R56/SUM(Autoevaluación!R55:R58)</f>
        <v>0.4</v>
      </c>
      <c r="E4" s="7">
        <f>Autoevaluación!R57/SUM(Autoevaluación!R55:R58)</f>
        <v>0.6</v>
      </c>
      <c r="F4" s="7">
        <f>Autoevaluación!R58/SUM(Autoevaluación!R55:R58)</f>
        <v>0</v>
      </c>
      <c r="G4" s="316"/>
      <c r="H4" s="7">
        <f>Autoevaluación!S55/SUM(Autoevaluación!S55:S59)</f>
        <v>0</v>
      </c>
      <c r="I4" s="7">
        <f>Autoevaluación!S56/SUM(Autoevaluación!S55:S58)</f>
        <v>0.4</v>
      </c>
      <c r="J4" s="7">
        <f>Autoevaluación!S57/SUM(Autoevaluación!S55:S58)</f>
        <v>0.4</v>
      </c>
      <c r="K4" s="7">
        <f>Autoevaluación!S58/SUM(Autoevaluación!S55:S58)</f>
        <v>0.2</v>
      </c>
      <c r="L4" s="311"/>
      <c r="M4" s="7">
        <f>Autoevaluación!T55/SUM(Autoevaluación!T55:T58)</f>
        <v>0</v>
      </c>
      <c r="N4" s="7">
        <f>Autoevaluación!T56/SUM(Autoevaluación!T55:T58)</f>
        <v>0.4</v>
      </c>
      <c r="O4" s="7">
        <f>Autoevaluación!T57/SUM(Autoevaluación!T55:T58)</f>
        <v>0.6</v>
      </c>
      <c r="P4" s="7">
        <f>Autoevaluación!T58/SUM(Autoevaluación!T55:T58)</f>
        <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v>
      </c>
      <c r="D5" s="7">
        <f>Autoevaluación!R63/SUM(Autoevaluación!R62:R65)</f>
        <v>0.25</v>
      </c>
      <c r="E5" s="7">
        <f>Autoevaluación!R64/SUM(Autoevaluación!R62:R65)</f>
        <v>0.5</v>
      </c>
      <c r="F5" s="7">
        <f>Autoevaluación!R65/SUM(Autoevaluación!R62:R65)</f>
        <v>0.25</v>
      </c>
      <c r="G5" s="316"/>
      <c r="H5" s="7">
        <f>Autoevaluación!S62/SUM(Autoevaluación!S62:S65)</f>
        <v>0</v>
      </c>
      <c r="I5" s="7">
        <f>Autoevaluación!S63/SUM(Autoevaluación!S62:S65)</f>
        <v>0</v>
      </c>
      <c r="J5" s="7">
        <f>Autoevaluación!S64/SUM(Autoevaluación!S62:S65)</f>
        <v>0.5</v>
      </c>
      <c r="K5" s="7">
        <f>Autoevaluación!S65/SUM(Autoevaluación!S62:S65)</f>
        <v>0.5</v>
      </c>
      <c r="L5" s="311"/>
      <c r="M5" s="7">
        <f>Autoevaluación!T62/SUM(Autoevaluación!T62:T65)</f>
        <v>0</v>
      </c>
      <c r="N5" s="7">
        <f>Autoevaluación!T63/SUM(Autoevaluación!T62:T65)</f>
        <v>0.5</v>
      </c>
      <c r="O5" s="7">
        <f>Autoevaluación!T64/SUM(Autoevaluación!T62:T65)</f>
        <v>0.5</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v>
      </c>
      <c r="E6" s="7">
        <f>Autoevaluación!R70/SUM(Autoevaluación!R68:R71)</f>
        <v>1</v>
      </c>
      <c r="F6" s="7">
        <f>Autoevaluación!R71/SUM(Autoevaluación!R68:R71)</f>
        <v>0</v>
      </c>
      <c r="G6" s="316"/>
      <c r="H6" s="7">
        <f>Autoevaluación!S68/SUM(Autoevaluación!S68:S71)</f>
        <v>0</v>
      </c>
      <c r="I6" s="7">
        <f>Autoevaluación!S69/SUM(Autoevaluación!S68:S71)</f>
        <v>0</v>
      </c>
      <c r="J6" s="7">
        <f>Autoevaluación!S70/SUM(Autoevaluación!S68:S71)</f>
        <v>0.75</v>
      </c>
      <c r="K6" s="7">
        <f>Autoevaluación!S71/SUM(Autoevaluación!S68:S71)</f>
        <v>0.25</v>
      </c>
      <c r="L6" s="311"/>
      <c r="M6" s="7">
        <f>Autoevaluación!T68/SUM(Autoevaluación!T68:T71)</f>
        <v>0</v>
      </c>
      <c r="N6" s="7">
        <f>Autoevaluación!T69/SUM(Autoevaluación!T68:T71)</f>
        <v>0.25</v>
      </c>
      <c r="O6" s="7">
        <f>Autoevaluación!T70/SUM(Autoevaluación!T68:T71)</f>
        <v>0.75</v>
      </c>
      <c r="P6" s="7">
        <f>Autoevaluación!T71/SUM(Autoevaluación!T68:T71)</f>
        <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v>
      </c>
      <c r="D7" s="7">
        <f>Autoevaluación!R75/SUM(Autoevaluación!R74:R77)</f>
        <v>0.375</v>
      </c>
      <c r="E7" s="7">
        <f>Autoevaluación!R76/SUM(Autoevaluación!R74:R77)</f>
        <v>0.375</v>
      </c>
      <c r="F7" s="7">
        <f>Autoevaluación!R77/SUM(Autoevaluación!R74:R77)</f>
        <v>0.25</v>
      </c>
      <c r="G7" s="316"/>
      <c r="H7" s="7">
        <f>Autoevaluación!S74/SUM(Autoevaluación!S74:S77)</f>
        <v>0</v>
      </c>
      <c r="I7" s="7">
        <f>Autoevaluación!S75/SUM(Autoevaluación!S74:S77)</f>
        <v>0.16666666666666666</v>
      </c>
      <c r="J7" s="7">
        <f>Autoevaluación!S76/SUM(Autoevaluación!S74:S77)</f>
        <v>0.5</v>
      </c>
      <c r="K7" s="7">
        <f>Autoevaluación!S77/SUM(Autoevaluación!S74:S77)</f>
        <v>0.33333333333333331</v>
      </c>
      <c r="L7" s="311"/>
      <c r="M7" s="7">
        <f>Autoevaluación!T74/SUM(Autoevaluación!T74:T77)</f>
        <v>0</v>
      </c>
      <c r="N7" s="7">
        <f>Autoevaluación!T75/SUM(Autoevaluación!T74:T77)</f>
        <v>0.16666666666666666</v>
      </c>
      <c r="O7" s="7">
        <f>Autoevaluación!T76/SUM(Autoevaluación!T74:T77)</f>
        <v>0.5</v>
      </c>
      <c r="P7" s="7">
        <f>Autoevaluación!T77/SUM(Autoevaluación!T74:T77)</f>
        <v>0.33333333333333331</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16"/>
      <c r="H8" s="7"/>
      <c r="I8" s="7"/>
      <c r="J8" s="7"/>
      <c r="K8" s="7"/>
      <c r="L8" s="311"/>
      <c r="M8" s="7"/>
      <c r="N8" s="7"/>
      <c r="O8" s="7"/>
      <c r="P8" s="7"/>
      <c r="Q8" s="53"/>
      <c r="R8" s="7"/>
      <c r="S8" s="7"/>
      <c r="T8" s="7"/>
      <c r="U8" s="7"/>
    </row>
    <row r="9" spans="2:22" ht="38.1" customHeight="1" x14ac:dyDescent="0.2">
      <c r="B9" s="6"/>
      <c r="C9" s="7"/>
      <c r="D9" s="7"/>
      <c r="E9" s="7"/>
      <c r="F9" s="7"/>
      <c r="G9" s="316"/>
      <c r="H9" s="7"/>
      <c r="I9" s="7"/>
      <c r="J9" s="7"/>
      <c r="K9" s="7"/>
      <c r="L9" s="311"/>
      <c r="M9" s="7"/>
      <c r="N9" s="7"/>
      <c r="O9" s="7"/>
      <c r="P9" s="7"/>
      <c r="Q9" s="53"/>
      <c r="R9" s="7"/>
      <c r="S9" s="7"/>
      <c r="T9" s="7"/>
      <c r="U9" s="7"/>
    </row>
    <row r="10" spans="2:22" ht="38.1" customHeight="1" x14ac:dyDescent="0.2">
      <c r="B10" s="15" t="s">
        <v>132</v>
      </c>
      <c r="C10" s="12">
        <f>AVERAGE(C4:C9)</f>
        <v>0</v>
      </c>
      <c r="D10" s="12">
        <f>AVERAGE(D4:D9)</f>
        <v>0.25624999999999998</v>
      </c>
      <c r="E10" s="12">
        <f>AVERAGE(E4:E9)</f>
        <v>0.61875000000000002</v>
      </c>
      <c r="F10" s="12">
        <f>AVERAGE(F4:F9)</f>
        <v>0.125</v>
      </c>
      <c r="G10" s="9"/>
      <c r="H10" s="12">
        <f>AVERAGE(H4:H9)</f>
        <v>0</v>
      </c>
      <c r="I10" s="12">
        <f>AVERAGE(I4:I9)</f>
        <v>0.14166666666666666</v>
      </c>
      <c r="J10" s="12">
        <f>AVERAGE(J4:J9)</f>
        <v>0.53749999999999998</v>
      </c>
      <c r="K10" s="12">
        <f>AVERAGE(K4:K9)</f>
        <v>0.3208333333333333</v>
      </c>
      <c r="L10" s="9"/>
      <c r="M10" s="12">
        <f>AVERAGE(M4:M9)</f>
        <v>0</v>
      </c>
      <c r="N10" s="12">
        <f>AVERAGE(N4:N9)</f>
        <v>0.32916666666666666</v>
      </c>
      <c r="O10" s="12">
        <f>AVERAGE(O4:O9)</f>
        <v>0.58750000000000002</v>
      </c>
      <c r="P10" s="12">
        <f>AVERAGE(P4:P9)</f>
        <v>8.3333333333333329E-2</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2" t="s">
        <v>176</v>
      </c>
      <c r="C12" s="312"/>
      <c r="D12" s="312"/>
      <c r="E12" s="312"/>
      <c r="F12" s="312"/>
      <c r="G12" s="312"/>
      <c r="H12" s="312"/>
      <c r="I12" s="312"/>
      <c r="J12" s="312"/>
      <c r="K12" s="312"/>
      <c r="L12" s="312"/>
      <c r="M12" s="312"/>
      <c r="N12" s="312"/>
      <c r="O12" s="312"/>
      <c r="P12" s="312"/>
      <c r="Q12" s="312"/>
      <c r="R12" s="312"/>
      <c r="S12" s="312"/>
      <c r="T12" s="312"/>
      <c r="U12" s="312"/>
    </row>
    <row r="13" spans="2:22" ht="24.95" customHeight="1" x14ac:dyDescent="0.2">
      <c r="B13" s="322" t="s">
        <v>28</v>
      </c>
      <c r="C13" s="322"/>
      <c r="D13" s="322"/>
      <c r="E13" s="322"/>
      <c r="F13" s="322"/>
      <c r="G13" s="322"/>
      <c r="H13" s="322"/>
      <c r="I13" s="322"/>
      <c r="J13" s="322"/>
      <c r="K13" s="322"/>
      <c r="L13" s="322"/>
      <c r="M13" s="322"/>
      <c r="N13" s="322"/>
      <c r="O13" s="322"/>
      <c r="P13" s="322"/>
      <c r="Q13" s="322"/>
      <c r="R13" s="322"/>
      <c r="S13" s="322"/>
      <c r="T13" s="322"/>
      <c r="U13" s="322"/>
    </row>
    <row r="14" spans="2:22" ht="60" customHeight="1" x14ac:dyDescent="0.2">
      <c r="B14" s="313" t="s">
        <v>389</v>
      </c>
      <c r="C14" s="313"/>
      <c r="D14" s="313"/>
      <c r="E14" s="313"/>
      <c r="F14" s="313"/>
      <c r="G14" s="313"/>
      <c r="H14" s="313"/>
      <c r="I14" s="313"/>
      <c r="J14" s="313"/>
      <c r="K14" s="313"/>
      <c r="L14" s="313"/>
      <c r="M14" s="313"/>
      <c r="N14" s="313"/>
      <c r="O14" s="313"/>
      <c r="P14" s="313"/>
      <c r="Q14" s="313"/>
      <c r="R14" s="313"/>
      <c r="S14" s="313"/>
      <c r="T14" s="313"/>
      <c r="U14" s="313"/>
    </row>
    <row r="15" spans="2:22" ht="60" customHeight="1" x14ac:dyDescent="0.2">
      <c r="B15" s="313" t="s">
        <v>390</v>
      </c>
      <c r="C15" s="313"/>
      <c r="D15" s="313"/>
      <c r="E15" s="313"/>
      <c r="F15" s="313"/>
      <c r="G15" s="313"/>
      <c r="H15" s="313"/>
      <c r="I15" s="313"/>
      <c r="J15" s="313"/>
      <c r="K15" s="313"/>
      <c r="L15" s="313"/>
      <c r="M15" s="313"/>
      <c r="N15" s="313"/>
      <c r="O15" s="313"/>
      <c r="P15" s="313"/>
      <c r="Q15" s="313"/>
      <c r="R15" s="313"/>
      <c r="S15" s="313"/>
      <c r="T15" s="313"/>
      <c r="U15" s="313"/>
    </row>
    <row r="16" spans="2:22" s="14" customFormat="1" ht="24.95" customHeight="1" x14ac:dyDescent="0.2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313" t="s">
        <v>391</v>
      </c>
      <c r="C17" s="313"/>
      <c r="D17" s="313"/>
      <c r="E17" s="313"/>
      <c r="F17" s="313"/>
      <c r="G17" s="313"/>
      <c r="H17" s="313"/>
      <c r="I17" s="313"/>
      <c r="J17" s="313"/>
      <c r="K17" s="313"/>
      <c r="L17" s="313"/>
      <c r="M17" s="313"/>
      <c r="N17" s="313"/>
      <c r="O17" s="313"/>
      <c r="P17" s="313"/>
      <c r="Q17" s="313"/>
      <c r="R17" s="313"/>
      <c r="S17" s="313"/>
      <c r="T17" s="313"/>
      <c r="U17" s="313"/>
    </row>
    <row r="18" spans="2:21" ht="60" customHeight="1" x14ac:dyDescent="0.2">
      <c r="B18" s="313"/>
      <c r="C18" s="313"/>
      <c r="D18" s="313"/>
      <c r="E18" s="313"/>
      <c r="F18" s="313"/>
      <c r="G18" s="313"/>
      <c r="H18" s="313"/>
      <c r="I18" s="313"/>
      <c r="J18" s="313"/>
      <c r="K18" s="313"/>
      <c r="L18" s="313"/>
      <c r="M18" s="313"/>
      <c r="N18" s="313"/>
      <c r="O18" s="313"/>
      <c r="P18" s="313"/>
      <c r="Q18" s="313"/>
      <c r="R18" s="313"/>
      <c r="S18" s="313"/>
      <c r="T18" s="313"/>
      <c r="U18" s="313"/>
    </row>
    <row r="19" spans="2:21" ht="60" customHeight="1" x14ac:dyDescent="0.2">
      <c r="B19" s="313"/>
      <c r="C19" s="313"/>
      <c r="D19" s="313"/>
      <c r="E19" s="313"/>
      <c r="F19" s="313"/>
      <c r="G19" s="313"/>
      <c r="H19" s="313"/>
      <c r="I19" s="313"/>
      <c r="J19" s="313"/>
      <c r="K19" s="313"/>
      <c r="L19" s="313"/>
      <c r="M19" s="313"/>
      <c r="N19" s="313"/>
      <c r="O19" s="313"/>
      <c r="P19" s="313"/>
      <c r="Q19" s="313"/>
      <c r="R19" s="313"/>
      <c r="S19" s="313"/>
      <c r="T19" s="313"/>
      <c r="U19" s="31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3" t="s">
        <v>177</v>
      </c>
      <c r="C21" s="323"/>
      <c r="D21" s="323"/>
      <c r="E21" s="323"/>
      <c r="F21" s="323"/>
      <c r="G21" s="323"/>
      <c r="H21" s="323"/>
      <c r="I21" s="323"/>
      <c r="J21" s="323"/>
      <c r="K21" s="323"/>
      <c r="L21" s="323"/>
      <c r="M21" s="323"/>
      <c r="N21" s="323"/>
      <c r="O21" s="323"/>
      <c r="P21" s="323"/>
      <c r="Q21" s="323"/>
      <c r="R21" s="323"/>
      <c r="S21" s="323"/>
      <c r="T21" s="323"/>
      <c r="U21" s="323"/>
    </row>
    <row r="22" spans="2:21" ht="24.95" customHeight="1" x14ac:dyDescent="0.2">
      <c r="B22" s="324" t="s">
        <v>28</v>
      </c>
      <c r="C22" s="324"/>
      <c r="D22" s="324"/>
      <c r="E22" s="324"/>
      <c r="F22" s="324"/>
      <c r="G22" s="324"/>
      <c r="H22" s="324"/>
      <c r="I22" s="324"/>
      <c r="J22" s="324"/>
      <c r="K22" s="324"/>
      <c r="L22" s="324"/>
      <c r="M22" s="324"/>
      <c r="N22" s="324"/>
      <c r="O22" s="324"/>
      <c r="P22" s="324"/>
      <c r="Q22" s="324"/>
      <c r="R22" s="324"/>
      <c r="S22" s="324"/>
      <c r="T22" s="324"/>
      <c r="U22" s="324"/>
    </row>
    <row r="23" spans="2:21" ht="60" customHeight="1" x14ac:dyDescent="0.2">
      <c r="B23" s="313" t="s">
        <v>490</v>
      </c>
      <c r="C23" s="313"/>
      <c r="D23" s="313"/>
      <c r="E23" s="313"/>
      <c r="F23" s="313"/>
      <c r="G23" s="313"/>
      <c r="H23" s="313"/>
      <c r="I23" s="313"/>
      <c r="J23" s="313"/>
      <c r="K23" s="313"/>
      <c r="L23" s="313"/>
      <c r="M23" s="313"/>
      <c r="N23" s="313"/>
      <c r="O23" s="313"/>
      <c r="P23" s="313"/>
      <c r="Q23" s="313"/>
      <c r="R23" s="313"/>
      <c r="S23" s="313"/>
      <c r="T23" s="313"/>
      <c r="U23" s="313"/>
    </row>
    <row r="24" spans="2:21" ht="60" customHeight="1" x14ac:dyDescent="0.2">
      <c r="B24" s="313" t="s">
        <v>491</v>
      </c>
      <c r="C24" s="313"/>
      <c r="D24" s="313"/>
      <c r="E24" s="313"/>
      <c r="F24" s="313"/>
      <c r="G24" s="313"/>
      <c r="H24" s="313"/>
      <c r="I24" s="313"/>
      <c r="J24" s="313"/>
      <c r="K24" s="313"/>
      <c r="L24" s="313"/>
      <c r="M24" s="313"/>
      <c r="N24" s="313"/>
      <c r="O24" s="313"/>
      <c r="P24" s="313"/>
      <c r="Q24" s="313"/>
      <c r="R24" s="313"/>
      <c r="S24" s="313"/>
      <c r="T24" s="313"/>
      <c r="U24" s="313"/>
    </row>
    <row r="25" spans="2:21" s="14" customFormat="1" ht="24.95" customHeight="1" x14ac:dyDescent="0.2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313" t="s">
        <v>492</v>
      </c>
      <c r="C26" s="313"/>
      <c r="D26" s="313"/>
      <c r="E26" s="313"/>
      <c r="F26" s="313"/>
      <c r="G26" s="313"/>
      <c r="H26" s="313"/>
      <c r="I26" s="313"/>
      <c r="J26" s="313"/>
      <c r="K26" s="313"/>
      <c r="L26" s="313"/>
      <c r="M26" s="313"/>
      <c r="N26" s="313"/>
      <c r="O26" s="313"/>
      <c r="P26" s="313"/>
      <c r="Q26" s="313"/>
      <c r="R26" s="313"/>
      <c r="S26" s="313"/>
      <c r="T26" s="313"/>
      <c r="U26" s="313"/>
    </row>
    <row r="27" spans="2:21" ht="60" customHeight="1" x14ac:dyDescent="0.2">
      <c r="B27" s="325" t="s">
        <v>493</v>
      </c>
      <c r="C27" s="326"/>
      <c r="D27" s="326"/>
      <c r="E27" s="326"/>
      <c r="F27" s="326"/>
      <c r="G27" s="326"/>
      <c r="H27" s="326"/>
      <c r="I27" s="326"/>
      <c r="J27" s="326"/>
      <c r="K27" s="326"/>
      <c r="L27" s="326"/>
      <c r="M27" s="326"/>
      <c r="N27" s="326"/>
      <c r="O27" s="326"/>
      <c r="P27" s="326"/>
      <c r="Q27" s="326"/>
      <c r="R27" s="326"/>
      <c r="S27" s="326"/>
      <c r="T27" s="326"/>
      <c r="U27" s="327"/>
    </row>
    <row r="28" spans="2:21" ht="60" customHeight="1" x14ac:dyDescent="0.2">
      <c r="B28" s="282" t="s">
        <v>494</v>
      </c>
      <c r="C28" s="282"/>
      <c r="D28" s="282"/>
      <c r="E28" s="282"/>
      <c r="F28" s="282"/>
      <c r="G28" s="282"/>
      <c r="H28" s="282"/>
      <c r="I28" s="282"/>
      <c r="J28" s="282"/>
      <c r="K28" s="282"/>
      <c r="L28" s="282"/>
      <c r="M28" s="282"/>
      <c r="N28" s="282"/>
      <c r="O28" s="282"/>
      <c r="P28" s="282"/>
      <c r="Q28" s="282"/>
      <c r="R28" s="282"/>
      <c r="S28" s="282"/>
      <c r="T28" s="282"/>
      <c r="U28" s="282"/>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8" t="s">
        <v>178</v>
      </c>
      <c r="C30" s="328"/>
      <c r="D30" s="328"/>
      <c r="E30" s="328"/>
      <c r="F30" s="328"/>
      <c r="G30" s="328"/>
      <c r="H30" s="328"/>
      <c r="I30" s="328"/>
      <c r="J30" s="328"/>
      <c r="K30" s="328"/>
      <c r="L30" s="328"/>
      <c r="M30" s="328"/>
      <c r="N30" s="328"/>
      <c r="O30" s="328"/>
      <c r="P30" s="328"/>
      <c r="Q30" s="328"/>
      <c r="R30" s="328"/>
      <c r="S30" s="328"/>
      <c r="T30" s="328"/>
      <c r="U30" s="328"/>
    </row>
    <row r="31" spans="2:21" ht="24.95" customHeight="1" x14ac:dyDescent="0.2">
      <c r="B31" s="329" t="s">
        <v>28</v>
      </c>
      <c r="C31" s="330"/>
      <c r="D31" s="330"/>
      <c r="E31" s="330"/>
      <c r="F31" s="330"/>
      <c r="G31" s="330"/>
      <c r="H31" s="330"/>
      <c r="I31" s="330"/>
      <c r="J31" s="330"/>
      <c r="K31" s="330"/>
      <c r="L31" s="330"/>
      <c r="M31" s="330"/>
      <c r="N31" s="330"/>
      <c r="O31" s="330"/>
      <c r="P31" s="330"/>
      <c r="Q31" s="330"/>
      <c r="R31" s="330"/>
      <c r="S31" s="330"/>
      <c r="T31" s="330"/>
      <c r="U31" s="330"/>
    </row>
    <row r="32" spans="2:21" ht="60" customHeight="1" x14ac:dyDescent="0.2">
      <c r="B32" s="313" t="s">
        <v>609</v>
      </c>
      <c r="C32" s="313"/>
      <c r="D32" s="313"/>
      <c r="E32" s="313"/>
      <c r="F32" s="313"/>
      <c r="G32" s="313"/>
      <c r="H32" s="313"/>
      <c r="I32" s="313"/>
      <c r="J32" s="313"/>
      <c r="K32" s="313"/>
      <c r="L32" s="313"/>
      <c r="M32" s="313"/>
      <c r="N32" s="313"/>
      <c r="O32" s="313"/>
      <c r="P32" s="313"/>
      <c r="Q32" s="313"/>
      <c r="R32" s="313"/>
      <c r="S32" s="313"/>
      <c r="T32" s="313"/>
      <c r="U32" s="313"/>
    </row>
    <row r="33" spans="2:21" ht="60" customHeight="1" x14ac:dyDescent="0.2">
      <c r="B33" s="313" t="s">
        <v>610</v>
      </c>
      <c r="C33" s="313"/>
      <c r="D33" s="313"/>
      <c r="E33" s="313"/>
      <c r="F33" s="313"/>
      <c r="G33" s="313"/>
      <c r="H33" s="313"/>
      <c r="I33" s="313"/>
      <c r="J33" s="313"/>
      <c r="K33" s="313"/>
      <c r="L33" s="313"/>
      <c r="M33" s="313"/>
      <c r="N33" s="313"/>
      <c r="O33" s="313"/>
      <c r="P33" s="313"/>
      <c r="Q33" s="313"/>
      <c r="R33" s="313"/>
      <c r="S33" s="313"/>
      <c r="T33" s="313"/>
      <c r="U33" s="313"/>
    </row>
    <row r="34" spans="2:21" s="14" customFormat="1" ht="24.95" customHeight="1" x14ac:dyDescent="0.25">
      <c r="B34" s="314" t="s">
        <v>611</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313" t="s">
        <v>612</v>
      </c>
      <c r="C35" s="313"/>
      <c r="D35" s="313"/>
      <c r="E35" s="313"/>
      <c r="F35" s="313"/>
      <c r="G35" s="313"/>
      <c r="H35" s="313"/>
      <c r="I35" s="313"/>
      <c r="J35" s="313"/>
      <c r="K35" s="313"/>
      <c r="L35" s="313"/>
      <c r="M35" s="313"/>
      <c r="N35" s="313"/>
      <c r="O35" s="313"/>
      <c r="P35" s="313"/>
      <c r="Q35" s="313"/>
      <c r="R35" s="313"/>
      <c r="S35" s="313"/>
      <c r="T35" s="313"/>
      <c r="U35" s="313"/>
    </row>
    <row r="36" spans="2:21" ht="60" customHeight="1" x14ac:dyDescent="0.2">
      <c r="B36" s="313"/>
      <c r="C36" s="313"/>
      <c r="D36" s="313"/>
      <c r="E36" s="313"/>
      <c r="F36" s="313"/>
      <c r="G36" s="313"/>
      <c r="H36" s="313"/>
      <c r="I36" s="313"/>
      <c r="J36" s="313"/>
      <c r="K36" s="313"/>
      <c r="L36" s="313"/>
      <c r="M36" s="313"/>
      <c r="N36" s="313"/>
      <c r="O36" s="313"/>
      <c r="P36" s="313"/>
      <c r="Q36" s="313"/>
      <c r="R36" s="313"/>
      <c r="S36" s="313"/>
      <c r="T36" s="313"/>
      <c r="U36" s="313"/>
    </row>
    <row r="37" spans="2:21" ht="60" customHeight="1" x14ac:dyDescent="0.2">
      <c r="B37" s="313"/>
      <c r="C37" s="313"/>
      <c r="D37" s="313"/>
      <c r="E37" s="313"/>
      <c r="F37" s="313"/>
      <c r="G37" s="313"/>
      <c r="H37" s="313"/>
      <c r="I37" s="313"/>
      <c r="J37" s="313"/>
      <c r="K37" s="313"/>
      <c r="L37" s="313"/>
      <c r="M37" s="313"/>
      <c r="N37" s="313"/>
      <c r="O37" s="313"/>
      <c r="P37" s="313"/>
      <c r="Q37" s="313"/>
      <c r="R37" s="313"/>
      <c r="S37" s="313"/>
      <c r="T37" s="313"/>
      <c r="U37" s="313"/>
    </row>
    <row r="39" spans="2:21" x14ac:dyDescent="0.2">
      <c r="B39" s="321" t="s">
        <v>179</v>
      </c>
      <c r="C39" s="321"/>
      <c r="D39" s="321"/>
      <c r="E39" s="321"/>
      <c r="F39" s="321"/>
      <c r="G39" s="321"/>
      <c r="H39" s="321"/>
      <c r="I39" s="321"/>
      <c r="J39" s="321"/>
      <c r="K39" s="321"/>
      <c r="L39" s="321"/>
      <c r="M39" s="321"/>
      <c r="N39" s="321"/>
      <c r="O39" s="321"/>
      <c r="P39" s="321"/>
      <c r="Q39" s="321"/>
      <c r="R39" s="321"/>
      <c r="S39" s="321"/>
      <c r="T39" s="321"/>
      <c r="U39" s="321"/>
    </row>
    <row r="40" spans="2:21" ht="19.5" x14ac:dyDescent="0.2">
      <c r="B40" s="329" t="s">
        <v>28</v>
      </c>
      <c r="C40" s="330"/>
      <c r="D40" s="330"/>
      <c r="E40" s="330"/>
      <c r="F40" s="330"/>
      <c r="G40" s="330"/>
      <c r="H40" s="330"/>
      <c r="I40" s="330"/>
      <c r="J40" s="330"/>
      <c r="K40" s="330"/>
      <c r="L40" s="330"/>
      <c r="M40" s="330"/>
      <c r="N40" s="330"/>
      <c r="O40" s="330"/>
      <c r="P40" s="330"/>
      <c r="Q40" s="330"/>
      <c r="R40" s="330"/>
      <c r="S40" s="330"/>
      <c r="T40" s="330"/>
      <c r="U40" s="330"/>
    </row>
    <row r="41" spans="2:21" ht="51.75" customHeight="1" x14ac:dyDescent="0.2">
      <c r="B41" s="313"/>
      <c r="C41" s="313"/>
      <c r="D41" s="313"/>
      <c r="E41" s="313"/>
      <c r="F41" s="313"/>
      <c r="G41" s="313"/>
      <c r="H41" s="313"/>
      <c r="I41" s="313"/>
      <c r="J41" s="313"/>
      <c r="K41" s="313"/>
      <c r="L41" s="313"/>
      <c r="M41" s="313"/>
      <c r="N41" s="313"/>
      <c r="O41" s="313"/>
      <c r="P41" s="313"/>
      <c r="Q41" s="313"/>
      <c r="R41" s="313"/>
      <c r="S41" s="313"/>
      <c r="T41" s="313"/>
      <c r="U41" s="313"/>
    </row>
    <row r="42" spans="2:21" ht="50.25" customHeight="1" x14ac:dyDescent="0.2">
      <c r="B42" s="313"/>
      <c r="C42" s="313"/>
      <c r="D42" s="313"/>
      <c r="E42" s="313"/>
      <c r="F42" s="313"/>
      <c r="G42" s="313"/>
      <c r="H42" s="313"/>
      <c r="I42" s="313"/>
      <c r="J42" s="313"/>
      <c r="K42" s="313"/>
      <c r="L42" s="313"/>
      <c r="M42" s="313"/>
      <c r="N42" s="313"/>
      <c r="O42" s="313"/>
      <c r="P42" s="313"/>
      <c r="Q42" s="313"/>
      <c r="R42" s="313"/>
      <c r="S42" s="313"/>
      <c r="T42" s="313"/>
      <c r="U42" s="313"/>
    </row>
    <row r="43" spans="2:21" ht="19.5" x14ac:dyDescent="0.2">
      <c r="B43" s="314" t="s">
        <v>123</v>
      </c>
      <c r="C43" s="314"/>
      <c r="D43" s="314"/>
      <c r="E43" s="314"/>
      <c r="F43" s="314"/>
      <c r="G43" s="314"/>
      <c r="H43" s="314"/>
      <c r="I43" s="314"/>
      <c r="J43" s="314"/>
      <c r="K43" s="314"/>
      <c r="L43" s="314"/>
      <c r="M43" s="314"/>
      <c r="N43" s="314"/>
      <c r="O43" s="314"/>
      <c r="P43" s="314"/>
      <c r="Q43" s="314"/>
      <c r="R43" s="314"/>
      <c r="S43" s="314"/>
      <c r="T43" s="314"/>
      <c r="U43" s="314"/>
    </row>
    <row r="44" spans="2:21" ht="69.75" customHeight="1" x14ac:dyDescent="0.2">
      <c r="B44" s="313"/>
      <c r="C44" s="313"/>
      <c r="D44" s="313"/>
      <c r="E44" s="313"/>
      <c r="F44" s="313"/>
      <c r="G44" s="313"/>
      <c r="H44" s="313"/>
      <c r="I44" s="313"/>
      <c r="J44" s="313"/>
      <c r="K44" s="313"/>
      <c r="L44" s="313"/>
      <c r="M44" s="313"/>
      <c r="N44" s="313"/>
      <c r="O44" s="313"/>
      <c r="P44" s="313"/>
      <c r="Q44" s="313"/>
      <c r="R44" s="313"/>
      <c r="S44" s="313"/>
      <c r="T44" s="313"/>
      <c r="U44" s="313"/>
    </row>
    <row r="45" spans="2:21" ht="60" customHeight="1" x14ac:dyDescent="0.2">
      <c r="B45" s="313"/>
      <c r="C45" s="313"/>
      <c r="D45" s="313"/>
      <c r="E45" s="313"/>
      <c r="F45" s="313"/>
      <c r="G45" s="313"/>
      <c r="H45" s="313"/>
      <c r="I45" s="313"/>
      <c r="J45" s="313"/>
      <c r="K45" s="313"/>
      <c r="L45" s="313"/>
      <c r="M45" s="313"/>
      <c r="N45" s="313"/>
      <c r="O45" s="313"/>
      <c r="P45" s="313"/>
      <c r="Q45" s="313"/>
      <c r="R45" s="313"/>
      <c r="S45" s="313"/>
      <c r="T45" s="313"/>
      <c r="U45" s="313"/>
    </row>
    <row r="46" spans="2:21" ht="59.25" customHeight="1" x14ac:dyDescent="0.2">
      <c r="B46" s="313"/>
      <c r="C46" s="313"/>
      <c r="D46" s="313"/>
      <c r="E46" s="313"/>
      <c r="F46" s="313"/>
      <c r="G46" s="313"/>
      <c r="H46" s="313"/>
      <c r="I46" s="313"/>
      <c r="J46" s="313"/>
      <c r="K46" s="313"/>
      <c r="L46" s="313"/>
      <c r="M46" s="313"/>
      <c r="N46" s="313"/>
      <c r="O46" s="313"/>
      <c r="P46" s="313"/>
      <c r="Q46" s="313"/>
      <c r="R46" s="313"/>
      <c r="S46" s="313"/>
      <c r="T46" s="313"/>
      <c r="U46" s="31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30" zoomScale="70" zoomScaleNormal="70" workbookViewId="0">
      <selection activeCell="B35" sqref="B35:U35"/>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7" t="s">
        <v>137</v>
      </c>
      <c r="C2" s="312" t="s">
        <v>176</v>
      </c>
      <c r="D2" s="312"/>
      <c r="E2" s="312"/>
      <c r="F2" s="312"/>
      <c r="G2" s="2"/>
      <c r="H2" s="320" t="s">
        <v>177</v>
      </c>
      <c r="I2" s="320"/>
      <c r="J2" s="320"/>
      <c r="K2" s="320"/>
      <c r="L2" s="2"/>
      <c r="M2" s="319" t="s">
        <v>178</v>
      </c>
      <c r="N2" s="319"/>
      <c r="O2" s="319"/>
      <c r="P2" s="319"/>
      <c r="Q2" s="55"/>
      <c r="R2" s="321" t="s">
        <v>179</v>
      </c>
      <c r="S2" s="321"/>
      <c r="T2" s="321"/>
      <c r="U2" s="321"/>
      <c r="V2" s="309"/>
    </row>
    <row r="3" spans="2:22" ht="24.75" customHeight="1" thickBot="1" x14ac:dyDescent="0.25">
      <c r="B3" s="318"/>
      <c r="C3" s="3">
        <v>1</v>
      </c>
      <c r="D3" s="3">
        <v>2</v>
      </c>
      <c r="E3" s="4">
        <v>3</v>
      </c>
      <c r="F3" s="5">
        <v>4</v>
      </c>
      <c r="G3" s="315"/>
      <c r="H3" s="3">
        <v>1</v>
      </c>
      <c r="I3" s="3">
        <v>2</v>
      </c>
      <c r="J3" s="4">
        <v>3</v>
      </c>
      <c r="K3" s="5">
        <v>4</v>
      </c>
      <c r="L3" s="310"/>
      <c r="M3" s="3">
        <v>1</v>
      </c>
      <c r="N3" s="3">
        <v>2</v>
      </c>
      <c r="O3" s="4">
        <v>3</v>
      </c>
      <c r="P3" s="5">
        <v>4</v>
      </c>
      <c r="Q3" s="56"/>
      <c r="R3" s="3">
        <v>1</v>
      </c>
      <c r="S3" s="3">
        <v>2</v>
      </c>
      <c r="T3" s="4">
        <v>3</v>
      </c>
      <c r="U3" s="5">
        <v>4</v>
      </c>
      <c r="V3" s="309"/>
    </row>
    <row r="4" spans="2:22" ht="38.1" customHeight="1" thickTop="1" thickBot="1" x14ac:dyDescent="0.25">
      <c r="B4" s="37" t="s">
        <v>133</v>
      </c>
      <c r="C4" s="36">
        <f>Autoevaluación!R84/SUM(Autoevaluación!R84:R87)</f>
        <v>0</v>
      </c>
      <c r="D4" s="7">
        <f>Autoevaluación!R85/SUM(Autoevaluación!R84:R87)</f>
        <v>0.66666666666666663</v>
      </c>
      <c r="E4" s="7">
        <f>Autoevaluación!R86/SUM(Autoevaluación!R84:R87)</f>
        <v>0.33333333333333331</v>
      </c>
      <c r="F4" s="7">
        <f>Autoevaluación!R87/SUM(Autoevaluación!R84:R87)</f>
        <v>0</v>
      </c>
      <c r="G4" s="316"/>
      <c r="H4" s="17">
        <f>Autoevaluación!S84/SUM(Autoevaluación!S84:S87)</f>
        <v>0</v>
      </c>
      <c r="I4" s="7">
        <f>Autoevaluación!S85/SUM(Autoevaluación!S84:S87)</f>
        <v>0.66666666666666663</v>
      </c>
      <c r="J4" s="7">
        <f>Autoevaluación!S86/SUM(Autoevaluación!S84:S87)</f>
        <v>0.33333333333333331</v>
      </c>
      <c r="K4" s="7">
        <f>Autoevaluación!S87/SUM(Autoevaluación!S84:S87)</f>
        <v>0</v>
      </c>
      <c r="L4" s="311"/>
      <c r="M4" s="7">
        <f>Autoevaluación!T84/SUM(Autoevaluación!T84:T87)</f>
        <v>0</v>
      </c>
      <c r="N4" s="7">
        <f>Autoevaluación!T85/SUM(Autoevaluación!T84:T87)</f>
        <v>0.66666666666666663</v>
      </c>
      <c r="O4" s="7">
        <f>Autoevaluación!T86/SUM(Autoevaluación!T84:T87)</f>
        <v>0.33333333333333331</v>
      </c>
      <c r="P4" s="7">
        <f>Autoevaluación!T87/SUM(Autoevaluación!T84:T87)</f>
        <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0.14285714285714285</v>
      </c>
      <c r="D5" s="7">
        <f>Autoevaluación!R90/SUM(Autoevaluación!R89:R92)</f>
        <v>0.42857142857142855</v>
      </c>
      <c r="E5" s="7">
        <f>Autoevaluación!R91/SUM(Autoevaluación!R89:R92)</f>
        <v>0.42857142857142855</v>
      </c>
      <c r="F5" s="7">
        <f>Autoevaluación!R92/SUM(Autoevaluación!R89:R92)</f>
        <v>0</v>
      </c>
      <c r="G5" s="316"/>
      <c r="H5" s="17">
        <f>Autoevaluación!S89/SUM(Autoevaluación!S89:S92)</f>
        <v>0.14285714285714285</v>
      </c>
      <c r="I5" s="7">
        <f>Autoevaluación!S90/SUM(Autoevaluación!S89:S92)</f>
        <v>0.8571428571428571</v>
      </c>
      <c r="J5" s="7" t="e">
        <f>Autoevaluación!S91/SUM(Autoevaluación!S89:Q92Q13:V16)</f>
        <v>#NAME?</v>
      </c>
      <c r="K5" s="7">
        <f>Autoevaluación!S92/SUM(Autoevaluación!S89:S92)</f>
        <v>0</v>
      </c>
      <c r="L5" s="311"/>
      <c r="M5" s="7">
        <f>Autoevaluación!T89/SUM(Autoevaluación!T89:T92)</f>
        <v>0.14285714285714285</v>
      </c>
      <c r="N5" s="7">
        <f>Autoevaluación!T90/SUM(Autoevaluación!T89:T92)</f>
        <v>0.8571428571428571</v>
      </c>
      <c r="O5" s="7">
        <f>Autoevaluación!T91/SUM(Autoevaluación!T89:T92)</f>
        <v>0</v>
      </c>
      <c r="P5" s="7">
        <f>Autoevaluación!T92/SUM(Autoevaluación!T89:T92)</f>
        <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1</v>
      </c>
      <c r="E6" s="7">
        <f>Autoevaluación!R100/SUM(Autoevaluación!R98:R101)</f>
        <v>0</v>
      </c>
      <c r="F6" s="7">
        <f>Autoevaluación!R101/SUM(Autoevaluación!R98:R101)</f>
        <v>0</v>
      </c>
      <c r="G6" s="316"/>
      <c r="H6" s="17">
        <f>Autoevaluación!S98/SUM(Autoevaluación!S98:S101)</f>
        <v>0</v>
      </c>
      <c r="I6" s="7">
        <f>Autoevaluación!S99/SUM(Autoevaluación!S98:S101)</f>
        <v>1</v>
      </c>
      <c r="J6" s="7">
        <f>Autoevaluación!S100/SUM(Autoevaluación!S98:S101)</f>
        <v>0</v>
      </c>
      <c r="K6" s="7">
        <f>Autoevaluación!S10/SUM(Autoevaluación!S98:S101)</f>
        <v>0</v>
      </c>
      <c r="L6" s="311"/>
      <c r="M6" s="7">
        <f>Autoevaluación!T98/SUM(Autoevaluación!T98:T101)</f>
        <v>0</v>
      </c>
      <c r="N6" s="7">
        <f>Autoevaluación!T99/SUM(Autoevaluación!T98:T101)</f>
        <v>1</v>
      </c>
      <c r="O6" s="7">
        <f>Autoevaluación!T100/SUM(Autoevaluación!T98:T101)</f>
        <v>0</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0.2</v>
      </c>
      <c r="D7" s="7">
        <f>Autoevaluación!R103/SUM(Autoevaluación!R102:R105)</f>
        <v>0.3</v>
      </c>
      <c r="E7" s="7">
        <f>Autoevaluación!R104/SUM(Autoevaluación!R102:R105)</f>
        <v>0.5</v>
      </c>
      <c r="F7" s="7">
        <f>Autoevaluación!R105/SUM(Autoevaluación!R102:R105)</f>
        <v>0</v>
      </c>
      <c r="G7" s="316"/>
      <c r="H7" s="17">
        <f>Autoevaluación!S102/SUM(Autoevaluación!S102:S105)</f>
        <v>0.2</v>
      </c>
      <c r="I7" s="7">
        <f>Autoevaluación!S103/SUM(Autoevaluación!S102:S105)</f>
        <v>0.3</v>
      </c>
      <c r="J7" s="7">
        <f>Autoevaluación!S104/SUM(Autoevaluación!S102:S105)</f>
        <v>0.5</v>
      </c>
      <c r="K7" s="7">
        <f>Autoevaluación!S105/SUM(Autoevaluación!S102:S105)</f>
        <v>0</v>
      </c>
      <c r="L7" s="311"/>
      <c r="M7" s="7">
        <f>Autoevaluación!T102/SUM(Autoevaluación!T102:T105)</f>
        <v>0.2</v>
      </c>
      <c r="N7" s="7">
        <f>Autoevaluación!T103/SUM(Autoevaluación!T102:T105)</f>
        <v>0.3</v>
      </c>
      <c r="O7" s="7">
        <f>Autoevaluación!T104/SUM(Autoevaluación!T102:T105)</f>
        <v>0.5</v>
      </c>
      <c r="P7" s="7">
        <f>Autoevaluación!T105/SUM(Autoevaluación!T102:T105)</f>
        <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0.25</v>
      </c>
      <c r="E8" s="7">
        <f>Autoevaluación!R116/SUM(Autoevaluación!R114:R117)</f>
        <v>0.75</v>
      </c>
      <c r="F8" s="7">
        <f>Autoevaluación!R117/SUM(Autoevaluación!R114:R117)</f>
        <v>0</v>
      </c>
      <c r="G8" s="316"/>
      <c r="H8" s="17">
        <f>Autoevaluación!S114/SUM(Autoevaluación!S114:S117)</f>
        <v>0</v>
      </c>
      <c r="I8" s="7">
        <f>Autoevaluación!S115/SUM(Autoevaluación!S114:S117)</f>
        <v>0.25</v>
      </c>
      <c r="J8" s="7">
        <f>Autoevaluación!S116/SUM(Autoevaluación!S114:S117)</f>
        <v>0.75</v>
      </c>
      <c r="K8" s="7">
        <f>Autoevaluación!S117/SUM(Autoevaluación!S114:S117)</f>
        <v>0</v>
      </c>
      <c r="L8" s="311"/>
      <c r="M8" s="7">
        <f>Autoevaluación!T114/SUM(Autoevaluación!T114:T117)</f>
        <v>0</v>
      </c>
      <c r="N8" s="7">
        <f>Autoevaluación!T115/SUM(Autoevaluación!T114:T117)</f>
        <v>0.25</v>
      </c>
      <c r="O8" s="7">
        <f>Autoevaluación!T116/SUM(Autoevaluación!T114:T117)</f>
        <v>0.75</v>
      </c>
      <c r="P8" s="7">
        <f>Autoevaluación!T117/SUM(Autoevaluación!T114:T117)</f>
        <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16"/>
      <c r="H9" s="7"/>
      <c r="I9" s="7"/>
      <c r="J9" s="7"/>
      <c r="K9" s="7"/>
      <c r="L9" s="311"/>
      <c r="M9" s="7"/>
      <c r="N9" s="7"/>
      <c r="O9" s="7"/>
      <c r="P9" s="7"/>
      <c r="Q9" s="53"/>
      <c r="R9" s="7"/>
      <c r="S9" s="7"/>
      <c r="T9" s="7"/>
      <c r="U9" s="7"/>
    </row>
    <row r="10" spans="2:22" ht="42" customHeight="1" x14ac:dyDescent="0.2">
      <c r="B10" s="15" t="s">
        <v>138</v>
      </c>
      <c r="C10" s="12">
        <f>AVERAGE(C4:C9)</f>
        <v>6.8571428571428575E-2</v>
      </c>
      <c r="D10" s="12">
        <f>AVERAGE(D4:D9)</f>
        <v>0.52904761904761899</v>
      </c>
      <c r="E10" s="12">
        <f>AVERAGE(E4:E9)</f>
        <v>0.40238095238095239</v>
      </c>
      <c r="F10" s="12">
        <f>AVERAGE(F4:F9)</f>
        <v>0</v>
      </c>
      <c r="G10" s="9"/>
      <c r="H10" s="12">
        <f>AVERAGE(H4:H9)</f>
        <v>6.8571428571428575E-2</v>
      </c>
      <c r="I10" s="12">
        <f>AVERAGE(I4:I9)</f>
        <v>0.61476190476190473</v>
      </c>
      <c r="J10" s="12" t="e">
        <f>AVERAGE(J4:J9)</f>
        <v>#NAME?</v>
      </c>
      <c r="K10" s="12">
        <f>AVERAGE(K4:K9)</f>
        <v>0</v>
      </c>
      <c r="L10" s="9"/>
      <c r="M10" s="12">
        <f>AVERAGE(M4:M9)</f>
        <v>6.8571428571428575E-2</v>
      </c>
      <c r="N10" s="12">
        <f>AVERAGE(N4:N9)</f>
        <v>0.61476190476190473</v>
      </c>
      <c r="O10" s="12">
        <f>AVERAGE(O4:O9)</f>
        <v>0.31666666666666665</v>
      </c>
      <c r="P10" s="12">
        <f>AVERAGE(P4:P9)</f>
        <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2" t="s">
        <v>176</v>
      </c>
      <c r="C12" s="312"/>
      <c r="D12" s="312"/>
      <c r="E12" s="312"/>
      <c r="F12" s="312"/>
      <c r="G12" s="312"/>
      <c r="H12" s="312"/>
      <c r="I12" s="312"/>
      <c r="J12" s="312"/>
      <c r="K12" s="312"/>
      <c r="L12" s="312"/>
      <c r="M12" s="312"/>
      <c r="N12" s="312"/>
      <c r="O12" s="312"/>
      <c r="P12" s="312"/>
      <c r="Q12" s="312"/>
      <c r="R12" s="312"/>
      <c r="S12" s="312"/>
      <c r="T12" s="312"/>
      <c r="U12" s="312"/>
    </row>
    <row r="13" spans="2:22" ht="24.95" customHeight="1" x14ac:dyDescent="0.2">
      <c r="B13" s="322" t="s">
        <v>28</v>
      </c>
      <c r="C13" s="322"/>
      <c r="D13" s="322"/>
      <c r="E13" s="322"/>
      <c r="F13" s="322"/>
      <c r="G13" s="322"/>
      <c r="H13" s="322"/>
      <c r="I13" s="322"/>
      <c r="J13" s="322"/>
      <c r="K13" s="322"/>
      <c r="L13" s="322"/>
      <c r="M13" s="322"/>
      <c r="N13" s="322"/>
      <c r="O13" s="322"/>
      <c r="P13" s="322"/>
      <c r="Q13" s="322"/>
      <c r="R13" s="322"/>
      <c r="S13" s="322"/>
      <c r="T13" s="322"/>
      <c r="U13" s="322"/>
    </row>
    <row r="14" spans="2:22" ht="60" customHeight="1" x14ac:dyDescent="0.2">
      <c r="B14" s="282" t="s">
        <v>335</v>
      </c>
      <c r="C14" s="282"/>
      <c r="D14" s="282"/>
      <c r="E14" s="282"/>
      <c r="F14" s="282"/>
      <c r="G14" s="282"/>
      <c r="H14" s="282"/>
      <c r="I14" s="282"/>
      <c r="J14" s="282"/>
      <c r="K14" s="282"/>
      <c r="L14" s="282"/>
      <c r="M14" s="282"/>
      <c r="N14" s="282"/>
      <c r="O14" s="282"/>
      <c r="P14" s="282"/>
      <c r="Q14" s="282"/>
      <c r="R14" s="282"/>
      <c r="S14" s="282"/>
      <c r="T14" s="282"/>
      <c r="U14" s="282"/>
    </row>
    <row r="15" spans="2:22" ht="60" customHeight="1" x14ac:dyDescent="0.2">
      <c r="B15" s="282" t="s">
        <v>334</v>
      </c>
      <c r="C15" s="282"/>
      <c r="D15" s="282"/>
      <c r="E15" s="282"/>
      <c r="F15" s="282"/>
      <c r="G15" s="282"/>
      <c r="H15" s="282"/>
      <c r="I15" s="282"/>
      <c r="J15" s="282"/>
      <c r="K15" s="282"/>
      <c r="L15" s="282"/>
      <c r="M15" s="282"/>
      <c r="N15" s="282"/>
      <c r="O15" s="282"/>
      <c r="P15" s="282"/>
      <c r="Q15" s="282"/>
      <c r="R15" s="282"/>
      <c r="S15" s="282"/>
      <c r="T15" s="282"/>
      <c r="U15" s="282"/>
    </row>
    <row r="16" spans="2:22" s="14" customFormat="1" ht="24.95" customHeight="1" x14ac:dyDescent="0.2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282" t="s">
        <v>336</v>
      </c>
      <c r="C17" s="282"/>
      <c r="D17" s="282"/>
      <c r="E17" s="282"/>
      <c r="F17" s="282"/>
      <c r="G17" s="282"/>
      <c r="H17" s="282"/>
      <c r="I17" s="282"/>
      <c r="J17" s="282"/>
      <c r="K17" s="282"/>
      <c r="L17" s="282"/>
      <c r="M17" s="282"/>
      <c r="N17" s="282"/>
      <c r="O17" s="282"/>
      <c r="P17" s="282"/>
      <c r="Q17" s="282"/>
      <c r="R17" s="282"/>
      <c r="S17" s="282"/>
      <c r="T17" s="282"/>
      <c r="U17" s="282"/>
    </row>
    <row r="18" spans="2:21" ht="60" customHeight="1" x14ac:dyDescent="0.2">
      <c r="B18" s="282" t="s">
        <v>337</v>
      </c>
      <c r="C18" s="282"/>
      <c r="D18" s="282"/>
      <c r="E18" s="282"/>
      <c r="F18" s="282"/>
      <c r="G18" s="282"/>
      <c r="H18" s="282"/>
      <c r="I18" s="282"/>
      <c r="J18" s="282"/>
      <c r="K18" s="282"/>
      <c r="L18" s="282"/>
      <c r="M18" s="282"/>
      <c r="N18" s="282"/>
      <c r="O18" s="282"/>
      <c r="P18" s="282"/>
      <c r="Q18" s="282"/>
      <c r="R18" s="282"/>
      <c r="S18" s="282"/>
      <c r="T18" s="282"/>
      <c r="U18" s="282"/>
    </row>
    <row r="19" spans="2:21" ht="60" customHeight="1" x14ac:dyDescent="0.2">
      <c r="B19" s="282"/>
      <c r="C19" s="282"/>
      <c r="D19" s="282"/>
      <c r="E19" s="282"/>
      <c r="F19" s="282"/>
      <c r="G19" s="282"/>
      <c r="H19" s="282"/>
      <c r="I19" s="282"/>
      <c r="J19" s="282"/>
      <c r="K19" s="282"/>
      <c r="L19" s="282"/>
      <c r="M19" s="282"/>
      <c r="N19" s="282"/>
      <c r="O19" s="282"/>
      <c r="P19" s="282"/>
      <c r="Q19" s="282"/>
      <c r="R19" s="282"/>
      <c r="S19" s="282"/>
      <c r="T19" s="282"/>
      <c r="U19" s="282"/>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3" t="s">
        <v>177</v>
      </c>
      <c r="C21" s="323"/>
      <c r="D21" s="323"/>
      <c r="E21" s="323"/>
      <c r="F21" s="323"/>
      <c r="G21" s="323"/>
      <c r="H21" s="323"/>
      <c r="I21" s="323"/>
      <c r="J21" s="323"/>
      <c r="K21" s="323"/>
      <c r="L21" s="323"/>
      <c r="M21" s="323"/>
      <c r="N21" s="323"/>
      <c r="O21" s="323"/>
      <c r="P21" s="323"/>
      <c r="Q21" s="323"/>
      <c r="R21" s="323"/>
      <c r="S21" s="323"/>
      <c r="T21" s="323"/>
      <c r="U21" s="323"/>
    </row>
    <row r="22" spans="2:21" ht="24.95" customHeight="1" x14ac:dyDescent="0.2">
      <c r="B22" s="329" t="s">
        <v>28</v>
      </c>
      <c r="C22" s="330"/>
      <c r="D22" s="330"/>
      <c r="E22" s="330"/>
      <c r="F22" s="330"/>
      <c r="G22" s="330"/>
      <c r="H22" s="330"/>
      <c r="I22" s="330"/>
      <c r="J22" s="330"/>
      <c r="K22" s="330"/>
      <c r="L22" s="330"/>
      <c r="M22" s="330"/>
      <c r="N22" s="330"/>
      <c r="O22" s="330"/>
      <c r="P22" s="330"/>
      <c r="Q22" s="330"/>
      <c r="R22" s="330"/>
      <c r="S22" s="330"/>
      <c r="T22" s="330"/>
      <c r="U22" s="330"/>
    </row>
    <row r="23" spans="2:21" ht="60" customHeight="1" x14ac:dyDescent="0.2">
      <c r="B23" s="282" t="s">
        <v>505</v>
      </c>
      <c r="C23" s="282"/>
      <c r="D23" s="282"/>
      <c r="E23" s="282"/>
      <c r="F23" s="282"/>
      <c r="G23" s="282"/>
      <c r="H23" s="282"/>
      <c r="I23" s="282"/>
      <c r="J23" s="282"/>
      <c r="K23" s="282"/>
      <c r="L23" s="282"/>
      <c r="M23" s="282"/>
      <c r="N23" s="282"/>
      <c r="O23" s="282"/>
      <c r="P23" s="282"/>
      <c r="Q23" s="282"/>
      <c r="R23" s="282"/>
      <c r="S23" s="282"/>
      <c r="T23" s="282"/>
      <c r="U23" s="282"/>
    </row>
    <row r="24" spans="2:21" ht="60" customHeight="1" x14ac:dyDescent="0.2">
      <c r="B24" s="282" t="s">
        <v>506</v>
      </c>
      <c r="C24" s="282"/>
      <c r="D24" s="282"/>
      <c r="E24" s="282"/>
      <c r="F24" s="282"/>
      <c r="G24" s="282"/>
      <c r="H24" s="282"/>
      <c r="I24" s="282"/>
      <c r="J24" s="282"/>
      <c r="K24" s="282"/>
      <c r="L24" s="282"/>
      <c r="M24" s="282"/>
      <c r="N24" s="282"/>
      <c r="O24" s="282"/>
      <c r="P24" s="282"/>
      <c r="Q24" s="282"/>
      <c r="R24" s="282"/>
      <c r="S24" s="282"/>
      <c r="T24" s="282"/>
      <c r="U24" s="282"/>
    </row>
    <row r="25" spans="2:21" s="14" customFormat="1" ht="24.95" customHeight="1" x14ac:dyDescent="0.2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282" t="s">
        <v>503</v>
      </c>
      <c r="C26" s="282"/>
      <c r="D26" s="282"/>
      <c r="E26" s="282"/>
      <c r="F26" s="282"/>
      <c r="G26" s="282"/>
      <c r="H26" s="282"/>
      <c r="I26" s="282"/>
      <c r="J26" s="282"/>
      <c r="K26" s="282"/>
      <c r="L26" s="282"/>
      <c r="M26" s="282"/>
      <c r="N26" s="282"/>
      <c r="O26" s="282"/>
      <c r="P26" s="282"/>
      <c r="Q26" s="282"/>
      <c r="R26" s="282"/>
      <c r="S26" s="282"/>
      <c r="T26" s="282"/>
      <c r="U26" s="282"/>
    </row>
    <row r="27" spans="2:21" ht="60" customHeight="1" x14ac:dyDescent="0.2">
      <c r="B27" s="282" t="s">
        <v>504</v>
      </c>
      <c r="C27" s="282"/>
      <c r="D27" s="282"/>
      <c r="E27" s="282"/>
      <c r="F27" s="282"/>
      <c r="G27" s="282"/>
      <c r="H27" s="282"/>
      <c r="I27" s="282"/>
      <c r="J27" s="282"/>
      <c r="K27" s="282"/>
      <c r="L27" s="282"/>
      <c r="M27" s="282"/>
      <c r="N27" s="282"/>
      <c r="O27" s="282"/>
      <c r="P27" s="282"/>
      <c r="Q27" s="282"/>
      <c r="R27" s="282"/>
      <c r="S27" s="282"/>
      <c r="T27" s="282"/>
      <c r="U27" s="282"/>
    </row>
    <row r="28" spans="2:21" ht="60" customHeight="1" x14ac:dyDescent="0.2">
      <c r="B28" s="282"/>
      <c r="C28" s="282"/>
      <c r="D28" s="282"/>
      <c r="E28" s="282"/>
      <c r="F28" s="282"/>
      <c r="G28" s="282"/>
      <c r="H28" s="282"/>
      <c r="I28" s="282"/>
      <c r="J28" s="282"/>
      <c r="K28" s="282"/>
      <c r="L28" s="282"/>
      <c r="M28" s="282"/>
      <c r="N28" s="282"/>
      <c r="O28" s="282"/>
      <c r="P28" s="282"/>
      <c r="Q28" s="282"/>
      <c r="R28" s="282"/>
      <c r="S28" s="282"/>
      <c r="T28" s="282"/>
      <c r="U28" s="282"/>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8" t="s">
        <v>178</v>
      </c>
      <c r="C30" s="328"/>
      <c r="D30" s="328"/>
      <c r="E30" s="328"/>
      <c r="F30" s="328"/>
      <c r="G30" s="328"/>
      <c r="H30" s="328"/>
      <c r="I30" s="328"/>
      <c r="J30" s="328"/>
      <c r="K30" s="328"/>
      <c r="L30" s="328"/>
      <c r="M30" s="328"/>
      <c r="N30" s="328"/>
      <c r="O30" s="328"/>
      <c r="P30" s="328"/>
      <c r="Q30" s="328"/>
      <c r="R30" s="328"/>
      <c r="S30" s="328"/>
      <c r="T30" s="328"/>
      <c r="U30" s="328"/>
    </row>
    <row r="31" spans="2:21" ht="24.95" customHeight="1" x14ac:dyDescent="0.2">
      <c r="B31" s="324" t="s">
        <v>28</v>
      </c>
      <c r="C31" s="324"/>
      <c r="D31" s="324"/>
      <c r="E31" s="324"/>
      <c r="F31" s="324"/>
      <c r="G31" s="324"/>
      <c r="H31" s="324"/>
      <c r="I31" s="324"/>
      <c r="J31" s="324"/>
      <c r="K31" s="324"/>
      <c r="L31" s="324"/>
      <c r="M31" s="324"/>
      <c r="N31" s="324"/>
      <c r="O31" s="324"/>
      <c r="P31" s="324"/>
      <c r="Q31" s="324"/>
      <c r="R31" s="324"/>
      <c r="S31" s="324"/>
      <c r="T31" s="324"/>
      <c r="U31" s="324"/>
    </row>
    <row r="32" spans="2:21" ht="60" customHeight="1" x14ac:dyDescent="0.2">
      <c r="B32" s="282" t="s">
        <v>613</v>
      </c>
      <c r="C32" s="282"/>
      <c r="D32" s="282"/>
      <c r="E32" s="282"/>
      <c r="F32" s="282"/>
      <c r="G32" s="282"/>
      <c r="H32" s="282"/>
      <c r="I32" s="282"/>
      <c r="J32" s="282"/>
      <c r="K32" s="282"/>
      <c r="L32" s="282"/>
      <c r="M32" s="282"/>
      <c r="N32" s="282"/>
      <c r="O32" s="282"/>
      <c r="P32" s="282"/>
      <c r="Q32" s="282"/>
      <c r="R32" s="282"/>
      <c r="S32" s="282"/>
      <c r="T32" s="282"/>
      <c r="U32" s="282"/>
    </row>
    <row r="33" spans="2:21" ht="60" customHeight="1" x14ac:dyDescent="0.2">
      <c r="B33" s="282" t="s">
        <v>614</v>
      </c>
      <c r="C33" s="282"/>
      <c r="D33" s="282"/>
      <c r="E33" s="282"/>
      <c r="F33" s="282"/>
      <c r="G33" s="282"/>
      <c r="H33" s="282"/>
      <c r="I33" s="282"/>
      <c r="J33" s="282"/>
      <c r="K33" s="282"/>
      <c r="L33" s="282"/>
      <c r="M33" s="282"/>
      <c r="N33" s="282"/>
      <c r="O33" s="282"/>
      <c r="P33" s="282"/>
      <c r="Q33" s="282"/>
      <c r="R33" s="282"/>
      <c r="S33" s="282"/>
      <c r="T33" s="282"/>
      <c r="U33" s="282"/>
    </row>
    <row r="34" spans="2:21" s="14" customFormat="1" ht="24.95" customHeight="1" x14ac:dyDescent="0.2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282" t="s">
        <v>615</v>
      </c>
      <c r="C35" s="282"/>
      <c r="D35" s="282"/>
      <c r="E35" s="282"/>
      <c r="F35" s="282"/>
      <c r="G35" s="282"/>
      <c r="H35" s="282"/>
      <c r="I35" s="282"/>
      <c r="J35" s="282"/>
      <c r="K35" s="282"/>
      <c r="L35" s="282"/>
      <c r="M35" s="282"/>
      <c r="N35" s="282"/>
      <c r="O35" s="282"/>
      <c r="P35" s="282"/>
      <c r="Q35" s="282"/>
      <c r="R35" s="282"/>
      <c r="S35" s="282"/>
      <c r="T35" s="282"/>
      <c r="U35" s="282"/>
    </row>
    <row r="36" spans="2:21" ht="60" customHeight="1" x14ac:dyDescent="0.2">
      <c r="B36" s="282" t="s">
        <v>616</v>
      </c>
      <c r="C36" s="282"/>
      <c r="D36" s="282"/>
      <c r="E36" s="282"/>
      <c r="F36" s="282"/>
      <c r="G36" s="282"/>
      <c r="H36" s="282"/>
      <c r="I36" s="282"/>
      <c r="J36" s="282"/>
      <c r="K36" s="282"/>
      <c r="L36" s="282"/>
      <c r="M36" s="282"/>
      <c r="N36" s="282"/>
      <c r="O36" s="282"/>
      <c r="P36" s="282"/>
      <c r="Q36" s="282"/>
      <c r="R36" s="282"/>
      <c r="S36" s="282"/>
      <c r="T36" s="282"/>
      <c r="U36" s="282"/>
    </row>
    <row r="37" spans="2:21" ht="60" customHeight="1" x14ac:dyDescent="0.2">
      <c r="B37" s="282"/>
      <c r="C37" s="282"/>
      <c r="D37" s="282"/>
      <c r="E37" s="282"/>
      <c r="F37" s="282"/>
      <c r="G37" s="282"/>
      <c r="H37" s="282"/>
      <c r="I37" s="282"/>
      <c r="J37" s="282"/>
      <c r="K37" s="282"/>
      <c r="L37" s="282"/>
      <c r="M37" s="282"/>
      <c r="N37" s="282"/>
      <c r="O37" s="282"/>
      <c r="P37" s="282"/>
      <c r="Q37" s="282"/>
      <c r="R37" s="282"/>
      <c r="S37" s="282"/>
      <c r="T37" s="282"/>
      <c r="U37" s="282"/>
    </row>
    <row r="39" spans="2:21" x14ac:dyDescent="0.2">
      <c r="B39" s="321" t="s">
        <v>179</v>
      </c>
      <c r="C39" s="321"/>
      <c r="D39" s="321"/>
      <c r="E39" s="321"/>
      <c r="F39" s="321"/>
      <c r="G39" s="321"/>
      <c r="H39" s="321"/>
      <c r="I39" s="321"/>
      <c r="J39" s="321"/>
      <c r="K39" s="321"/>
      <c r="L39" s="321"/>
      <c r="M39" s="321"/>
      <c r="N39" s="321"/>
      <c r="O39" s="321"/>
      <c r="P39" s="321"/>
      <c r="Q39" s="321"/>
      <c r="R39" s="321"/>
      <c r="S39" s="321"/>
      <c r="T39" s="321"/>
      <c r="U39" s="321"/>
    </row>
    <row r="40" spans="2:21" ht="19.5" x14ac:dyDescent="0.2">
      <c r="B40" s="324" t="s">
        <v>28</v>
      </c>
      <c r="C40" s="324"/>
      <c r="D40" s="324"/>
      <c r="E40" s="324"/>
      <c r="F40" s="324"/>
      <c r="G40" s="324"/>
      <c r="H40" s="324"/>
      <c r="I40" s="324"/>
      <c r="J40" s="324"/>
      <c r="K40" s="324"/>
      <c r="L40" s="324"/>
      <c r="M40" s="324"/>
      <c r="N40" s="324"/>
      <c r="O40" s="324"/>
      <c r="P40" s="324"/>
      <c r="Q40" s="324"/>
      <c r="R40" s="324"/>
      <c r="S40" s="324"/>
      <c r="T40" s="324"/>
      <c r="U40" s="324"/>
    </row>
    <row r="41" spans="2:21" ht="50.25" customHeight="1" x14ac:dyDescent="0.2">
      <c r="B41" s="282"/>
      <c r="C41" s="282"/>
      <c r="D41" s="282"/>
      <c r="E41" s="282"/>
      <c r="F41" s="282"/>
      <c r="G41" s="282"/>
      <c r="H41" s="282"/>
      <c r="I41" s="282"/>
      <c r="J41" s="282"/>
      <c r="K41" s="282"/>
      <c r="L41" s="282"/>
      <c r="M41" s="282"/>
      <c r="N41" s="282"/>
      <c r="O41" s="282"/>
      <c r="P41" s="282"/>
      <c r="Q41" s="282"/>
      <c r="R41" s="282"/>
      <c r="S41" s="282"/>
      <c r="T41" s="282"/>
      <c r="U41" s="282"/>
    </row>
    <row r="42" spans="2:21" ht="51.75" customHeight="1" x14ac:dyDescent="0.2">
      <c r="B42" s="282"/>
      <c r="C42" s="282"/>
      <c r="D42" s="282"/>
      <c r="E42" s="282"/>
      <c r="F42" s="282"/>
      <c r="G42" s="282"/>
      <c r="H42" s="282"/>
      <c r="I42" s="282"/>
      <c r="J42" s="282"/>
      <c r="K42" s="282"/>
      <c r="L42" s="282"/>
      <c r="M42" s="282"/>
      <c r="N42" s="282"/>
      <c r="O42" s="282"/>
      <c r="P42" s="282"/>
      <c r="Q42" s="282"/>
      <c r="R42" s="282"/>
      <c r="S42" s="282"/>
      <c r="T42" s="282"/>
      <c r="U42" s="282"/>
    </row>
    <row r="43" spans="2:21" ht="19.5" x14ac:dyDescent="0.2">
      <c r="B43" s="314" t="s">
        <v>123</v>
      </c>
      <c r="C43" s="314"/>
      <c r="D43" s="314"/>
      <c r="E43" s="314"/>
      <c r="F43" s="314"/>
      <c r="G43" s="314"/>
      <c r="H43" s="314"/>
      <c r="I43" s="314"/>
      <c r="J43" s="314"/>
      <c r="K43" s="314"/>
      <c r="L43" s="314"/>
      <c r="M43" s="314"/>
      <c r="N43" s="314"/>
      <c r="O43" s="314"/>
      <c r="P43" s="314"/>
      <c r="Q43" s="314"/>
      <c r="R43" s="314"/>
      <c r="S43" s="314"/>
      <c r="T43" s="314"/>
      <c r="U43" s="314"/>
    </row>
    <row r="44" spans="2:21" ht="45" customHeight="1" x14ac:dyDescent="0.2">
      <c r="B44" s="282"/>
      <c r="C44" s="282"/>
      <c r="D44" s="282"/>
      <c r="E44" s="282"/>
      <c r="F44" s="282"/>
      <c r="G44" s="282"/>
      <c r="H44" s="282"/>
      <c r="I44" s="282"/>
      <c r="J44" s="282"/>
      <c r="K44" s="282"/>
      <c r="L44" s="282"/>
      <c r="M44" s="282"/>
      <c r="N44" s="282"/>
      <c r="O44" s="282"/>
      <c r="P44" s="282"/>
      <c r="Q44" s="282"/>
      <c r="R44" s="282"/>
      <c r="S44" s="282"/>
      <c r="T44" s="282"/>
      <c r="U44" s="282"/>
    </row>
    <row r="45" spans="2:21" ht="52.5" customHeight="1" x14ac:dyDescent="0.2">
      <c r="B45" s="282"/>
      <c r="C45" s="282"/>
      <c r="D45" s="282"/>
      <c r="E45" s="282"/>
      <c r="F45" s="282"/>
      <c r="G45" s="282"/>
      <c r="H45" s="282"/>
      <c r="I45" s="282"/>
      <c r="J45" s="282"/>
      <c r="K45" s="282"/>
      <c r="L45" s="282"/>
      <c r="M45" s="282"/>
      <c r="N45" s="282"/>
      <c r="O45" s="282"/>
      <c r="P45" s="282"/>
      <c r="Q45" s="282"/>
      <c r="R45" s="282"/>
      <c r="S45" s="282"/>
      <c r="T45" s="282"/>
      <c r="U45" s="282"/>
    </row>
    <row r="46" spans="2:21" ht="55.5" customHeight="1" x14ac:dyDescent="0.2">
      <c r="B46" s="282"/>
      <c r="C46" s="282"/>
      <c r="D46" s="282"/>
      <c r="E46" s="282"/>
      <c r="F46" s="282"/>
      <c r="G46" s="282"/>
      <c r="H46" s="282"/>
      <c r="I46" s="282"/>
      <c r="J46" s="282"/>
      <c r="K46" s="282"/>
      <c r="L46" s="282"/>
      <c r="M46" s="282"/>
      <c r="N46" s="282"/>
      <c r="O46" s="282"/>
      <c r="P46" s="282"/>
      <c r="Q46" s="282"/>
      <c r="R46" s="282"/>
      <c r="S46" s="282"/>
      <c r="T46" s="282"/>
      <c r="U46" s="282"/>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B16:U16"/>
    <mergeCell ref="B19:U19"/>
    <mergeCell ref="B17:U17"/>
    <mergeCell ref="B18:U18"/>
    <mergeCell ref="M2:P2"/>
    <mergeCell ref="G3:G9"/>
    <mergeCell ref="B12:U12"/>
    <mergeCell ref="B13:U13"/>
    <mergeCell ref="B15:U15"/>
    <mergeCell ref="B14:U14"/>
    <mergeCell ref="B34:U34"/>
    <mergeCell ref="B35:U35"/>
    <mergeCell ref="B32:U32"/>
    <mergeCell ref="B33:U33"/>
    <mergeCell ref="B21:U21"/>
    <mergeCell ref="B22:U22"/>
    <mergeCell ref="B23:U23"/>
    <mergeCell ref="B24:U24"/>
    <mergeCell ref="B30:U30"/>
    <mergeCell ref="B31:U31"/>
    <mergeCell ref="B26:U26"/>
    <mergeCell ref="B27:U27"/>
    <mergeCell ref="B28:U28"/>
    <mergeCell ref="B25:U25"/>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B35" sqref="B35:U35"/>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7" t="s">
        <v>24</v>
      </c>
      <c r="C2" s="312" t="s">
        <v>176</v>
      </c>
      <c r="D2" s="312"/>
      <c r="E2" s="312"/>
      <c r="F2" s="312"/>
      <c r="G2" s="2"/>
      <c r="H2" s="320" t="s">
        <v>177</v>
      </c>
      <c r="I2" s="320"/>
      <c r="J2" s="320"/>
      <c r="K2" s="320"/>
      <c r="L2" s="2"/>
      <c r="M2" s="319" t="s">
        <v>178</v>
      </c>
      <c r="N2" s="319"/>
      <c r="O2" s="319"/>
      <c r="P2" s="319"/>
      <c r="Q2" s="55"/>
      <c r="R2" s="321" t="s">
        <v>179</v>
      </c>
      <c r="S2" s="321"/>
      <c r="T2" s="321"/>
      <c r="U2" s="321"/>
      <c r="V2" s="309"/>
    </row>
    <row r="3" spans="2:22" ht="24.75" customHeight="1" thickBot="1" x14ac:dyDescent="0.25">
      <c r="B3" s="318"/>
      <c r="C3" s="3">
        <v>1</v>
      </c>
      <c r="D3" s="3">
        <v>2</v>
      </c>
      <c r="E3" s="4">
        <v>3</v>
      </c>
      <c r="F3" s="5">
        <v>4</v>
      </c>
      <c r="G3" s="315"/>
      <c r="H3" s="3">
        <v>1</v>
      </c>
      <c r="I3" s="3">
        <v>2</v>
      </c>
      <c r="J3" s="4">
        <v>3</v>
      </c>
      <c r="K3" s="5">
        <v>4</v>
      </c>
      <c r="L3" s="310"/>
      <c r="M3" s="3">
        <v>1</v>
      </c>
      <c r="N3" s="3">
        <v>2</v>
      </c>
      <c r="O3" s="4">
        <v>3</v>
      </c>
      <c r="P3" s="5">
        <v>4</v>
      </c>
      <c r="Q3" s="56"/>
      <c r="R3" s="3">
        <v>1</v>
      </c>
      <c r="S3" s="3">
        <v>2</v>
      </c>
      <c r="T3" s="4">
        <v>3</v>
      </c>
      <c r="U3" s="5">
        <v>4</v>
      </c>
      <c r="V3" s="309"/>
    </row>
    <row r="4" spans="2:22" ht="38.1" customHeight="1" thickTop="1" thickBot="1" x14ac:dyDescent="0.25">
      <c r="B4" s="40" t="s">
        <v>5</v>
      </c>
      <c r="C4" s="36">
        <f>Autoevaluación!R122/SUM(Autoevaluación!R122:R125)</f>
        <v>0.25</v>
      </c>
      <c r="D4" s="7">
        <f>Autoevaluación!R123/SUM(Autoevaluación!R122:R125)</f>
        <v>0.5</v>
      </c>
      <c r="E4" s="7">
        <f>Autoevaluación!R124/SUM(Autoevaluación!R122:R125)</f>
        <v>0.25</v>
      </c>
      <c r="F4" s="7">
        <f>Autoevaluación!R125/SUM(Autoevaluación!R122:R125)</f>
        <v>0</v>
      </c>
      <c r="G4" s="316"/>
      <c r="H4" s="7">
        <f>Autoevaluación!S122/SUM(Autoevaluación!S122:S125)</f>
        <v>0.25</v>
      </c>
      <c r="I4" s="7">
        <f>Autoevaluación!S123/SUM(Autoevaluación!S122:S125)</f>
        <v>0.5</v>
      </c>
      <c r="J4" s="7">
        <f>Autoevaluación!S124/SUM(Autoevaluación!S122:S125)</f>
        <v>0.25</v>
      </c>
      <c r="K4" s="7">
        <f>Autoevaluación!S125/SUM(Autoevaluación!S122:S125)</f>
        <v>0</v>
      </c>
      <c r="L4" s="311"/>
      <c r="M4" s="7">
        <f>Autoevaluación!T122/SUM(Autoevaluación!T122:T125)</f>
        <v>0.25</v>
      </c>
      <c r="N4" s="7">
        <f>Autoevaluación!T123/SUM(Autoevaluación!T122:T125)</f>
        <v>0.5</v>
      </c>
      <c r="O4" s="7">
        <f>Autoevaluación!T124/SUM(Autoevaluación!T122:T125)</f>
        <v>0.25</v>
      </c>
      <c r="P4" s="7">
        <f>Autoevaluación!T125/SUM(Autoevaluación!T122:T125)</f>
        <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v>
      </c>
      <c r="D5" s="7">
        <f>Autoevaluación!R129/SUM(Autoevaluación!R128:R131)</f>
        <v>0.25</v>
      </c>
      <c r="E5" s="7">
        <f>Autoevaluación!R130/SUM(Autoevaluación!R128:R131)</f>
        <v>0.75</v>
      </c>
      <c r="F5" s="7">
        <f>Autoevaluación!R131/SUM(Autoevaluación!R128:R131)</f>
        <v>0</v>
      </c>
      <c r="G5" s="316"/>
      <c r="H5" s="7">
        <f>Autoevaluación!S128/SUM(Autoevaluación!S128:S131)</f>
        <v>0</v>
      </c>
      <c r="I5" s="7">
        <f>Autoevaluación!S129/SUM(Autoevaluación!S128:S131)</f>
        <v>0.25</v>
      </c>
      <c r="J5" s="7">
        <f>Autoevaluación!S130/SUM(Autoevaluación!S128:S131)</f>
        <v>0.75</v>
      </c>
      <c r="K5" s="7">
        <f>Autoevaluación!S131/SUM(Autoevaluación!S128:S131)</f>
        <v>0</v>
      </c>
      <c r="L5" s="311"/>
      <c r="M5" s="7">
        <f>Autoevaluación!T128/SUM(Autoevaluación!T128:T131)</f>
        <v>0</v>
      </c>
      <c r="N5" s="7">
        <f>Autoevaluación!T129/SUM(Autoevaluación!T128:T131)</f>
        <v>0.25</v>
      </c>
      <c r="O5" s="7">
        <f>Autoevaluación!T130/SUM(Autoevaluación!T128:T131)</f>
        <v>0.75</v>
      </c>
      <c r="P5" s="7">
        <f>Autoevaluación!T131/SUM(Autoevaluación!T128:T131)</f>
        <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16"/>
      <c r="H6" s="7">
        <f>Autoevaluación!S134/SUM(Autoevaluación!S134:S137)</f>
        <v>0</v>
      </c>
      <c r="I6" s="7">
        <f>Autoevaluación!S135/SUM(Autoevaluación!S134:S137)</f>
        <v>0</v>
      </c>
      <c r="J6" s="7">
        <f>Autoevaluación!S136/SUM(Autoevaluación!S134:S137)</f>
        <v>1</v>
      </c>
      <c r="K6" s="7">
        <f>Autoevaluación!S137/SUM(Autoevaluación!S134:S137)</f>
        <v>0</v>
      </c>
      <c r="L6" s="311"/>
      <c r="M6" s="7">
        <f>Autoevaluación!T134/SUM(Autoevaluación!T134:T137)</f>
        <v>0</v>
      </c>
      <c r="N6" s="7">
        <f>Autoevaluación!T135/SUM(Autoevaluación!T134:T137)</f>
        <v>0</v>
      </c>
      <c r="O6" s="7">
        <f>Autoevaluación!T136/SUM(Autoevaluación!T134:T137)</f>
        <v>1</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v>
      </c>
      <c r="D7" s="7">
        <f>Autoevaluación!R140/SUM(Autoevaluación!R139:R142)</f>
        <v>1</v>
      </c>
      <c r="E7" s="7">
        <f>Autoevaluación!R141/SUM(Autoevaluación!R139:R142)</f>
        <v>0</v>
      </c>
      <c r="F7" s="7">
        <f>Autoevaluación!R142/SUM(Autoevaluación!R139:R142)</f>
        <v>0</v>
      </c>
      <c r="G7" s="316"/>
      <c r="H7" s="7">
        <f>Autoevaluación!S139/SUM(Autoevaluación!S139:S142)</f>
        <v>0</v>
      </c>
      <c r="I7" s="7">
        <f>Autoevaluación!S140/SUM(Autoevaluación!S139:S142)</f>
        <v>1</v>
      </c>
      <c r="J7" s="7">
        <f>Autoevaluación!S141/SUM(Autoevaluación!S139:S142)</f>
        <v>0</v>
      </c>
      <c r="K7" s="7">
        <f>Autoevaluación!S142/SUM(Autoevaluación!S139:S142)</f>
        <v>0</v>
      </c>
      <c r="L7" s="311"/>
      <c r="M7" s="7">
        <f>Autoevaluación!T139/SUM(Autoevaluación!T139:T142)</f>
        <v>0</v>
      </c>
      <c r="N7" s="7">
        <f>Autoevaluación!T140/SUM(Autoevaluación!T139:T142)</f>
        <v>1</v>
      </c>
      <c r="O7" s="7">
        <f>Autoevaluación!T141/SUM(Autoevaluación!T139:T142)</f>
        <v>0</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16"/>
      <c r="H8" s="7"/>
      <c r="I8" s="7"/>
      <c r="J8" s="7"/>
      <c r="K8" s="7"/>
      <c r="L8" s="311"/>
      <c r="M8" s="7"/>
      <c r="N8" s="7"/>
      <c r="O8" s="7"/>
      <c r="P8" s="7"/>
      <c r="Q8" s="53"/>
      <c r="R8" s="7"/>
      <c r="S8" s="7"/>
      <c r="T8" s="7"/>
      <c r="U8" s="7"/>
    </row>
    <row r="9" spans="2:22" ht="38.1" customHeight="1" x14ac:dyDescent="0.2">
      <c r="B9" s="6"/>
      <c r="C9" s="7"/>
      <c r="D9" s="7"/>
      <c r="E9" s="7"/>
      <c r="F9" s="7"/>
      <c r="G9" s="316"/>
      <c r="H9" s="7"/>
      <c r="I9" s="7"/>
      <c r="J9" s="7"/>
      <c r="K9" s="7"/>
      <c r="L9" s="311"/>
      <c r="M9" s="7"/>
      <c r="N9" s="7"/>
      <c r="O9" s="7"/>
      <c r="P9" s="7"/>
      <c r="Q9" s="53"/>
      <c r="R9" s="7"/>
      <c r="S9" s="7"/>
      <c r="T9" s="7"/>
      <c r="U9" s="7"/>
    </row>
    <row r="10" spans="2:22" ht="42" customHeight="1" x14ac:dyDescent="0.2">
      <c r="B10" s="15" t="s">
        <v>139</v>
      </c>
      <c r="C10" s="12">
        <f>AVERAGE(C4:C9)</f>
        <v>6.25E-2</v>
      </c>
      <c r="D10" s="12">
        <f>AVERAGE(D4:D9)</f>
        <v>0.4375</v>
      </c>
      <c r="E10" s="12">
        <f>AVERAGE(E4:E9)</f>
        <v>0.5</v>
      </c>
      <c r="F10" s="12">
        <f>AVERAGE(F4:F9)</f>
        <v>0</v>
      </c>
      <c r="G10" s="9"/>
      <c r="H10" s="12">
        <f>AVERAGE(H4:H9)</f>
        <v>6.25E-2</v>
      </c>
      <c r="I10" s="12">
        <f>AVERAGE(I4:I9)</f>
        <v>0.4375</v>
      </c>
      <c r="J10" s="12">
        <f>AVERAGE(J4:J9)</f>
        <v>0.5</v>
      </c>
      <c r="K10" s="12">
        <f>AVERAGE(K4:K9)</f>
        <v>0</v>
      </c>
      <c r="L10" s="9"/>
      <c r="M10" s="12">
        <f>AVERAGE(M4:M9)</f>
        <v>6.25E-2</v>
      </c>
      <c r="N10" s="12">
        <f>AVERAGE(N4:N9)</f>
        <v>0.4375</v>
      </c>
      <c r="O10" s="12">
        <f>AVERAGE(O4:O9)</f>
        <v>0.5</v>
      </c>
      <c r="P10" s="12">
        <f>AVERAGE(P4:P9)</f>
        <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2" t="s">
        <v>176</v>
      </c>
      <c r="C12" s="312"/>
      <c r="D12" s="312"/>
      <c r="E12" s="312"/>
      <c r="F12" s="312"/>
      <c r="G12" s="312"/>
      <c r="H12" s="312"/>
      <c r="I12" s="312"/>
      <c r="J12" s="312"/>
      <c r="K12" s="312"/>
      <c r="L12" s="312"/>
      <c r="M12" s="312"/>
      <c r="N12" s="312"/>
      <c r="O12" s="312"/>
      <c r="P12" s="312"/>
      <c r="Q12" s="312"/>
      <c r="R12" s="312"/>
      <c r="S12" s="312"/>
      <c r="T12" s="312"/>
      <c r="U12" s="312"/>
    </row>
    <row r="13" spans="2:22" ht="24.95" customHeight="1" x14ac:dyDescent="0.2">
      <c r="B13" s="322" t="s">
        <v>28</v>
      </c>
      <c r="C13" s="322"/>
      <c r="D13" s="322"/>
      <c r="E13" s="322"/>
      <c r="F13" s="322"/>
      <c r="G13" s="322"/>
      <c r="H13" s="322"/>
      <c r="I13" s="322"/>
      <c r="J13" s="322"/>
      <c r="K13" s="322"/>
      <c r="L13" s="322"/>
      <c r="M13" s="322"/>
      <c r="N13" s="322"/>
      <c r="O13" s="322"/>
      <c r="P13" s="322"/>
      <c r="Q13" s="322"/>
      <c r="R13" s="322"/>
      <c r="S13" s="322"/>
      <c r="T13" s="322"/>
      <c r="U13" s="322"/>
    </row>
    <row r="14" spans="2:22" ht="60" customHeight="1" x14ac:dyDescent="0.2">
      <c r="B14" s="282" t="s">
        <v>331</v>
      </c>
      <c r="C14" s="282"/>
      <c r="D14" s="282"/>
      <c r="E14" s="282"/>
      <c r="F14" s="282"/>
      <c r="G14" s="282"/>
      <c r="H14" s="282"/>
      <c r="I14" s="282"/>
      <c r="J14" s="282"/>
      <c r="K14" s="282"/>
      <c r="L14" s="282"/>
      <c r="M14" s="282"/>
      <c r="N14" s="282"/>
      <c r="O14" s="282"/>
      <c r="P14" s="282"/>
      <c r="Q14" s="282"/>
      <c r="R14" s="282"/>
      <c r="S14" s="282"/>
      <c r="T14" s="282"/>
      <c r="U14" s="282"/>
    </row>
    <row r="15" spans="2:22" ht="60" customHeight="1" x14ac:dyDescent="0.2">
      <c r="B15" s="282" t="s">
        <v>332</v>
      </c>
      <c r="C15" s="282"/>
      <c r="D15" s="282"/>
      <c r="E15" s="282"/>
      <c r="F15" s="282"/>
      <c r="G15" s="282"/>
      <c r="H15" s="282"/>
      <c r="I15" s="282"/>
      <c r="J15" s="282"/>
      <c r="K15" s="282"/>
      <c r="L15" s="282"/>
      <c r="M15" s="282"/>
      <c r="N15" s="282"/>
      <c r="O15" s="282"/>
      <c r="P15" s="282"/>
      <c r="Q15" s="282"/>
      <c r="R15" s="282"/>
      <c r="S15" s="282"/>
      <c r="T15" s="282"/>
      <c r="U15" s="282"/>
    </row>
    <row r="16" spans="2:22" s="14" customFormat="1" ht="24.95" customHeight="1" x14ac:dyDescent="0.2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282" t="s">
        <v>333</v>
      </c>
      <c r="C17" s="282"/>
      <c r="D17" s="282"/>
      <c r="E17" s="282"/>
      <c r="F17" s="282"/>
      <c r="G17" s="282"/>
      <c r="H17" s="282"/>
      <c r="I17" s="282"/>
      <c r="J17" s="282"/>
      <c r="K17" s="282"/>
      <c r="L17" s="282"/>
      <c r="M17" s="282"/>
      <c r="N17" s="282"/>
      <c r="O17" s="282"/>
      <c r="P17" s="282"/>
      <c r="Q17" s="282"/>
      <c r="R17" s="282"/>
      <c r="S17" s="282"/>
      <c r="T17" s="282"/>
      <c r="U17" s="282"/>
    </row>
    <row r="18" spans="2:21" ht="60" customHeight="1" x14ac:dyDescent="0.2">
      <c r="B18" s="282"/>
      <c r="C18" s="282"/>
      <c r="D18" s="282"/>
      <c r="E18" s="282"/>
      <c r="F18" s="282"/>
      <c r="G18" s="282"/>
      <c r="H18" s="282"/>
      <c r="I18" s="282"/>
      <c r="J18" s="282"/>
      <c r="K18" s="282"/>
      <c r="L18" s="282"/>
      <c r="M18" s="282"/>
      <c r="N18" s="282"/>
      <c r="O18" s="282"/>
      <c r="P18" s="282"/>
      <c r="Q18" s="282"/>
      <c r="R18" s="282"/>
      <c r="S18" s="282"/>
      <c r="T18" s="282"/>
      <c r="U18" s="282"/>
    </row>
    <row r="19" spans="2:21" ht="60" customHeight="1" x14ac:dyDescent="0.2">
      <c r="B19" s="282"/>
      <c r="C19" s="282"/>
      <c r="D19" s="282"/>
      <c r="E19" s="282"/>
      <c r="F19" s="282"/>
      <c r="G19" s="282"/>
      <c r="H19" s="282"/>
      <c r="I19" s="282"/>
      <c r="J19" s="282"/>
      <c r="K19" s="282"/>
      <c r="L19" s="282"/>
      <c r="M19" s="282"/>
      <c r="N19" s="282"/>
      <c r="O19" s="282"/>
      <c r="P19" s="282"/>
      <c r="Q19" s="282"/>
      <c r="R19" s="282"/>
      <c r="S19" s="282"/>
      <c r="T19" s="282"/>
      <c r="U19" s="282"/>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3" t="s">
        <v>177</v>
      </c>
      <c r="C21" s="323"/>
      <c r="D21" s="323"/>
      <c r="E21" s="323"/>
      <c r="F21" s="323"/>
      <c r="G21" s="323"/>
      <c r="H21" s="323"/>
      <c r="I21" s="323"/>
      <c r="J21" s="323"/>
      <c r="K21" s="323"/>
      <c r="L21" s="323"/>
      <c r="M21" s="323"/>
      <c r="N21" s="323"/>
      <c r="O21" s="323"/>
      <c r="P21" s="323"/>
      <c r="Q21" s="323"/>
      <c r="R21" s="323"/>
      <c r="S21" s="323"/>
      <c r="T21" s="323"/>
      <c r="U21" s="323"/>
    </row>
    <row r="22" spans="2:21" ht="24.95" customHeight="1" x14ac:dyDescent="0.2">
      <c r="B22" s="324" t="s">
        <v>28</v>
      </c>
      <c r="C22" s="324"/>
      <c r="D22" s="324"/>
      <c r="E22" s="324"/>
      <c r="F22" s="324"/>
      <c r="G22" s="324"/>
      <c r="H22" s="324"/>
      <c r="I22" s="324"/>
      <c r="J22" s="324"/>
      <c r="K22" s="324"/>
      <c r="L22" s="324"/>
      <c r="M22" s="324"/>
      <c r="N22" s="324"/>
      <c r="O22" s="324"/>
      <c r="P22" s="324"/>
      <c r="Q22" s="324"/>
      <c r="R22" s="324"/>
      <c r="S22" s="324"/>
      <c r="T22" s="324"/>
      <c r="U22" s="324"/>
    </row>
    <row r="23" spans="2:21" ht="60" customHeight="1" x14ac:dyDescent="0.2">
      <c r="B23" s="282" t="s">
        <v>495</v>
      </c>
      <c r="C23" s="282"/>
      <c r="D23" s="282"/>
      <c r="E23" s="282"/>
      <c r="F23" s="282"/>
      <c r="G23" s="282"/>
      <c r="H23" s="282"/>
      <c r="I23" s="282"/>
      <c r="J23" s="282"/>
      <c r="K23" s="282"/>
      <c r="L23" s="282"/>
      <c r="M23" s="282"/>
      <c r="N23" s="282"/>
      <c r="O23" s="282"/>
      <c r="P23" s="282"/>
      <c r="Q23" s="282"/>
      <c r="R23" s="282"/>
      <c r="S23" s="282"/>
      <c r="T23" s="282"/>
      <c r="U23" s="282"/>
    </row>
    <row r="24" spans="2:21" ht="60" customHeight="1" x14ac:dyDescent="0.2">
      <c r="B24" s="282" t="s">
        <v>496</v>
      </c>
      <c r="C24" s="282"/>
      <c r="D24" s="282"/>
      <c r="E24" s="282"/>
      <c r="F24" s="282"/>
      <c r="G24" s="282"/>
      <c r="H24" s="282"/>
      <c r="I24" s="282"/>
      <c r="J24" s="282"/>
      <c r="K24" s="282"/>
      <c r="L24" s="282"/>
      <c r="M24" s="282"/>
      <c r="N24" s="282"/>
      <c r="O24" s="282"/>
      <c r="P24" s="282"/>
      <c r="Q24" s="282"/>
      <c r="R24" s="282"/>
      <c r="S24" s="282"/>
      <c r="T24" s="282"/>
      <c r="U24" s="282"/>
    </row>
    <row r="25" spans="2:21" s="14" customFormat="1" ht="24.95" customHeight="1" x14ac:dyDescent="0.2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282" t="s">
        <v>497</v>
      </c>
      <c r="C26" s="282"/>
      <c r="D26" s="282"/>
      <c r="E26" s="282"/>
      <c r="F26" s="282"/>
      <c r="G26" s="282"/>
      <c r="H26" s="282"/>
      <c r="I26" s="282"/>
      <c r="J26" s="282"/>
      <c r="K26" s="282"/>
      <c r="L26" s="282"/>
      <c r="M26" s="282"/>
      <c r="N26" s="282"/>
      <c r="O26" s="282"/>
      <c r="P26" s="282"/>
      <c r="Q26" s="282"/>
      <c r="R26" s="282"/>
      <c r="S26" s="282"/>
      <c r="T26" s="282"/>
      <c r="U26" s="282"/>
    </row>
    <row r="27" spans="2:21" ht="60" customHeight="1" x14ac:dyDescent="0.2">
      <c r="B27" s="282" t="s">
        <v>507</v>
      </c>
      <c r="C27" s="282"/>
      <c r="D27" s="282"/>
      <c r="E27" s="282"/>
      <c r="F27" s="282"/>
      <c r="G27" s="282"/>
      <c r="H27" s="282"/>
      <c r="I27" s="282"/>
      <c r="J27" s="282"/>
      <c r="K27" s="282"/>
      <c r="L27" s="282"/>
      <c r="M27" s="282"/>
      <c r="N27" s="282"/>
      <c r="O27" s="282"/>
      <c r="P27" s="282"/>
      <c r="Q27" s="282"/>
      <c r="R27" s="282"/>
      <c r="S27" s="282"/>
      <c r="T27" s="282"/>
      <c r="U27" s="282"/>
    </row>
    <row r="28" spans="2:21" ht="60" customHeight="1" x14ac:dyDescent="0.2">
      <c r="B28" s="282"/>
      <c r="C28" s="282"/>
      <c r="D28" s="282"/>
      <c r="E28" s="282"/>
      <c r="F28" s="282"/>
      <c r="G28" s="282"/>
      <c r="H28" s="282"/>
      <c r="I28" s="282"/>
      <c r="J28" s="282"/>
      <c r="K28" s="282"/>
      <c r="L28" s="282"/>
      <c r="M28" s="282"/>
      <c r="N28" s="282"/>
      <c r="O28" s="282"/>
      <c r="P28" s="282"/>
      <c r="Q28" s="282"/>
      <c r="R28" s="282"/>
      <c r="S28" s="282"/>
      <c r="T28" s="282"/>
      <c r="U28" s="282"/>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8" t="s">
        <v>178</v>
      </c>
      <c r="C30" s="328"/>
      <c r="D30" s="328"/>
      <c r="E30" s="328"/>
      <c r="F30" s="328"/>
      <c r="G30" s="328"/>
      <c r="H30" s="328"/>
      <c r="I30" s="328"/>
      <c r="J30" s="328"/>
      <c r="K30" s="328"/>
      <c r="L30" s="328"/>
      <c r="M30" s="328"/>
      <c r="N30" s="328"/>
      <c r="O30" s="328"/>
      <c r="P30" s="328"/>
      <c r="Q30" s="328"/>
      <c r="R30" s="328"/>
      <c r="S30" s="328"/>
      <c r="T30" s="328"/>
      <c r="U30" s="328"/>
    </row>
    <row r="31" spans="2:21" ht="24.95" customHeight="1" x14ac:dyDescent="0.2">
      <c r="B31" s="329" t="s">
        <v>28</v>
      </c>
      <c r="C31" s="330"/>
      <c r="D31" s="330"/>
      <c r="E31" s="330"/>
      <c r="F31" s="330"/>
      <c r="G31" s="330"/>
      <c r="H31" s="330"/>
      <c r="I31" s="330"/>
      <c r="J31" s="330"/>
      <c r="K31" s="330"/>
      <c r="L31" s="330"/>
      <c r="M31" s="330"/>
      <c r="N31" s="330"/>
      <c r="O31" s="330"/>
      <c r="P31" s="330"/>
      <c r="Q31" s="330"/>
      <c r="R31" s="330"/>
      <c r="S31" s="330"/>
      <c r="T31" s="330"/>
      <c r="U31" s="330"/>
    </row>
    <row r="32" spans="2:21" ht="60" customHeight="1" x14ac:dyDescent="0.2">
      <c r="B32" s="282" t="s">
        <v>618</v>
      </c>
      <c r="C32" s="282"/>
      <c r="D32" s="282"/>
      <c r="E32" s="282"/>
      <c r="F32" s="282"/>
      <c r="G32" s="282"/>
      <c r="H32" s="282"/>
      <c r="I32" s="282"/>
      <c r="J32" s="282"/>
      <c r="K32" s="282"/>
      <c r="L32" s="282"/>
      <c r="M32" s="282"/>
      <c r="N32" s="282"/>
      <c r="O32" s="282"/>
      <c r="P32" s="282"/>
      <c r="Q32" s="282"/>
      <c r="R32" s="282"/>
      <c r="S32" s="282"/>
      <c r="T32" s="282"/>
      <c r="U32" s="282"/>
    </row>
    <row r="33" spans="2:21" ht="60" customHeight="1" x14ac:dyDescent="0.2">
      <c r="B33" s="282"/>
      <c r="C33" s="282"/>
      <c r="D33" s="282"/>
      <c r="E33" s="282"/>
      <c r="F33" s="282"/>
      <c r="G33" s="282"/>
      <c r="H33" s="282"/>
      <c r="I33" s="282"/>
      <c r="J33" s="282"/>
      <c r="K33" s="282"/>
      <c r="L33" s="282"/>
      <c r="M33" s="282"/>
      <c r="N33" s="282"/>
      <c r="O33" s="282"/>
      <c r="P33" s="282"/>
      <c r="Q33" s="282"/>
      <c r="R33" s="282"/>
      <c r="S33" s="282"/>
      <c r="T33" s="282"/>
      <c r="U33" s="282"/>
    </row>
    <row r="34" spans="2:21" s="14" customFormat="1" ht="24.95" customHeight="1" x14ac:dyDescent="0.2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282" t="s">
        <v>617</v>
      </c>
      <c r="C35" s="282"/>
      <c r="D35" s="282"/>
      <c r="E35" s="282"/>
      <c r="F35" s="282"/>
      <c r="G35" s="282"/>
      <c r="H35" s="282"/>
      <c r="I35" s="282"/>
      <c r="J35" s="282"/>
      <c r="K35" s="282"/>
      <c r="L35" s="282"/>
      <c r="M35" s="282"/>
      <c r="N35" s="282"/>
      <c r="O35" s="282"/>
      <c r="P35" s="282"/>
      <c r="Q35" s="282"/>
      <c r="R35" s="282"/>
      <c r="S35" s="282"/>
      <c r="T35" s="282"/>
      <c r="U35" s="282"/>
    </row>
    <row r="36" spans="2:21" ht="60" customHeight="1" x14ac:dyDescent="0.2">
      <c r="B36" s="282"/>
      <c r="C36" s="282"/>
      <c r="D36" s="282"/>
      <c r="E36" s="282"/>
      <c r="F36" s="282"/>
      <c r="G36" s="282"/>
      <c r="H36" s="282"/>
      <c r="I36" s="282"/>
      <c r="J36" s="282"/>
      <c r="K36" s="282"/>
      <c r="L36" s="282"/>
      <c r="M36" s="282"/>
      <c r="N36" s="282"/>
      <c r="O36" s="282"/>
      <c r="P36" s="282"/>
      <c r="Q36" s="282"/>
      <c r="R36" s="282"/>
      <c r="S36" s="282"/>
      <c r="T36" s="282"/>
      <c r="U36" s="282"/>
    </row>
    <row r="37" spans="2:21" ht="60" customHeight="1" x14ac:dyDescent="0.2">
      <c r="B37" s="282"/>
      <c r="C37" s="282"/>
      <c r="D37" s="282"/>
      <c r="E37" s="282"/>
      <c r="F37" s="282"/>
      <c r="G37" s="282"/>
      <c r="H37" s="282"/>
      <c r="I37" s="282"/>
      <c r="J37" s="282"/>
      <c r="K37" s="282"/>
      <c r="L37" s="282"/>
      <c r="M37" s="282"/>
      <c r="N37" s="282"/>
      <c r="O37" s="282"/>
      <c r="P37" s="282"/>
      <c r="Q37" s="282"/>
      <c r="R37" s="282"/>
      <c r="S37" s="282"/>
      <c r="T37" s="282"/>
      <c r="U37" s="282"/>
    </row>
    <row r="40" spans="2:21" x14ac:dyDescent="0.2">
      <c r="B40" s="321" t="s">
        <v>179</v>
      </c>
      <c r="C40" s="321"/>
      <c r="D40" s="321"/>
      <c r="E40" s="321"/>
      <c r="F40" s="321"/>
      <c r="G40" s="321"/>
      <c r="H40" s="321"/>
      <c r="I40" s="321"/>
      <c r="J40" s="321"/>
      <c r="K40" s="321"/>
      <c r="L40" s="321"/>
      <c r="M40" s="321"/>
      <c r="N40" s="321"/>
      <c r="O40" s="321"/>
      <c r="P40" s="321"/>
      <c r="Q40" s="321"/>
      <c r="R40" s="321"/>
      <c r="S40" s="321"/>
      <c r="T40" s="321"/>
      <c r="U40" s="321"/>
    </row>
    <row r="41" spans="2:21" ht="19.5" x14ac:dyDescent="0.2">
      <c r="B41" s="329" t="s">
        <v>28</v>
      </c>
      <c r="C41" s="330"/>
      <c r="D41" s="330"/>
      <c r="E41" s="330"/>
      <c r="F41" s="330"/>
      <c r="G41" s="330"/>
      <c r="H41" s="330"/>
      <c r="I41" s="330"/>
      <c r="J41" s="330"/>
      <c r="K41" s="330"/>
      <c r="L41" s="330"/>
      <c r="M41" s="330"/>
      <c r="N41" s="330"/>
      <c r="O41" s="330"/>
      <c r="P41" s="330"/>
      <c r="Q41" s="330"/>
      <c r="R41" s="330"/>
      <c r="S41" s="330"/>
      <c r="T41" s="330"/>
      <c r="U41" s="330"/>
    </row>
    <row r="42" spans="2:21" ht="62.25" customHeight="1" x14ac:dyDescent="0.2">
      <c r="B42" s="282"/>
      <c r="C42" s="282"/>
      <c r="D42" s="282"/>
      <c r="E42" s="282"/>
      <c r="F42" s="282"/>
      <c r="G42" s="282"/>
      <c r="H42" s="282"/>
      <c r="I42" s="282"/>
      <c r="J42" s="282"/>
      <c r="K42" s="282"/>
      <c r="L42" s="282"/>
      <c r="M42" s="282"/>
      <c r="N42" s="282"/>
      <c r="O42" s="282"/>
      <c r="P42" s="282"/>
      <c r="Q42" s="282"/>
      <c r="R42" s="282"/>
      <c r="S42" s="282"/>
      <c r="T42" s="282"/>
      <c r="U42" s="282"/>
    </row>
    <row r="43" spans="2:21" ht="64.5" customHeight="1" x14ac:dyDescent="0.2">
      <c r="B43" s="282"/>
      <c r="C43" s="282"/>
      <c r="D43" s="282"/>
      <c r="E43" s="282"/>
      <c r="F43" s="282"/>
      <c r="G43" s="282"/>
      <c r="H43" s="282"/>
      <c r="I43" s="282"/>
      <c r="J43" s="282"/>
      <c r="K43" s="282"/>
      <c r="L43" s="282"/>
      <c r="M43" s="282"/>
      <c r="N43" s="282"/>
      <c r="O43" s="282"/>
      <c r="P43" s="282"/>
      <c r="Q43" s="282"/>
      <c r="R43" s="282"/>
      <c r="S43" s="282"/>
      <c r="T43" s="282"/>
      <c r="U43" s="282"/>
    </row>
    <row r="44" spans="2:21" ht="19.5" x14ac:dyDescent="0.2">
      <c r="B44" s="314" t="s">
        <v>123</v>
      </c>
      <c r="C44" s="314"/>
      <c r="D44" s="314"/>
      <c r="E44" s="314"/>
      <c r="F44" s="314"/>
      <c r="G44" s="314"/>
      <c r="H44" s="314"/>
      <c r="I44" s="314"/>
      <c r="J44" s="314"/>
      <c r="K44" s="314"/>
      <c r="L44" s="314"/>
      <c r="M44" s="314"/>
      <c r="N44" s="314"/>
      <c r="O44" s="314"/>
      <c r="P44" s="314"/>
      <c r="Q44" s="314"/>
      <c r="R44" s="314"/>
      <c r="S44" s="314"/>
      <c r="T44" s="314"/>
      <c r="U44" s="314"/>
    </row>
    <row r="45" spans="2:21" ht="54.75" customHeight="1" x14ac:dyDescent="0.2">
      <c r="B45" s="282"/>
      <c r="C45" s="282"/>
      <c r="D45" s="282"/>
      <c r="E45" s="282"/>
      <c r="F45" s="282"/>
      <c r="G45" s="282"/>
      <c r="H45" s="282"/>
      <c r="I45" s="282"/>
      <c r="J45" s="282"/>
      <c r="K45" s="282"/>
      <c r="L45" s="282"/>
      <c r="M45" s="282"/>
      <c r="N45" s="282"/>
      <c r="O45" s="282"/>
      <c r="P45" s="282"/>
      <c r="Q45" s="282"/>
      <c r="R45" s="282"/>
      <c r="S45" s="282"/>
      <c r="T45" s="282"/>
      <c r="U45" s="282"/>
    </row>
    <row r="46" spans="2:21" ht="61.5" customHeight="1" x14ac:dyDescent="0.2">
      <c r="B46" s="282"/>
      <c r="C46" s="282"/>
      <c r="D46" s="282"/>
      <c r="E46" s="282"/>
      <c r="F46" s="282"/>
      <c r="G46" s="282"/>
      <c r="H46" s="282"/>
      <c r="I46" s="282"/>
      <c r="J46" s="282"/>
      <c r="K46" s="282"/>
      <c r="L46" s="282"/>
      <c r="M46" s="282"/>
      <c r="N46" s="282"/>
      <c r="O46" s="282"/>
      <c r="P46" s="282"/>
      <c r="Q46" s="282"/>
      <c r="R46" s="282"/>
      <c r="S46" s="282"/>
      <c r="T46" s="282"/>
      <c r="U46" s="282"/>
    </row>
    <row r="47" spans="2:21" ht="64.5" customHeight="1" x14ac:dyDescent="0.2">
      <c r="B47" s="282"/>
      <c r="C47" s="282"/>
      <c r="D47" s="282"/>
      <c r="E47" s="282"/>
      <c r="F47" s="282"/>
      <c r="G47" s="282"/>
      <c r="H47" s="282"/>
      <c r="I47" s="282"/>
      <c r="J47" s="282"/>
      <c r="K47" s="282"/>
      <c r="L47" s="282"/>
      <c r="M47" s="282"/>
      <c r="N47" s="282"/>
      <c r="O47" s="282"/>
      <c r="P47" s="282"/>
      <c r="Q47" s="282"/>
      <c r="R47" s="282"/>
      <c r="S47" s="282"/>
      <c r="T47" s="282"/>
      <c r="U47" s="282"/>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4:U44"/>
    <mergeCell ref="B40:U40"/>
    <mergeCell ref="B41:U41"/>
    <mergeCell ref="B46:U46"/>
    <mergeCell ref="B37:U37"/>
    <mergeCell ref="B36:U36"/>
    <mergeCell ref="B45:U45"/>
    <mergeCell ref="B34:U34"/>
    <mergeCell ref="B35:U35"/>
    <mergeCell ref="B23:U23"/>
    <mergeCell ref="B42:U42"/>
    <mergeCell ref="B43:U43"/>
    <mergeCell ref="B14:U14"/>
    <mergeCell ref="B24:U24"/>
    <mergeCell ref="B27:U27"/>
    <mergeCell ref="B28:U28"/>
    <mergeCell ref="B25:U25"/>
    <mergeCell ref="B26:U26"/>
    <mergeCell ref="B22:U22"/>
    <mergeCell ref="B21:U21"/>
    <mergeCell ref="B16:U16"/>
    <mergeCell ref="B15:U15"/>
    <mergeCell ref="V2:V3"/>
    <mergeCell ref="C2:F2"/>
    <mergeCell ref="H2:K2"/>
    <mergeCell ref="B18:U18"/>
    <mergeCell ref="B19:U19"/>
    <mergeCell ref="M2:P2"/>
    <mergeCell ref="B2:B3"/>
    <mergeCell ref="R2:U2"/>
    <mergeCell ref="L3:L9"/>
    <mergeCell ref="B17:U17"/>
    <mergeCell ref="G3:G9"/>
    <mergeCell ref="B12:U12"/>
    <mergeCell ref="B13:U13"/>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2026-04-08T00:36:59Z</dcterms:modified>
</cp:coreProperties>
</file>