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mc:AlternateContent xmlns:mc="http://schemas.openxmlformats.org/markup-compatibility/2006">
    <mc:Choice Requires="x15">
      <x15ac:absPath xmlns:x15ac="http://schemas.microsoft.com/office/spreadsheetml/2010/11/ac" url="E:\PLANEACION INSTITUCIONAL 2026\"/>
    </mc:Choice>
  </mc:AlternateContent>
  <xr:revisionPtr revIDLastSave="0" documentId="13_ncr:1_{A25E3940-24BE-4CA2-8FB7-E9763B0DBDA9}" xr6:coauthVersionLast="46" xr6:coauthVersionMax="46" xr10:uidLastSave="{00000000-0000-0000-0000-000000000000}"/>
  <bookViews>
    <workbookView xWindow="-108" yWindow="-108" windowWidth="23256" windowHeight="12456"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workbook>
</file>

<file path=xl/calcChain.xml><?xml version="1.0" encoding="utf-8"?>
<calcChain xmlns="http://schemas.openxmlformats.org/spreadsheetml/2006/main">
  <c r="T142" i="1" l="1"/>
  <c r="S142" i="1"/>
  <c r="R142" i="1"/>
  <c r="U141" i="1"/>
  <c r="T141" i="1"/>
  <c r="S141" i="1"/>
  <c r="R141" i="1"/>
  <c r="U140" i="1"/>
  <c r="T140" i="1"/>
  <c r="S140" i="1"/>
  <c r="R140" i="1"/>
  <c r="U139" i="1"/>
  <c r="T139" i="1"/>
  <c r="S139" i="1"/>
  <c r="R139" i="1"/>
  <c r="T137" i="1"/>
  <c r="S137" i="1"/>
  <c r="R137" i="1"/>
  <c r="U136" i="1"/>
  <c r="T136" i="1"/>
  <c r="S136" i="1"/>
  <c r="R136" i="1"/>
  <c r="U135" i="1"/>
  <c r="T135" i="1"/>
  <c r="S135" i="1"/>
  <c r="R135" i="1"/>
  <c r="U134" i="1"/>
  <c r="T134" i="1"/>
  <c r="S134" i="1"/>
  <c r="R134" i="1"/>
  <c r="U131" i="1"/>
  <c r="T131" i="1"/>
  <c r="S131" i="1"/>
  <c r="R131" i="1"/>
  <c r="U130" i="1"/>
  <c r="T130" i="1"/>
  <c r="S130" i="1"/>
  <c r="R130" i="1"/>
  <c r="U129" i="1"/>
  <c r="T129" i="1"/>
  <c r="S129" i="1"/>
  <c r="R129" i="1"/>
  <c r="U128" i="1"/>
  <c r="T128" i="1"/>
  <c r="S128" i="1"/>
  <c r="R128" i="1"/>
  <c r="U125" i="1"/>
  <c r="T125" i="1"/>
  <c r="S125" i="1"/>
  <c r="R125" i="1"/>
  <c r="U124" i="1"/>
  <c r="T124" i="1"/>
  <c r="S124" i="1"/>
  <c r="R124" i="1"/>
  <c r="U123" i="1"/>
  <c r="T123" i="1"/>
  <c r="S123" i="1"/>
  <c r="R123" i="1"/>
  <c r="U122" i="1"/>
  <c r="T122" i="1"/>
  <c r="S122" i="1"/>
  <c r="R122" i="1"/>
  <c r="U117" i="1"/>
  <c r="T117" i="1"/>
  <c r="S117" i="1"/>
  <c r="R117" i="1"/>
  <c r="U116" i="1"/>
  <c r="T116" i="1"/>
  <c r="S116" i="1"/>
  <c r="R116" i="1"/>
  <c r="U115" i="1"/>
  <c r="T115" i="1"/>
  <c r="S115" i="1"/>
  <c r="R115" i="1"/>
  <c r="U114" i="1"/>
  <c r="T114" i="1"/>
  <c r="S114" i="1"/>
  <c r="R114" i="1"/>
  <c r="U105" i="1"/>
  <c r="T105" i="1"/>
  <c r="S105" i="1"/>
  <c r="R105" i="1"/>
  <c r="U104" i="1"/>
  <c r="T104" i="1"/>
  <c r="S104" i="1"/>
  <c r="R104" i="1"/>
  <c r="U103" i="1"/>
  <c r="T103" i="1"/>
  <c r="S103" i="1"/>
  <c r="R103" i="1"/>
  <c r="U102" i="1"/>
  <c r="T102" i="1"/>
  <c r="S102" i="1"/>
  <c r="R102" i="1"/>
  <c r="U101" i="1"/>
  <c r="T101" i="1"/>
  <c r="S101" i="1"/>
  <c r="R101" i="1"/>
  <c r="U100" i="1"/>
  <c r="T100" i="1"/>
  <c r="S100" i="1"/>
  <c r="R100" i="1"/>
  <c r="U99" i="1"/>
  <c r="T99" i="1"/>
  <c r="S99" i="1"/>
  <c r="R99" i="1"/>
  <c r="U98" i="1"/>
  <c r="T98" i="1"/>
  <c r="S98" i="1"/>
  <c r="R98" i="1"/>
  <c r="U92" i="1"/>
  <c r="T92" i="1"/>
  <c r="S92" i="1"/>
  <c r="R92" i="1"/>
  <c r="U91" i="1"/>
  <c r="T91" i="1"/>
  <c r="S91" i="1"/>
  <c r="R91" i="1"/>
  <c r="U90" i="1"/>
  <c r="T90" i="1"/>
  <c r="S90" i="1"/>
  <c r="R90" i="1"/>
  <c r="U89" i="1"/>
  <c r="T89" i="1"/>
  <c r="S89" i="1"/>
  <c r="R89" i="1"/>
  <c r="U87" i="1"/>
  <c r="T87" i="1"/>
  <c r="S87" i="1"/>
  <c r="R87" i="1"/>
  <c r="U86" i="1"/>
  <c r="T86" i="1"/>
  <c r="S86" i="1"/>
  <c r="R86" i="1"/>
  <c r="U85" i="1"/>
  <c r="T85" i="1"/>
  <c r="S85" i="1"/>
  <c r="R85" i="1"/>
  <c r="U84" i="1"/>
  <c r="T84" i="1"/>
  <c r="S84" i="1"/>
  <c r="R84" i="1"/>
  <c r="U77" i="1"/>
  <c r="T77" i="1"/>
  <c r="S77" i="1"/>
  <c r="R77" i="1"/>
  <c r="U76" i="1"/>
  <c r="T76" i="1"/>
  <c r="S76" i="1"/>
  <c r="R76" i="1"/>
  <c r="U75" i="1"/>
  <c r="T75" i="1"/>
  <c r="S75" i="1"/>
  <c r="R75" i="1"/>
  <c r="U74" i="1"/>
  <c r="T74" i="1"/>
  <c r="S74" i="1"/>
  <c r="R74" i="1"/>
  <c r="U71" i="1"/>
  <c r="T71" i="1"/>
  <c r="S71" i="1"/>
  <c r="R71" i="1"/>
  <c r="U70" i="1"/>
  <c r="T70" i="1"/>
  <c r="S70" i="1"/>
  <c r="R70" i="1"/>
  <c r="U69" i="1"/>
  <c r="T69" i="1"/>
  <c r="S69" i="1"/>
  <c r="R69" i="1"/>
  <c r="U68" i="1"/>
  <c r="T68" i="1"/>
  <c r="S68" i="1"/>
  <c r="R68" i="1"/>
  <c r="U65" i="1"/>
  <c r="T65" i="1"/>
  <c r="S65" i="1"/>
  <c r="R65" i="1"/>
  <c r="U64" i="1"/>
  <c r="T64" i="1"/>
  <c r="S64" i="1"/>
  <c r="R64" i="1"/>
  <c r="U63" i="1"/>
  <c r="T63" i="1"/>
  <c r="S63" i="1"/>
  <c r="R63" i="1"/>
  <c r="U62" i="1"/>
  <c r="T62" i="1"/>
  <c r="S62" i="1"/>
  <c r="R62" i="1"/>
  <c r="U58" i="1"/>
  <c r="T58" i="1"/>
  <c r="S58" i="1"/>
  <c r="R58" i="1"/>
  <c r="U57" i="1"/>
  <c r="T57" i="1"/>
  <c r="S57" i="1"/>
  <c r="R57" i="1"/>
  <c r="U56" i="1"/>
  <c r="T56" i="1"/>
  <c r="S56" i="1"/>
  <c r="R56" i="1"/>
  <c r="U55" i="1"/>
  <c r="T55" i="1"/>
  <c r="S55" i="1"/>
  <c r="R55" i="1"/>
  <c r="U50" i="1"/>
  <c r="T50" i="1"/>
  <c r="S50" i="1"/>
  <c r="R50" i="1"/>
  <c r="U49" i="1"/>
  <c r="T49" i="1"/>
  <c r="S49" i="1"/>
  <c r="R49" i="1"/>
  <c r="U48" i="1"/>
  <c r="T48" i="1"/>
  <c r="S48" i="1"/>
  <c r="R48" i="1"/>
  <c r="U47" i="1"/>
  <c r="T47" i="1"/>
  <c r="S47" i="1"/>
  <c r="R47" i="1"/>
  <c r="U39" i="1"/>
  <c r="T39" i="1"/>
  <c r="S39" i="1"/>
  <c r="R39" i="1"/>
  <c r="U38" i="1"/>
  <c r="T38" i="1"/>
  <c r="S38" i="1"/>
  <c r="R38" i="1"/>
  <c r="U37" i="1"/>
  <c r="T37" i="1"/>
  <c r="S37" i="1"/>
  <c r="R37" i="1"/>
  <c r="U36" i="1"/>
  <c r="T36" i="1"/>
  <c r="S36" i="1"/>
  <c r="R36" i="1"/>
  <c r="U33" i="1"/>
  <c r="T33" i="1"/>
  <c r="S33" i="1"/>
  <c r="R33" i="1"/>
  <c r="U32" i="1"/>
  <c r="T32" i="1"/>
  <c r="S32" i="1"/>
  <c r="R32" i="1"/>
  <c r="U31" i="1"/>
  <c r="T31" i="1"/>
  <c r="S31" i="1"/>
  <c r="R31" i="1"/>
  <c r="U30" i="1"/>
  <c r="T30" i="1"/>
  <c r="S30" i="1"/>
  <c r="R30" i="1"/>
  <c r="U23" i="1"/>
  <c r="T23" i="1"/>
  <c r="S23" i="1"/>
  <c r="R23" i="1"/>
  <c r="U22" i="1"/>
  <c r="T22" i="1"/>
  <c r="S22" i="1"/>
  <c r="R22" i="1"/>
  <c r="U21" i="1"/>
  <c r="T21" i="1"/>
  <c r="S21" i="1"/>
  <c r="R21" i="1"/>
  <c r="U20" i="1"/>
  <c r="T20" i="1"/>
  <c r="S20" i="1"/>
  <c r="R20" i="1"/>
  <c r="U16" i="1"/>
  <c r="T16" i="1"/>
  <c r="S16" i="1"/>
  <c r="R16" i="1"/>
  <c r="U15" i="1"/>
  <c r="T15" i="1"/>
  <c r="S15" i="1"/>
  <c r="R15" i="1"/>
  <c r="U14" i="1"/>
  <c r="T14" i="1"/>
  <c r="S14" i="1"/>
  <c r="R14" i="1"/>
  <c r="U13" i="1"/>
  <c r="T13" i="1"/>
  <c r="S13" i="1"/>
  <c r="R13" i="1"/>
  <c r="S11" i="1"/>
  <c r="R11" i="1"/>
  <c r="Q11" i="1"/>
  <c r="U10" i="1"/>
  <c r="T10" i="1"/>
  <c r="S10" i="1"/>
  <c r="R10" i="1"/>
  <c r="U9" i="1"/>
  <c r="T9" i="1"/>
  <c r="S9" i="1"/>
  <c r="R9" i="1"/>
  <c r="U8" i="1"/>
  <c r="T8" i="1"/>
  <c r="S8" i="1"/>
  <c r="R8" i="1"/>
  <c r="U7" i="1"/>
  <c r="T7" i="1"/>
  <c r="S7" i="1"/>
  <c r="R7" i="1"/>
  <c r="C5" i="5" l="1"/>
  <c r="C6" i="5"/>
  <c r="H7" i="5"/>
  <c r="C4" i="5"/>
  <c r="N9" i="2"/>
  <c r="N4" i="4"/>
  <c r="N5" i="2"/>
  <c r="H8" i="2"/>
  <c r="H4" i="4"/>
  <c r="H5" i="4"/>
  <c r="H6" i="4"/>
  <c r="H7" i="4"/>
  <c r="H4" i="6"/>
  <c r="H5" i="6"/>
  <c r="H6" i="6"/>
  <c r="H7" i="6"/>
  <c r="H8" i="6"/>
  <c r="H4" i="5"/>
  <c r="H5" i="5"/>
  <c r="H6" i="5"/>
  <c r="N7" i="2"/>
  <c r="N7" i="4"/>
  <c r="N6" i="6"/>
  <c r="N7" i="6"/>
  <c r="N8" i="6"/>
  <c r="N4" i="5"/>
  <c r="N5" i="5"/>
  <c r="N6" i="5"/>
  <c r="H9" i="2"/>
  <c r="N6" i="4"/>
  <c r="N4" i="6"/>
  <c r="C5" i="2"/>
  <c r="C9" i="2"/>
  <c r="C4" i="4"/>
  <c r="C5" i="4"/>
  <c r="C4" i="6"/>
  <c r="C5" i="6"/>
  <c r="C6" i="6"/>
  <c r="C8" i="6"/>
  <c r="S7" i="5"/>
  <c r="C6" i="4"/>
  <c r="N8" i="2"/>
  <c r="H7" i="2"/>
  <c r="C7" i="6"/>
  <c r="M7" i="5"/>
  <c r="N5" i="6"/>
  <c r="K6" i="6"/>
  <c r="H4" i="2"/>
  <c r="C7" i="2"/>
  <c r="C8" i="2"/>
  <c r="N5" i="4"/>
  <c r="C6" i="2"/>
  <c r="H5" i="2"/>
  <c r="F4" i="2"/>
  <c r="R4" i="2"/>
  <c r="R10" i="2" s="1"/>
  <c r="C7" i="5"/>
  <c r="C7" i="4"/>
  <c r="E5" i="2"/>
  <c r="J4" i="2"/>
  <c r="P4" i="4"/>
  <c r="P7" i="6"/>
  <c r="P6" i="2"/>
  <c r="P9" i="2"/>
  <c r="J7" i="2"/>
  <c r="E6" i="2"/>
  <c r="R6" i="2"/>
  <c r="R7" i="2"/>
  <c r="R9" i="2"/>
  <c r="R4" i="4"/>
  <c r="R10" i="4" s="1"/>
  <c r="R5" i="4"/>
  <c r="R6" i="4"/>
  <c r="R7" i="4"/>
  <c r="R4" i="6"/>
  <c r="R10" i="6" s="1"/>
  <c r="R5" i="6"/>
  <c r="R6" i="6"/>
  <c r="R7" i="6"/>
  <c r="R8" i="6"/>
  <c r="R4" i="5"/>
  <c r="R10" i="5" s="1"/>
  <c r="R5" i="5"/>
  <c r="U6" i="5"/>
  <c r="D7" i="5"/>
  <c r="N6" i="2"/>
  <c r="R5" i="2"/>
  <c r="R8" i="2"/>
  <c r="N4" i="2"/>
  <c r="C4" i="2"/>
  <c r="P6" i="4"/>
  <c r="P5" i="6"/>
  <c r="P8" i="6"/>
  <c r="P4" i="5"/>
  <c r="P5" i="5"/>
  <c r="P6" i="5"/>
  <c r="M4" i="2"/>
  <c r="O4" i="2"/>
  <c r="S5" i="2"/>
  <c r="U5" i="2"/>
  <c r="S6" i="2"/>
  <c r="U6" i="2"/>
  <c r="S7" i="2"/>
  <c r="U7" i="2"/>
  <c r="S8" i="2"/>
  <c r="U8" i="2"/>
  <c r="S9" i="2"/>
  <c r="U9" i="2"/>
  <c r="S4" i="4"/>
  <c r="S10" i="4" s="1"/>
  <c r="U4" i="4"/>
  <c r="U10" i="4" s="1"/>
  <c r="S5" i="4"/>
  <c r="U5" i="4"/>
  <c r="S6" i="4"/>
  <c r="U6" i="4"/>
  <c r="S7" i="4"/>
  <c r="U7" i="4"/>
  <c r="S4" i="6"/>
  <c r="S10" i="6" s="1"/>
  <c r="U4" i="6"/>
  <c r="U10" i="6" s="1"/>
  <c r="S5" i="6"/>
  <c r="U5" i="6"/>
  <c r="S6" i="6"/>
  <c r="U6" i="6"/>
  <c r="S7" i="6"/>
  <c r="U7" i="6"/>
  <c r="S8" i="6"/>
  <c r="U8" i="6"/>
  <c r="S4" i="5"/>
  <c r="S10" i="5" s="1"/>
  <c r="U4" i="5"/>
  <c r="U10" i="5" s="1"/>
  <c r="T5" i="5"/>
  <c r="U5" i="5"/>
  <c r="S6" i="5"/>
  <c r="E7" i="5"/>
  <c r="P8" i="2"/>
  <c r="E7" i="2"/>
  <c r="E8" i="2"/>
  <c r="E9" i="2"/>
  <c r="E4" i="4"/>
  <c r="E5" i="4"/>
  <c r="E6" i="4"/>
  <c r="E7" i="4"/>
  <c r="E4" i="6"/>
  <c r="E5" i="6"/>
  <c r="E6" i="6"/>
  <c r="E7" i="6"/>
  <c r="E8" i="6"/>
  <c r="E4" i="5"/>
  <c r="E5" i="5"/>
  <c r="E6" i="5"/>
  <c r="J7" i="5"/>
  <c r="J8" i="2"/>
  <c r="J9" i="2"/>
  <c r="J4" i="4"/>
  <c r="J5" i="4"/>
  <c r="J6" i="4"/>
  <c r="J7" i="4"/>
  <c r="J4" i="6"/>
  <c r="J10" i="6" s="1"/>
  <c r="J6" i="6"/>
  <c r="J7" i="6"/>
  <c r="J8" i="6"/>
  <c r="J4" i="5"/>
  <c r="J5" i="5"/>
  <c r="J6" i="5"/>
  <c r="O7" i="5"/>
  <c r="P7" i="4"/>
  <c r="T4" i="2"/>
  <c r="T10" i="2" s="1"/>
  <c r="D4" i="2"/>
  <c r="J6" i="2"/>
  <c r="I4" i="2"/>
  <c r="M5" i="2"/>
  <c r="O5" i="2"/>
  <c r="M6" i="2"/>
  <c r="O6" i="2"/>
  <c r="M7" i="2"/>
  <c r="O7" i="2"/>
  <c r="M8" i="2"/>
  <c r="O8" i="2"/>
  <c r="M9" i="2"/>
  <c r="O9" i="2"/>
  <c r="M4" i="4"/>
  <c r="O4" i="4"/>
  <c r="M5" i="4"/>
  <c r="O5" i="4"/>
  <c r="M6" i="4"/>
  <c r="O6" i="4"/>
  <c r="M7" i="4"/>
  <c r="O7" i="4"/>
  <c r="M4" i="6"/>
  <c r="O4" i="6"/>
  <c r="M5" i="6"/>
  <c r="O5" i="6"/>
  <c r="M6" i="6"/>
  <c r="O6" i="6"/>
  <c r="M7" i="6"/>
  <c r="O7" i="6"/>
  <c r="M8" i="6"/>
  <c r="O8" i="6"/>
  <c r="M4" i="5"/>
  <c r="O4" i="5"/>
  <c r="M5" i="5"/>
  <c r="O5" i="5"/>
  <c r="M6" i="5"/>
  <c r="O6" i="5"/>
  <c r="U7" i="5"/>
  <c r="T7" i="5"/>
  <c r="P7" i="2"/>
  <c r="P4" i="2"/>
  <c r="T5" i="2"/>
  <c r="T6" i="2"/>
  <c r="T7" i="2"/>
  <c r="T8" i="2"/>
  <c r="T9" i="2"/>
  <c r="T4" i="4"/>
  <c r="T10" i="4" s="1"/>
  <c r="T5" i="4"/>
  <c r="T6" i="4"/>
  <c r="T7" i="4"/>
  <c r="T4" i="6"/>
  <c r="T10" i="6" s="1"/>
  <c r="T5" i="6"/>
  <c r="T6" i="6"/>
  <c r="T7" i="6"/>
  <c r="T8" i="6"/>
  <c r="T4" i="5"/>
  <c r="T10" i="5" s="1"/>
  <c r="T6" i="5"/>
  <c r="F7" i="5"/>
  <c r="P5" i="2"/>
  <c r="P5" i="4"/>
  <c r="P4" i="6"/>
  <c r="P6" i="6"/>
  <c r="J5" i="2"/>
  <c r="S4" i="2"/>
  <c r="S10" i="2" s="1"/>
  <c r="U4" i="2"/>
  <c r="U10" i="2" s="1"/>
  <c r="D5" i="2"/>
  <c r="F5" i="2"/>
  <c r="D6" i="2"/>
  <c r="F6" i="2"/>
  <c r="D7" i="2"/>
  <c r="F7" i="2"/>
  <c r="D8" i="2"/>
  <c r="F8" i="2"/>
  <c r="D9" i="2"/>
  <c r="F9" i="2"/>
  <c r="D4" i="4"/>
  <c r="F4" i="4"/>
  <c r="D5" i="4"/>
  <c r="F5" i="4"/>
  <c r="D6" i="4"/>
  <c r="F6" i="4"/>
  <c r="D7" i="4"/>
  <c r="F7" i="4"/>
  <c r="D4" i="6"/>
  <c r="F4" i="6"/>
  <c r="D5" i="6"/>
  <c r="F5" i="6"/>
  <c r="D6" i="6"/>
  <c r="F6" i="6"/>
  <c r="D7" i="6"/>
  <c r="F7" i="6"/>
  <c r="D8" i="6"/>
  <c r="F8" i="6"/>
  <c r="D4" i="5"/>
  <c r="F4" i="5"/>
  <c r="D5" i="5"/>
  <c r="F5" i="5"/>
  <c r="D6" i="5"/>
  <c r="F6" i="5"/>
  <c r="I7" i="5"/>
  <c r="K7" i="5"/>
  <c r="E4" i="2"/>
  <c r="I5" i="2"/>
  <c r="K5" i="2"/>
  <c r="I6" i="2"/>
  <c r="K6" i="2"/>
  <c r="I7" i="2"/>
  <c r="K7" i="2"/>
  <c r="I8" i="2"/>
  <c r="K8" i="2"/>
  <c r="I9" i="2"/>
  <c r="K9" i="2"/>
  <c r="I4" i="4"/>
  <c r="K4" i="4"/>
  <c r="I5" i="4"/>
  <c r="K5" i="4"/>
  <c r="I6" i="4"/>
  <c r="K6" i="4"/>
  <c r="I7" i="4"/>
  <c r="K7" i="4"/>
  <c r="I4" i="6"/>
  <c r="K4" i="6"/>
  <c r="I5" i="6"/>
  <c r="K5" i="6"/>
  <c r="I6" i="6"/>
  <c r="I7" i="6"/>
  <c r="K7" i="6"/>
  <c r="I8" i="6"/>
  <c r="K8" i="6"/>
  <c r="I4" i="5"/>
  <c r="K4" i="5"/>
  <c r="I5" i="5"/>
  <c r="K5" i="5"/>
  <c r="I6" i="5"/>
  <c r="K6" i="5"/>
  <c r="N7" i="5"/>
  <c r="P7" i="5"/>
  <c r="K4" i="2"/>
  <c r="R6" i="5"/>
  <c r="R7" i="5"/>
  <c r="H6" i="2"/>
  <c r="S5" i="5"/>
  <c r="H10" i="5" l="1"/>
  <c r="H10" i="4"/>
  <c r="C10" i="5"/>
  <c r="N10" i="4"/>
  <c r="N10" i="6"/>
  <c r="H10" i="6"/>
  <c r="N10" i="5"/>
  <c r="C10" i="6"/>
  <c r="C10" i="4"/>
  <c r="N10" i="2"/>
  <c r="H10" i="2"/>
  <c r="C10" i="2"/>
  <c r="J10" i="5"/>
  <c r="J10" i="2"/>
  <c r="E10" i="2"/>
  <c r="K10" i="6"/>
  <c r="K10" i="2"/>
  <c r="F10" i="4"/>
  <c r="P10" i="6"/>
  <c r="M10" i="4"/>
  <c r="P10" i="4"/>
  <c r="E10" i="5"/>
  <c r="F10" i="2"/>
  <c r="E10" i="4"/>
  <c r="F10" i="5"/>
  <c r="M10" i="5"/>
  <c r="E10" i="6"/>
  <c r="O10" i="5"/>
  <c r="D10" i="2"/>
  <c r="M10" i="2"/>
  <c r="D10" i="5"/>
  <c r="O10" i="6"/>
  <c r="O10" i="4"/>
  <c r="F10" i="6"/>
  <c r="M10" i="6"/>
  <c r="P10" i="5"/>
  <c r="D10" i="6"/>
  <c r="D10" i="4"/>
  <c r="K10" i="5"/>
  <c r="I10" i="5"/>
  <c r="K10" i="4"/>
  <c r="I10" i="2"/>
  <c r="I10" i="6"/>
  <c r="I10" i="4"/>
  <c r="P10" i="2"/>
  <c r="J10" i="4"/>
  <c r="O10" i="2"/>
</calcChain>
</file>

<file path=xl/sharedStrings.xml><?xml version="1.0" encoding="utf-8"?>
<sst xmlns="http://schemas.openxmlformats.org/spreadsheetml/2006/main" count="963" uniqueCount="585">
  <si>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</si>
  <si>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</si>
  <si>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</si>
  <si>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</si>
  <si>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</si>
  <si>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</si>
  <si>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</si>
  <si>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</si>
  <si>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</si>
  <si>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</si>
  <si>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</si>
  <si>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</si>
  <si>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</si>
  <si>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INSTITUCIÓN EDUCATIVA COLEGIO SAN BERNARDO</t>
  </si>
  <si>
    <t>NOVIEMBRE DE2023</t>
  </si>
  <si>
    <r>
      <rPr>
        <sz val="14"/>
        <color indexed="8"/>
        <rFont val="Arial"/>
        <charset val="134"/>
      </rPr>
      <t>Primera etapa</t>
    </r>
    <r>
      <rPr>
        <sz val="11"/>
        <color indexed="8"/>
        <rFont val="Arial"/>
        <charset val="134"/>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</si>
  <si>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</si>
  <si>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</si>
  <si>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</si>
  <si>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</si>
  <si>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</si>
  <si>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 xml:space="preserve">CRA 3 # 3-108 SAN BERNARDO </t>
  </si>
  <si>
    <t>Municipio</t>
  </si>
  <si>
    <t>TOLEDO</t>
  </si>
  <si>
    <t>3. Elaboración del perfil Institucional</t>
  </si>
  <si>
    <t>2-Directiva, 3-Académica, 4-Admon, 5-Comunidad, 6-Perfil</t>
  </si>
  <si>
    <t>Correo electronico</t>
  </si>
  <si>
    <t xml:space="preserve">ie.sanbernardotoledo@gmail.com </t>
  </si>
  <si>
    <t>Tel</t>
  </si>
  <si>
    <t>4. Establecimiento de las fortalezas y oportunidades de mejoramiento</t>
  </si>
  <si>
    <t>Rector o Director</t>
  </si>
  <si>
    <t>OLGA MARINA MORA SÁNCHEZ</t>
  </si>
  <si>
    <t>Horizonte</t>
  </si>
  <si>
    <t xml:space="preserve"> 4 AÑOS </t>
  </si>
  <si>
    <t>DATOS DEL EQUIPO AUTO - EVALUADOR</t>
  </si>
  <si>
    <t>NOMBRE</t>
  </si>
  <si>
    <t>CARGO</t>
  </si>
  <si>
    <t>E-MAIL</t>
  </si>
  <si>
    <t xml:space="preserve">  CASILDA RIVERO </t>
  </si>
  <si>
    <t>DOCENTE</t>
  </si>
  <si>
    <t>casilda0708@hotmail.com</t>
  </si>
  <si>
    <t>ALIRIO JESUS MORA SANCHEZ</t>
  </si>
  <si>
    <t>jesusm0366@gmail.com</t>
  </si>
  <si>
    <t>CARLOS PARADA</t>
  </si>
  <si>
    <t>carlosparadarozo42@hotmail.com</t>
  </si>
  <si>
    <t>YENNY RUIZ</t>
  </si>
  <si>
    <t>yenny.mruizr@colsaber.edu.co</t>
  </si>
  <si>
    <t>RESPONSABLES DEL PLAN DE MEJORAMIENTO - SEGUIMIENTO Y EVALUACIÓN</t>
  </si>
  <si>
    <t>GESTIÓN</t>
  </si>
  <si>
    <t xml:space="preserve"> </t>
  </si>
  <si>
    <t xml:space="preserve">ACADÉMICA </t>
  </si>
  <si>
    <t>ADMINISTRATIVA</t>
  </si>
  <si>
    <t>DIRECTIVA</t>
  </si>
  <si>
    <t xml:space="preserve">COMUNITARIA </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</si>
  <si>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</si>
  <si>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</si>
  <si>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</si>
  <si>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</si>
  <si>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</si>
  <si>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</si>
  <si>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</si>
  <si>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</si>
  <si>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</si>
  <si>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</si>
  <si>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</si>
  <si>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</si>
  <si>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</si>
  <si>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</si>
  <si>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</si>
  <si>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</si>
  <si>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</si>
  <si>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P.E.I</t>
  </si>
  <si>
    <t>La institución asegura que la inclusión y la calidad sean el centro de su desarrollo, lo cual se ve reflejado en la misión, la visión y los principios, pues están direccionados a la formación integral e inclusiva y son revisados y ajustados periódicamente, en función de los retos externos y de las necesidades de los estudiantes.</t>
  </si>
  <si>
    <t>P.E.I.</t>
  </si>
  <si>
    <t>Metas institucionales</t>
  </si>
  <si>
    <t>Las metas establecidas para la institución, integrada inclusiva responde a sus objetivos y al direccionamiento estratégico. Además éstas son conocidas y puestas en práctica por la comunidad educativa.</t>
  </si>
  <si>
    <t xml:space="preserve">P.E.I                                                                                                                                          P.M.I  </t>
  </si>
  <si>
    <t>Las metas establecidas para la institución se basaron en el comité de convivencia, manejo de conflicto y motivación al aprendizaje, los cuales no fueron del todo cumplidos a cabalidad por no realizar un debido seguimiento a los casos presentados en el año lectivo 2024</t>
  </si>
  <si>
    <t>P.E.I.                                                      P.M.I.                                                      Actas de compromiso y descargo</t>
  </si>
  <si>
    <t>Las metas propuestas para la institución en el año 2025 estuvieron fundamentadas en el trabajo del comité de convivencia, la gestión de conflictos y la motivación hacia el aprendizaje. Sin embargo, su cumplimiento no fue total debido a la falta de seguimiento oportuno a los casos registrados durante el año escolar.</t>
  </si>
  <si>
    <t>P.E.I., P.M.I., Actas de compromiso y descargo.</t>
  </si>
  <si>
    <t>Conocimiento y apropiación del direccionamiento</t>
  </si>
  <si>
    <t xml:space="preserve">La comunidad educativa  conoce y comparte el direccionamiento estratégico. Esto se evidencia en la identidad institucional y la unidad de propósito entre sus miembros. </t>
  </si>
  <si>
    <t>Comunidades de Aprendizaje                                    Grupo de Componentes                                             Áreas Académicas</t>
  </si>
  <si>
    <t xml:space="preserve">La comunidad educativa conoce y comparte el direccionamiento estratégico. Esto se evidencia en la identidad institucional y la unidad de propósito entre sus miembros. </t>
  </si>
  <si>
    <t>La comunidad educativa reconoce y se apropia del direccionamiento estratégico institucional, lo cual se evidencia en la identidad que comparten sus miembros y en la unidad de propósito en las acciones formativas.</t>
  </si>
  <si>
    <t>Política de inclusión de personas de diferentes grupos poblacionales o diversidad cultural</t>
  </si>
  <si>
    <t>La institución tiene una estrategia articulada para promover inclusión de personas de diferentes grupos poblacionales o diversidad cultural, que es conocida por todos los estamentos de la comunidad educativa para direccionar las acciones en este sentido.</t>
  </si>
  <si>
    <t xml:space="preserve">Manual de Convivencia                                         P.E.I.                                                             </t>
  </si>
  <si>
    <t>La institución tiene una estrategia articulada para promover inclusión de personas de diferentes grupos poblacionales o diversidad cultural, que es conocida por todos los estamentos de la comunidad educativa para direccionar las acciones en este sentido. En el año lectivo 2024 se capacitó a los docentes en la implementación del DUA, PIAR y flexibilidad curricular para los estudiantes con necesidades educativas especiales</t>
  </si>
  <si>
    <t>Gestión Estratégica</t>
  </si>
  <si>
    <t>Liderazgo</t>
  </si>
  <si>
    <t>Los criterios básicos sobre el manejo del establecimiento educativo y la atención a la diversidad fueron definidos de manera participativa y permiten el trabajo en equipo, pero no han sido evaluados para establecer su eficacia.</t>
  </si>
  <si>
    <t>P.E.I.   Manual de Funciones                           Manual  de Convivencia</t>
  </si>
  <si>
    <t>P.E.I.                                         Manual de Funciones                           Manual  de Convivencia</t>
  </si>
  <si>
    <t>Los lineamientos fundamentales para la administración institucional y la atención a la diversidad fueron construidos de manera participativa, lo que ha permitido un trabajo colaborativo entre los diferentes estamentos. Sin embargo, aún no se ha realizado una evaluación sistemática que permita determinar la efectividad de dichos criterios en el funcionamiento general de la institución.</t>
  </si>
  <si>
    <t>PEI, Manual de Funciones, Manual de Convivencia.</t>
  </si>
  <si>
    <t>Articulación de planes, proyectos y acciones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</si>
  <si>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</si>
  <si>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 xml:space="preserve">Proyecto Ambiental                Proyecto de Recreación       Proyecto de Emprendimiento </t>
  </si>
  <si>
    <t>Proyecto Ambiental, Proyecto de Recreación, Proyecto de Emprendimiento.</t>
  </si>
  <si>
    <t>Estrategia pedagógica</t>
  </si>
  <si>
    <t>La institución cuenta con una estrategia pedagógica coherente con la misión, la visión y los principios institucionales, pero ésta todavía no es aplicada de manera articulada en las diferentes sedes, niveles y grados</t>
  </si>
  <si>
    <t>P.E.I                                                                                  Plan de estudios                                                    Actas de Componente Pedagógico.</t>
  </si>
  <si>
    <t>La institución dispone de una estrategia pedagógica coherente con la misión, la visión y los principios institucionales. No obstante, su implementación aún no se realiza de manera articulada en todas las sedes, niveles y grados, lo que evidencia la necesidad de fortalecer su apropiación y aplicación.</t>
  </si>
  <si>
    <t>PEI, Plan de Estudios, Actas de Componente Pedagógico.</t>
  </si>
  <si>
    <t>Uso de información (interna y externa) para la toma de decisiones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</si>
  <si>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</si>
  <si>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 xml:space="preserve">Actas de reunión de áreas. </t>
  </si>
  <si>
    <t>La institución utiliza sistemáticamente la información de los resultados de sus autoevaluaciones de la calidad, la inclusión y de las evaluaciones de desempeño de los docentes y
personal administrativo. Además, busca emplear los resultados en las evaluaciones externas (pruebas SABER y examen de Estado) para el mejoramiento de los planes de área y mallas curriculares de las diferentes áreas del conocimiento.</t>
  </si>
  <si>
    <t>Mejoramiento de los planes de área            Análisis de los resultados de las pruebas evaluar para avanzar y saber 11°</t>
  </si>
  <si>
    <t>La institución analiza regularmente los resultados de autoevaluaciones institucionales, los procesos de inclusión y las evaluaciones de desempeño docente y administrativo. También considera los resultados de las pruebas externas (Quiero ser, quiero saber y Saber 11°) para mejorar los planes de área y las mallas curriculares. Aunque este uso de información es constante, se requiere una aplicación más sistemática para impactar de forma más evidente los procesos pedagógicos.</t>
  </si>
  <si>
    <t>Mejoramiento de los planes de área, análisis de resultados de Quiero ser, Quiero saber y Saber 11°.</t>
  </si>
  <si>
    <t>Seguimiento y autoevaluación</t>
  </si>
  <si>
    <t>La institución implementa un proceso de
autoevaluación integral que abarca las diferentes sedes, empleando instrumentos y procedimientos claros. Además, cuenta con la participación de los diferentes estamentos de la comunidad educativa.</t>
  </si>
  <si>
    <t xml:space="preserve">Actas de los diferentes  componentes                    Estadísticas de promoción y deserción. </t>
  </si>
  <si>
    <t>La institución implementa un proceso de autoevaluación integral que abarca las diferentes sedes, empleando instrumentos y procedimientos claros. Además, cuenta con la participación de los diferentes estamentos de la comunidad educativa.</t>
  </si>
  <si>
    <t>La institución desarrolla un proceso de autoevaluación integral que incluye todas las sedes y utiliza instrumentos bien definidos. Existe participación activa de los diferentes estamentos de la comunidad educativa, aunque aún es necesario fortalecer los mecanismos de seguimiento para asegurar que las acciones de mejora derivadas del proceso se implementen de manera consistente.</t>
  </si>
  <si>
    <t>Gobierno Escolar</t>
  </si>
  <si>
    <t>Consejo directivo</t>
  </si>
  <si>
    <t>El consejo directivo se reúne periódicamente de acuerdo con el cronograma establecido. Sin embargo, no hace un seguimiento sistemático al plan de trabajo.</t>
  </si>
  <si>
    <t xml:space="preserve">Actas de reuniones </t>
  </si>
  <si>
    <t>El Consejo Directivo cumple con las reuniones programadas según el cronograma institucional, lo que permite avanzar en los temas administrativos y normativos. No obstante, aún no se evidencia un seguimiento sistemático y constante al plan de trabajo anual, lo cual limita la evaluación oportuna de los compromisos establecidos.</t>
  </si>
  <si>
    <t>Consejo académico</t>
  </si>
  <si>
    <t>El consejo académico se reúne periódicamente para garantizar que el proyecto pedagógico sea coherente con las necesidades de la diversidad y se implemente en todas las sedes,
áreas y niveles. Sin embargo, no hace seguimiento suficiente al mismo.</t>
  </si>
  <si>
    <t xml:space="preserve">Actas del Consejo Académico </t>
  </si>
  <si>
    <t>Evidencia fotográfica reunión 2024</t>
  </si>
  <si>
    <t>El Consejo Académico sesiona de manera periódica y orienta la coherencia del proyecto pedagógico con las necesidades diversas del estudiantado en todas las sedes y niveles. Sin embargo, persiste una débil verificación del cumplimiento y seguimiento académico, lo que dificulta valorar el impacto de las decisiones tomadas.</t>
  </si>
  <si>
    <t>Evidencia fotográfica reunión 2025</t>
  </si>
  <si>
    <t>Comisión de evaluación y promoción</t>
  </si>
  <si>
    <t>La comisión de evaluación y promoción se reúne oportunamente en el marco de la integración institucional, toma las decisiones pertinentes y apoya la definición de políticas
institucionales de evaluación que favorece a la diversidad de la población</t>
  </si>
  <si>
    <t>Actas de Comisión de Evaluación y Promoción</t>
  </si>
  <si>
    <t>Comité de convivencia</t>
  </si>
  <si>
    <t>El comité de convivencia está conformado, pero no se reúne periódicamente para analizar los casos que le son remitidos.</t>
  </si>
  <si>
    <t xml:space="preserve">Actas de Comité de Convivencia </t>
  </si>
  <si>
    <t>Consejo estudiantil</t>
  </si>
  <si>
    <t>El consejo estudiantil está conformado mediante elecciónndemocrática, pero no se reúne periódicamente para deliberar y tomar las decisiones que le corresponden.</t>
  </si>
  <si>
    <t>Actas de selección Consejo Estudiantil. Registro fotográfico.</t>
  </si>
  <si>
    <t>El consejo estudiantil está conformado mediante elección democrática, pero no se reúne periódicamente para deliberar y tomar las decisiones que le corresponden.</t>
  </si>
  <si>
    <t>Aunque el consejo estudiantil fue elegido democráticamente, no se reúne con la frecuencia requerida para deliberar y tomar decisiones propias de su rol, lo que limita su funcionamiento y participación activa en la vida institucional.</t>
  </si>
  <si>
    <t>Personero estudiantil</t>
  </si>
  <si>
    <t>El personero elegido desarrolla proyectos y programas a favor de todas y todos los estudiantes y su labor es reconocida en los diferentes estamentos de la comunidad educativa.</t>
  </si>
  <si>
    <t xml:space="preserve">Registro de elección del personero estudiantil                                                                       Acta de elección de personero. </t>
  </si>
  <si>
    <t>Asamblea de padres de familia</t>
  </si>
  <si>
    <t>La asamblea de padres de familia se reúne periódicamente y es reconocida como la instancia de representación de estos integrantes
de la comunidad educativa.</t>
  </si>
  <si>
    <t>Actas de conformacion.                                  Registro fotográfico</t>
  </si>
  <si>
    <t>La asamblea de padres se reúne de manera periódica y es valorada como una instancia representativa dentro de la institución. Su participación contribuye al fortalecimiento de los procesos institucionales.</t>
  </si>
  <si>
    <t>Consejo de padres de familia</t>
  </si>
  <si>
    <t>El consejo de padres de familia se reúne periódicamente para apoyar al rector o director en el marco del plan de mejoramiento. Sin embargo, no hace seguimiento sistemático a los
resultados obtenidos.</t>
  </si>
  <si>
    <t>Acta de conformación de Consejo de Padres de Familia.</t>
  </si>
  <si>
    <t>El consejo de padres no se reúne regularmente para apoyar la gestión directiva y el plan de mejoramiento. Además, no realiza un seguimiento sistemático de los resultados, lo cual limita su aporte al proceso de mejoramiento institucional.</t>
  </si>
  <si>
    <t>Acta de conformación de Consejo de Padres de Familia.Acta de conformación de Consejo de Padres de Familia.</t>
  </si>
  <si>
    <t>Cultura Institucional</t>
  </si>
  <si>
    <t>Mecanismos de comunicación</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</si>
  <si>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</si>
  <si>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 xml:space="preserve">Sistema radial                                            Vía teléfonica                                              Vía WhatsApp                                          Folletos                                                                                                                       Correo electrónico                                    Redes sociales </t>
  </si>
  <si>
    <t>La institución dispone de diversos canales de comunicación previamente definidos, mediante los cuales informa, actualiza y motiva a todos los estamentos de la comunidad educativa dentro del proceso de mejoramiento institucional. Además, garantiza el acceso equitativo a dichos medios, tomando en cuenta las necesidades y características de la población diversa que la conforma.</t>
  </si>
  <si>
    <t xml:space="preserve">       Vía teléfonica                                              Vía WhatsApp                                          Folletos                                                                                                                       Correo electrónico                                    Redes sociales </t>
  </si>
  <si>
    <t>Trabajo en equipo</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</si>
  <si>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</si>
  <si>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Actas de los cuatro componentes     Registro fotográfico</t>
  </si>
  <si>
    <t>Los proyectos institucionales se desarrollan con el acompañamiento de equipos de trabajo que emplean metodologías claras y orientadas al logro de resultados. Estos equipos promueven un ambiente de confianza y diálogo abierto, donde los integrantes pueden expresarse libremente y participar activamente en la construcción colectiva.</t>
  </si>
  <si>
    <t>Reconocimiento de logros</t>
  </si>
  <si>
    <t>La institución cuenta con un sistema de estímulos y reconocimientos a los logros de docentes y estudiantes que se aplica de manera coherente, sistemática y organizada.</t>
  </si>
  <si>
    <t xml:space="preserve">Actas del Consejo Académico                                               Reconocimiento (Diploma) al   alfuerzo y superación  Académica. </t>
  </si>
  <si>
    <t xml:space="preserve">Actas del Consejo Académico                                               Reconocimiento (Diploma) al esfuerzo y superación académico, artístico, deportivo, colaborativo y musical. </t>
  </si>
  <si>
    <t xml:space="preserve">Actas del Consejo Académico                                               Reconocimiento (Diploma) al esfuerzo y superación académico, artístico, deportivo, colaborativo. </t>
  </si>
  <si>
    <t>Identificación y divulgación de buenas prácticas</t>
  </si>
  <si>
    <t>La institución cuenta con una política para identificar y divulgar las buenas prácticas pedagógicas, administrativas y culturales.</t>
  </si>
  <si>
    <t xml:space="preserve">P.E.I. </t>
  </si>
  <si>
    <t>Clima Escolar</t>
  </si>
  <si>
    <t>Pertenencia y participación</t>
  </si>
  <si>
    <t>Los estudiantes se identifican con la institución a través de elementos tales como las instalaciones, el escudo, el uniforme o el himno, pero también
con aspectos relacionados con la filosofía y los valores institucionales</t>
  </si>
  <si>
    <t>Evidencias fotograficas y audiovisuales. Actas de izadas de bandera</t>
  </si>
  <si>
    <t>Ambiente físico</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</si>
  <si>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</si>
  <si>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 xml:space="preserve">Actas de entrega de dotación a cada una de las sedes. </t>
  </si>
  <si>
    <t>Aunque en la mayoría de sedes existen espacios adecuados y funcionales para las actividades académicas, administrativas y recreativas, el nivel de dotación y mantenimiento no es uniforme. Algunas sedes requieren mayor fortalecimiento para garantizar condiciones óptimas y equitativas para todos los estudiantes.</t>
  </si>
  <si>
    <t>Inducción a los nuevos estudiantes</t>
  </si>
  <si>
    <t>Al inicio del año escolar, en todas las sedes se explican a los estudiantes nuevos los usos y costumbres de la institución.</t>
  </si>
  <si>
    <t xml:space="preserve">Registro fotográfico y actas. </t>
  </si>
  <si>
    <t>Al comenzar el año escolar, todas las sedes realizan inducciones en las que se explican a los estudiantes nuevos los usos, normas y costumbres institucionales. Este proceso está evidenciado en actas y registros fotográficos.</t>
  </si>
  <si>
    <t>Motivación hacia el aprendizaje</t>
  </si>
  <si>
    <t>Pocos estudiantes de algunas sedes, niveles o grados manifiestan entusiasmo y ganas de aprender</t>
  </si>
  <si>
    <t>Actas de Comisión de Evaluación y Promoción. Resultados de Evaluar para Avanzar, pruebas Saber.</t>
  </si>
  <si>
    <t>Actas de Comisión de Evaluación y Promoción. Resultados de Quiero saber, quiero ser y pruebas Saber.</t>
  </si>
  <si>
    <t>Manual de convivencia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</si>
  <si>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</si>
  <si>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 xml:space="preserve">Documento actualizado de Manual de Covivencia. Registro fotográfico de socialización de   Manual de Convivencia </t>
  </si>
  <si>
    <t>El manual de convivencia es un instrumento reconocido y utilizado con frecuencia por la comunidad educativa para orientar valores, normas y estrategias que promueven un clima escolar armónico. Se cuenta con evidencias de su socialización actualizada en diferentes sedes.</t>
  </si>
  <si>
    <t>Actividades extracurriculares</t>
  </si>
  <si>
    <t>La institución tiene una política definida con respecto a las actividades extracurriculares, las cuales se articulan a los procesos
de formación de los estudiantes. Sin embargo, ésta solamente se aplica en algunas sedes.</t>
  </si>
  <si>
    <t>Registros fotograficos juegos Superate 2023</t>
  </si>
  <si>
    <t>Registros fotograficos juegos intercolegiados 2024, Proyecto con el ministerio de cultura llamado Semillas del arte y proyecto en convenio con la UIS llamada Sonidos para la contrucción de paz</t>
  </si>
  <si>
    <t>La institución dispone de una política para el desarrollo de actividades extracurriculares, articuladas a los procesos formativos. Sin embargo, su aplicación no es homogénea en todas las sedes. Proyectos y participaciones externas evidencian avances significativos.</t>
  </si>
  <si>
    <t xml:space="preserve">Registros fotográficos de juegos intercolegiados 2025, Proyecto con el ministerio de cultura y en convenio con la UIS, llamado Arte para la paz </t>
  </si>
  <si>
    <t>Bienestar del alumnado</t>
  </si>
  <si>
    <t>La institución cuenta con un programa completo y adecuado de promoción del bienestar
de los estudiantes, con énfasis hacia aquellos que presentan más necesidades. Además, tiene el apoyo de otras entidades y de la comunidad educativa.</t>
  </si>
  <si>
    <t>Transporte y el programa de alimentación PAE</t>
  </si>
  <si>
    <t>Transporte y el programa de alimentación PAE. Apoyo y acompañamiento de un profesional en psicología por parte de la comisaría d efamilia municipal</t>
  </si>
  <si>
    <t>La institución ofrece un programa de bienestar que atiende las necesidades de los estudiantes, especialmente aquellos con mayores dificultades. Este programa se fortalece a través del apoyo del PAE, transporte escolar y acompañamiento psicológico de entidades externas.</t>
  </si>
  <si>
    <t>Transporte y el programa de alimentación PAE. Apoyo y acompañamiento de un profesional en psicología y en gestión comunitaria por parte de la comisaría de familia municipal</t>
  </si>
  <si>
    <t>Manejo de conflictos</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</si>
  <si>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</si>
  <si>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Actas del Comité de Convivencia Escolar.</t>
  </si>
  <si>
    <t>El comité de convivencia opera como la instancia encargada de orientar la mediación y el manejo de conflictos entre los distintos estamentos. Existe claridad sobre las competencias requeridas para promover el respeto por la diversidad y la convivencia pacífica.</t>
  </si>
  <si>
    <t>Manejo de casos difíciles</t>
  </si>
  <si>
    <t>La institución utiliza mecanismos que combinan recursos internos y externos para prevenir situaciones de riesgo y manejar los casos difíciles, en el marco de su política sobre este tema. Además, hace seguimiento periódico a los mismos.</t>
  </si>
  <si>
    <t xml:space="preserve"> Actas de manejo de situacioses dificiles </t>
  </si>
  <si>
    <t>La institución articula recursos internos y externos para prevenir riesgos y atender casos complejos. Además, realiza seguimiento periódico a las situaciones presentadas, lo cual queda registrado en actas y reportes institucionales.</t>
  </si>
  <si>
    <t>Relaciones Con El Entorno</t>
  </si>
  <si>
    <t>Familias o acudientes</t>
  </si>
  <si>
    <t>La institución cuenta con una política de comunicación e interacción con las familias o
acudientes y se han establecido los canales, el tipo y la periodicidad de la información.</t>
  </si>
  <si>
    <t>Horario de atención a padres de familia.           SIEE</t>
  </si>
  <si>
    <t>La institución dispone de una política definida para la comunicación con padres y acudientes, así como de canales establecidos para compartir información relevante de manera periódica. Aunque estos mecanismos funcionan adecuadamente, aún pueden fortalecerse para garantizar una interacción más constante y oportuna con todas las familias.</t>
  </si>
  <si>
    <t>Autoridades educativas</t>
  </si>
  <si>
    <t>La institución realiza un intercambio fluido de información con las autoridades educativas
en el marco de la política definida, lo que facilita la ejecución de las actividades y la solución oportuna de los problemas.</t>
  </si>
  <si>
    <t xml:space="preserve">Sistema Radial                                               Vía WhatsApp                                                           Vía Teléfonica </t>
  </si>
  <si>
    <t xml:space="preserve">Vía WhatsApp                                                           Vía Teléfonica </t>
  </si>
  <si>
    <t>La institución mantiene una comunicación fluida y funcional con las autoridades educativas mediante los medios establecidos. Este intercambio ha permitido avanzar en los procesos institucionales y resolver situaciones con oportunidad. Sin embargo, aún existe margen para optimizar la sistematicidad de estas comunicaciones según las necesidades del contexto.</t>
  </si>
  <si>
    <t>Otras instituciones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</si>
  <si>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</si>
  <si>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Convenio con el SENA</t>
  </si>
  <si>
    <t>Convenio con el SENA                         Servicio social obligatorio                           Proyecto con el ministerio de cultura llamado Semillas del arte y proyecto en convenio con la UIS llamada Sonidos para la contrucción de paz</t>
  </si>
  <si>
    <t>La institución ha consolidado varias alianzas con entidades externas que aportan al desarrollo de los proyectos institucionales. Estas colaboraciones cuentan con la participación de diferentes actores de la comunidad educativa, lo que ha permitido ampliar el alcance formativo. No obstante, es posible ampliar la periodicidad y cobertura de dichas alianzas para beneficiar a un mayor número de estudiantes y sedes.</t>
  </si>
  <si>
    <t xml:space="preserve">Convenio con el SENA                         Servicio social obligatorio                           Proyecto con el ministerio de cultura, en convenio con la UIS llamado Arte para la paz </t>
  </si>
  <si>
    <t>Sector productivo</t>
  </si>
  <si>
    <t>La institución establece relaciones esporádicas con el sector productivo; en ocasiones se reciben aportes y donaciones,
y en otros casos cuenta con el acceso a laboratorios, talleres y espacios recreativos.</t>
  </si>
  <si>
    <t>No hay alianzas con el sector productivo por tal razón por tal motivo no figuran evidencias</t>
  </si>
  <si>
    <t>Siembra de árboles en alianza entre el PRAE COLSABER y funcionarios del Parque Nacional Natural Tamá del municipio de Toledo</t>
  </si>
  <si>
    <t>La relación con el sector productivo se da de manera esporádica. En ocasiones se reciben apoyos, donaciones o se facilita el acceso a espacios externos; sin embargo, esta vinculación no es constante ni se encuentra plenamente articulada a los procesos institucionales. Se requiere fortalecer estas relaciones para convertirlas en oportunidades permanentes de formación y proyección para los estudiantes.</t>
  </si>
  <si>
    <t>GESTIÓN ACADÉMICA</t>
  </si>
  <si>
    <t>Diseño Pedagógico</t>
  </si>
  <si>
    <t>Plan de estudios</t>
  </si>
  <si>
    <t>Se cuenta con un plan de estudios para toda la Institución , responde a políticas trazadas en el PEI, los estándares básicos de competencias, los lineamientos curriculares y se fundamenta en los planes de aula de los docentes de todas las areas, grados y sedes posibilitando una educación integral Se hizo una reestructuración de los planes de area; incluyendo las dimensiones del modelo holistico transformador y las estrategias diseñadas en el plan de fortalecimiento para el aprendizaje  basados en los resultados de la politica  evaluar para avanzar.</t>
  </si>
  <si>
    <t>Planes de área , proyectos de asignatura, proyectos trasversales y planes de aula. Plan de apoyo. Actas de reunión de equip HME ( hacía la meta de la excelencia)</t>
  </si>
  <si>
    <t xml:space="preserve">Se cuenta con un plan de estudios para toda la Institución , responde a políticas trazadas en el PEI, los estándares básicos de competencias, los lineamientos curriculares y se fundamenta en los planes de aula de los docentes de todas las areas, grados y sedes posibilitando una educación integral Se hizo una reestructuración de los planes de area; </t>
  </si>
  <si>
    <t>Enfoque metodológico</t>
  </si>
  <si>
    <t>Las prácticas pedagógicas de aula de algunos de los docentes de  áreas, grados y sedes  han iniciado  la implementacion del enfoque holistico  transformador en cuanto a métodos de enseñanza , relación pedagógica y uso de recursos que respondan a la diversidad de la población.</t>
  </si>
  <si>
    <t>PEI de la institución educativa.</t>
  </si>
  <si>
    <t>Recursos para el aprendizaje</t>
  </si>
  <si>
    <t>La institución  cuenta con políticas de dotación, uso y mantenimiento de los recursos para el aprendizaje y existe una conexión clara entre el enfoque metodológico y los criterios administrativos.</t>
  </si>
  <si>
    <t>Herramientas tecnológicas, tablets, televisores, libros, diccionarios, enciclopedias, guías, video beams.</t>
  </si>
  <si>
    <t>Herramientas tecnológicas, guías, video beams.</t>
  </si>
  <si>
    <t>Jornada escolar</t>
  </si>
  <si>
    <t>La jornada escolar es  organizada según decreto 1850 con seguimiento de las horas clases recibidas por los estudiantes y de acuerdo con las últimas normas legales vigentes al respecto. En cada una de  las sedes rurales se evidencia la jornada completa. y la media tecnica con jornada unica.</t>
  </si>
  <si>
    <t>Evaluación</t>
  </si>
  <si>
    <t>La institución tiene  una política de evaluación fundamentada en los lineamientos curriculares, los estándares básicos de competencia, los DBA y los artículos 2° y 3° del decreto 230 de 2002, el artículo 8° del decreto 2082 de 1996 y el decreto 1290 de 2009. La cual se refleja en las prácticas de los docentes.  Se realizo un ajuste a los periodos academicos pasando de tres periodos a cuatro.</t>
  </si>
  <si>
    <t xml:space="preserve">Planes de Area. Plan de Apoyo. SIEE. Actas de comisión, evaluación y promoción. Procesos de nivelación. </t>
  </si>
  <si>
    <t xml:space="preserve">La institución tiene  una política de evaluación fundamentada en los lineamientos curriculares, los estándares básicos de competencia, los DBA y los artículos 2° y 3° del decreto 230 de 2002, el artículo 8° del decreto 2082 de 1996 y el decreto 1290 de 2009. La cual se refleja en las prácticas de los docentes.  Se realizo un ajuste a los periodos </t>
  </si>
  <si>
    <t>Prácticas Pedagógicas</t>
  </si>
  <si>
    <t>Opciones didácticas para las áreas, asignaturas y proyectos transversales</t>
  </si>
  <si>
    <t xml:space="preserve">La institución ha definido parcialmente cuales son las opciones didacticas que emplea.  Estas son usadas individualmente por los docentes. </t>
  </si>
  <si>
    <t xml:space="preserve">Planes de aula individuales. </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</si>
  <si>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</si>
  <si>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Estrategias para las tareas escolares</t>
  </si>
  <si>
    <t xml:space="preserve">La intitución reconoce que las tareas escolares tiene una gran importancia pedagógica; los docentes los manejan bajo criterios individuales. </t>
  </si>
  <si>
    <t>Guías de trabajo, cuadernos, plataforma virtual. Guia  de aprendizaje SENA. Comunicaciones via grupos de Whatsapp</t>
  </si>
  <si>
    <t>En algunas sedes hay algunos acuerdos básicos entre docentes y estudiantes  acerca de la intencionalidad de las tareas escolares para algunos grados, niveles o áreas.</t>
  </si>
  <si>
    <t>Uso articulado de los recursos para el aprendizaje</t>
  </si>
  <si>
    <t xml:space="preserve">La institución tiene una política sobre el uso de los recursos para el aprendizaje que está articulada con sus propuesta pedagógica. Se aplica en algunas sedes o grados. </t>
  </si>
  <si>
    <t>Recursos para el aprendizaje. (material didactico, recursos TIC)</t>
  </si>
  <si>
    <t>Uso de los tiempos para el aprendizaje</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</si>
  <si>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</si>
  <si>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Cronograma escolar y organización de jornada académica.</t>
  </si>
  <si>
    <t>Gestión de Aula</t>
  </si>
  <si>
    <t>Relación pedagógica</t>
  </si>
  <si>
    <t>Algunos  docentes han realizado esfuerzos coordinados para apoyar el proceso de enseñanza - aprendizaje en la comunicación recíproca, las relaciones horizontales y la negociación con los estudiantes, proporcionando estrategias que permiten facilitar el proceso de enseñanza - aprendizaje.</t>
  </si>
  <si>
    <t>Formatos DUA y PIAR</t>
  </si>
  <si>
    <t>Planeación de clases</t>
  </si>
  <si>
    <t>La planeación de clases posibilita establecer y aplicar el conjunto ordenado y articulado de actividades de esta manera se consigue un objetivo relacionado con un contenido concreto; se eligen  los recursos didácticos; el establecimiento tiene procesos evaluativos; y  se  definen los estándares de referencia. Los planes de aula establecen sistemas didácticos accesibles a todo el estudiantado, que minimizan barreras al aprendizaje mediante el uso del  DUA y el PIAR, están relacionados con el diseño curricular y el enfoque metodológico.</t>
  </si>
  <si>
    <t>Planes de aula.  Plan de estudios. Documentos PIAR y DUA</t>
  </si>
  <si>
    <t xml:space="preserve">La planeación de clases posibilita establecer y aplicar el conjunto ordenado y articulado de actividades de esta manera se consigue un objetivo relacionado con un contenido concreto; se eligen  los recursos didácticos; el establecimiento tiene procesos evaluativos; y  se  definen los estándares de referencia. Los planes de aula establecen sistemas </t>
  </si>
  <si>
    <t>Estilo pedagógico</t>
  </si>
  <si>
    <t xml:space="preserve">En la institución se presentan esfuerzos individuales por trabajar con estrategias alternativas a la clase magistral. Además, se tienen en cuenta los intereses, ideas y experiencias de los estudiantes como base para estructurar las actividades pedagógicas. </t>
  </si>
  <si>
    <t>Planes de aula</t>
  </si>
  <si>
    <t>Evaluación en el aula</t>
  </si>
  <si>
    <t xml:space="preserve">El sistema de evaluacion del rendimiento academico se aplica permanentemente, se realiza  seguimiento a los estudiantes con bajo rendimiento. Este proceso es conocido por los padres de familia. </t>
  </si>
  <si>
    <t xml:space="preserve">SIEE, Comiciones de evaluación y promoción, plataforma de seguimiento académico. Procesos de nivelación. </t>
  </si>
  <si>
    <t>SIEE, Comiciones de evaluación y promoción, plataforma de seguimiento académico. Procesos de nivelación.</t>
  </si>
  <si>
    <t>Seguimiento Académico</t>
  </si>
  <si>
    <t>Seguimiento a los resultados académicos</t>
  </si>
  <si>
    <t xml:space="preserve">El cuerpo docente hace un seguimiento periódico y sistemático al desempeño académico de los estudiantes para diseñar acciones de apoyo a los mismos. </t>
  </si>
  <si>
    <t xml:space="preserve">Estrategia colegio abierto (preinforme académico), Informes periodicos de rendimieto escolar.  Comisiones de evaluacion y promocion, usos efectivo de la plataforma planes y actas de nivelación, </t>
  </si>
  <si>
    <t xml:space="preserve">El cuerpo docente hace un seguimiento periódico y sistemático al desempeño académico de los estudiantes para
diseñar acciones de apoyo a los mismos. </t>
  </si>
  <si>
    <t>Uso pedagógico de las evaluaciones externas</t>
  </si>
  <si>
    <t xml:space="preserve">Las conclusiones de los análisis de los resultados de los estudiantes en las evaluaciones externas   (pruebas evaluar para avanzar y exámenes de estado) son fuente para el mejoramiento de las prácticas de aula, en el marco del Plan de Mejoramiento Institucional. </t>
  </si>
  <si>
    <t>Analisis cuantitativo y cualitativo de  resultados  de pruebas evaluar para avanzar y  Pruebas de estado grado 11°.  Plan de fortalecimiento académico.</t>
  </si>
  <si>
    <t>Seguimiento a la asistencia</t>
  </si>
  <si>
    <t>La política institucional de control, análisis y tratamiento del ausentismo contempla la participación activa de padres, docentes y estudiantes.</t>
  </si>
  <si>
    <t>Planilla de asistencia, plataforma.</t>
  </si>
  <si>
    <t>Actividades de recuperación</t>
  </si>
  <si>
    <t xml:space="preserve">La institución  cuenta con actividades de recuperación de los estudiantes, algunas areas  o sedes han diseñado actividades articuladas de recuperación de los estudiantes y su aplicación incide parcialmente en los resultados. </t>
  </si>
  <si>
    <t>Actas, evaluaciones, trabajos, plataforma virtual.</t>
  </si>
  <si>
    <t>Apoyo pedagógico para estudiantes con dificultades de aprendizaje</t>
  </si>
  <si>
    <t>La institucion cuenta con programas apoyo pedagogico a los casos de bajo de rendimiento acdemico, asi como con mecanismos de seguimiento, actividades institucionales y soporte interinstitucional.</t>
  </si>
  <si>
    <t xml:space="preserve">Los docentes buscan estrategias  para trabajar con estos estudiantes. Formatos PIAR; DUA.caracterizacion con estudiante NEE. </t>
  </si>
  <si>
    <t>Seguimiento a los egresados</t>
  </si>
  <si>
    <t>Aprovechando el uso de las redes sociales se creo un grupo de datos con los exalumnos para registrar en un primer nivel a una plataforma.</t>
  </si>
  <si>
    <t xml:space="preserve">Se inicio la sistematizacion en una base de datos en la plataforma del colegio. Elaboracion de encuesta de se guimientos de egresados </t>
  </si>
  <si>
    <t>GESTIÓN ADMINISTRATIVA Y FINANCIERA</t>
  </si>
  <si>
    <t>Apoyo a la gestión académica</t>
  </si>
  <si>
    <t>Proceso de matrícula</t>
  </si>
  <si>
    <t>El proceso de matricula es agil, eficiente y oportuno. Falta implementar evaluaciones periodicas de satisfaccion    del proceso.</t>
  </si>
  <si>
    <t>SIMAT, formularios firmado por los padres de familia, carpetas de estudiantes tanto en la  sede principal y  las 9  sedes anexas.</t>
  </si>
  <si>
    <t>El proceso de matricula es agil, eficiente y oportuno. Falta implementar evaluaciones periodicas de satisfaccion    del proceso</t>
  </si>
  <si>
    <t>Archivo académico</t>
  </si>
  <si>
    <t xml:space="preserve">La información de los estudiantes esta debidamente sistematizada, lo cual permite tener un acceso ágil y oportuno. </t>
  </si>
  <si>
    <t>Plataforma SIGA</t>
  </si>
  <si>
    <t>La información de los estudiantes esta debidamente sistematizada, lo cual permite tener un acceso ágil y oportuno.</t>
  </si>
  <si>
    <t>Boletines de calificaciones</t>
  </si>
  <si>
    <t>Se tiene disponible la información académica en línea.</t>
  </si>
  <si>
    <t>Software,(Plataforma SIGA) archivos fisicos.</t>
  </si>
  <si>
    <t>La Institucion cuenta con una plataforma que garantiza la entrega oportuna de la información académica</t>
  </si>
  <si>
    <t>Plataforma Ovy y  boletines impresos</t>
  </si>
  <si>
    <t>Administración de la planta física y de los recursos</t>
  </si>
  <si>
    <t>Mantenimiento de la planta física</t>
  </si>
  <si>
    <t>El mantenimiento de las planta físicas de la institución se realiza de acuerdo a las necesidades que se presentan y los recursos disponibles. Se mejoró la planta física de la sede Tamara y cubierta de la primaria de la sede principal.</t>
  </si>
  <si>
    <r>
      <rPr>
        <sz val="9"/>
        <color theme="1"/>
        <rFont val="Arial"/>
        <charset val="134"/>
      </rPr>
      <t xml:space="preserve">Factura No 13 del 14 de Junio de 2022 (Para Reparaciones laocativas-techo Sede Principal ) . Contrato No 4 del 7 de Julio de 2022 (habilitación unidad sanitaria sede Alto del Oro).  Contrato 005 del 22 de Noviembre de 2022 ( Pintura Sede principal y Sede primaria).  Fotograficas </t>
    </r>
    <r>
      <rPr>
        <sz val="9"/>
        <color indexed="10"/>
        <rFont val="Arial"/>
        <charset val="134"/>
      </rPr>
      <t>( Mejoramiento d</t>
    </r>
  </si>
  <si>
    <t>El mantenimiento de las planta físicas de la institución se realiza de acuerdo a las necesidades que se presentan y los recursos disponibles. Se cambió la cubierta de las aulas de los grados octavo y decimo.</t>
  </si>
  <si>
    <t>Contrato ?????????</t>
  </si>
  <si>
    <t xml:space="preserve">registrro fotografico </t>
  </si>
  <si>
    <t>Programas para la adecuación y embellecimiento de la planta física</t>
  </si>
  <si>
    <t>Se realizaron adecuaciones a algunas plantas físicas especialmente de la sedes rurales con la vinculación de la comunidad para hacer mas agradables estos espacios.</t>
  </si>
  <si>
    <t>Registros fotográficos.</t>
  </si>
  <si>
    <t>Se realizaron adecuaciones a algunas plantas físicas especialmente de la sedes rurales (sede alto del Oro,Santa Ines, Rio Colorado entre otros) con la vinculación de la comunidad para hacer mas agradables estos espacios.</t>
  </si>
  <si>
    <t>Se realizaron adecuaciones a algunas plantas físicas especialmente de la sedes rurales (urapal)con la vinculación de la comunidad para hacer mas agradables y comodos estos espacios.</t>
  </si>
  <si>
    <t xml:space="preserve">Registro fotografico </t>
  </si>
  <si>
    <t>Seguimiento al uso de los espacios</t>
  </si>
  <si>
    <t xml:space="preserve">Los espacios físicos con que cuentan la institución en su sede principal se distribuyen y se asignan deacuerdo a la demanda del servicio al igual en  algunas  sedes rurales pero falta  un sistema de registro y seguimiento. </t>
  </si>
  <si>
    <t xml:space="preserve"> Asignación de espacios para el desarrollo de las diferentes actividades.</t>
  </si>
  <si>
    <t>Manual de procedimientos</t>
  </si>
  <si>
    <t xml:space="preserve">Manual de procedimientos </t>
  </si>
  <si>
    <t>Adquisición de los recursos para el aprendizaje</t>
  </si>
  <si>
    <t>La institución  atiende  las necesidades de recursos para el aprendizaje en la sede central y en las diferentes sedes rurales, deacuerdo a lo solicitado por los docentes.</t>
  </si>
  <si>
    <t>Plan Anual de Compras y presupuesto.</t>
  </si>
  <si>
    <t>Suministros y dotación</t>
  </si>
  <si>
    <t>La adquisición de insumos y suministro y mantenimiento de los mismos responde a las necesidades de la institución</t>
  </si>
  <si>
    <t>Plan Anual de Compras, facturas, actas de entrega.</t>
  </si>
  <si>
    <t>La Institución suministra los recursos necesarios para satisfacer las necesidades que se presentan en la sede Principal y sedes Rurales</t>
  </si>
  <si>
    <t>La Institución proporciona los recursos necesarios para satisfacer las necesidades que se presentan en la sede Principal y sedes Rurales</t>
  </si>
  <si>
    <t>Mantenimiento de equipos y recursos para el aprendizaje</t>
  </si>
  <si>
    <t>La institución procura  que los equipos y recursos para el aprendizaje esten en buen estado, haciendo un mantenimiento preventivo y correctivo anualmente, falta hacer proyección hacia las dese rurales</t>
  </si>
  <si>
    <t>Contrato de prestación de servicios.</t>
  </si>
  <si>
    <t>La institución procura  que los equipos y recursos para el aprendizaje esten en buen estado, haciendo un mantenimiento preventivo y correctivo, falta hacer proyección hacia las dese rurales</t>
  </si>
  <si>
    <t>Para el año 2024 no se proyecto mantenimiento preventivo ni correctivo a los equipos.</t>
  </si>
  <si>
    <t>Para el año 2025 no se proyecto mantenimiento preventivo ni correctivo a los equipos.</t>
  </si>
  <si>
    <t>Seguridad y protección</t>
  </si>
  <si>
    <t>La institución cuenta con el panorama de los riesgos físicos pero falta realizar el proceso de  socialización con la comunidad educativa.</t>
  </si>
  <si>
    <t>Documento PEGR actualizado.</t>
  </si>
  <si>
    <t>Administración de los Servicios Complementarios</t>
  </si>
  <si>
    <t>Servicios de transporte, restaurante, cafetería y salud (enfermería, odontología, psicología)</t>
  </si>
  <si>
    <t xml:space="preserve">Para el año 2023 la institución con apoyo del gobierno departamantal y nacional suministró el servicio de transporte para los estudiantes que requieren desplazarse hacian las diferentes sedes al igual que recibieron el beneficio del PAE. (Se requiere mejorar la calidad de estos servicios)
El servicio de salud realizó jornadas de la cuales se beneficiaron un gran número de estudiantes.  
</t>
  </si>
  <si>
    <t>minutas, actas y controles de entrega de alimentos. Libro de registro de funcionarios, fotografías.</t>
  </si>
  <si>
    <t xml:space="preserve">Para el año 2024 la institución con apoyo del gobierno Municipal, departamantal y nacional suministró el servicio de transporte para los estudiantes que requieren desplazarse hacia las diferentes sedes al igual que recibieron el beneficio del PAE. (Se requiere mejorar la calidad de estos servicios)
El servicio de salud realizó jornadas de la cuales se beneficiaron un gran número de estudiantes.  
</t>
  </si>
  <si>
    <t>Apoyo a estudiantes con bajo desempeño académico o con dificultades de interacción.</t>
  </si>
  <si>
    <t>El SIEE contempla la aplicación de planes de apoyo a estudiantes con dificultades académicas, y en el manual de convivencia se estipula el proceso que se hace con aquellos estudiantes con dificultades para adptarse a las normas. Se recibe acompañamiento para atender a la población estudiantil con  necesidades especiales y talento excepcionales.</t>
  </si>
  <si>
    <t>Planes de apoyo, registro de nivelación. Carpetas de seguimiento al comportamiento de los estudiantes.  Registros de seguimiento a estudiantes con necesidades especiales.</t>
  </si>
  <si>
    <t>El SIEE contempla la aplicación de planes de apoyo a estudiantes con dificultades académicas, y en el manual de convivencia se estipula el proceso que se hace con aquellos estudiantes con dificultades para adptarse a las normas. Se recibe acompañamiento para atender a la población estudiantil con  necesidades especiales y talento excepcionales. Para el año 2024 contamos con apoyo Psicológico para estudiantes</t>
  </si>
  <si>
    <t>Planes de apoyo, registro de nivelación. Carpetas de seguimiento al comportamiento de los estudiantes.  Registros de seguimiento a estudiantes con necesidades especiales (PIAR-DUA)</t>
  </si>
  <si>
    <t>Talento humano</t>
  </si>
  <si>
    <t>Perfiles</t>
  </si>
  <si>
    <t>La institución cuenta con el personal idoneo para  cubrir la carga académica y atender la demanda estudiantil.</t>
  </si>
  <si>
    <t xml:space="preserve">Planta de personal con 26 docentes en total incluidos las 8 sedes rurales y un directivo docente. </t>
  </si>
  <si>
    <t>Planta de personal con 26 docentes en total incluidos las 9 sedes rurales y un directivo docente.  Falta un docente para cubir la plaza del área de Matematica y Física en la sede principal</t>
  </si>
  <si>
    <t>La Planta de personal cuenta con 27 docentes en total ,un directivo docente y un docente PTA.  Falta un docente para cubrir  la plaza del rector encargado.</t>
  </si>
  <si>
    <t>Inducción</t>
  </si>
  <si>
    <t>Aunque no está establecida una estrategia, se hace la inducción del personal nuevo de una manera superficial.</t>
  </si>
  <si>
    <t>Libro de presentación.</t>
  </si>
  <si>
    <t>Formación y capacitación</t>
  </si>
  <si>
    <t>El docente que hace parte del comité de convivenia escolar, participó en la formación de la red de orientadores del norte de Santander. El directivo y un docente realizaron un diplomado en VBG. (Red de una escuela sín violencia.)   XXXXXXX</t>
  </si>
  <si>
    <t>Certificados entregados a los docentes.</t>
  </si>
  <si>
    <t>Los docentes optan por capacitarse deacuedo a sus intereses.</t>
  </si>
  <si>
    <t>Los docentes optan por capacitarse y prepararse de acuerdo a sus intereses.</t>
  </si>
  <si>
    <t>Asignación académica</t>
  </si>
  <si>
    <t>La institución es equitativa al asignar la carga académica y tiene en cuenta los perfiles de los docentes para la distribución de la misma.</t>
  </si>
  <si>
    <t>Resolución de la asignación de la carga académica, horarios.</t>
  </si>
  <si>
    <t>Pertenencia del personal vinculado</t>
  </si>
  <si>
    <t xml:space="preserve">El personal vinculado a la institución se identifica con ella y  demuestra un alto grado de pertenencia </t>
  </si>
  <si>
    <t>Se evidencia la participación de la mayoría del personal en actividades extra curriculares, pero falta organizar un control sistematizado de participación.</t>
  </si>
  <si>
    <t>Evaluación del desempeño</t>
  </si>
  <si>
    <t>Se aplica la evaluación a docentes nombrados y cobijados por el decreto 1278 y personal administrativo, de acuerdo a las exigencias y normatividad vigente.</t>
  </si>
  <si>
    <t>matriz de evaluacion de desempeño, actas, fotografias, proyectos, videos, carpetas de evidencias y plataforma virtual.</t>
  </si>
  <si>
    <t>Se aplica la evaluación a docentes en perído de prueba y a los  nombrados y cobijados por el decreto 1278 y personal administrativo, de acuerdo a las exigencias y normatividad vigente.</t>
  </si>
  <si>
    <t>Estímulos</t>
  </si>
  <si>
    <t>Los reconocimientos que se dan son muy esporádicos y no  obedecen a una  política plenamente establecida.</t>
  </si>
  <si>
    <t>Actividades de integración de los docentes (almuerzos, salidas, fotografías, detalles).</t>
  </si>
  <si>
    <t>se creo un comité social que planeó actividades y se llevaron a cabo durante el periodo escolar.</t>
  </si>
  <si>
    <t>Apoyo a la investigación</t>
  </si>
  <si>
    <t>No hay una política establecida para realizar proyectos de investigación, y falta iniciativa por parte de la comunidad educativa.</t>
  </si>
  <si>
    <t>No hay evidencias.</t>
  </si>
  <si>
    <t>fografias, videos.</t>
  </si>
  <si>
    <t>Convivencia y manejo de conflictos</t>
  </si>
  <si>
    <t>El comité de convivencia estuvo presto a atender situaciones de convivencia y hacer el seguimiento a los casos especiales. Se contó con el apoyo de de comisaria de familia. Se debe implementar un plan de trabajo con los docentes titulares para mejorar las situaciones de conflicto que se presentan en el aula.</t>
  </si>
  <si>
    <t>Actas de registro y seguimiento.</t>
  </si>
  <si>
    <t>Bienestar del talento humano</t>
  </si>
  <si>
    <t>Para el año 2023 la institución no realizó actividades orientadas a la integración y bienestar del talento humano</t>
  </si>
  <si>
    <t>No Existe un programa establecido dirigido a mejorar el bienestar del talento humano.</t>
  </si>
  <si>
    <t xml:space="preserve">Se creo un comité de bienestar para fortalecer los vinculos de unión e integración entre compañeros </t>
  </si>
  <si>
    <t>fotografias, contabilidad y costos.</t>
  </si>
  <si>
    <t>Apoyo financiero y contable</t>
  </si>
  <si>
    <t>Presupuesto anual del Fondo de Servicios Educativos (FSE)</t>
  </si>
  <si>
    <t>Se elabora el presupuesto teniendo en cuenta las exigencias y normatividad vigente y las necesidades de las sedes.</t>
  </si>
  <si>
    <t>Plan Anual de Compras, PEI, presupuesto, PMI.</t>
  </si>
  <si>
    <t xml:space="preserve">Se elabora el presupuesto teniendo en cuenta las exigencias y normatividad vigente </t>
  </si>
  <si>
    <t>Contabilidad</t>
  </si>
  <si>
    <t>La contabilidad esta debidamente organizada y soportada, permite llevar un control eficiente sobre la ejecuciòn presupuestal  y entregar oportunamente los informes.</t>
  </si>
  <si>
    <t>Libros contables, informes financieros, programa T.N.S, soportes</t>
  </si>
  <si>
    <t>Ingresos y gastos</t>
  </si>
  <si>
    <t>Elaboración del Plan Anual de Compras en los formatos establecidos para tal fìn.</t>
  </si>
  <si>
    <t>Libros contables, informe financiero divulgados en carteleras de la sede principal, actas de Consejo Directivo, copias de seguridad del T.N.S. extractos bancarios, rendicion anual de cuentas.</t>
  </si>
  <si>
    <t>Libros contables, informe financiero divulgados en carteleras de la sede principal, actas de Consejo Directivo, copias de seguridad del T.N.S. extractos bancarios, rendicion anual de cuentas. Rendicion de cuentas</t>
  </si>
  <si>
    <t>Control fiscal</t>
  </si>
  <si>
    <t>La institución presenta oportunamente informes financieros a los organismos de control que lo requieren al igual que los da a conocer a la comunidad educativa y al mismo tiempo los utiliza para la toma de decisiones.</t>
  </si>
  <si>
    <t>Informes presentados a las autoridades de control y comunidad educativa.</t>
  </si>
  <si>
    <t>GESTIÓN DE LA COMUNIDAD</t>
  </si>
  <si>
    <t>Accesibilidad</t>
  </si>
  <si>
    <t>Atención educativa a grupos poblacionales o en situación de vulnerabilidad que experimentan barreras al aprendizaje y la participación</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</si>
  <si>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</si>
  <si>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Elaboración  PIAR a los estudiantes con discapcidad y trastornos especificos de aprendizaje y de comportamiento que han sido caracterizados se encuentran regIstrados en el SIMAT.</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</si>
  <si>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</si>
  <si>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Elaboración de PIAR y DUA para los estudiantes con discapcidad y trastornos especificos de aprendizaje y de comportamiento que han sido caracterizados se encuentran registrados en el SIMAT.</t>
  </si>
  <si>
    <t>Atención educativa a estudiantes pertenecientes a grupos étnicos</t>
  </si>
  <si>
    <t>La institución conoce los requerimientos
educativos de las poblaciones
pertenecientes a los
grupos étnicos y ha diseñado
estrategias pedagógicas para
atenderlas en concordancia con
el PEI y la normatividad vigente.</t>
  </si>
  <si>
    <t>Según el SIMAT, se atendión a cuatro estudiantes pertencecientes al grupo indígena UWA</t>
  </si>
  <si>
    <t>La institución ha definido políticas
para atender a poblaciones
pertenecientes a grupos
étnicos, pero carece de información
sobre sus requerimientos
o necesidades de su localidad
o municipio.</t>
  </si>
  <si>
    <t>Según el SIMAT, se atendieron a tres estudiantes pertencecientes al grupo indígena UWA</t>
  </si>
  <si>
    <t>La institución ha definido políticas para atender a poblaciones pertenecientes a grupos étnicos, pero carece de información sobre sus requerimientos o necesidades de su localidad o municipio.</t>
  </si>
  <si>
    <t>Según el SIMAT, se atendieron a cuatro estudiantes pertencecientes al grupo indígena UWA</t>
  </si>
  <si>
    <t>Necesidades y expectativas de los estudiantes</t>
  </si>
  <si>
    <t>La institución conoce las características
de su entorno y
procura dar respuestas a éstas
mediante acciones que buscan
acercar los estudiantes a la institución,
en concordancia con
el PEI.</t>
  </si>
  <si>
    <t>La institución ofreció el servicio PAE, entregando ración complementaria correspondientes a todos estudiante durante todo el año escolar.</t>
  </si>
  <si>
    <t>La institución conoce las características de su entorno y procura dar respuestas a éstas mediante acciones que buscan acercar los estudiantes a la institución, en concordancia con el PEI.</t>
  </si>
  <si>
    <t>La institución ofreció el servicio del P.A.E. entregando ración complementaria correspondiente a todos los estudiantes.</t>
  </si>
  <si>
    <t>La institución no cuenta con información adecuadamente sistematizada respecto de las necesidades y expectativas de los estudiantes; por ello, su sentido de pertenencia es bajo y es alta la incidencia del ausentismo y la deserción.</t>
  </si>
  <si>
    <t>Proyectos de vida</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</si>
  <si>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</si>
  <si>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Convenio Interinstitucional con el Servicio Nacional de Aprendizaje SENA, para la  media técnica.</t>
  </si>
  <si>
    <t>Existen en la institución algunas iniciativas para apoyar a los estudiantes en la formulación de sus proyectos de vida, pero éstas no están articuladas a otros procesos.</t>
  </si>
  <si>
    <t>Proyección a la comunidad</t>
  </si>
  <si>
    <t>Escuela de padres</t>
  </si>
  <si>
    <t>La institución ofrece a los padres
de familia algunos talleres
y charlas sobre diversos temas,
aunque sin una programación
clara.</t>
  </si>
  <si>
    <t xml:space="preserve">Entrega oficial del proyecto de escuela de padres a la institución. </t>
  </si>
  <si>
    <t>La institución ofrece a los padres de familia  algunos talleres y charlas sobre diversos temas, aunque sin una programación clara.</t>
  </si>
  <si>
    <t>Entrega oficial del proyecto de escuela de padres a la institución.  Durante el año escolar se llevaron a cabo 3 escuelas de padres en las cuales se trataron temáticas como: Comunicación asertiva, responsablidad académica y uso adecuado de los teléfones celulares, prevención de uso de sustancias Psicoactivas</t>
  </si>
  <si>
    <t>La institución ofrece a los padres de familia algunos talleres y charlas sobre diversos temas, aunque sin una programación clara.</t>
  </si>
  <si>
    <t xml:space="preserve"> Durante el año escolar se llevaron a cabo 2 escuelas de padres en las cuales se trataron temáticas como: Prevención de embarazos en adolescentes, prevención de uso de sustancias Psicoactivas</t>
  </si>
  <si>
    <t xml:space="preserve"> Oferta de servicios a la comunidad</t>
  </si>
  <si>
    <t>Existen estrategias de comunicación
que permiten que la
institución y la comunidad se
conozcan mutuamente; las actividades
se organizan de manera
conjunta, así no guarden
estrecha relación con el PEI.</t>
  </si>
  <si>
    <t>Organización de grupos de whatsapp por grados;manejo de la plataforma de la institución;Prestamo de portátiles y tablets a estudiantes; Actas firmadas.</t>
  </si>
  <si>
    <t>La institución desarrolla actividades para la comunidad en respuesta a situaciones o problemas críticos, y ésta es la receptora de sus acciones.</t>
  </si>
  <si>
    <t>Organización de grupos de whatsapp con padres de familia por grados; manejo de la plataforma de la institución; Actas firmadas.</t>
  </si>
  <si>
    <t>Organización de grupos de whatsapp con padres de familia por grados; manejo de la plataforma de la institución; Actas firmadas y página del facebook.</t>
  </si>
  <si>
    <t>Uso de la planta física y de los medios</t>
  </si>
  <si>
    <t>La institución pone a disposición
de la comunidad algunos
de sus recursos físicos, como
respuesta a demandas específicas.</t>
  </si>
  <si>
    <t>Se facilita la planta física de la institución para el desarrollo de actividades como: Lúdicas deportivas, programadas por la alcaldía municipal.</t>
  </si>
  <si>
    <t>La institución pone a disposición de la comunidad algunos de sus recursos físicos, como respuesta a demandas específicas.</t>
  </si>
  <si>
    <t>Servicio social estudiantil</t>
  </si>
  <si>
    <t>El servicio social estudiantil tiene
proyectos que responden
a las necesidades de la comunidad
y éstos, a su vez, son
pertinentes para la actividad
institucional.</t>
  </si>
  <si>
    <t>Proyecto social estudiantil modificado y desarrollado de acuerdo a la normatividad vigente. Proyectos elaborados y sustentados por estudiantes del grado undécimo.</t>
  </si>
  <si>
    <t>El servicio social estudiantil tiene proyectos que responden a las necesidades de la comunidad y éstos, a su vez, son pertinentes para la actividad institucional.</t>
  </si>
  <si>
    <t>Elaboración del reglamento para la ejecución eficaz del proceso de proyecto social. Proyecto social estudiantil modificado y desarrollado de acuerdo a la normatividad vigente. Proyectos elaborados y sustentados por estudiantes del grado undécimo.</t>
  </si>
  <si>
    <t>Participación y convivencia</t>
  </si>
  <si>
    <t>Participación de los estudiantes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</si>
  <si>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</si>
  <si>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 xml:space="preserve">Consejo estudiantil, Personero Estudiantil y procurador estudiantil, elegidos de acuerdo al proyecto de democracia, con ciertas dificultades para cumplir a cabalidad su programa de gobierno.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</si>
  <si>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</si>
  <si>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Los mecanismos y programas de participación se han diseñado en concordancia con el PEI y buscan la creación y animación de diversos escenarios para que el estudiantado se vincule a ellos a partir del reconocimiento de la diversidad; no obstante, su sentido en la vida escolar no alcanza a sensibilizar al conjunto de la comunidad educativa.</t>
  </si>
  <si>
    <t>Asamblea y consejo de padres de familia</t>
  </si>
  <si>
    <t>La asamblea de padres funciona
de acuerdo con lo estipulado
en la normatividad vigente y el
consejo de padres participa en
algunas decisiones relativas al
mejoramiento de la institución.</t>
  </si>
  <si>
    <t>Asamblea  y consejo de padres constituidos democráticamente. Registro de asistencia de los padres de familia a las reuniones.</t>
  </si>
  <si>
    <t>La asamblea de padres funciona de acuerdo con lo estipulado en la normatividad vigente y el consejo de padres participa en algunas decisiones relativas al mejoramiento de la institución.</t>
  </si>
  <si>
    <t>Participación de las familias</t>
  </si>
  <si>
    <t>La participación de de las familias
en la vida institucional se
caracteriza por ser a título individual
o producto de la iniciativa
de algunos docentes.</t>
  </si>
  <si>
    <t xml:space="preserve">Hay participacion voluntaria de padres y madres de familia a nivel de grados como apoyo a los estudiantes del trabajo en casa. </t>
  </si>
  <si>
    <t>La institución tiene propuestas para estimular la participación de de las familias como mecanismo de apoyo a acciones, que si bien son pertinentes para la institución y están  en concordancia con el PEI, no han sido diseñadas con base en su participación.</t>
  </si>
  <si>
    <t>Hay participacion voluntaria de padres y madres de familia a nivel de grados como apoyo a los estudiantes en  las diferentes actividades culturales que se llevan a cabo en la institución educativa.</t>
  </si>
  <si>
    <t>Prevención de riesgos</t>
  </si>
  <si>
    <t>Prevención de riesgos físicos</t>
  </si>
  <si>
    <t>La institución cuenta con programas
para la prevención de
riesgos físicos que hacen parte
de los proyectos transversales
(educación ambiental, por
ejemplo) y son coherentes con
el PEI.</t>
  </si>
  <si>
    <t>Plan escolar para la gestión de riesgo elaborado, revisado, ajustado y socializado ante toda la comunidad educativa.</t>
  </si>
  <si>
    <t>La institución cuenta con programas para la prevención de riesgos físicos que hacen parte de los proyectos transversales (educación ambiental, por ejemplo) y son coherentes  con el PEI.</t>
  </si>
  <si>
    <t xml:space="preserve">Plan escolar para la gestión de riesgo elaborado, revisado, ajustado y socializado ante toda la comunidad educativa. </t>
  </si>
  <si>
    <t>La institución cuenta con programas para la prevención de riesgos físicos que hacen parte de los proyectos transversales (educación ambiental, por ejemplo) y son coherentes con el PEI.</t>
  </si>
  <si>
    <t>Prevención de riesgos psicosociales</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</si>
  <si>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</si>
  <si>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Campaña de concientización liderados por secretaría de educación departamental (Semana por la Paz, talleres)</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</si>
  <si>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</si>
  <si>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 xml:space="preserve">Campañas de concientización lideradas por la rectoría y con el apoyo de equipos interdisciplinarios de la comisaria de familia, secretaría de educación departamental (Semana por la Paz), y talleres liderados por docentes encargados del proyecto pedagógico transversal Educación sexual y formación de la ciudadanía. </t>
  </si>
  <si>
    <t>La institución ofrece actividades de prevención, tanto propias como externas, sin que exista una relación entre los factores de riesgo de su comunidad y el contenido de las mismas. El análisis de los factores de riesgo se basa en anécdotas y casos particulares.</t>
  </si>
  <si>
    <t>Programas de seguridad</t>
  </si>
  <si>
    <t>La institución cuenta con algunos
planes de acción frente a
accidentes o desastres naturales
solamente para algunas sedes
o ciertos riesgos; el estado
de la infraestructura física no
es sujeto de monitoreo ni de
evaluación.</t>
  </si>
  <si>
    <t>La institución cuenta con el plan para la gestion del riesgo institucional y comunitario incluyendo las sedes rurales; y la dotación para primeros auxilios en caso de una emergencia.</t>
  </si>
  <si>
    <t>La institución cuenta con algunos planes de acción frente a accidentes o desastres naturales solamente para algunas sedes o ciertos riesgos; el estado de la infraestructura física no es sujeto de monitoreo ni de evaluación.</t>
  </si>
  <si>
    <t>VALORACION                       GESTION DIRECTIVA</t>
  </si>
  <si>
    <t>FORTALEZAS</t>
  </si>
  <si>
    <t xml:space="preserve">Misión, visión y principios, en el marco de una institución integrada </t>
  </si>
  <si>
    <t>OPOTUNIDADES DE MEJORAMIENTO</t>
  </si>
  <si>
    <t>Los componentes del proceso apoyo a la gestión académica se encuentran fotalecidos que permite una accesibilidad ágil y oportuna</t>
  </si>
  <si>
    <t xml:space="preserve">Los servicios complementarios que ofrece la institución en apoyo con otras entidades, especialmente lo relacionado con el PAE, transporte escolar  y el programa familias en acción permiten mantener la cobertura estudiantil. </t>
  </si>
  <si>
    <t>La institución cuenta con el personal docente idóneo necesario para atender la demanda estudiantil.</t>
  </si>
  <si>
    <t>Diseñar programas que permitan el mejoramiento de la planta fisica y los recursos.</t>
  </si>
  <si>
    <t>Socializar y  hacer operativo el Plan Escolar de la Gestión del Riesgo de la institución.</t>
  </si>
  <si>
    <t xml:space="preserve">Definir una política de apoyo a la  investigación </t>
  </si>
  <si>
    <t>Se promueve un ambiente dinámico y estimulante que incentiva la curiosidad, la participación activa y el gusto por aprender, logrando que los estudiantes se involucren de manera significativa en su proceso educativo.</t>
  </si>
  <si>
    <t>Es necesario actualizar y dinamizar el Manual de Convivencia para garantizar que el Comité de Convivencia haga seguimiento adecuado, tome decisiones oportunas y ejecute acciones preventivas, articulándose con la Ley 1620 y los protocolos institucionales para asegurar procesos transparentes, restaurativos y respetuosos de la diversidad.</t>
  </si>
  <si>
    <t>Se deben fortalecer las estrategias pedagógicas y de acompañamiento para reducir los casos de pérdida y nivelación mediante acciones preventivas, seguimiento constante, tutorías, flexibilización curricular y programas motivacionales que fomenten la autonomía y mejoren el rendimiento académico.</t>
  </si>
  <si>
    <t>GESTIÓN ACADEMICA</t>
  </si>
  <si>
    <t>Diseño pedagogico</t>
  </si>
  <si>
    <t>Practicas pedagogicas</t>
  </si>
  <si>
    <t>Gestion de aula</t>
  </si>
  <si>
    <t>Seguimiento academico</t>
  </si>
  <si>
    <t>VALORACION                       GESTION ACADEMICA</t>
  </si>
  <si>
    <t xml:space="preserve">El plan de estudio responde a todos los lineamientos enmadados por el MEN,  se complemento el plan de fortalecimiento academico inicial en el año 2022. </t>
  </si>
  <si>
    <t xml:space="preserve">La Institución educativa realiza un seguimiento a las horas efectivas de clase que es implementado en cada una de las sedes y es aplicado por todos los docentes. </t>
  </si>
  <si>
    <t xml:space="preserve">Diseñar rublicas de valoración para las tareas escolares que permitan conocer con anterioridad la intencionalidad de cada actividad. </t>
  </si>
  <si>
    <t xml:space="preserve">Promover la elaboracion y aplicación de actividades de refuerzo y recuperacion que permitan el apoyo real al desarrollo de las competencias de los estudiamtes y la mejora de sus resultados.         </t>
  </si>
  <si>
    <t>Las estrategias y proyectos fortalecen la educación integral al conectar las áreas de conocimiento, promover la interdisciplinariedad y estimular el aprendizaje significativo</t>
  </si>
  <si>
    <t xml:space="preserve"> Al integrar elementos interactivos, visuales y tecnológicos, los recursos didácticos transforman el aprendizaje en una experiencia más atractiva y dinámica, incentivando la participación activa de los estudiantes.
</t>
  </si>
  <si>
    <t>Promover la capacitación constante de los docentes en técnicas innovadoras de enseñanza y en el uso de tecnologías educativas.</t>
  </si>
  <si>
    <t>Asegurar que los contenidos sean relevantes, pertinentes y alineados con los avances científicos, tecnológicos y sociales.</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</si>
  <si>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</si>
  <si>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</si>
  <si>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</si>
  <si>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</si>
  <si>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</si>
  <si>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</si>
  <si>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</si>
  <si>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OPORTUNIDADES DE MEJORAMIENTO</t>
  </si>
  <si>
    <t xml:space="preserve">Los servicios complementarios que ofrece la institución en apoyo con otras entidades, especialmente lo relacionado con el PAE, transporte escolar   permiten mantener la cobertura estudiantil. </t>
  </si>
  <si>
    <t>VALORACION                       GESTION DE LA COMUNIDAD</t>
  </si>
  <si>
    <t>Convenio interinstitucional con el servicio nacional de aprendizaje SENA.</t>
  </si>
  <si>
    <t>organismos de participación conformados; Proyectode escuela de padres elaborado; Plan escolar para la gestión de riesgos diseñado; Proyecto Social estudiantil.</t>
  </si>
  <si>
    <t>La normatividad vigente. El PEGR.El talento humano. Instituciones de bienestar social. Cruz roja, Secretaría de salud, Alcaldía municipal, Centro de salud, PEGR</t>
  </si>
  <si>
    <t>Apoyo esporádico por entidades gubernamentales como el DPTO, municipio y Secretaria de Educación con profesionales que orientan procesos para fortalecer la formación de las famlias.</t>
  </si>
  <si>
    <t>La norma permite la elaboración de formatos y programas para que la comunidad pueda acceder al uso.
de los recursos, servicios y uso de la planta física de la institución.</t>
  </si>
  <si>
    <t>Proyectos: Semillas del arte con el ministerio de cultura, las artes y lo saberes; y sonidos para la construcción de paz con universidad Industrial de Santander (UIS); Convenio interinstitucional con el servicio nacional de aprendizaje SENA.</t>
  </si>
  <si>
    <t>Proyecto: servicicio social educativo; Apoyo constante de personal idóneo en psicoorientación; Docente de apoyo para estudiantes con necesidades educativas especiales</t>
  </si>
  <si>
    <t>Diseñar diagnóstico personalizado de cada uno de los estudiantes en su entorno;</t>
  </si>
  <si>
    <t>Definir formatos institucionales (proyecto social, convenios inter institucionales, uso y préstamo de la planta física...)</t>
  </si>
  <si>
    <t>Diseño e implementación de talleres especificos de acuerdo a las necesidades y realidad que se presente en la IE</t>
  </si>
  <si>
    <t>Se cuenta con una formulación de la misión, la visión y los principios que articulan e identifican a la institución como un todo. Estos elementos han sido apropiados parcialmente por la comunidad educativa.</t>
  </si>
  <si>
    <t>Grupo de Componentes, Áreas Académicas.</t>
  </si>
  <si>
    <t>Los procesos de inclusión de personas pertenecientes a distintos grupos poblacionales o con diversidad cultural dependen de cada docente y no se enmarcan en una estrategia institucional integrada ni ampliamente difundida entre todos los estamentos de la comunidad educativa.</t>
  </si>
  <si>
    <t xml:space="preserve">DUA - PIAR                                         P.E.I.       </t>
  </si>
  <si>
    <t>La mayoría de los planes, proyectos y acciones se encuentran alineados con el enfoque estratégico de la institución integrada e inclusiva, y en algunos casos se desarrolla trabajo colaborativo para coordinar dichas acciones.</t>
  </si>
  <si>
    <t>La comisión de evaluación y promoción se organiza bajo el enfoque de integración y atención a la diversidad institucional, y se reúne de manera oportuna para analizar la información y tomar las decisiones correspondientes.</t>
  </si>
  <si>
    <t>El comité de convivencia efectúa reuniones periódicamente analizando las situaciones y evaluando los resultados de sus acciones y decisiones y los utiliza para fortalecer su trabajo.</t>
  </si>
  <si>
    <t>La institución cuenta con un personero elegido democráticamente por los estudiantes de todas las sedes, sin embargo, no es tenido en cuenta en la toma de decisiones.</t>
  </si>
  <si>
    <t>Se cuenta con algunos reconocimientos a estudiantes en los actos institucionales, pero éstas no se aplican de manera organizada ni sistemática.</t>
  </si>
  <si>
    <t>La institución realiza reuniones ocasionales para identificar y socializar los mejores desempeños en el ámbito pedagógico y administrativo.</t>
  </si>
  <si>
    <t>Los estudiantes se sienten parte de la institución, pero se identifican principalmente con algunos elementos de la misma.</t>
  </si>
  <si>
    <t>Si bien los resultados institucionales muestran avances, en algunas sedes y niveles se observa que un número significativo de estudiantes manifiesta baja motivación hacia el aprendizaje. Las actas de evaluación y los resultados de Quiero saber, quiero ser y Saber confirman esta situación.</t>
  </si>
  <si>
    <t>En algunas sedes hay algunos acuerdos básicos entre docentes y estudiantes acerca de la intencionalidad de las tareas escolares para algunos grados, niveles o áreas.</t>
  </si>
  <si>
    <t xml:space="preserve">La institución tiene una política sobre el uso de los recursos para el aprendizaje que está articulada con su propuesta pedagógica. Se aplica en algunas sedes o grados. </t>
  </si>
  <si>
    <t>La planeación de clases posibilita establecer y aplicar el conjunto ordenado y articulado de actividades, de esta manera se consigue un objetivo relacionado con un contenido concreto; se eligen  los recursos didácticos; el establecimiento tiene procesos evaluativos; y  se  definen los estándares de referencia. Los planes de aula establecen sistemas didácticos accesibles a todo el estudiantado, que minimizan barreras al aprendizaje mediante el uso del  DUA y el PIAR, están relacionados con el diseño curricular y el enfoque metodológico.</t>
  </si>
  <si>
    <t>La institucion cuenta con programas de apoyo pedagogico a los casos de bajo de rendimiento academico, asi como con mecanismos de seguimiento, actividades institucionales y soporte interinstitucional.</t>
  </si>
  <si>
    <t>Aprovechando el uso de las redes sociales se creo un grupo de datos con algunos exalumnos para registrar en un primer nivel a una plataforma.</t>
  </si>
  <si>
    <t>El mantenimiento de las plantas físicas de la institución se realiza ocasionalmente, sin planeación sistemática.</t>
  </si>
  <si>
    <t>Los espacios físicos con los que cuenta la institución en su sede principal se distribuyen y se asignan de acuerdo a la demanda del servicio al igual en  algunas  sedes rurales pero falta  un sistema de registro y seguimiento.</t>
  </si>
  <si>
    <t>La institución responde a   las necesidades de recursos para el aprendizaje en la sede central y en las diferentes sedes rurales, de acuerdo a lo requerido por los docentes</t>
  </si>
  <si>
    <t>La institución realiza mantenimientos a los equipos y recursos para el aprendizaje únicamente cuando se requiere.</t>
  </si>
  <si>
    <t>Para el año 2025 la institución contó con apoyo del gobierno Municipal, departamantal y nacional suministró el servicio de transporte para los estudiantes que requieren desplazarse hacia las diferentes sedes al igual que recibieron el beneficio del PAE. (Se requiere mejorar la calidad de estos servicios)</t>
  </si>
  <si>
    <t>El SIEE contempla la aplicación de planes de apoyo a estudiantes con dificultades académicas, y en el manual de convivencia se estipula el proceso que se hace con aquellos estudiantes con dificultades para adptarse a las normas. Se recibe acompañamiento ocasional para atender a la población estudiantil con  necesidades especiales y talento excepcionales. Para el año 2025 se contó con apoyo limitado de psicologos, trabajo social y comisaria de familia.</t>
  </si>
  <si>
    <t>Se aplica la evaluación a docentes en período de prueba y a los nombrados y cobijados por el decreto 1278 y personal administrativo, de acuerdo a las exigencias y normatividad vigente.</t>
  </si>
  <si>
    <t>Se brindo apoyo a una estudiante que fue beneficiada en un programa de la NASA.</t>
  </si>
  <si>
    <t>El comité de convivencia estuvo presto a atender situaciones de convivencia y hacer el seguimiento a los casos especiales. Se contó con el apoyo de comisaria de familia, personeria municipal, red de una escuela sin violencia. Desde la titulatura de cada uno de los grados se debe implementar un plan de trabajo para mejorar la convivencia escolar en el aula.</t>
  </si>
  <si>
    <t>La institución ha identificado políticas para atender a poblaciones con requerimientos especiales, pero carece de información según las necesidades de su localidad o municipio.</t>
  </si>
  <si>
    <t>La institución tiene propuestas para estimular la participación de las familias como mecanismo de apoyo a acciones, que si bien son pertinentes para la institución y están en concordancia con el PEI, no han sido diseñadas con base en su participación.</t>
  </si>
  <si>
    <t>Se requiere fortalecer la participación del Consejo Estudiantil mediante reuniones periódicas, seguimiento de acuerdos y canales formales de comunicación, para que cumplan plenamente su rol y promuevan una participación democrática acorde con el PEI y la normativa vigente.</t>
  </si>
  <si>
    <t>La institución dispone de un sistema de convivencia escolar, conformado por un comité activo, que permite identificar y mediar conflictos de manera oportuna mediante procedimientos claros, asegurando un clima escolar respetuoso, participativo y acorde con el PEI.</t>
  </si>
  <si>
    <t>Se implementó una cultura escolar colaborativa en la que docentes, estudiantes y directivos participan activamente en la planificación y ejecución de iniciativas integradas, lo que permite articular de forma coherente y continua los temas transversales</t>
  </si>
  <si>
    <t>Se cuenta con un plan de estudios para toda la Institución, responde a políticas trazadas en el PEI, los estándares básicos de competencias, los lineamientos curriculares y se fundamenta en los planes de aula de los docentes de todas las areas, grados y sedes posibilitando una educación integral Se hizo una reestructuración de los planes de area; incluyendo las dimensiones del modelo holistico transformador y las estrategias diseñadas en el plan de fortalecimiento para el aprendizaje  basados en los resultados de la politica  evaluar para avanzar.</t>
  </si>
  <si>
    <t xml:space="preserve">Los componentes del proceso de apoyo a la gestión académica se encuentran fortalecidos, lo que permite una accesibilidad ágil y oportuna a la información </t>
  </si>
  <si>
    <t xml:space="preserve">Definir una política de apoyo a la investigación </t>
  </si>
  <si>
    <t>Proyecto, Artes  para la construcción de paz, convenio con el ministerio de las culturas y la universidad Industrial de Santander (UIS) ; Convenio interinstitucional con el servicio nacional de aprendizaje SENA.</t>
  </si>
  <si>
    <t xml:space="preserve">Los estudiantes siguen los lineamientos etablecidos para llevar a cabo el proceso del proyecto de servicio social educativo </t>
  </si>
  <si>
    <t>Diseño e implementación de talleres especificos en escuelas de padres, de acuerdo a las necesidades y realidad que se presente en la IE</t>
  </si>
  <si>
    <t>La institución tiene  una política de evaluación fundamentada en los lineamientos curriculares, los estándares básicos de competencia, los DBA y los artículos 2° y 3° del decreto 230 de 2002, el artículo 8° del decreto 2082 de 1996 y el decreto 1290 de 2009. La cual se refleja en las prácticas de los docentes. Se realizó un ajuste a los periodos académicos pasando de tres periodos a cuatro.</t>
  </si>
  <si>
    <t xml:space="preserve">El sistema de evaluación del rendimiento academico se aplica permanentemente, se realiza seguimiento a los estudiantes con bajo rendimiento. Este proceso es conocido por los padres de familia. </t>
  </si>
  <si>
    <t>El sistema de evaluación del rendimiento académico se aplica de forma permanente, permite el seguimiento oportuno a estudiantes con bajo desempeño y es conocido por los padres de familia, fortaleciendo el acompañamiento y la mejora del aprendizaje.</t>
  </si>
  <si>
    <t>Socialización y ejecución de los proyectos transversales</t>
  </si>
  <si>
    <t>Fortalecer el seguimiento sistemático de los resultados académicos mediante la implementación de indicadores y mecanismos claros de retroalimentación para estudiantes, padres de familia y prácticas docentes.</t>
  </si>
  <si>
    <t>Definir e implementar una política institucional clara sobre la intencionalidad de las tareas escolares, asegurando su aplicación por todos los docentes y su comprensión por estudiantes y familias.</t>
  </si>
  <si>
    <t>Realizar seguimiento periódicamente a los diferentes casos de estudiantes que requieran apoyo mediante DUA y PIAR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</si>
</sst>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font>
      <sz val="11"/>
      <color theme="1"/>
      <name val="Calibri"/>
      <charset val="134"/>
      <scheme val="minor"/>
    </font>
    <font>
      <sz val="14"/>
      <color theme="1"/>
      <name val="Verdana"/>
      <charset val="134"/>
    </font>
    <font>
      <sz val="12"/>
      <color theme="1"/>
      <name val="Verdana"/>
      <charset val="134"/>
    </font>
    <font>
      <b/>
      <sz val="12"/>
      <name val="Verdana"/>
      <charset val="134"/>
    </font>
    <font>
      <b/>
      <sz val="12"/>
      <color indexed="9"/>
      <name val="Verdana"/>
      <charset val="134"/>
    </font>
    <font>
      <b/>
      <sz val="14"/>
      <name val="Arial"/>
      <charset val="134"/>
    </font>
    <font>
      <sz val="12"/>
      <name val="Verdana"/>
      <charset val="134"/>
    </font>
    <font>
      <b/>
      <sz val="12"/>
      <color indexed="8"/>
      <name val="Verdana"/>
      <charset val="134"/>
    </font>
    <font>
      <b/>
      <sz val="16"/>
      <name val="Verdana"/>
      <charset val="134"/>
    </font>
    <font>
      <u/>
      <sz val="12"/>
      <color theme="10"/>
      <name val="Verdana"/>
      <charset val="134"/>
    </font>
    <font>
      <b/>
      <sz val="12"/>
      <name val="Arial"/>
      <charset val="134"/>
    </font>
    <font>
      <sz val="12"/>
      <color theme="1"/>
      <name val="Verdana"/>
      <charset val="134"/>
    </font>
    <font>
      <sz val="11"/>
      <color theme="1"/>
      <name val="Arial"/>
      <charset val="134"/>
    </font>
    <font>
      <b/>
      <sz val="14"/>
      <color theme="1"/>
      <name val="Arial"/>
      <charset val="134"/>
    </font>
    <font>
      <b/>
      <sz val="12"/>
      <color indexed="8"/>
      <name val="Arial"/>
      <charset val="134"/>
    </font>
    <font>
      <b/>
      <sz val="11"/>
      <name val="Arial"/>
      <charset val="134"/>
    </font>
    <font>
      <sz val="11"/>
      <name val="Arial"/>
      <charset val="134"/>
    </font>
    <font>
      <b/>
      <i/>
      <sz val="14"/>
      <color theme="0"/>
      <name val="Arial"/>
      <charset val="134"/>
    </font>
    <font>
      <sz val="12"/>
      <color theme="1"/>
      <name val="Arial"/>
      <charset val="134"/>
    </font>
    <font>
      <sz val="9"/>
      <color theme="1"/>
      <name val="Arial"/>
      <charset val="134"/>
    </font>
    <font>
      <b/>
      <sz val="11"/>
      <color indexed="8"/>
      <name val="Arial"/>
      <charset val="134"/>
    </font>
    <font>
      <sz val="8"/>
      <color theme="1"/>
      <name val="Arial"/>
      <charset val="134"/>
    </font>
    <font>
      <b/>
      <i/>
      <sz val="11"/>
      <color theme="0"/>
      <name val="Arial"/>
      <charset val="134"/>
    </font>
    <font>
      <i/>
      <sz val="11"/>
      <color theme="0"/>
      <name val="Arial"/>
      <charset val="134"/>
    </font>
    <font>
      <sz val="9"/>
      <color indexed="8"/>
      <name val="Arial"/>
      <charset val="134"/>
    </font>
    <font>
      <b/>
      <sz val="11"/>
      <color theme="0"/>
      <name val="Arial"/>
      <charset val="134"/>
    </font>
    <font>
      <u/>
      <sz val="11"/>
      <color theme="10"/>
      <name val="Arial"/>
      <charset val="134"/>
    </font>
    <font>
      <b/>
      <sz val="16"/>
      <color indexed="8"/>
      <name val="Arial"/>
      <charset val="134"/>
    </font>
    <font>
      <sz val="10"/>
      <name val="Arial"/>
      <charset val="134"/>
    </font>
    <font>
      <b/>
      <sz val="14"/>
      <color indexed="9"/>
      <name val="Arial"/>
      <charset val="134"/>
    </font>
    <font>
      <b/>
      <sz val="11"/>
      <color indexed="9"/>
      <name val="Arial"/>
      <charset val="134"/>
    </font>
    <font>
      <u/>
      <sz val="11"/>
      <color theme="10"/>
      <name val="Calibri"/>
      <charset val="134"/>
    </font>
    <font>
      <b/>
      <sz val="12"/>
      <color indexed="9"/>
      <name val="Arial"/>
      <charset val="134"/>
    </font>
    <font>
      <b/>
      <sz val="16"/>
      <color indexed="9"/>
      <name val="Arial"/>
      <charset val="134"/>
    </font>
    <font>
      <sz val="12"/>
      <name val="Arial"/>
      <charset val="134"/>
    </font>
    <font>
      <sz val="11"/>
      <color indexed="8"/>
      <name val="Arial"/>
      <charset val="134"/>
    </font>
    <font>
      <sz val="12"/>
      <color indexed="8"/>
      <name val="Arial"/>
      <charset val="134"/>
    </font>
    <font>
      <b/>
      <u/>
      <sz val="16"/>
      <color indexed="12"/>
      <name val="Arial"/>
      <charset val="134"/>
    </font>
    <font>
      <sz val="8"/>
      <color indexed="8"/>
      <name val="Arial"/>
      <charset val="134"/>
    </font>
    <font>
      <sz val="11"/>
      <color indexed="8"/>
      <name val="Calibri"/>
      <charset val="134"/>
    </font>
    <font>
      <sz val="9"/>
      <color indexed="10"/>
      <name val="Arial"/>
      <charset val="134"/>
    </font>
    <font>
      <sz val="14"/>
      <color indexed="8"/>
      <name val="Arial"/>
      <charset val="134"/>
    </font>
    <font>
      <sz val="11"/>
      <color theme="1"/>
      <name val="Calibri"/>
      <charset val="134"/>
      <scheme val="minor"/>
    </font>
    <font>
      <sz val="11"/>
      <color theme="1"/>
      <name val="Arial"/>
      <family val="2"/>
    </font>
    <font>
      <sz val="9"/>
      <color theme="1"/>
      <name val="Arial"/>
      <family val="2"/>
    </font>
  </fonts>
  <fills count="25">
    <fill>
      <patternFill patternType="none"/>
    </fill>
    <fill>
      <patternFill patternType="gray125"/>
    </fill>
    <fill>
      <patternFill patternType="solid">
        <fgColor theme="6" tint="-0.249977111117893"/>
        <bgColor indexed="8"/>
      </patternFill>
    </fill>
    <fill>
      <patternFill patternType="solid">
        <fgColor theme="9" tint="0.79995117038483843"/>
        <bgColor indexed="64"/>
      </patternFill>
    </fill>
    <fill>
      <patternFill patternType="solid">
        <fgColor theme="3" tint="0.79995117038483843"/>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6795556505021"/>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5117038483843"/>
        <bgColor indexed="64"/>
      </patternFill>
    </fill>
    <fill>
      <patternFill patternType="solid">
        <fgColor theme="6" tint="0.59999389629810485"/>
        <bgColor indexed="64"/>
      </patternFill>
    </fill>
    <fill>
      <patternFill patternType="solid">
        <fgColor theme="6" tint="0.79992065187536243"/>
        <bgColor indexed="64"/>
      </patternFill>
    </fill>
    <fill>
      <patternFill patternType="solid">
        <fgColor indexed="44"/>
        <bgColor indexed="64"/>
      </patternFill>
    </fill>
    <fill>
      <patternFill patternType="solid">
        <fgColor indexed="31"/>
        <bgColor indexed="64"/>
      </patternFill>
    </fill>
    <fill>
      <patternFill patternType="solid">
        <fgColor theme="8" tint="0.39994506668294322"/>
        <bgColor indexed="64"/>
      </patternFill>
    </fill>
    <fill>
      <patternFill patternType="solid">
        <fgColor theme="6" tint="0.59999389629810485"/>
        <bgColor indexed="41"/>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medium">
        <color auto="1"/>
      </left>
      <right style="thin">
        <color auto="1"/>
      </right>
      <top/>
      <bottom style="thin">
        <color auto="1"/>
      </bottom>
      <diagonal/>
    </border>
    <border>
      <left style="medium">
        <color auto="1"/>
      </left>
      <right/>
      <top style="thin">
        <color auto="1"/>
      </top>
      <bottom/>
      <diagonal/>
    </border>
    <border>
      <left style="medium">
        <color auto="1"/>
      </left>
      <right/>
      <top/>
      <bottom style="thin">
        <color auto="1"/>
      </bottom>
      <diagonal/>
    </border>
    <border>
      <left/>
      <right style="thin">
        <color indexed="9"/>
      </right>
      <top/>
      <bottom/>
      <diagonal/>
    </border>
    <border>
      <left style="thin">
        <color indexed="9"/>
      </left>
      <right style="medium">
        <color indexed="9"/>
      </right>
      <top/>
      <bottom/>
      <diagonal/>
    </border>
    <border>
      <left style="thin">
        <color indexed="63"/>
      </left>
      <right style="thin">
        <color indexed="63"/>
      </right>
      <top style="thin">
        <color indexed="63"/>
      </top>
      <bottom style="thin">
        <color indexed="63"/>
      </bottom>
      <diagonal/>
    </border>
  </borders>
  <cellStyleXfs count="7">
    <xf numFmtId="0" fontId="0" fillId="0" borderId="0"/>
    <xf numFmtId="0" fontId="31" fillId="0" borderId="0" applyNumberFormat="0" applyFill="0" applyBorder="0" applyAlignment="0" applyProtection="0">
      <alignment vertical="top"/>
      <protection locked="0"/>
    </xf>
    <xf numFmtId="0" fontId="38" fillId="24" borderId="22">
      <alignment horizontal="center" vertical="center"/>
    </xf>
    <xf numFmtId="0" fontId="38" fillId="0" borderId="0"/>
    <xf numFmtId="0" fontId="42" fillId="0" borderId="0"/>
    <xf numFmtId="0" fontId="42" fillId="0" borderId="0"/>
    <xf numFmtId="9" fontId="39" fillId="0" borderId="0" applyFont="0" applyFill="0" applyBorder="0" applyAlignment="0" applyProtection="0"/>
  </cellStyleXfs>
  <cellXfs count="339">
    <xf numFmtId="0" fontId="0" fillId="0" borderId="0" xfId="0"/>
    <xf numFmtId="0" fontId="1" fillId="0" borderId="0" xfId="0" applyFont="1"/>
    <xf numFmtId="0" fontId="2" fillId="0" borderId="0" xfId="0" applyFont="1"/>
    <xf numFmtId="0" fontId="4" fillId="0" borderId="0" xfId="0" applyFont="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5" fillId="8" borderId="4" xfId="1" applyFont="1" applyFill="1" applyBorder="1" applyAlignment="1" applyProtection="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0" fontId="5" fillId="8" borderId="4" xfId="1" applyFont="1" applyFill="1" applyBorder="1" applyAlignment="1" applyProtection="1">
      <alignment horizontal="center" vertical="center" wrapText="1"/>
    </xf>
    <xf numFmtId="0" fontId="6" fillId="8" borderId="7" xfId="1" applyFont="1" applyFill="1" applyBorder="1" applyAlignment="1" applyProtection="1">
      <alignment horizontal="left" vertical="center"/>
    </xf>
    <xf numFmtId="0" fontId="6" fillId="8" borderId="1" xfId="1" applyFont="1" applyFill="1" applyBorder="1" applyAlignment="1" applyProtection="1">
      <alignment horizontal="left" vertical="center"/>
    </xf>
    <xf numFmtId="0" fontId="7" fillId="9" borderId="1" xfId="0" applyFont="1" applyFill="1" applyBorder="1" applyAlignment="1">
      <alignment horizontal="center" vertical="center" wrapText="1"/>
    </xf>
    <xf numFmtId="9" fontId="7" fillId="0" borderId="1" xfId="0" applyNumberFormat="1" applyFont="1" applyBorder="1" applyAlignment="1">
      <alignment horizontal="center" vertical="center"/>
    </xf>
    <xf numFmtId="2" fontId="2" fillId="0" borderId="0" xfId="0" applyNumberFormat="1" applyFont="1"/>
    <xf numFmtId="0" fontId="7" fillId="0" borderId="0" xfId="0" applyFont="1" applyAlignment="1">
      <alignment horizontal="center"/>
    </xf>
    <xf numFmtId="0" fontId="2" fillId="0" borderId="0" xfId="0" applyFont="1" applyAlignment="1">
      <alignment horizontal="left" vertical="top"/>
    </xf>
    <xf numFmtId="0" fontId="3" fillId="14" borderId="10" xfId="0" applyFont="1" applyFill="1" applyBorder="1" applyAlignment="1">
      <alignment horizontal="center" vertical="center"/>
    </xf>
    <xf numFmtId="0" fontId="3" fillId="7" borderId="10" xfId="0" applyFont="1" applyFill="1" applyBorder="1" applyAlignment="1">
      <alignment horizontal="center" vertical="center"/>
    </xf>
    <xf numFmtId="9" fontId="2" fillId="0" borderId="0" xfId="0" applyNumberFormat="1" applyFont="1" applyAlignment="1">
      <alignment horizontal="center" vertical="center"/>
    </xf>
    <xf numFmtId="9" fontId="2" fillId="0" borderId="0" xfId="0" applyNumberFormat="1" applyFont="1"/>
    <xf numFmtId="9" fontId="7" fillId="0" borderId="0" xfId="0" applyNumberFormat="1" applyFont="1" applyAlignment="1">
      <alignment horizontal="center" vertical="center"/>
    </xf>
    <xf numFmtId="0" fontId="7" fillId="0" borderId="0" xfId="0" applyFont="1"/>
    <xf numFmtId="0" fontId="9" fillId="0" borderId="0" xfId="1" applyFont="1" applyAlignment="1" applyProtection="1"/>
    <xf numFmtId="0" fontId="10" fillId="8" borderId="4" xfId="1" applyFont="1" applyFill="1" applyBorder="1" applyAlignment="1" applyProtection="1">
      <alignment horizontal="center" vertical="center"/>
    </xf>
    <xf numFmtId="9" fontId="6" fillId="0" borderId="1" xfId="0" applyNumberFormat="1" applyFont="1" applyBorder="1" applyAlignment="1">
      <alignment horizontal="center" vertical="center"/>
    </xf>
    <xf numFmtId="0" fontId="10" fillId="8" borderId="4" xfId="1" applyFont="1" applyFill="1" applyBorder="1" applyAlignment="1" applyProtection="1">
      <alignment horizontal="center" vertical="center" wrapText="1"/>
    </xf>
    <xf numFmtId="0" fontId="1" fillId="0" borderId="0" xfId="0" applyFont="1" applyProtection="1">
      <protection locked="0"/>
    </xf>
    <xf numFmtId="0" fontId="2" fillId="0" borderId="0" xfId="0" applyFont="1" applyProtection="1">
      <protection locked="0"/>
    </xf>
    <xf numFmtId="0" fontId="4" fillId="0" borderId="0" xfId="0" applyFont="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protection locked="0"/>
    </xf>
    <xf numFmtId="0" fontId="10" fillId="8" borderId="4" xfId="1" applyFont="1" applyFill="1" applyBorder="1" applyAlignment="1" applyProtection="1">
      <alignment horizontal="center" vertical="center"/>
      <protection locked="0"/>
    </xf>
    <xf numFmtId="9" fontId="2" fillId="0" borderId="5" xfId="0" applyNumberFormat="1" applyFont="1" applyBorder="1" applyAlignment="1" applyProtection="1">
      <alignment horizontal="center" vertical="center"/>
      <protection locked="0"/>
    </xf>
    <xf numFmtId="9" fontId="2" fillId="0" borderId="1" xfId="0" applyNumberFormat="1" applyFont="1" applyBorder="1" applyAlignment="1" applyProtection="1">
      <alignment horizontal="center" vertical="center"/>
      <protection locked="0"/>
    </xf>
    <xf numFmtId="0" fontId="7" fillId="9" borderId="7" xfId="0" applyFont="1" applyFill="1" applyBorder="1" applyAlignment="1" applyProtection="1">
      <alignment horizontal="center" vertical="center" wrapText="1"/>
      <protection locked="0"/>
    </xf>
    <xf numFmtId="9" fontId="7" fillId="0" borderId="1" xfId="0" applyNumberFormat="1" applyFont="1" applyBorder="1" applyAlignment="1" applyProtection="1">
      <alignment horizontal="center" vertical="center"/>
      <protection locked="0"/>
    </xf>
    <xf numFmtId="2" fontId="2" fillId="0" borderId="0" xfId="0" applyNumberFormat="1" applyFont="1" applyProtection="1">
      <protection locked="0"/>
    </xf>
    <xf numFmtId="0" fontId="7" fillId="0" borderId="0" xfId="0" applyFont="1" applyAlignment="1" applyProtection="1">
      <alignment horizontal="center"/>
      <protection locked="0"/>
    </xf>
    <xf numFmtId="0" fontId="2" fillId="0" borderId="0" xfId="0" applyFont="1" applyAlignment="1" applyProtection="1">
      <alignment horizontal="left" vertical="top"/>
      <protection locked="0"/>
    </xf>
    <xf numFmtId="0" fontId="3" fillId="15" borderId="10" xfId="0" applyFont="1" applyFill="1" applyBorder="1" applyAlignment="1" applyProtection="1">
      <alignment horizontal="center" vertical="center"/>
      <protection locked="0"/>
    </xf>
    <xf numFmtId="9" fontId="2" fillId="0" borderId="0" xfId="0" applyNumberFormat="1" applyFont="1" applyAlignment="1" applyProtection="1">
      <alignment horizontal="center" vertical="center"/>
      <protection locked="0"/>
    </xf>
    <xf numFmtId="9" fontId="2" fillId="0" borderId="0" xfId="0" applyNumberFormat="1" applyFont="1" applyProtection="1">
      <protection locked="0"/>
    </xf>
    <xf numFmtId="9" fontId="7" fillId="0" borderId="0" xfId="0" applyNumberFormat="1" applyFont="1" applyAlignment="1" applyProtection="1">
      <alignment horizontal="center" vertical="center"/>
      <protection locked="0"/>
    </xf>
    <xf numFmtId="0" fontId="7" fillId="0" borderId="0" xfId="0" applyFont="1" applyProtection="1">
      <protection locked="0"/>
    </xf>
    <xf numFmtId="0" fontId="9" fillId="0" borderId="0" xfId="1" applyFont="1" applyAlignment="1" applyProtection="1">
      <protection locked="0"/>
    </xf>
    <xf numFmtId="0" fontId="12" fillId="0" borderId="0" xfId="0" applyFont="1" applyProtection="1">
      <protection locked="0"/>
    </xf>
    <xf numFmtId="0" fontId="12" fillId="0" borderId="0" xfId="0" applyFont="1" applyAlignment="1" applyProtection="1">
      <alignment vertical="center"/>
      <protection locked="0"/>
    </xf>
    <xf numFmtId="0" fontId="12" fillId="0" borderId="0" xfId="0" applyFont="1" applyAlignment="1" applyProtection="1">
      <alignment horizontal="left" vertical="center"/>
      <protection locked="0"/>
    </xf>
    <xf numFmtId="0" fontId="15" fillId="9" borderId="5" xfId="0" applyFont="1" applyFill="1" applyBorder="1" applyAlignment="1" applyProtection="1">
      <alignment horizontal="center" vertical="center"/>
      <protection locked="0"/>
    </xf>
    <xf numFmtId="0" fontId="10" fillId="9" borderId="1" xfId="0" applyFont="1" applyFill="1" applyBorder="1" applyAlignment="1" applyProtection="1">
      <alignment horizontal="left" vertical="center" wrapText="1"/>
      <protection locked="0"/>
    </xf>
    <xf numFmtId="0" fontId="15" fillId="9" borderId="1" xfId="0" applyFont="1" applyFill="1" applyBorder="1" applyAlignment="1" applyProtection="1">
      <alignment horizontal="center" vertical="center"/>
      <protection locked="0"/>
    </xf>
    <xf numFmtId="0" fontId="15" fillId="9" borderId="1" xfId="0" applyFont="1" applyFill="1" applyBorder="1" applyAlignment="1" applyProtection="1">
      <alignment horizontal="left" vertical="center" wrapText="1"/>
      <protection locked="0"/>
    </xf>
    <xf numFmtId="0" fontId="17" fillId="6" borderId="12" xfId="0" applyFont="1" applyFill="1" applyBorder="1" applyAlignment="1" applyProtection="1">
      <alignment vertical="center"/>
      <protection locked="0"/>
    </xf>
    <xf numFmtId="0" fontId="15" fillId="6" borderId="12" xfId="0" applyFont="1" applyFill="1" applyBorder="1" applyAlignment="1" applyProtection="1">
      <alignment vertical="center"/>
      <protection locked="0"/>
    </xf>
    <xf numFmtId="0" fontId="12" fillId="0" borderId="7" xfId="0" applyFont="1" applyBorder="1" applyAlignment="1" applyProtection="1">
      <alignment wrapText="1"/>
      <protection locked="0"/>
    </xf>
    <xf numFmtId="0" fontId="18" fillId="17" borderId="7" xfId="0" applyFont="1" applyFill="1" applyBorder="1" applyAlignment="1" applyProtection="1">
      <alignment horizontal="center" vertical="center"/>
      <protection locked="0"/>
    </xf>
    <xf numFmtId="0" fontId="19" fillId="3" borderId="7" xfId="0" applyFont="1" applyFill="1" applyBorder="1" applyAlignment="1" applyProtection="1">
      <alignment horizontal="left" vertical="justify" wrapText="1"/>
      <protection locked="0"/>
    </xf>
    <xf numFmtId="0" fontId="18" fillId="16" borderId="7" xfId="0" applyFont="1" applyFill="1" applyBorder="1" applyAlignment="1" applyProtection="1">
      <alignment horizontal="center" vertical="center" wrapText="1"/>
      <protection locked="0"/>
    </xf>
    <xf numFmtId="0" fontId="19" fillId="11" borderId="7" xfId="0" applyFont="1" applyFill="1" applyBorder="1" applyAlignment="1" applyProtection="1">
      <alignment horizontal="left" vertical="justify" wrapText="1"/>
      <protection locked="0"/>
    </xf>
    <xf numFmtId="0" fontId="12" fillId="0" borderId="1" xfId="0" applyFont="1" applyBorder="1" applyProtection="1">
      <protection locked="0"/>
    </xf>
    <xf numFmtId="0" fontId="19" fillId="11" borderId="1" xfId="0" applyFont="1" applyFill="1" applyBorder="1" applyAlignment="1" applyProtection="1">
      <alignment horizontal="left" vertical="justify" wrapText="1"/>
      <protection locked="0"/>
    </xf>
    <xf numFmtId="0" fontId="12" fillId="0" borderId="1" xfId="0" applyFont="1" applyBorder="1" applyAlignment="1" applyProtection="1">
      <alignment wrapText="1"/>
      <protection locked="0"/>
    </xf>
    <xf numFmtId="0" fontId="17" fillId="6" borderId="12" xfId="0" applyFont="1" applyFill="1" applyBorder="1" applyAlignment="1" applyProtection="1">
      <alignment vertical="center" wrapText="1"/>
      <protection locked="0"/>
    </xf>
    <xf numFmtId="0" fontId="20" fillId="6" borderId="12" xfId="0" applyFont="1" applyFill="1" applyBorder="1" applyAlignment="1" applyProtection="1">
      <alignment vertical="center" wrapText="1"/>
      <protection locked="0"/>
    </xf>
    <xf numFmtId="0" fontId="12" fillId="0" borderId="7" xfId="0" applyFont="1" applyBorder="1" applyProtection="1">
      <protection locked="0"/>
    </xf>
    <xf numFmtId="0" fontId="12" fillId="17" borderId="7" xfId="0" applyFont="1" applyFill="1" applyBorder="1" applyAlignment="1" applyProtection="1">
      <alignment horizontal="center" vertical="center"/>
      <protection locked="0"/>
    </xf>
    <xf numFmtId="0" fontId="12" fillId="3" borderId="7" xfId="0" applyFont="1" applyFill="1" applyBorder="1" applyAlignment="1" applyProtection="1">
      <alignment horizontal="left" vertical="justify" wrapText="1"/>
      <protection locked="0"/>
    </xf>
    <xf numFmtId="0" fontId="12" fillId="16" borderId="7" xfId="0" applyFont="1" applyFill="1" applyBorder="1" applyAlignment="1" applyProtection="1">
      <alignment horizontal="center" vertical="center" wrapText="1"/>
      <protection locked="0"/>
    </xf>
    <xf numFmtId="0" fontId="19" fillId="3" borderId="1" xfId="0" applyFont="1" applyFill="1" applyBorder="1" applyAlignment="1" applyProtection="1">
      <alignment horizontal="left" vertical="justify" wrapText="1"/>
      <protection locked="0"/>
    </xf>
    <xf numFmtId="0" fontId="12" fillId="0" borderId="15" xfId="0" applyFont="1" applyBorder="1" applyProtection="1">
      <protection locked="0"/>
    </xf>
    <xf numFmtId="0" fontId="12" fillId="0" borderId="5" xfId="0" applyFont="1" applyBorder="1" applyProtection="1">
      <protection locked="0"/>
    </xf>
    <xf numFmtId="0" fontId="17" fillId="6" borderId="5" xfId="0" applyFont="1" applyFill="1" applyBorder="1" applyAlignment="1" applyProtection="1">
      <alignment vertical="center" wrapText="1"/>
      <protection locked="0"/>
    </xf>
    <xf numFmtId="0" fontId="20" fillId="6" borderId="1" xfId="0" applyFont="1" applyFill="1" applyBorder="1" applyAlignment="1" applyProtection="1">
      <alignment horizontal="center" vertical="center" wrapText="1"/>
      <protection locked="0"/>
    </xf>
    <xf numFmtId="0" fontId="19" fillId="3" borderId="7" xfId="0" applyFont="1" applyFill="1" applyBorder="1" applyAlignment="1" applyProtection="1">
      <alignment horizontal="left" vertical="top" wrapText="1"/>
      <protection locked="0"/>
    </xf>
    <xf numFmtId="0" fontId="12" fillId="16" borderId="7" xfId="0" applyFont="1" applyFill="1" applyBorder="1" applyAlignment="1" applyProtection="1">
      <alignment horizontal="center" vertical="center"/>
      <protection locked="0"/>
    </xf>
    <xf numFmtId="0" fontId="19" fillId="11" borderId="7" xfId="0" applyFont="1" applyFill="1" applyBorder="1" applyAlignment="1" applyProtection="1">
      <alignment horizontal="left" vertical="top" wrapText="1"/>
      <protection locked="0"/>
    </xf>
    <xf numFmtId="0" fontId="19" fillId="3" borderId="1" xfId="0" applyFont="1" applyFill="1" applyBorder="1" applyAlignment="1" applyProtection="1">
      <alignment horizontal="left" vertical="top" wrapText="1"/>
      <protection locked="0"/>
    </xf>
    <xf numFmtId="0" fontId="19" fillId="11" borderId="1" xfId="0" applyFont="1" applyFill="1" applyBorder="1" applyAlignment="1" applyProtection="1">
      <alignment horizontal="left" vertical="top" wrapText="1"/>
      <protection locked="0"/>
    </xf>
    <xf numFmtId="0" fontId="20" fillId="9" borderId="7" xfId="0" applyFont="1" applyFill="1" applyBorder="1" applyAlignment="1" applyProtection="1">
      <alignment horizontal="center" vertical="center"/>
      <protection locked="0"/>
    </xf>
    <xf numFmtId="0" fontId="14" fillId="9" borderId="7" xfId="0" applyFont="1" applyFill="1" applyBorder="1" applyAlignment="1" applyProtection="1">
      <alignment horizontal="center" vertical="center" wrapText="1"/>
      <protection locked="0"/>
    </xf>
    <xf numFmtId="0" fontId="12" fillId="6" borderId="8" xfId="0" applyFont="1" applyFill="1" applyBorder="1" applyProtection="1">
      <protection locked="0"/>
    </xf>
    <xf numFmtId="0" fontId="12" fillId="6" borderId="6" xfId="0" applyFont="1" applyFill="1" applyBorder="1" applyProtection="1">
      <protection locked="0"/>
    </xf>
    <xf numFmtId="0" fontId="12" fillId="6" borderId="7" xfId="0" applyFont="1" applyFill="1" applyBorder="1" applyProtection="1">
      <protection locked="0"/>
    </xf>
    <xf numFmtId="2" fontId="12" fillId="0" borderId="2" xfId="0" applyNumberFormat="1" applyFont="1" applyBorder="1" applyAlignment="1" applyProtection="1">
      <alignment vertical="center"/>
      <protection locked="0"/>
    </xf>
    <xf numFmtId="0" fontId="12" fillId="0" borderId="2" xfId="0" applyFont="1" applyBorder="1" applyAlignment="1" applyProtection="1">
      <alignment horizontal="left" vertical="center"/>
      <protection locked="0"/>
    </xf>
    <xf numFmtId="0" fontId="12" fillId="6" borderId="6" xfId="0" applyFont="1" applyFill="1" applyBorder="1" applyAlignment="1" applyProtection="1">
      <alignment vertical="center"/>
      <protection locked="0"/>
    </xf>
    <xf numFmtId="0" fontId="13" fillId="0" borderId="0" xfId="0" applyFont="1" applyAlignment="1" applyProtection="1">
      <alignment horizontal="center" vertical="center"/>
      <protection locked="0"/>
    </xf>
    <xf numFmtId="0" fontId="15" fillId="9" borderId="11" xfId="0" applyFont="1" applyFill="1" applyBorder="1" applyAlignment="1" applyProtection="1">
      <alignment horizontal="left" vertical="center" wrapText="1"/>
      <protection locked="0"/>
    </xf>
    <xf numFmtId="0" fontId="15" fillId="6" borderId="1" xfId="0" applyFont="1" applyFill="1" applyBorder="1" applyAlignment="1" applyProtection="1">
      <alignment vertical="center"/>
      <protection locked="0"/>
    </xf>
    <xf numFmtId="0" fontId="18" fillId="14" borderId="7" xfId="0" applyFont="1" applyFill="1" applyBorder="1" applyAlignment="1" applyProtection="1">
      <alignment horizontal="center" vertical="center" wrapText="1"/>
      <protection locked="0"/>
    </xf>
    <xf numFmtId="0" fontId="21" fillId="12" borderId="13" xfId="0" applyFont="1" applyFill="1" applyBorder="1" applyAlignment="1" applyProtection="1">
      <alignment horizontal="left" vertical="justify" wrapText="1"/>
      <protection locked="0"/>
    </xf>
    <xf numFmtId="0" fontId="21" fillId="12" borderId="1" xfId="0" applyFont="1" applyFill="1" applyBorder="1" applyAlignment="1" applyProtection="1">
      <alignment horizontal="left" vertical="justify" wrapText="1"/>
      <protection locked="0"/>
    </xf>
    <xf numFmtId="0" fontId="18" fillId="13" borderId="7" xfId="0" applyFont="1" applyFill="1" applyBorder="1" applyAlignment="1" applyProtection="1">
      <alignment horizontal="center" vertical="center" wrapText="1"/>
      <protection locked="0"/>
    </xf>
    <xf numFmtId="0" fontId="21" fillId="18" borderId="13" xfId="0" applyFont="1" applyFill="1" applyBorder="1" applyAlignment="1" applyProtection="1">
      <alignment horizontal="left" vertical="justify" wrapText="1"/>
      <protection locked="0"/>
    </xf>
    <xf numFmtId="0" fontId="21" fillId="18" borderId="1" xfId="0" applyFont="1" applyFill="1" applyBorder="1" applyAlignment="1" applyProtection="1">
      <alignment horizontal="left" vertical="justify" wrapText="1"/>
      <protection locked="0"/>
    </xf>
    <xf numFmtId="0" fontId="21" fillId="12" borderId="11" xfId="0" applyFont="1" applyFill="1" applyBorder="1" applyAlignment="1" applyProtection="1">
      <alignment horizontal="left" vertical="justify" wrapText="1"/>
      <protection locked="0"/>
    </xf>
    <xf numFmtId="0" fontId="21" fillId="18" borderId="11" xfId="0" applyFont="1" applyFill="1" applyBorder="1" applyAlignment="1" applyProtection="1">
      <alignment horizontal="left" vertical="justify" wrapText="1"/>
      <protection locked="0"/>
    </xf>
    <xf numFmtId="0" fontId="20" fillId="0" borderId="0" xfId="0" applyFont="1" applyAlignment="1" applyProtection="1">
      <alignment horizontal="center"/>
      <protection locked="0"/>
    </xf>
    <xf numFmtId="0" fontId="20" fillId="0" borderId="0" xfId="0" applyFont="1" applyAlignment="1" applyProtection="1">
      <alignment horizontal="center" vertical="center"/>
      <protection locked="0"/>
    </xf>
    <xf numFmtId="0" fontId="20" fillId="6" borderId="5" xfId="0" applyFont="1" applyFill="1" applyBorder="1" applyAlignment="1" applyProtection="1">
      <alignment vertical="center" wrapText="1"/>
      <protection locked="0"/>
    </xf>
    <xf numFmtId="0" fontId="20" fillId="6" borderId="1" xfId="0" applyFont="1" applyFill="1" applyBorder="1" applyAlignment="1" applyProtection="1">
      <alignment vertical="center" wrapText="1"/>
      <protection locked="0"/>
    </xf>
    <xf numFmtId="0" fontId="12" fillId="14" borderId="7" xfId="0" applyFont="1" applyFill="1" applyBorder="1" applyAlignment="1" applyProtection="1">
      <alignment horizontal="center" vertical="center" wrapText="1"/>
      <protection locked="0"/>
    </xf>
    <xf numFmtId="0" fontId="12" fillId="12" borderId="1" xfId="0" applyFont="1" applyFill="1" applyBorder="1" applyAlignment="1" applyProtection="1">
      <alignment horizontal="left" vertical="justify" wrapText="1"/>
      <protection locked="0"/>
    </xf>
    <xf numFmtId="0" fontId="12" fillId="13" borderId="7" xfId="0" applyFont="1" applyFill="1" applyBorder="1" applyAlignment="1" applyProtection="1">
      <alignment horizontal="center" vertical="center" wrapText="1"/>
      <protection locked="0"/>
    </xf>
    <xf numFmtId="0" fontId="12" fillId="18" borderId="7" xfId="0" applyFont="1" applyFill="1" applyBorder="1" applyAlignment="1" applyProtection="1">
      <alignment horizontal="left" vertical="justify" wrapText="1"/>
      <protection locked="0"/>
    </xf>
    <xf numFmtId="0" fontId="12" fillId="18" borderId="1" xfId="0" applyFont="1" applyFill="1" applyBorder="1" applyAlignment="1" applyProtection="1">
      <alignment horizontal="left" vertical="justify" wrapText="1"/>
      <protection locked="0"/>
    </xf>
    <xf numFmtId="0" fontId="19" fillId="12" borderId="7" xfId="0" applyFont="1" applyFill="1" applyBorder="1" applyAlignment="1" applyProtection="1">
      <alignment horizontal="left" vertical="justify" wrapText="1"/>
      <protection locked="0"/>
    </xf>
    <xf numFmtId="0" fontId="19" fillId="12" borderId="1" xfId="0" applyFont="1" applyFill="1" applyBorder="1" applyAlignment="1" applyProtection="1">
      <alignment horizontal="left" vertical="justify" wrapText="1"/>
      <protection locked="0"/>
    </xf>
    <xf numFmtId="0" fontId="19" fillId="18" borderId="7" xfId="0" applyFont="1" applyFill="1" applyBorder="1" applyAlignment="1" applyProtection="1">
      <alignment horizontal="left" vertical="justify" wrapText="1"/>
      <protection locked="0"/>
    </xf>
    <xf numFmtId="0" fontId="19" fillId="18" borderId="1" xfId="0" applyFont="1" applyFill="1" applyBorder="1" applyAlignment="1" applyProtection="1">
      <alignment horizontal="left" vertical="justify" wrapText="1"/>
      <protection locked="0"/>
    </xf>
    <xf numFmtId="0" fontId="20" fillId="6" borderId="0" xfId="0" applyFont="1" applyFill="1" applyAlignment="1" applyProtection="1">
      <alignment horizontal="center" vertical="center" wrapText="1"/>
      <protection locked="0"/>
    </xf>
    <xf numFmtId="0" fontId="12" fillId="14" borderId="7" xfId="0" applyFont="1" applyFill="1" applyBorder="1" applyAlignment="1" applyProtection="1">
      <alignment horizontal="center" vertical="center"/>
      <protection locked="0"/>
    </xf>
    <xf numFmtId="0" fontId="19" fillId="12" borderId="7" xfId="0" applyFont="1" applyFill="1" applyBorder="1" applyAlignment="1" applyProtection="1">
      <alignment horizontal="left" vertical="top" wrapText="1"/>
      <protection locked="0"/>
    </xf>
    <xf numFmtId="0" fontId="19" fillId="12" borderId="1" xfId="0" applyFont="1" applyFill="1" applyBorder="1" applyAlignment="1" applyProtection="1">
      <alignment horizontal="left" vertical="top" wrapText="1"/>
      <protection locked="0"/>
    </xf>
    <xf numFmtId="0" fontId="12" fillId="13" borderId="7" xfId="0" applyFont="1" applyFill="1" applyBorder="1" applyAlignment="1" applyProtection="1">
      <alignment horizontal="center" vertical="center"/>
      <protection locked="0"/>
    </xf>
    <xf numFmtId="0" fontId="19" fillId="18" borderId="7" xfId="0" applyFont="1" applyFill="1" applyBorder="1" applyAlignment="1" applyProtection="1">
      <alignment horizontal="left" vertical="top" wrapText="1"/>
      <protection locked="0"/>
    </xf>
    <xf numFmtId="0" fontId="19" fillId="18" borderId="1"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center" wrapText="1"/>
      <protection locked="0"/>
    </xf>
    <xf numFmtId="0" fontId="22" fillId="6" borderId="1" xfId="0" applyFont="1" applyFill="1" applyBorder="1" applyAlignment="1" applyProtection="1">
      <alignment horizontal="left" vertical="center"/>
      <protection locked="0"/>
    </xf>
    <xf numFmtId="0" fontId="22" fillId="6" borderId="0" xfId="0" applyFont="1" applyFill="1" applyAlignment="1" applyProtection="1">
      <alignment horizontal="left" vertical="center"/>
      <protection locked="0"/>
    </xf>
    <xf numFmtId="0" fontId="12" fillId="3" borderId="1" xfId="0" applyFont="1" applyFill="1" applyBorder="1" applyAlignment="1" applyProtection="1">
      <alignment horizontal="left" vertical="justify" wrapText="1"/>
      <protection locked="0"/>
    </xf>
    <xf numFmtId="0" fontId="12" fillId="6" borderId="1" xfId="0" applyFont="1" applyFill="1" applyBorder="1" applyProtection="1">
      <protection locked="0"/>
    </xf>
    <xf numFmtId="0" fontId="23" fillId="6" borderId="1" xfId="0" applyFont="1" applyFill="1" applyBorder="1" applyProtection="1">
      <protection locked="0"/>
    </xf>
    <xf numFmtId="0" fontId="12" fillId="6" borderId="1" xfId="0" applyFont="1" applyFill="1" applyBorder="1" applyAlignment="1" applyProtection="1">
      <alignment vertical="center"/>
      <protection locked="0"/>
    </xf>
    <xf numFmtId="0" fontId="12" fillId="6" borderId="7" xfId="0" applyFont="1" applyFill="1" applyBorder="1" applyAlignment="1" applyProtection="1">
      <alignment vertical="center"/>
      <protection locked="0"/>
    </xf>
    <xf numFmtId="2" fontId="12" fillId="0" borderId="1" xfId="0" applyNumberFormat="1" applyFont="1" applyBorder="1" applyAlignment="1" applyProtection="1">
      <alignment vertical="center"/>
      <protection locked="0"/>
    </xf>
    <xf numFmtId="0" fontId="12" fillId="0" borderId="1" xfId="0" applyFont="1" applyBorder="1" applyAlignment="1" applyProtection="1">
      <alignment horizontal="left" vertical="center"/>
      <protection locked="0"/>
    </xf>
    <xf numFmtId="0" fontId="24" fillId="0" borderId="7" xfId="0" applyFont="1" applyBorder="1" applyAlignment="1" applyProtection="1">
      <alignment wrapText="1"/>
      <protection locked="0"/>
    </xf>
    <xf numFmtId="0" fontId="23" fillId="6" borderId="0" xfId="0" applyFont="1" applyFill="1" applyAlignment="1" applyProtection="1">
      <alignment horizontal="left" vertical="center"/>
      <protection locked="0"/>
    </xf>
    <xf numFmtId="0" fontId="12" fillId="0" borderId="6" xfId="0" applyFont="1" applyBorder="1" applyAlignment="1" applyProtection="1">
      <alignment horizontal="left" vertical="center"/>
      <protection locked="0"/>
    </xf>
    <xf numFmtId="0" fontId="25" fillId="6" borderId="1" xfId="0" applyFont="1" applyFill="1" applyBorder="1" applyAlignment="1" applyProtection="1">
      <alignment horizontal="left" vertical="center"/>
      <protection locked="0"/>
    </xf>
    <xf numFmtId="0" fontId="25" fillId="6" borderId="0" xfId="0" applyFont="1" applyFill="1" applyAlignment="1" applyProtection="1">
      <alignment horizontal="left" vertical="center"/>
      <protection locked="0"/>
    </xf>
    <xf numFmtId="0" fontId="12" fillId="19" borderId="7" xfId="0" applyFont="1" applyFill="1" applyBorder="1" applyAlignment="1" applyProtection="1">
      <alignment horizontal="center" vertical="center" wrapText="1"/>
      <protection locked="0"/>
    </xf>
    <xf numFmtId="0" fontId="19" fillId="20" borderId="1" xfId="0" applyFont="1" applyFill="1" applyBorder="1" applyAlignment="1" applyProtection="1">
      <alignment horizontal="left" vertical="justify" wrapText="1"/>
      <protection locked="0"/>
    </xf>
    <xf numFmtId="0" fontId="17" fillId="6" borderId="0" xfId="0" applyFont="1" applyFill="1" applyAlignment="1" applyProtection="1">
      <alignment horizontal="left" vertical="center"/>
      <protection locked="0"/>
    </xf>
    <xf numFmtId="0" fontId="12" fillId="6" borderId="0" xfId="0" applyFont="1" applyFill="1" applyProtection="1">
      <protection locked="0"/>
    </xf>
    <xf numFmtId="0" fontId="12" fillId="19" borderId="7" xfId="0" applyFont="1" applyFill="1" applyBorder="1" applyAlignment="1" applyProtection="1">
      <alignment horizontal="center" vertical="center"/>
      <protection locked="0"/>
    </xf>
    <xf numFmtId="0" fontId="19" fillId="20" borderId="1" xfId="0" applyFont="1" applyFill="1" applyBorder="1" applyAlignment="1" applyProtection="1">
      <alignment horizontal="left" vertical="top" wrapText="1"/>
      <protection locked="0"/>
    </xf>
    <xf numFmtId="0" fontId="12" fillId="0" borderId="7" xfId="0" applyFont="1" applyBorder="1" applyAlignment="1" applyProtection="1">
      <alignment horizontal="left" vertical="center"/>
      <protection locked="0"/>
    </xf>
    <xf numFmtId="0" fontId="14" fillId="9" borderId="0" xfId="0" applyFont="1" applyFill="1" applyAlignment="1" applyProtection="1">
      <alignment horizontal="center" vertical="center" wrapText="1"/>
      <protection locked="0"/>
    </xf>
    <xf numFmtId="0" fontId="12" fillId="0" borderId="0" xfId="0" applyFont="1" applyAlignment="1" applyProtection="1">
      <alignment vertical="justify" wrapText="1"/>
      <protection locked="0"/>
    </xf>
    <xf numFmtId="0" fontId="26" fillId="0" borderId="0" xfId="1" applyFont="1" applyBorder="1" applyAlignment="1" applyProtection="1">
      <alignment horizontal="center"/>
      <protection locked="0"/>
    </xf>
    <xf numFmtId="0" fontId="27" fillId="0" borderId="0" xfId="0" applyFont="1"/>
    <xf numFmtId="0" fontId="12" fillId="0" borderId="0" xfId="0" applyFont="1"/>
    <xf numFmtId="14" fontId="28" fillId="0" borderId="1" xfId="3" applyNumberFormat="1" applyFont="1" applyBorder="1" applyAlignment="1">
      <alignment horizontal="center" vertical="center"/>
    </xf>
    <xf numFmtId="0" fontId="16" fillId="21" borderId="11" xfId="0" applyFont="1" applyFill="1" applyBorder="1" applyAlignment="1">
      <alignment vertical="center" wrapText="1"/>
    </xf>
    <xf numFmtId="0" fontId="16" fillId="21" borderId="12" xfId="0" applyFont="1" applyFill="1" applyBorder="1" applyAlignment="1">
      <alignment vertical="center" wrapText="1"/>
    </xf>
    <xf numFmtId="0" fontId="16" fillId="21" borderId="11" xfId="0" applyFont="1" applyFill="1" applyBorder="1" applyAlignment="1">
      <alignment vertical="center"/>
    </xf>
    <xf numFmtId="0" fontId="28" fillId="0" borderId="1" xfId="3" applyFont="1" applyBorder="1" applyAlignment="1">
      <alignment horizontal="center" vertical="center"/>
    </xf>
    <xf numFmtId="0" fontId="34" fillId="23" borderId="6" xfId="0" applyFont="1" applyFill="1" applyBorder="1" applyAlignment="1">
      <alignment horizontal="center" vertical="center"/>
    </xf>
    <xf numFmtId="0" fontId="34" fillId="23" borderId="20" xfId="0" applyFont="1" applyFill="1" applyBorder="1" applyAlignment="1">
      <alignment horizontal="center" vertical="center"/>
    </xf>
    <xf numFmtId="0" fontId="10" fillId="23" borderId="21" xfId="0" applyFont="1" applyFill="1" applyBorder="1" applyAlignment="1">
      <alignment horizontal="center" vertical="center" wrapText="1"/>
    </xf>
    <xf numFmtId="0" fontId="12" fillId="11" borderId="1" xfId="0" applyFont="1" applyFill="1" applyBorder="1" applyAlignment="1">
      <alignment vertical="center"/>
    </xf>
    <xf numFmtId="0" fontId="12" fillId="15" borderId="0" xfId="0" applyFont="1" applyFill="1" applyAlignment="1">
      <alignment vertical="center"/>
    </xf>
    <xf numFmtId="0" fontId="36" fillId="15" borderId="0" xfId="0" applyFont="1" applyFill="1" applyAlignment="1">
      <alignment horizontal="left" vertical="center" wrapText="1"/>
    </xf>
    <xf numFmtId="0" fontId="30" fillId="0" borderId="0" xfId="0" applyFont="1" applyAlignment="1">
      <alignment horizontal="center" vertical="center"/>
    </xf>
    <xf numFmtId="0" fontId="26" fillId="0" borderId="0" xfId="1" applyFont="1" applyFill="1" applyAlignment="1" applyProtection="1">
      <alignment vertical="center"/>
    </xf>
    <xf numFmtId="0" fontId="36" fillId="0" borderId="0" xfId="0" applyFont="1" applyAlignment="1">
      <alignment horizontal="left" vertical="center" wrapText="1"/>
    </xf>
    <xf numFmtId="0" fontId="12" fillId="0" borderId="0" xfId="0" applyFont="1" applyAlignment="1">
      <alignment vertical="center" wrapText="1"/>
    </xf>
    <xf numFmtId="0" fontId="12" fillId="0" borderId="0" xfId="0" applyFont="1" applyAlignment="1">
      <alignment vertical="center"/>
    </xf>
    <xf numFmtId="0" fontId="36" fillId="0" borderId="0" xfId="0" applyFont="1" applyAlignment="1">
      <alignment wrapText="1"/>
    </xf>
    <xf numFmtId="0" fontId="43" fillId="12" borderId="7" xfId="0" applyFont="1" applyFill="1" applyBorder="1" applyAlignment="1" applyProtection="1">
      <alignment horizontal="left" vertical="justify" wrapText="1"/>
      <protection locked="0"/>
    </xf>
    <xf numFmtId="0" fontId="43" fillId="12" borderId="1" xfId="0" applyFont="1" applyFill="1" applyBorder="1" applyAlignment="1" applyProtection="1">
      <alignment horizontal="left" vertical="justify" wrapText="1"/>
      <protection locked="0"/>
    </xf>
    <xf numFmtId="0" fontId="44" fillId="12" borderId="1" xfId="0" applyFont="1" applyFill="1" applyBorder="1" applyAlignment="1" applyProtection="1">
      <alignment horizontal="left" vertical="justify" wrapText="1"/>
      <protection locked="0"/>
    </xf>
    <xf numFmtId="0" fontId="44" fillId="12" borderId="7" xfId="0" applyFont="1" applyFill="1" applyBorder="1" applyAlignment="1" applyProtection="1">
      <alignment horizontal="left" vertical="justify" wrapText="1"/>
      <protection locked="0"/>
    </xf>
    <xf numFmtId="0" fontId="28" fillId="0" borderId="1" xfId="3" applyFont="1" applyBorder="1" applyAlignment="1">
      <alignment horizontal="center" vertical="center" wrapText="1"/>
    </xf>
    <xf numFmtId="0" fontId="0" fillId="0" borderId="1" xfId="0" applyBorder="1"/>
    <xf numFmtId="0" fontId="28" fillId="0" borderId="11" xfId="3" applyFont="1" applyBorder="1" applyAlignment="1">
      <alignment horizontal="center" vertical="center"/>
    </xf>
    <xf numFmtId="0" fontId="28" fillId="0" borderId="5" xfId="3" applyFont="1" applyBorder="1" applyAlignment="1">
      <alignment horizontal="center" vertical="center"/>
    </xf>
    <xf numFmtId="0" fontId="29" fillId="6" borderId="1" xfId="0" applyFont="1" applyFill="1" applyBorder="1" applyAlignment="1">
      <alignment horizontal="center" vertical="center"/>
    </xf>
    <xf numFmtId="0" fontId="33" fillId="6" borderId="1" xfId="0" applyFont="1" applyFill="1" applyBorder="1" applyAlignment="1">
      <alignment horizontal="center" vertical="center"/>
    </xf>
    <xf numFmtId="0" fontId="12" fillId="21" borderId="17" xfId="0" applyFont="1" applyFill="1" applyBorder="1" applyAlignment="1">
      <alignment horizontal="center" vertical="center" wrapText="1"/>
    </xf>
    <xf numFmtId="0" fontId="12" fillId="21" borderId="7" xfId="0" applyFont="1" applyFill="1" applyBorder="1" applyAlignment="1">
      <alignment horizontal="center" vertical="center" wrapText="1"/>
    </xf>
    <xf numFmtId="0" fontId="12" fillId="21" borderId="10" xfId="0" applyFont="1" applyFill="1" applyBorder="1" applyAlignment="1">
      <alignment horizontal="center" vertical="center" wrapText="1"/>
    </xf>
    <xf numFmtId="0" fontId="12" fillId="21" borderId="0" xfId="0" applyFont="1" applyFill="1" applyAlignment="1">
      <alignment horizontal="center" vertical="center" wrapText="1"/>
    </xf>
    <xf numFmtId="164" fontId="12" fillId="0" borderId="1" xfId="0" applyNumberFormat="1" applyFont="1" applyBorder="1" applyAlignment="1" applyProtection="1">
      <alignment horizontal="center" vertical="center" wrapText="1"/>
      <protection locked="0"/>
    </xf>
    <xf numFmtId="0" fontId="12" fillId="11" borderId="1" xfId="0" applyFont="1" applyFill="1" applyBorder="1" applyAlignment="1">
      <alignment vertical="center"/>
    </xf>
    <xf numFmtId="0" fontId="12" fillId="21" borderId="1" xfId="0" applyFont="1" applyFill="1" applyBorder="1" applyAlignment="1">
      <alignment horizontal="center" vertical="center" wrapText="1"/>
    </xf>
    <xf numFmtId="0" fontId="12" fillId="21" borderId="11" xfId="0" applyFont="1" applyFill="1" applyBorder="1" applyAlignment="1">
      <alignment horizontal="center" vertical="center" wrapText="1"/>
    </xf>
    <xf numFmtId="1" fontId="12" fillId="0" borderId="5" xfId="0" applyNumberFormat="1" applyFont="1" applyBorder="1" applyAlignment="1" applyProtection="1">
      <alignment horizontal="center" vertical="center"/>
      <protection locked="0"/>
    </xf>
    <xf numFmtId="1" fontId="12" fillId="0" borderId="1" xfId="0" applyNumberFormat="1" applyFont="1" applyBorder="1" applyAlignment="1" applyProtection="1">
      <alignment horizontal="center" vertical="center"/>
      <protection locked="0"/>
    </xf>
    <xf numFmtId="0" fontId="16" fillId="0" borderId="12" xfId="0" applyFont="1" applyBorder="1" applyAlignment="1" applyProtection="1">
      <alignment horizontal="left" vertical="center" wrapText="1"/>
      <protection locked="0"/>
    </xf>
    <xf numFmtId="0" fontId="16" fillId="0" borderId="5" xfId="0" applyFont="1" applyBorder="1" applyAlignment="1" applyProtection="1">
      <alignment horizontal="left" vertical="center" wrapText="1"/>
      <protection locked="0"/>
    </xf>
    <xf numFmtId="0" fontId="16" fillId="21" borderId="11" xfId="0" applyFont="1" applyFill="1" applyBorder="1" applyAlignment="1">
      <alignment horizontal="center" vertical="center" wrapText="1"/>
    </xf>
    <xf numFmtId="0" fontId="16" fillId="21" borderId="12" xfId="0" applyFont="1" applyFill="1" applyBorder="1" applyAlignment="1">
      <alignment horizontal="center" vertical="center" wrapText="1"/>
    </xf>
    <xf numFmtId="0" fontId="16" fillId="0" borderId="12"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21" borderId="11" xfId="0" applyFont="1" applyFill="1" applyBorder="1" applyAlignment="1">
      <alignment horizontal="left" vertical="center" wrapText="1"/>
    </xf>
    <xf numFmtId="0" fontId="16" fillId="21" borderId="12" xfId="0" applyFont="1" applyFill="1" applyBorder="1" applyAlignment="1">
      <alignment horizontal="left" vertical="center" wrapText="1"/>
    </xf>
    <xf numFmtId="1" fontId="16" fillId="0" borderId="5" xfId="0" applyNumberFormat="1" applyFont="1" applyBorder="1" applyAlignment="1" applyProtection="1">
      <alignment horizontal="center" vertical="center"/>
      <protection locked="0"/>
    </xf>
    <xf numFmtId="1" fontId="16" fillId="0" borderId="1" xfId="0" applyNumberFormat="1"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30" fillId="6" borderId="11" xfId="0" applyFont="1" applyFill="1" applyBorder="1" applyAlignment="1">
      <alignment horizontal="center" vertical="center"/>
    </xf>
    <xf numFmtId="0" fontId="30" fillId="6" borderId="12" xfId="0" applyFont="1" applyFill="1" applyBorder="1" applyAlignment="1">
      <alignment horizontal="center" vertical="center"/>
    </xf>
    <xf numFmtId="0" fontId="30" fillId="6" borderId="5" xfId="0" applyFont="1" applyFill="1" applyBorder="1" applyAlignment="1">
      <alignment horizontal="center" vertical="center"/>
    </xf>
    <xf numFmtId="0" fontId="12" fillId="22" borderId="1" xfId="0" applyFont="1" applyFill="1" applyBorder="1" applyAlignment="1">
      <alignment horizontal="center" vertical="center"/>
    </xf>
    <xf numFmtId="0" fontId="12" fillId="0" borderId="1" xfId="0" applyFont="1" applyBorder="1" applyAlignment="1" applyProtection="1">
      <alignment horizontal="center" vertical="center"/>
      <protection locked="0"/>
    </xf>
    <xf numFmtId="0" fontId="31" fillId="0" borderId="1" xfId="1" applyBorder="1" applyAlignment="1" applyProtection="1">
      <alignment horizontal="center" vertical="center"/>
      <protection locked="0"/>
    </xf>
    <xf numFmtId="0" fontId="37" fillId="0" borderId="0" xfId="1" applyFont="1" applyFill="1" applyAlignment="1" applyProtection="1">
      <alignment horizontal="center" vertical="center"/>
    </xf>
    <xf numFmtId="0" fontId="32" fillId="6" borderId="1" xfId="0" applyFont="1" applyFill="1" applyBorder="1" applyAlignment="1">
      <alignment horizontal="center" vertical="center"/>
    </xf>
    <xf numFmtId="0" fontId="27" fillId="0" borderId="1" xfId="0" applyFont="1" applyBorder="1" applyAlignment="1" applyProtection="1">
      <alignment horizontal="center" vertical="center"/>
      <protection locked="0"/>
    </xf>
    <xf numFmtId="0" fontId="26" fillId="0" borderId="0" xfId="1" applyFont="1" applyAlignment="1" applyProtection="1">
      <alignment horizontal="center"/>
    </xf>
    <xf numFmtId="0" fontId="12" fillId="11" borderId="1" xfId="0" applyFont="1" applyFill="1" applyBorder="1" applyAlignment="1">
      <alignment vertical="center" wrapText="1"/>
    </xf>
    <xf numFmtId="0" fontId="35" fillId="15" borderId="0" xfId="0" applyFont="1" applyFill="1" applyAlignment="1">
      <alignment vertical="center" wrapText="1"/>
    </xf>
    <xf numFmtId="0" fontId="12" fillId="15" borderId="0" xfId="0" applyFont="1" applyFill="1" applyAlignment="1">
      <alignment vertical="center"/>
    </xf>
    <xf numFmtId="0" fontId="12" fillId="15" borderId="0" xfId="0" applyFont="1" applyFill="1" applyAlignment="1">
      <alignment vertical="center" wrapText="1"/>
    </xf>
    <xf numFmtId="0" fontId="26" fillId="0" borderId="0" xfId="1" applyFont="1" applyFill="1" applyAlignment="1" applyProtection="1">
      <alignment horizontal="left" vertical="center"/>
    </xf>
    <xf numFmtId="0" fontId="12" fillId="0" borderId="11"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28" fillId="0" borderId="8" xfId="3" applyFont="1" applyBorder="1" applyAlignment="1">
      <alignment horizontal="center"/>
    </xf>
    <xf numFmtId="0" fontId="28" fillId="0" borderId="16" xfId="3" applyFont="1" applyBorder="1" applyAlignment="1">
      <alignment horizontal="center"/>
    </xf>
    <xf numFmtId="0" fontId="28" fillId="0" borderId="10" xfId="3" applyFont="1" applyBorder="1" applyAlignment="1">
      <alignment horizontal="center"/>
    </xf>
    <xf numFmtId="0" fontId="28" fillId="0" borderId="3" xfId="3" applyFont="1" applyBorder="1" applyAlignment="1">
      <alignment horizontal="center"/>
    </xf>
    <xf numFmtId="0" fontId="28" fillId="0" borderId="13" xfId="3" applyFont="1" applyBorder="1" applyAlignment="1">
      <alignment horizontal="center"/>
    </xf>
    <xf numFmtId="0" fontId="28" fillId="0" borderId="15" xfId="3" applyFont="1" applyBorder="1" applyAlignment="1">
      <alignment horizontal="center"/>
    </xf>
    <xf numFmtId="0" fontId="12" fillId="0" borderId="18"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0" fontId="20" fillId="0" borderId="0" xfId="0" applyFont="1" applyAlignment="1">
      <alignment horizontal="center"/>
    </xf>
    <xf numFmtId="0" fontId="13" fillId="0" borderId="1"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20" fillId="14" borderId="1" xfId="0" applyFont="1" applyFill="1" applyBorder="1" applyAlignment="1" applyProtection="1">
      <alignment horizontal="center" vertical="center"/>
      <protection locked="0"/>
    </xf>
    <xf numFmtId="0" fontId="20" fillId="13" borderId="1" xfId="0" applyFont="1" applyFill="1" applyBorder="1" applyAlignment="1" applyProtection="1">
      <alignment horizontal="center" vertical="center"/>
      <protection locked="0"/>
    </xf>
    <xf numFmtId="0" fontId="20" fillId="0" borderId="8" xfId="0" applyFont="1" applyBorder="1" applyAlignment="1">
      <alignment horizontal="center"/>
    </xf>
    <xf numFmtId="0" fontId="20" fillId="0" borderId="9" xfId="0" applyFont="1" applyBorder="1" applyAlignment="1">
      <alignment horizontal="center"/>
    </xf>
    <xf numFmtId="0" fontId="20" fillId="0" borderId="16" xfId="0" applyFont="1" applyBorder="1" applyAlignment="1">
      <alignment horizontal="center"/>
    </xf>
    <xf numFmtId="0" fontId="20" fillId="0" borderId="11" xfId="0" applyFont="1" applyBorder="1" applyAlignment="1" applyProtection="1">
      <alignment horizontal="center"/>
      <protection locked="0"/>
    </xf>
    <xf numFmtId="0" fontId="20" fillId="0" borderId="12" xfId="0" applyFont="1" applyBorder="1" applyAlignment="1" applyProtection="1">
      <alignment horizontal="center"/>
      <protection locked="0"/>
    </xf>
    <xf numFmtId="0" fontId="20" fillId="0" borderId="5" xfId="0" applyFont="1" applyBorder="1" applyAlignment="1" applyProtection="1">
      <alignment horizontal="center"/>
      <protection locked="0"/>
    </xf>
    <xf numFmtId="0" fontId="20" fillId="0" borderId="8" xfId="0" applyFont="1" applyBorder="1" applyAlignment="1" applyProtection="1">
      <alignment horizontal="center"/>
      <protection locked="0"/>
    </xf>
    <xf numFmtId="0" fontId="20" fillId="0" borderId="9" xfId="0" applyFont="1" applyBorder="1" applyAlignment="1" applyProtection="1">
      <alignment horizontal="center"/>
      <protection locked="0"/>
    </xf>
    <xf numFmtId="0" fontId="20" fillId="0" borderId="16" xfId="0" applyFont="1" applyBorder="1" applyAlignment="1" applyProtection="1">
      <alignment horizontal="center"/>
      <protection locked="0"/>
    </xf>
    <xf numFmtId="0" fontId="20" fillId="6" borderId="1" xfId="0" applyFont="1" applyFill="1" applyBorder="1" applyAlignment="1" applyProtection="1">
      <alignment horizontal="center" vertical="center" wrapText="1"/>
      <protection locked="0"/>
    </xf>
    <xf numFmtId="0" fontId="17" fillId="6" borderId="5" xfId="0" applyFont="1" applyFill="1" applyBorder="1" applyAlignment="1" applyProtection="1">
      <alignment horizontal="left" vertical="center"/>
      <protection locked="0"/>
    </xf>
    <xf numFmtId="0" fontId="17" fillId="6" borderId="1" xfId="0" applyFont="1" applyFill="1" applyBorder="1" applyAlignment="1" applyProtection="1">
      <alignment horizontal="left" vertical="center"/>
      <protection locked="0"/>
    </xf>
    <xf numFmtId="0" fontId="20" fillId="0" borderId="8" xfId="0" applyFont="1" applyBorder="1" applyAlignment="1" applyProtection="1">
      <alignment horizontal="right"/>
      <protection locked="0"/>
    </xf>
    <xf numFmtId="0" fontId="20" fillId="0" borderId="9" xfId="0" applyFont="1" applyBorder="1" applyAlignment="1" applyProtection="1">
      <alignment horizontal="right"/>
      <protection locked="0"/>
    </xf>
    <xf numFmtId="0" fontId="17" fillId="6" borderId="2" xfId="0" applyFont="1" applyFill="1" applyBorder="1" applyAlignment="1" applyProtection="1">
      <alignment horizontal="left" vertical="center"/>
      <protection locked="0"/>
    </xf>
    <xf numFmtId="0" fontId="20" fillId="0" borderId="3" xfId="0" applyFont="1" applyBorder="1" applyAlignment="1" applyProtection="1">
      <alignment horizontal="center"/>
      <protection locked="0"/>
    </xf>
    <xf numFmtId="0" fontId="17" fillId="6" borderId="11" xfId="0" applyFont="1" applyFill="1" applyBorder="1" applyAlignment="1" applyProtection="1">
      <alignment horizontal="left" vertical="center"/>
      <protection locked="0"/>
    </xf>
    <xf numFmtId="0" fontId="17" fillId="6" borderId="12" xfId="0" applyFont="1" applyFill="1" applyBorder="1" applyAlignment="1" applyProtection="1">
      <alignment horizontal="left" vertical="center"/>
      <protection locked="0"/>
    </xf>
    <xf numFmtId="0" fontId="17" fillId="6" borderId="16" xfId="0" applyFont="1" applyFill="1" applyBorder="1" applyAlignment="1" applyProtection="1">
      <alignment horizontal="left" vertical="center"/>
      <protection locked="0"/>
    </xf>
    <xf numFmtId="0" fontId="20" fillId="0" borderId="11" xfId="0" applyFont="1" applyBorder="1" applyAlignment="1" applyProtection="1">
      <alignment horizontal="right"/>
      <protection locked="0"/>
    </xf>
    <xf numFmtId="0" fontId="20" fillId="0" borderId="12" xfId="0" applyFont="1" applyBorder="1" applyAlignment="1" applyProtection="1">
      <alignment horizontal="right"/>
      <protection locked="0"/>
    </xf>
    <xf numFmtId="0" fontId="20" fillId="0" borderId="0" xfId="0" applyFont="1" applyAlignment="1" applyProtection="1">
      <alignment horizontal="center"/>
      <protection locked="0"/>
    </xf>
    <xf numFmtId="0" fontId="26" fillId="0" borderId="0" xfId="1" applyFont="1" applyBorder="1" applyAlignment="1" applyProtection="1">
      <alignment horizontal="center"/>
      <protection locked="0"/>
    </xf>
    <xf numFmtId="0" fontId="12" fillId="0" borderId="3" xfId="0" applyFont="1" applyBorder="1" applyAlignment="1" applyProtection="1">
      <alignment horizontal="center"/>
      <protection locked="0"/>
    </xf>
    <xf numFmtId="0" fontId="16" fillId="6" borderId="8" xfId="0" applyFont="1" applyFill="1" applyBorder="1" applyAlignment="1" applyProtection="1">
      <alignment horizontal="center"/>
      <protection locked="0"/>
    </xf>
    <xf numFmtId="0" fontId="16" fillId="6" borderId="6" xfId="0" applyFont="1" applyFill="1" applyBorder="1" applyAlignment="1" applyProtection="1">
      <alignment horizontal="center"/>
      <protection locked="0"/>
    </xf>
    <xf numFmtId="0" fontId="16" fillId="6" borderId="7" xfId="0" applyFont="1" applyFill="1" applyBorder="1" applyAlignment="1" applyProtection="1">
      <alignment horizontal="center"/>
      <protection locked="0"/>
    </xf>
    <xf numFmtId="0" fontId="12" fillId="6" borderId="8" xfId="0" applyFont="1" applyFill="1" applyBorder="1" applyAlignment="1" applyProtection="1">
      <alignment horizontal="center"/>
      <protection locked="0"/>
    </xf>
    <xf numFmtId="0" fontId="12" fillId="6" borderId="10" xfId="0" applyFont="1" applyFill="1" applyBorder="1" applyAlignment="1" applyProtection="1">
      <alignment horizontal="center"/>
      <protection locked="0"/>
    </xf>
    <xf numFmtId="0" fontId="12" fillId="6" borderId="13" xfId="0" applyFont="1" applyFill="1" applyBorder="1" applyAlignment="1" applyProtection="1">
      <alignment horizontal="center"/>
      <protection locked="0"/>
    </xf>
    <xf numFmtId="0" fontId="12" fillId="6" borderId="6" xfId="0" applyFont="1" applyFill="1" applyBorder="1" applyAlignment="1" applyProtection="1">
      <alignment horizontal="center"/>
      <protection locked="0"/>
    </xf>
    <xf numFmtId="0" fontId="12" fillId="6" borderId="7" xfId="0" applyFont="1" applyFill="1" applyBorder="1" applyAlignment="1" applyProtection="1">
      <alignment horizontal="center"/>
      <protection locked="0"/>
    </xf>
    <xf numFmtId="0" fontId="5" fillId="9" borderId="9" xfId="0" applyFont="1" applyFill="1" applyBorder="1" applyAlignment="1" applyProtection="1">
      <alignment horizontal="center" vertical="center"/>
      <protection locked="0"/>
    </xf>
    <xf numFmtId="0" fontId="5" fillId="9" borderId="16" xfId="0" applyFont="1" applyFill="1" applyBorder="1" applyAlignment="1" applyProtection="1">
      <alignment horizontal="center" vertical="center"/>
      <protection locked="0"/>
    </xf>
    <xf numFmtId="0" fontId="5" fillId="9" borderId="14" xfId="0" applyFont="1" applyFill="1" applyBorder="1" applyAlignment="1" applyProtection="1">
      <alignment horizontal="center" vertical="center"/>
      <protection locked="0"/>
    </xf>
    <xf numFmtId="0" fontId="5" fillId="9" borderId="15" xfId="0" applyFont="1" applyFill="1" applyBorder="1" applyAlignment="1" applyProtection="1">
      <alignment horizontal="center" vertical="center"/>
      <protection locked="0"/>
    </xf>
    <xf numFmtId="0" fontId="10" fillId="9" borderId="10" xfId="0" applyFont="1" applyFill="1" applyBorder="1" applyAlignment="1" applyProtection="1">
      <alignment horizontal="center" vertical="center" wrapText="1"/>
      <protection locked="0"/>
    </xf>
    <xf numFmtId="0" fontId="10" fillId="9" borderId="13" xfId="0" applyFont="1" applyFill="1" applyBorder="1" applyAlignment="1" applyProtection="1">
      <alignment horizontal="center" vertical="center" wrapText="1"/>
      <protection locked="0"/>
    </xf>
    <xf numFmtId="0" fontId="10" fillId="9" borderId="7" xfId="0" applyFont="1" applyFill="1" applyBorder="1" applyAlignment="1" applyProtection="1">
      <alignment horizontal="center" vertical="center" wrapText="1"/>
      <protection locked="0"/>
    </xf>
    <xf numFmtId="0" fontId="10" fillId="9"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protection locked="0"/>
    </xf>
    <xf numFmtId="0" fontId="5" fillId="9" borderId="9" xfId="0" applyFont="1" applyFill="1" applyBorder="1" applyAlignment="1" applyProtection="1">
      <alignment horizontal="center" vertical="center" wrapText="1"/>
      <protection locked="0"/>
    </xf>
    <xf numFmtId="0" fontId="5" fillId="9" borderId="16"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5" fillId="9" borderId="15" xfId="0" applyFont="1" applyFill="1" applyBorder="1" applyAlignment="1" applyProtection="1">
      <alignment horizontal="center" vertical="center" wrapText="1"/>
      <protection locked="0"/>
    </xf>
    <xf numFmtId="0" fontId="10" fillId="9" borderId="6" xfId="0" applyFont="1" applyFill="1" applyBorder="1" applyAlignment="1" applyProtection="1">
      <alignment horizontal="center" vertical="center" wrapText="1"/>
      <protection locked="0"/>
    </xf>
    <xf numFmtId="0" fontId="15" fillId="9" borderId="6" xfId="0" applyFont="1" applyFill="1" applyBorder="1" applyAlignment="1" applyProtection="1">
      <alignment horizontal="center" vertical="center"/>
      <protection locked="0"/>
    </xf>
    <xf numFmtId="0" fontId="15" fillId="9" borderId="7" xfId="0" applyFont="1" applyFill="1" applyBorder="1" applyAlignment="1" applyProtection="1">
      <alignment horizontal="center" vertical="center"/>
      <protection locked="0"/>
    </xf>
    <xf numFmtId="0" fontId="15" fillId="9" borderId="3" xfId="0" applyFont="1" applyFill="1" applyBorder="1" applyAlignment="1" applyProtection="1">
      <alignment horizontal="center" vertical="center"/>
      <protection locked="0"/>
    </xf>
    <xf numFmtId="0" fontId="15" fillId="9" borderId="15"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14" borderId="1" xfId="0" applyFont="1" applyFill="1" applyBorder="1" applyAlignment="1" applyProtection="1">
      <alignment horizontal="center" vertical="center"/>
      <protection locked="0"/>
    </xf>
    <xf numFmtId="0" fontId="3" fillId="13" borderId="1"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8" fillId="9" borderId="8" xfId="0" applyFont="1" applyFill="1" applyBorder="1" applyAlignment="1" applyProtection="1">
      <alignment horizontal="center" vertical="center"/>
      <protection locked="0"/>
    </xf>
    <xf numFmtId="0" fontId="8" fillId="9" borderId="9" xfId="0" applyFont="1" applyFill="1" applyBorder="1" applyAlignment="1" applyProtection="1">
      <alignment horizontal="center" vertical="center"/>
      <protection locked="0"/>
    </xf>
    <xf numFmtId="0" fontId="2" fillId="0" borderId="1" xfId="0" applyFont="1" applyBorder="1" applyAlignment="1" applyProtection="1">
      <alignment horizontal="center" vertical="top" wrapText="1"/>
      <protection locked="0"/>
    </xf>
    <xf numFmtId="0" fontId="8" fillId="10" borderId="8" xfId="0" applyFont="1" applyFill="1" applyBorder="1" applyAlignment="1" applyProtection="1">
      <alignment horizontal="center" vertical="center"/>
      <protection locked="0"/>
    </xf>
    <xf numFmtId="0" fontId="8" fillId="10" borderId="9"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8" fillId="10" borderId="11" xfId="0" applyFont="1" applyFill="1" applyBorder="1" applyAlignment="1" applyProtection="1">
      <alignment horizontal="center" vertical="center"/>
      <protection locked="0"/>
    </xf>
    <xf numFmtId="0" fontId="8" fillId="10" borderId="12" xfId="0" applyFont="1" applyFill="1" applyBorder="1" applyAlignment="1" applyProtection="1">
      <alignment horizontal="center" vertical="center"/>
      <protection locked="0"/>
    </xf>
    <xf numFmtId="0" fontId="2" fillId="0" borderId="11" xfId="0" applyFont="1" applyBorder="1" applyAlignment="1" applyProtection="1">
      <alignment horizontal="center" vertical="top" wrapText="1"/>
      <protection locked="0"/>
    </xf>
    <xf numFmtId="0" fontId="2" fillId="0" borderId="12"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3" fillId="12" borderId="10" xfId="0" applyFont="1" applyFill="1" applyBorder="1" applyAlignment="1" applyProtection="1">
      <alignment horizontal="center" vertical="center"/>
      <protection locked="0"/>
    </xf>
    <xf numFmtId="0" fontId="3" fillId="12" borderId="0" xfId="0" applyFont="1" applyFill="1" applyAlignment="1" applyProtection="1">
      <alignment horizontal="center" vertical="center"/>
      <protection locked="0"/>
    </xf>
    <xf numFmtId="0" fontId="8" fillId="7" borderId="13" xfId="0" applyFont="1" applyFill="1" applyBorder="1" applyAlignment="1" applyProtection="1">
      <alignment horizontal="center" vertical="center"/>
      <protection locked="0"/>
    </xf>
    <xf numFmtId="0" fontId="8" fillId="7" borderId="14" xfId="0" applyFont="1" applyFill="1" applyBorder="1" applyAlignment="1" applyProtection="1">
      <alignment horizontal="center" vertical="center"/>
      <protection locked="0"/>
    </xf>
    <xf numFmtId="0" fontId="2" fillId="0" borderId="1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10" xfId="0" applyFont="1" applyBorder="1" applyAlignment="1" applyProtection="1">
      <alignment horizontal="center"/>
      <protection locked="0"/>
    </xf>
    <xf numFmtId="0" fontId="3" fillId="2"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0" borderId="3" xfId="0" applyFont="1" applyBorder="1" applyAlignment="1" applyProtection="1">
      <alignment horizontal="center"/>
      <protection locked="0"/>
    </xf>
    <xf numFmtId="0" fontId="3" fillId="0" borderId="6" xfId="0" applyFont="1" applyBorder="1" applyAlignment="1" applyProtection="1">
      <alignment horizontal="center"/>
      <protection locked="0"/>
    </xf>
    <xf numFmtId="0" fontId="3" fillId="0" borderId="2"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13" borderId="10" xfId="0" applyFont="1" applyFill="1" applyBorder="1" applyAlignment="1" applyProtection="1">
      <alignment horizontal="center" vertical="center"/>
      <protection locked="0"/>
    </xf>
    <xf numFmtId="0" fontId="3" fillId="13" borderId="0" xfId="0" applyFont="1" applyFill="1" applyAlignment="1" applyProtection="1">
      <alignment horizontal="center" vertical="center"/>
      <protection locked="0"/>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3" borderId="1" xfId="0" applyFont="1" applyFill="1" applyBorder="1" applyAlignment="1">
      <alignment horizontal="center" vertical="center"/>
    </xf>
    <xf numFmtId="0" fontId="8" fillId="9" borderId="1" xfId="0" applyFont="1" applyFill="1" applyBorder="1" applyAlignment="1">
      <alignment horizontal="center" vertical="center"/>
    </xf>
    <xf numFmtId="0" fontId="2" fillId="0" borderId="1" xfId="0" applyFont="1" applyBorder="1" applyAlignment="1" applyProtection="1">
      <alignment horizontal="center" vertical="top"/>
      <protection locked="0"/>
    </xf>
    <xf numFmtId="0" fontId="8" fillId="10" borderId="1" xfId="0" applyFont="1" applyFill="1" applyBorder="1" applyAlignment="1">
      <alignment horizontal="center" vertical="center"/>
    </xf>
    <xf numFmtId="0" fontId="3" fillId="11" borderId="1" xfId="0" applyFont="1" applyFill="1" applyBorder="1" applyAlignment="1">
      <alignment horizontal="center" vertical="center"/>
    </xf>
    <xf numFmtId="0" fontId="8" fillId="7" borderId="1"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9" xfId="0" applyFont="1" applyFill="1" applyBorder="1" applyAlignment="1">
      <alignment horizontal="center" vertical="center"/>
    </xf>
    <xf numFmtId="0" fontId="2" fillId="0" borderId="1" xfId="0" applyFont="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3" xfId="0" applyFont="1" applyBorder="1" applyAlignment="1">
      <alignment horizontal="center"/>
    </xf>
    <xf numFmtId="0" fontId="3" fillId="0" borderId="6" xfId="0" applyFont="1" applyBorder="1" applyAlignment="1">
      <alignment horizont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2" fillId="0" borderId="10" xfId="0" applyFont="1" applyBorder="1" applyAlignment="1">
      <alignment horizontal="center"/>
    </xf>
    <xf numFmtId="0" fontId="3" fillId="12" borderId="1" xfId="0" applyFont="1" applyFill="1" applyBorder="1" applyAlignment="1">
      <alignment horizontal="center" vertical="center"/>
    </xf>
    <xf numFmtId="0" fontId="11" fillId="0" borderId="1" xfId="0" applyFont="1" applyBorder="1" applyAlignment="1" applyProtection="1">
      <alignment horizontal="center" vertical="top" wrapText="1"/>
      <protection locked="0"/>
    </xf>
  </cellXfs>
  <cellStyles count="7">
    <cellStyle name="Estilo 1" xfId="2" xr:uid="{00000000-0005-0000-0000-000000000000}"/>
    <cellStyle name="Hipervínculo" xfId="1"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patternType="solid">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436-4A81-A91A-02FA6701F79D}"/>
              </c:ext>
            </c:extLst>
          </c:dPt>
          <c:dPt>
            <c:idx val="1"/>
            <c:invertIfNegative val="0"/>
            <c:bubble3D val="0"/>
            <c:spPr>
              <a:solidFill>
                <a:srgbClr val="C00000"/>
              </a:solidFill>
            </c:spPr>
            <c:extLst>
              <c:ext xmlns:c16="http://schemas.microsoft.com/office/drawing/2014/chart" uri="{C3380CC4-5D6E-409C-BE32-E72D297353CC}">
                <c16:uniqueId val="{00000003-F436-4A81-A91A-02FA6701F7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436-4A81-A91A-02FA6701F7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436-4A81-A91A-02FA6701F79D}"/>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F436-4A81-A91A-02FA6701F79D}"/>
            </c:ext>
          </c:extLst>
        </c:ser>
        <c:dLbls>
          <c:showLegendKey val="0"/>
          <c:showVal val="0"/>
          <c:showCatName val="0"/>
          <c:showSerName val="0"/>
          <c:showPercent val="0"/>
          <c:showBubbleSize val="0"/>
        </c:dLbls>
        <c:gapWidth val="150"/>
        <c:axId val="108495503"/>
        <c:axId val="1"/>
      </c:barChart>
      <c:catAx>
        <c:axId val="1084955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2f639de-9aa1-4352-8329-31dac6e331cb}"/>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97E-2"/>
                  <c:y val="-9.43952977762847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236-4227-8242-F74CAD0E50F6}"/>
                </c:ext>
              </c:extLst>
            </c:dLbl>
            <c:dLbl>
              <c:idx val="1"/>
              <c:layout>
                <c:manualLayout>
                  <c:x val="-5.0744970092441499E-2"/>
                  <c:y val="-2.8318589332885401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236-4227-8242-F74CAD0E50F6}"/>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236-4227-8242-F74CAD0E50F6}"/>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3-7236-4227-8242-F74CAD0E50F6}"/>
            </c:ext>
          </c:extLst>
        </c:ser>
        <c:ser>
          <c:idx val="0"/>
          <c:order val="1"/>
          <c:tx>
            <c:strRef>
              <c:f>Directiva!$H$2</c:f>
              <c:strCache>
                <c:ptCount val="1"/>
                <c:pt idx="0">
                  <c:v>AÑO 2024</c:v>
                </c:pt>
              </c:strCache>
            </c:strRef>
          </c:tx>
          <c:marker>
            <c:symbol val="none"/>
          </c:marker>
          <c:dLbls>
            <c:dLbl>
              <c:idx val="2"/>
              <c:layout>
                <c:manualLayout>
                  <c:x val="-3.1778140293637798E-2"/>
                  <c:y val="-9.439529777628459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236-4227-8242-F74CAD0E50F6}"/>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7236-4227-8242-F74CAD0E50F6}"/>
            </c:ext>
          </c:extLst>
        </c:ser>
        <c:ser>
          <c:idx val="1"/>
          <c:order val="2"/>
          <c:tx>
            <c:strRef>
              <c:f>Directiva!$M$2</c:f>
              <c:strCache>
                <c:ptCount val="1"/>
                <c:pt idx="0">
                  <c:v>AÑO 2025</c:v>
                </c:pt>
              </c:strCache>
            </c:strRef>
          </c:tx>
          <c:marker>
            <c:symbol val="none"/>
          </c:marker>
          <c:dLbls>
            <c:dLbl>
              <c:idx val="0"/>
              <c:layout>
                <c:manualLayout>
                  <c:x val="-5.0744970092441499E-2"/>
                  <c:y val="-0.179351065774941"/>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236-4227-8242-F74CAD0E50F6}"/>
                </c:ext>
              </c:extLst>
            </c:dLbl>
            <c:dLbl>
              <c:idx val="1"/>
              <c:layout>
                <c:manualLayout>
                  <c:x val="-4.8569874932028301E-2"/>
                  <c:y val="-4.24778839993281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236-4227-8242-F74CAD0E50F6}"/>
                </c:ext>
              </c:extLst>
            </c:dLbl>
            <c:dLbl>
              <c:idx val="2"/>
              <c:layout>
                <c:manualLayout>
                  <c:x val="-3.7694399129961899E-2"/>
                  <c:y val="-6.135694355458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236-4227-8242-F74CAD0E50F6}"/>
                </c:ext>
              </c:extLst>
            </c:dLbl>
            <c:dLbl>
              <c:idx val="3"/>
              <c:layout>
                <c:manualLayout>
                  <c:x val="-3.1049569048567101E-2"/>
                  <c:y val="-6.135694355458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236-4227-8242-F74CAD0E50F6}"/>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A-7236-4227-8242-F74CAD0E50F6}"/>
            </c:ext>
          </c:extLst>
        </c:ser>
        <c:ser>
          <c:idx val="3"/>
          <c:order val="3"/>
          <c:tx>
            <c:v>AÑO 2014</c:v>
          </c:tx>
          <c:marker>
            <c:symbol val="none"/>
          </c:marker>
          <c:dLbls>
            <c:dLbl>
              <c:idx val="0"/>
              <c:layout>
                <c:manualLayout>
                  <c:x val="-3.97499496902202E-2"/>
                  <c:y val="-8.0236003109841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236-4227-8242-F74CAD0E50F6}"/>
                </c:ext>
              </c:extLst>
            </c:dLbl>
            <c:dLbl>
              <c:idx val="1"/>
              <c:layout>
                <c:manualLayout>
                  <c:x val="-4.3817377640193E-2"/>
                  <c:y val="-9.911506266509889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236-4227-8242-F74CAD0E50F6}"/>
                </c:ext>
              </c:extLst>
            </c:dLbl>
            <c:dLbl>
              <c:idx val="2"/>
              <c:layout>
                <c:manualLayout>
                  <c:x val="-3.1778140293637798E-2"/>
                  <c:y val="-0.151032476442055"/>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236-4227-8242-F74CAD0E50F6}"/>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236-4227-8242-F74CAD0E50F6}"/>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rot="0" spcFirstLastPara="0" vertOverflow="ellipsis" vert="horz" wrap="square" anchor="ctr" anchorCtr="1"/>
        <a:lstStyle/>
        <a:p>
          <a:pPr>
            <a:defRPr lang="en-US" sz="845" b="0"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4b1a6edc-0ff2-4dc0-8ba8-149925b4115d}"/>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727-4C4E-BCB1-45B05201E94F}"/>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727-4C4E-BCB1-45B05201E94F}"/>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727-4C4E-BCB1-45B05201E94F}"/>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727-4C4E-BCB1-45B05201E94F}"/>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727-4C4E-BCB1-45B05201E94F}"/>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727-4C4E-BCB1-45B05201E94F}"/>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727-4C4E-BCB1-45B05201E94F}"/>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0727-4C4E-BCB1-45B05201E94F}"/>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727-4C4E-BCB1-45B05201E94F}"/>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727-4C4E-BCB1-45B05201E94F}"/>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727-4C4E-BCB1-45B05201E94F}"/>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727-4C4E-BCB1-45B05201E94F}"/>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0727-4C4E-BCB1-45B05201E94F}"/>
            </c:ext>
          </c:extLst>
        </c:ser>
        <c:ser>
          <c:idx val="3"/>
          <c:order val="3"/>
          <c:tx>
            <c:v>AÑO 2014</c:v>
          </c:tx>
          <c:marker>
            <c:symbol val="none"/>
          </c:marker>
          <c:dLbls>
            <c:dLbl>
              <c:idx val="0"/>
              <c:layout>
                <c:manualLayout>
                  <c:x val="-4.8569874932028301E-2"/>
                  <c:y val="-3.2950870955642003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727-4C4E-BCB1-45B05201E94F}"/>
                </c:ext>
              </c:extLst>
            </c:dLbl>
            <c:dLbl>
              <c:idx val="1"/>
              <c:layout>
                <c:manualLayout>
                  <c:x val="-4.4100140011046701E-2"/>
                  <c:y val="-7.0609009190661307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727-4C4E-BCB1-45B05201E94F}"/>
                </c:ext>
              </c:extLst>
            </c:dLbl>
            <c:dLbl>
              <c:idx val="2"/>
              <c:layout>
                <c:manualLayout>
                  <c:x val="-4.8569874932028301E-2"/>
                  <c:y val="-2.82436036762645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727-4C4E-BCB1-45B05201E94F}"/>
                </c:ext>
              </c:extLst>
            </c:dLbl>
            <c:dLbl>
              <c:idx val="3"/>
              <c:layout>
                <c:manualLayout>
                  <c:x val="-3.97499496902202E-2"/>
                  <c:y val="-5.17799400731515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727-4C4E-BCB1-45B05201E94F}"/>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727-4C4E-BCB1-45B05201E94F}"/>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f54f343d-897c-4cbf-84f4-da61182eeba4}"/>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A3B-47A7-BEF7-9EA071A1CDB5}"/>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A3B-47A7-BEF7-9EA071A1CDB5}"/>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0.625</c:v>
                </c:pt>
                <c:pt idx="3">
                  <c:v>0.125</c:v>
                </c:pt>
              </c:numCache>
            </c:numRef>
          </c:val>
          <c:smooth val="0"/>
          <c:extLst>
            <c:ext xmlns:c16="http://schemas.microsoft.com/office/drawing/2014/chart" uri="{C3380CC4-5D6E-409C-BE32-E72D297353CC}">
              <c16:uniqueId val="{00000002-6A3B-47A7-BEF7-9EA071A1CDB5}"/>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A3B-47A7-BEF7-9EA071A1CDB5}"/>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A3B-47A7-BEF7-9EA071A1CDB5}"/>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A3B-47A7-BEF7-9EA071A1CDB5}"/>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A3B-47A7-BEF7-9EA071A1CDB5}"/>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6A3B-47A7-BEF7-9EA071A1CDB5}"/>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A3B-47A7-BEF7-9EA071A1CDB5}"/>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A3B-47A7-BEF7-9EA071A1CDB5}"/>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A3B-47A7-BEF7-9EA071A1CDB5}"/>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A3B-47A7-BEF7-9EA071A1CDB5}"/>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6A3B-47A7-BEF7-9EA071A1CDB5}"/>
            </c:ext>
          </c:extLst>
        </c:ser>
        <c:ser>
          <c:idx val="3"/>
          <c:order val="3"/>
          <c:tx>
            <c:v>AÑO 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A3B-47A7-BEF7-9EA071A1CDB5}"/>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8b4a5c5f-e591-4884-9888-a3472c74d314}"/>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886-414D-89B0-26037154BD56}"/>
              </c:ext>
            </c:extLst>
          </c:dPt>
          <c:dPt>
            <c:idx val="1"/>
            <c:invertIfNegative val="0"/>
            <c:bubble3D val="0"/>
            <c:spPr>
              <a:solidFill>
                <a:srgbClr val="C00000"/>
              </a:solidFill>
            </c:spPr>
            <c:extLst>
              <c:ext xmlns:c16="http://schemas.microsoft.com/office/drawing/2014/chart" uri="{C3380CC4-5D6E-409C-BE32-E72D297353CC}">
                <c16:uniqueId val="{00000003-B886-414D-89B0-26037154BD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886-414D-89B0-26037154BD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886-414D-89B0-26037154BD56}"/>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B886-414D-89B0-26037154BD56}"/>
            </c:ext>
          </c:extLst>
        </c:ser>
        <c:dLbls>
          <c:showLegendKey val="0"/>
          <c:showVal val="0"/>
          <c:showCatName val="0"/>
          <c:showSerName val="0"/>
          <c:showPercent val="0"/>
          <c:showBubbleSize val="0"/>
        </c:dLbls>
        <c:gapWidth val="150"/>
        <c:axId val="131859983"/>
        <c:axId val="1"/>
      </c:barChart>
      <c:catAx>
        <c:axId val="1318599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4304c2d-f1b0-4085-b18e-b51727169270}"/>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FF9-474C-A9C3-AACF2889BA5B}"/>
              </c:ext>
            </c:extLst>
          </c:dPt>
          <c:dPt>
            <c:idx val="1"/>
            <c:invertIfNegative val="0"/>
            <c:bubble3D val="0"/>
            <c:spPr>
              <a:solidFill>
                <a:srgbClr val="C00000"/>
              </a:solidFill>
            </c:spPr>
            <c:extLst>
              <c:ext xmlns:c16="http://schemas.microsoft.com/office/drawing/2014/chart" uri="{C3380CC4-5D6E-409C-BE32-E72D297353CC}">
                <c16:uniqueId val="{00000003-DFF9-474C-A9C3-AACF2889BA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F9-474C-A9C3-AACF2889BA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F9-474C-A9C3-AACF2889BA5B}"/>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DFF9-474C-A9C3-AACF2889BA5B}"/>
            </c:ext>
          </c:extLst>
        </c:ser>
        <c:dLbls>
          <c:showLegendKey val="0"/>
          <c:showVal val="0"/>
          <c:showCatName val="0"/>
          <c:showSerName val="0"/>
          <c:showPercent val="0"/>
          <c:showBubbleSize val="0"/>
        </c:dLbls>
        <c:gapWidth val="150"/>
        <c:axId val="131864783"/>
        <c:axId val="1"/>
      </c:barChart>
      <c:catAx>
        <c:axId val="1318647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9dd17a1-d69f-47e4-a55a-9e2658b33f81}"/>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Cultura Institucional</a:t>
            </a:r>
          </a:p>
        </c:rich>
      </c:tx>
      <c:layout>
        <c:manualLayout>
          <c:xMode val="edge"/>
          <c:yMode val="edge"/>
          <c:x val="0.14841309823677601"/>
          <c:y val="2.8293777765411799E-2"/>
        </c:manualLayout>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F23-498C-ABE8-5795252D6867}"/>
              </c:ext>
            </c:extLst>
          </c:dPt>
          <c:dPt>
            <c:idx val="1"/>
            <c:invertIfNegative val="0"/>
            <c:bubble3D val="0"/>
            <c:spPr>
              <a:solidFill>
                <a:srgbClr val="C00000"/>
              </a:solidFill>
            </c:spPr>
            <c:extLst>
              <c:ext xmlns:c16="http://schemas.microsoft.com/office/drawing/2014/chart" uri="{C3380CC4-5D6E-409C-BE32-E72D297353CC}">
                <c16:uniqueId val="{00000003-5F23-498C-ABE8-5795252D68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F23-498C-ABE8-5795252D68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F23-498C-ABE8-5795252D6867}"/>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0.66666666666666663</c:v>
                </c:pt>
                <c:pt idx="1">
                  <c:v>0</c:v>
                </c:pt>
                <c:pt idx="2">
                  <c:v>0</c:v>
                </c:pt>
                <c:pt idx="3">
                  <c:v>0.33333333333333331</c:v>
                </c:pt>
              </c:numCache>
            </c:numRef>
          </c:val>
          <c:extLst>
            <c:ext xmlns:c16="http://schemas.microsoft.com/office/drawing/2014/chart" uri="{C3380CC4-5D6E-409C-BE32-E72D297353CC}">
              <c16:uniqueId val="{00000008-5F23-498C-ABE8-5795252D6867}"/>
            </c:ext>
          </c:extLst>
        </c:ser>
        <c:dLbls>
          <c:showLegendKey val="0"/>
          <c:showVal val="0"/>
          <c:showCatName val="0"/>
          <c:showSerName val="0"/>
          <c:showPercent val="0"/>
          <c:showBubbleSize val="0"/>
        </c:dLbls>
        <c:gapWidth val="150"/>
        <c:axId val="131873423"/>
        <c:axId val="1"/>
      </c:barChart>
      <c:catAx>
        <c:axId val="131873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c37212f-9ae7-4b30-a95a-808f02408b48}"/>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54A-4C0A-9CE4-32EE0A83D3AD}"/>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54A-4C0A-9CE4-32EE0A83D3AD}"/>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54A-4C0A-9CE4-32EE0A83D3AD}"/>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54A-4C0A-9CE4-32EE0A83D3AD}"/>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54A-4C0A-9CE4-32EE0A83D3AD}"/>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54A-4C0A-9CE4-32EE0A83D3AD}"/>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54A-4C0A-9CE4-32EE0A83D3AD}"/>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54A-4C0A-9CE4-32EE0A83D3AD}"/>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54A-4C0A-9CE4-32EE0A83D3AD}"/>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54A-4C0A-9CE4-32EE0A83D3AD}"/>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54A-4C0A-9CE4-32EE0A83D3AD}"/>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54A-4C0A-9CE4-32EE0A83D3AD}"/>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0.66666666666666663</c:v>
                </c:pt>
                <c:pt idx="1">
                  <c:v>0</c:v>
                </c:pt>
                <c:pt idx="2">
                  <c:v>0</c:v>
                </c:pt>
                <c:pt idx="3">
                  <c:v>0.33333333333333331</c:v>
                </c:pt>
              </c:numCache>
            </c:numRef>
          </c:val>
          <c:smooth val="0"/>
          <c:extLst>
            <c:ext xmlns:c16="http://schemas.microsoft.com/office/drawing/2014/chart" uri="{C3380CC4-5D6E-409C-BE32-E72D297353CC}">
              <c16:uniqueId val="{0000000C-254A-4C0A-9CE4-32EE0A83D3AD}"/>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54A-4C0A-9CE4-32EE0A83D3AD}"/>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a4a52b79-21c1-4c9d-a3f0-3d0b23ad99f9}"/>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Clima Escolar</a:t>
            </a:r>
          </a:p>
        </c:rich>
      </c:tx>
      <c:layout>
        <c:manualLayout>
          <c:xMode val="edge"/>
          <c:yMode val="edge"/>
          <c:x val="0.19927480314960599"/>
          <c:y val="2.8343850635691802E-2"/>
        </c:manualLayout>
      </c:layout>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7D7-41DE-9DE8-C07AD4F9C503}"/>
              </c:ext>
            </c:extLst>
          </c:dPt>
          <c:dPt>
            <c:idx val="1"/>
            <c:invertIfNegative val="0"/>
            <c:bubble3D val="0"/>
            <c:spPr>
              <a:solidFill>
                <a:srgbClr val="C00000"/>
              </a:solidFill>
            </c:spPr>
            <c:extLst>
              <c:ext xmlns:c16="http://schemas.microsoft.com/office/drawing/2014/chart" uri="{C3380CC4-5D6E-409C-BE32-E72D297353CC}">
                <c16:uniqueId val="{00000003-E7D7-41DE-9DE8-C07AD4F9C5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7D7-41DE-9DE8-C07AD4F9C5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7D7-41DE-9DE8-C07AD4F9C503}"/>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extLst>
            <c:ext xmlns:c16="http://schemas.microsoft.com/office/drawing/2014/chart" uri="{C3380CC4-5D6E-409C-BE32-E72D297353CC}">
              <c16:uniqueId val="{00000008-E7D7-41DE-9DE8-C07AD4F9C503}"/>
            </c:ext>
          </c:extLst>
        </c:ser>
        <c:dLbls>
          <c:showLegendKey val="0"/>
          <c:showVal val="0"/>
          <c:showCatName val="0"/>
          <c:showSerName val="0"/>
          <c:showPercent val="0"/>
          <c:showBubbleSize val="0"/>
        </c:dLbls>
        <c:gapWidth val="150"/>
        <c:axId val="131870543"/>
        <c:axId val="1"/>
      </c:barChart>
      <c:catAx>
        <c:axId val="1318705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d232d2d-0dbf-4e61-8369-b5714350bc63}"/>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AD2-49E6-A0C7-29BD28940A05}"/>
              </c:ext>
            </c:extLst>
          </c:dPt>
          <c:dPt>
            <c:idx val="1"/>
            <c:invertIfNegative val="0"/>
            <c:bubble3D val="0"/>
            <c:spPr>
              <a:solidFill>
                <a:srgbClr val="C00000"/>
              </a:solidFill>
            </c:spPr>
            <c:extLst>
              <c:ext xmlns:c16="http://schemas.microsoft.com/office/drawing/2014/chart" uri="{C3380CC4-5D6E-409C-BE32-E72D297353CC}">
                <c16:uniqueId val="{00000003-6AD2-49E6-A0C7-29BD28940A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AD2-49E6-A0C7-29BD28940A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AD2-49E6-A0C7-29BD28940A05}"/>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8-6AD2-49E6-A0C7-29BD28940A05}"/>
            </c:ext>
          </c:extLst>
        </c:ser>
        <c:dLbls>
          <c:showLegendKey val="0"/>
          <c:showVal val="0"/>
          <c:showCatName val="0"/>
          <c:showSerName val="0"/>
          <c:showPercent val="0"/>
          <c:showBubbleSize val="0"/>
        </c:dLbls>
        <c:gapWidth val="150"/>
        <c:axId val="131861423"/>
        <c:axId val="1"/>
      </c:barChart>
      <c:catAx>
        <c:axId val="131861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261ee55-4512-4693-ad24-44b71fa374a5}"/>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15F-4818-A1DA-1E0E4A663AE0}"/>
              </c:ext>
            </c:extLst>
          </c:dPt>
          <c:dPt>
            <c:idx val="1"/>
            <c:invertIfNegative val="0"/>
            <c:bubble3D val="0"/>
            <c:spPr>
              <a:solidFill>
                <a:srgbClr val="C00000"/>
              </a:solidFill>
            </c:spPr>
            <c:extLst>
              <c:ext xmlns:c16="http://schemas.microsoft.com/office/drawing/2014/chart" uri="{C3380CC4-5D6E-409C-BE32-E72D297353CC}">
                <c16:uniqueId val="{00000003-315F-4818-A1DA-1E0E4A663A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15F-4818-A1DA-1E0E4A663A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15F-4818-A1DA-1E0E4A663AE0}"/>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0.77777777777777779</c:v>
                </c:pt>
                <c:pt idx="3">
                  <c:v>0</c:v>
                </c:pt>
              </c:numCache>
            </c:numRef>
          </c:val>
          <c:extLst>
            <c:ext xmlns:c16="http://schemas.microsoft.com/office/drawing/2014/chart" uri="{C3380CC4-5D6E-409C-BE32-E72D297353CC}">
              <c16:uniqueId val="{00000008-315F-4818-A1DA-1E0E4A663AE0}"/>
            </c:ext>
          </c:extLst>
        </c:ser>
        <c:dLbls>
          <c:showLegendKey val="0"/>
          <c:showVal val="0"/>
          <c:showCatName val="0"/>
          <c:showSerName val="0"/>
          <c:showPercent val="0"/>
          <c:showBubbleSize val="0"/>
        </c:dLbls>
        <c:gapWidth val="150"/>
        <c:axId val="131868623"/>
        <c:axId val="1"/>
      </c:barChart>
      <c:catAx>
        <c:axId val="1318686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6c2683d-d2f9-4c80-8627-826673410001}"/>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1D6-4CF1-823E-58FEB923EFC5}"/>
              </c:ext>
            </c:extLst>
          </c:dPt>
          <c:dPt>
            <c:idx val="1"/>
            <c:invertIfNegative val="0"/>
            <c:bubble3D val="0"/>
            <c:spPr>
              <a:solidFill>
                <a:srgbClr val="C00000"/>
              </a:solidFill>
            </c:spPr>
            <c:extLst>
              <c:ext xmlns:c16="http://schemas.microsoft.com/office/drawing/2014/chart" uri="{C3380CC4-5D6E-409C-BE32-E72D297353CC}">
                <c16:uniqueId val="{00000003-21D6-4CF1-823E-58FEB923EF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1D6-4CF1-823E-58FEB923EF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1D6-4CF1-823E-58FEB923EFC5}"/>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21D6-4CF1-823E-58FEB923EFC5}"/>
            </c:ext>
          </c:extLst>
        </c:ser>
        <c:dLbls>
          <c:showLegendKey val="0"/>
          <c:showVal val="0"/>
          <c:showCatName val="0"/>
          <c:showSerName val="0"/>
          <c:showPercent val="0"/>
          <c:showBubbleSize val="0"/>
        </c:dLbls>
        <c:gapWidth val="150"/>
        <c:axId val="108498383"/>
        <c:axId val="1"/>
      </c:barChart>
      <c:catAx>
        <c:axId val="1084983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19778e2-cf20-45db-98d4-ddf7e60fd967}"/>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CLIMA ESCOLAR</a:t>
            </a:r>
          </a:p>
        </c:rich>
      </c:tx>
      <c:overlay val="0"/>
    </c:title>
    <c:autoTitleDeleted val="0"/>
    <c:plotArea>
      <c:layout>
        <c:manualLayout>
          <c:layoutTarget val="inner"/>
          <c:xMode val="edge"/>
          <c:yMode val="edge"/>
          <c:x val="0"/>
          <c:y val="0.20627402371429401"/>
          <c:w val="0.95330945553711599"/>
          <c:h val="0.49801679125356701"/>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FC6-463D-9094-9AC2B60DA89A}"/>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FC6-463D-9094-9AC2B60DA89A}"/>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smooth val="0"/>
          <c:extLst>
            <c:ext xmlns:c16="http://schemas.microsoft.com/office/drawing/2014/chart" uri="{C3380CC4-5D6E-409C-BE32-E72D297353CC}">
              <c16:uniqueId val="{00000002-AFC6-463D-9094-9AC2B60DA89A}"/>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FC6-463D-9094-9AC2B60DA89A}"/>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FC6-463D-9094-9AC2B60DA89A}"/>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FC6-463D-9094-9AC2B60DA89A}"/>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FC6-463D-9094-9AC2B60DA89A}"/>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AFC6-463D-9094-9AC2B60DA89A}"/>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FC6-463D-9094-9AC2B60DA89A}"/>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FC6-463D-9094-9AC2B60DA89A}"/>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FC6-463D-9094-9AC2B60DA89A}"/>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FC6-463D-9094-9AC2B60DA89A}"/>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0.77777777777777779</c:v>
                </c:pt>
                <c:pt idx="3">
                  <c:v>0</c:v>
                </c:pt>
              </c:numCache>
            </c:numRef>
          </c:val>
          <c:smooth val="0"/>
          <c:extLst>
            <c:ext xmlns:c16="http://schemas.microsoft.com/office/drawing/2014/chart" uri="{C3380CC4-5D6E-409C-BE32-E72D297353CC}">
              <c16:uniqueId val="{0000000C-AFC6-463D-9094-9AC2B60DA89A}"/>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FC6-463D-9094-9AC2B60DA89A}"/>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27138ec-d2c2-4bce-bb04-8e973623cbf4}"/>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7C4-4A21-A409-B319B29F2377}"/>
              </c:ext>
            </c:extLst>
          </c:dPt>
          <c:dPt>
            <c:idx val="1"/>
            <c:invertIfNegative val="0"/>
            <c:bubble3D val="0"/>
            <c:spPr>
              <a:solidFill>
                <a:srgbClr val="C00000"/>
              </a:solidFill>
            </c:spPr>
            <c:extLst>
              <c:ext xmlns:c16="http://schemas.microsoft.com/office/drawing/2014/chart" uri="{C3380CC4-5D6E-409C-BE32-E72D297353CC}">
                <c16:uniqueId val="{00000003-37C4-4A21-A409-B319B29F23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7C4-4A21-A409-B319B29F23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7C4-4A21-A409-B319B29F2377}"/>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8-37C4-4A21-A409-B319B29F2377}"/>
            </c:ext>
          </c:extLst>
        </c:ser>
        <c:dLbls>
          <c:showLegendKey val="0"/>
          <c:showVal val="0"/>
          <c:showCatName val="0"/>
          <c:showSerName val="0"/>
          <c:showPercent val="0"/>
          <c:showBubbleSize val="0"/>
        </c:dLbls>
        <c:gapWidth val="150"/>
        <c:axId val="131868143"/>
        <c:axId val="1"/>
      </c:barChart>
      <c:catAx>
        <c:axId val="1318681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2b3c3c8-c1a1-4bff-a9ab-f9b1e6a987e6}"/>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00B-45BB-9BBE-13F25E113DDF}"/>
              </c:ext>
            </c:extLst>
          </c:dPt>
          <c:dPt>
            <c:idx val="1"/>
            <c:invertIfNegative val="0"/>
            <c:bubble3D val="0"/>
            <c:spPr>
              <a:solidFill>
                <a:srgbClr val="C00000"/>
              </a:solidFill>
            </c:spPr>
            <c:extLst>
              <c:ext xmlns:c16="http://schemas.microsoft.com/office/drawing/2014/chart" uri="{C3380CC4-5D6E-409C-BE32-E72D297353CC}">
                <c16:uniqueId val="{00000003-E00B-45BB-9BBE-13F25E113D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00B-45BB-9BBE-13F25E113D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00B-45BB-9BBE-13F25E113DDF}"/>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E00B-45BB-9BBE-13F25E113DDF}"/>
            </c:ext>
          </c:extLst>
        </c:ser>
        <c:dLbls>
          <c:showLegendKey val="0"/>
          <c:showVal val="0"/>
          <c:showCatName val="0"/>
          <c:showSerName val="0"/>
          <c:showPercent val="0"/>
          <c:showBubbleSize val="0"/>
        </c:dLbls>
        <c:gapWidth val="150"/>
        <c:axId val="131867183"/>
        <c:axId val="1"/>
      </c:barChart>
      <c:catAx>
        <c:axId val="1318671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086751f-9a2f-48db-a946-15c722bac39f}"/>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53A-458C-A782-3631620B3D28}"/>
              </c:ext>
            </c:extLst>
          </c:dPt>
          <c:dPt>
            <c:idx val="1"/>
            <c:invertIfNegative val="0"/>
            <c:bubble3D val="0"/>
            <c:spPr>
              <a:solidFill>
                <a:srgbClr val="C00000"/>
              </a:solidFill>
            </c:spPr>
            <c:extLst>
              <c:ext xmlns:c16="http://schemas.microsoft.com/office/drawing/2014/chart" uri="{C3380CC4-5D6E-409C-BE32-E72D297353CC}">
                <c16:uniqueId val="{00000003-F53A-458C-A782-3631620B3D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53A-458C-A782-3631620B3D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53A-458C-A782-3631620B3D28}"/>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F53A-458C-A782-3631620B3D28}"/>
            </c:ext>
          </c:extLst>
        </c:ser>
        <c:dLbls>
          <c:showLegendKey val="0"/>
          <c:showVal val="0"/>
          <c:showCatName val="0"/>
          <c:showSerName val="0"/>
          <c:showPercent val="0"/>
          <c:showBubbleSize val="0"/>
        </c:dLbls>
        <c:gapWidth val="150"/>
        <c:axId val="110174015"/>
        <c:axId val="1"/>
      </c:barChart>
      <c:catAx>
        <c:axId val="1101740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ca5e058-fb08-4147-80fc-11c3f8f1fded}"/>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RELACIONES CON EL ENTORNO</a:t>
            </a:r>
          </a:p>
        </c:rich>
      </c:tx>
      <c:overlay val="0"/>
    </c:title>
    <c:autoTitleDeleted val="0"/>
    <c:plotArea>
      <c:layout>
        <c:manualLayout>
          <c:layoutTarget val="inner"/>
          <c:xMode val="edge"/>
          <c:yMode val="edge"/>
          <c:x val="1.88679276429006E-2"/>
          <c:y val="0.19811231702549301"/>
          <c:w val="0.95387839909513195"/>
          <c:h val="0.49490711354044797"/>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397-4B2A-B609-A42D2ECA5979}"/>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397-4B2A-B609-A42D2ECA5979}"/>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smooth val="0"/>
          <c:extLst>
            <c:ext xmlns:c16="http://schemas.microsoft.com/office/drawing/2014/chart" uri="{C3380CC4-5D6E-409C-BE32-E72D297353CC}">
              <c16:uniqueId val="{00000002-A397-4B2A-B609-A42D2ECA5979}"/>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397-4B2A-B609-A42D2ECA5979}"/>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397-4B2A-B609-A42D2ECA5979}"/>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397-4B2A-B609-A42D2ECA5979}"/>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397-4B2A-B609-A42D2ECA5979}"/>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A397-4B2A-B609-A42D2ECA5979}"/>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397-4B2A-B609-A42D2ECA5979}"/>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397-4B2A-B609-A42D2ECA5979}"/>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397-4B2A-B609-A42D2ECA5979}"/>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397-4B2A-B609-A42D2ECA5979}"/>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0.1111111111111111</c:v>
                </c:pt>
                <c:pt idx="2">
                  <c:v>0.77777777777777779</c:v>
                </c:pt>
                <c:pt idx="3">
                  <c:v>0</c:v>
                </c:pt>
              </c:numCache>
            </c:numRef>
          </c:val>
          <c:smooth val="0"/>
          <c:extLst>
            <c:ext xmlns:c16="http://schemas.microsoft.com/office/drawing/2014/chart" uri="{C3380CC4-5D6E-409C-BE32-E72D297353CC}">
              <c16:uniqueId val="{0000000C-A397-4B2A-B609-A42D2ECA5979}"/>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397-4B2A-B609-A42D2ECA5979}"/>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d4985c68-8222-44c1-8d43-9f99dc39d186}"/>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Direccionamiento Estratégico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5E11-4B2D-9416-C123F4DA99F5}"/>
              </c:ext>
            </c:extLst>
          </c:dPt>
          <c:dPt>
            <c:idx val="1"/>
            <c:invertIfNegative val="0"/>
            <c:bubble3D val="0"/>
            <c:spPr>
              <a:solidFill>
                <a:srgbClr val="C00000"/>
              </a:solidFill>
            </c:spPr>
            <c:extLst>
              <c:ext xmlns:c16="http://schemas.microsoft.com/office/drawing/2014/chart" uri="{C3380CC4-5D6E-409C-BE32-E72D297353CC}">
                <c16:uniqueId val="{00000003-5E11-4B2D-9416-C123F4DA99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E11-4B2D-9416-C123F4DA99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E11-4B2D-9416-C123F4DA99F5}"/>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5E11-4B2D-9416-C123F4DA99F5}"/>
            </c:ext>
          </c:extLst>
        </c:ser>
        <c:dLbls>
          <c:showLegendKey val="0"/>
          <c:showVal val="0"/>
          <c:showCatName val="0"/>
          <c:showSerName val="0"/>
          <c:showPercent val="0"/>
          <c:showBubbleSize val="0"/>
        </c:dLbls>
        <c:gapWidth val="150"/>
        <c:axId val="110173055"/>
        <c:axId val="1"/>
      </c:barChart>
      <c:catAx>
        <c:axId val="11017305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3c19675-5bf1-4f1b-8782-9c159a40c0d1}"/>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Gestión Estrategica</a:t>
            </a:r>
          </a:p>
        </c:rich>
      </c:tx>
      <c:layout>
        <c:manualLayout>
          <c:xMode val="edge"/>
          <c:yMode val="edge"/>
          <c:x val="0.16295994407734199"/>
          <c:y val="4.6296255221618399E-2"/>
        </c:manualLayout>
      </c:layout>
      <c:overlay val="0"/>
    </c:title>
    <c:autoTitleDeleted val="0"/>
    <c:plotArea>
      <c:layout>
        <c:manualLayout>
          <c:layoutTarget val="inner"/>
          <c:xMode val="edge"/>
          <c:yMode val="edge"/>
          <c:x val="6.1111086166636797E-2"/>
          <c:y val="0.19432888597258699"/>
          <c:w val="0.93888888888888899"/>
          <c:h val="0.68969123651210296"/>
        </c:manualLayout>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B0C5-49F4-809A-121271D02DAF}"/>
              </c:ext>
            </c:extLst>
          </c:dPt>
          <c:dPt>
            <c:idx val="1"/>
            <c:invertIfNegative val="0"/>
            <c:bubble3D val="0"/>
            <c:spPr>
              <a:solidFill>
                <a:srgbClr val="CC0000"/>
              </a:solidFill>
            </c:spPr>
            <c:extLst>
              <c:ext xmlns:c16="http://schemas.microsoft.com/office/drawing/2014/chart" uri="{C3380CC4-5D6E-409C-BE32-E72D297353CC}">
                <c16:uniqueId val="{00000003-B0C5-49F4-809A-121271D02D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0C5-49F4-809A-121271D02D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0C5-49F4-809A-121271D02DAF}"/>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B0C5-49F4-809A-121271D02DAF}"/>
            </c:ext>
          </c:extLst>
        </c:ser>
        <c:dLbls>
          <c:showLegendKey val="0"/>
          <c:showVal val="0"/>
          <c:showCatName val="0"/>
          <c:showSerName val="0"/>
          <c:showPercent val="0"/>
          <c:showBubbleSize val="0"/>
        </c:dLbls>
        <c:gapWidth val="150"/>
        <c:axId val="110151935"/>
        <c:axId val="1"/>
      </c:barChart>
      <c:catAx>
        <c:axId val="11015193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4ba981a-9e98-4f87-b67b-490000f23166}"/>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Gobierno Escolar</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FE6-4ADE-86B8-B4F2CA88ADB2}"/>
              </c:ext>
            </c:extLst>
          </c:dPt>
          <c:dPt>
            <c:idx val="1"/>
            <c:invertIfNegative val="0"/>
            <c:bubble3D val="0"/>
            <c:spPr>
              <a:solidFill>
                <a:srgbClr val="CC0000"/>
              </a:solidFill>
            </c:spPr>
            <c:extLst>
              <c:ext xmlns:c16="http://schemas.microsoft.com/office/drawing/2014/chart" uri="{C3380CC4-5D6E-409C-BE32-E72D297353CC}">
                <c16:uniqueId val="{00000003-0FE6-4ADE-86B8-B4F2CA88AD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FE6-4ADE-86B8-B4F2CA88AD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FE6-4ADE-86B8-B4F2CA88ADB2}"/>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0FE6-4ADE-86B8-B4F2CA88ADB2}"/>
            </c:ext>
          </c:extLst>
        </c:ser>
        <c:dLbls>
          <c:showLegendKey val="0"/>
          <c:showVal val="0"/>
          <c:showCatName val="0"/>
          <c:showSerName val="0"/>
          <c:showPercent val="0"/>
          <c:showBubbleSize val="0"/>
        </c:dLbls>
        <c:gapWidth val="150"/>
        <c:axId val="110145695"/>
        <c:axId val="1"/>
      </c:barChart>
      <c:catAx>
        <c:axId val="1101456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d7fefa1-743b-4c88-b737-ea19c7ac5a58}"/>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Cultura Institucional</a:t>
            </a:r>
          </a:p>
        </c:rich>
      </c:tx>
      <c:layout>
        <c:manualLayout>
          <c:xMode val="edge"/>
          <c:yMode val="edge"/>
          <c:x val="0.100754495240334"/>
          <c:y val="2.8495156966589101E-2"/>
        </c:manualLayout>
      </c:layout>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F51-490D-B77F-0A0256C3C63D}"/>
              </c:ext>
            </c:extLst>
          </c:dPt>
          <c:dPt>
            <c:idx val="1"/>
            <c:invertIfNegative val="0"/>
            <c:bubble3D val="0"/>
            <c:spPr>
              <a:solidFill>
                <a:srgbClr val="CC0000"/>
              </a:solidFill>
            </c:spPr>
            <c:extLst>
              <c:ext xmlns:c16="http://schemas.microsoft.com/office/drawing/2014/chart" uri="{C3380CC4-5D6E-409C-BE32-E72D297353CC}">
                <c16:uniqueId val="{00000003-9F51-490D-B77F-0A0256C3C6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F51-490D-B77F-0A0256C3C6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F51-490D-B77F-0A0256C3C63D}"/>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9F51-490D-B77F-0A0256C3C63D}"/>
            </c:ext>
          </c:extLst>
        </c:ser>
        <c:dLbls>
          <c:showLegendKey val="0"/>
          <c:showVal val="0"/>
          <c:showCatName val="0"/>
          <c:showSerName val="0"/>
          <c:showPercent val="0"/>
          <c:showBubbleSize val="0"/>
        </c:dLbls>
        <c:gapWidth val="150"/>
        <c:axId val="110148575"/>
        <c:axId val="1"/>
      </c:barChart>
      <c:catAx>
        <c:axId val="11014857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ae4f37c-519c-4f46-9be4-baefc6bf2303}"/>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Clima Escolar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5F4F-47A1-B349-1E56B4399D31}"/>
              </c:ext>
            </c:extLst>
          </c:dPt>
          <c:dPt>
            <c:idx val="1"/>
            <c:invertIfNegative val="0"/>
            <c:bubble3D val="0"/>
            <c:spPr>
              <a:solidFill>
                <a:srgbClr val="CC0000"/>
              </a:solidFill>
            </c:spPr>
            <c:extLst>
              <c:ext xmlns:c16="http://schemas.microsoft.com/office/drawing/2014/chart" uri="{C3380CC4-5D6E-409C-BE32-E72D297353CC}">
                <c16:uniqueId val="{00000003-5F4F-47A1-B349-1E56B4399D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F4F-47A1-B349-1E56B4399D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F4F-47A1-B349-1E56B4399D3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5F4F-47A1-B349-1E56B4399D31}"/>
            </c:ext>
          </c:extLst>
        </c:ser>
        <c:dLbls>
          <c:showLegendKey val="0"/>
          <c:showVal val="0"/>
          <c:showCatName val="0"/>
          <c:showSerName val="0"/>
          <c:showPercent val="0"/>
          <c:showBubbleSize val="0"/>
        </c:dLbls>
        <c:gapWidth val="150"/>
        <c:axId val="110167295"/>
        <c:axId val="1"/>
      </c:barChart>
      <c:catAx>
        <c:axId val="1101672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be55b57-d497-445a-90e1-1ac95536844d}"/>
      </c:ext>
    </c:extLst>
  </c:chart>
  <c:spPr>
    <a:solidFill>
      <a:schemeClr val="bg1"/>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CDF-40E8-847B-E5EDC1442C81}"/>
              </c:ext>
            </c:extLst>
          </c:dPt>
          <c:dPt>
            <c:idx val="1"/>
            <c:invertIfNegative val="0"/>
            <c:bubble3D val="0"/>
            <c:spPr>
              <a:solidFill>
                <a:srgbClr val="C00000"/>
              </a:solidFill>
            </c:spPr>
            <c:extLst>
              <c:ext xmlns:c16="http://schemas.microsoft.com/office/drawing/2014/chart" uri="{C3380CC4-5D6E-409C-BE32-E72D297353CC}">
                <c16:uniqueId val="{00000003-1CDF-40E8-847B-E5EDC1442C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CDF-40E8-847B-E5EDC1442C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CDF-40E8-847B-E5EDC1442C8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8-1CDF-40E8-847B-E5EDC1442C81}"/>
            </c:ext>
          </c:extLst>
        </c:ser>
        <c:dLbls>
          <c:showLegendKey val="0"/>
          <c:showVal val="0"/>
          <c:showCatName val="0"/>
          <c:showSerName val="0"/>
          <c:showPercent val="0"/>
          <c:showBubbleSize val="0"/>
        </c:dLbls>
        <c:gapWidth val="150"/>
        <c:axId val="108498863"/>
        <c:axId val="1"/>
      </c:barChart>
      <c:catAx>
        <c:axId val="1084988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98c4138-2d09-4b42-a004-024954d9dd5e}"/>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Relaciones con el entorno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CCA-45DA-BA90-1030BD0DD9BF}"/>
              </c:ext>
            </c:extLst>
          </c:dPt>
          <c:dPt>
            <c:idx val="1"/>
            <c:invertIfNegative val="0"/>
            <c:bubble3D val="0"/>
            <c:spPr>
              <a:solidFill>
                <a:srgbClr val="CC0000"/>
              </a:solidFill>
            </c:spPr>
            <c:extLst>
              <c:ext xmlns:c16="http://schemas.microsoft.com/office/drawing/2014/chart" uri="{C3380CC4-5D6E-409C-BE32-E72D297353CC}">
                <c16:uniqueId val="{00000003-9CCA-45DA-BA90-1030BD0DD9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CCA-45DA-BA90-1030BD0DD9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CCA-45DA-BA90-1030BD0DD9BF}"/>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9CCA-45DA-BA90-1030BD0DD9BF}"/>
            </c:ext>
          </c:extLst>
        </c:ser>
        <c:dLbls>
          <c:showLegendKey val="0"/>
          <c:showVal val="0"/>
          <c:showCatName val="0"/>
          <c:showSerName val="0"/>
          <c:showPercent val="0"/>
          <c:showBubbleSize val="0"/>
        </c:dLbls>
        <c:gapWidth val="150"/>
        <c:axId val="110164895"/>
        <c:axId val="1"/>
      </c:barChart>
      <c:catAx>
        <c:axId val="1101648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c750fe0-9b09-47a5-95f2-23bea9359dcd}"/>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100-48B3-9246-D2906433C7BA}"/>
              </c:ext>
            </c:extLst>
          </c:dPt>
          <c:dPt>
            <c:idx val="1"/>
            <c:invertIfNegative val="0"/>
            <c:bubble3D val="0"/>
            <c:spPr>
              <a:solidFill>
                <a:srgbClr val="C00000"/>
              </a:solidFill>
            </c:spPr>
            <c:extLst>
              <c:ext xmlns:c16="http://schemas.microsoft.com/office/drawing/2014/chart" uri="{C3380CC4-5D6E-409C-BE32-E72D297353CC}">
                <c16:uniqueId val="{00000003-4100-48B3-9246-D2906433C7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100-48B3-9246-D2906433C7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100-48B3-9246-D2906433C7BA}"/>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8-4100-48B3-9246-D2906433C7BA}"/>
            </c:ext>
          </c:extLst>
        </c:ser>
        <c:dLbls>
          <c:showLegendKey val="0"/>
          <c:showVal val="0"/>
          <c:showCatName val="0"/>
          <c:showSerName val="0"/>
          <c:showPercent val="0"/>
          <c:showBubbleSize val="0"/>
        </c:dLbls>
        <c:gapWidth val="150"/>
        <c:axId val="134203487"/>
        <c:axId val="1"/>
      </c:barChart>
      <c:catAx>
        <c:axId val="1342034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1d3d2d8-45fc-4886-923d-637e34210dbf}"/>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76A-429A-AFC2-05965481B420}"/>
              </c:ext>
            </c:extLst>
          </c:dPt>
          <c:dPt>
            <c:idx val="1"/>
            <c:invertIfNegative val="0"/>
            <c:bubble3D val="0"/>
            <c:spPr>
              <a:solidFill>
                <a:srgbClr val="C00000"/>
              </a:solidFill>
            </c:spPr>
            <c:extLst>
              <c:ext xmlns:c16="http://schemas.microsoft.com/office/drawing/2014/chart" uri="{C3380CC4-5D6E-409C-BE32-E72D297353CC}">
                <c16:uniqueId val="{00000003-E76A-429A-AFC2-05965481B4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76A-429A-AFC2-05965481B4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76A-429A-AFC2-05965481B420}"/>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6="http://schemas.microsoft.com/office/drawing/2014/chart" uri="{C3380CC4-5D6E-409C-BE32-E72D297353CC}">
              <c16:uniqueId val="{00000008-E76A-429A-AFC2-05965481B420}"/>
            </c:ext>
          </c:extLst>
        </c:ser>
        <c:dLbls>
          <c:showLegendKey val="0"/>
          <c:showVal val="0"/>
          <c:showCatName val="0"/>
          <c:showSerName val="0"/>
          <c:showPercent val="0"/>
          <c:showBubbleSize val="0"/>
        </c:dLbls>
        <c:gapWidth val="150"/>
        <c:axId val="134204927"/>
        <c:axId val="1"/>
      </c:barChart>
      <c:catAx>
        <c:axId val="13420492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4312e27-9667-4e04-bcb1-cd2a0625f7d5}"/>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491-4E9F-9BA7-3FB92A8558BE}"/>
              </c:ext>
            </c:extLst>
          </c:dPt>
          <c:dPt>
            <c:idx val="1"/>
            <c:invertIfNegative val="0"/>
            <c:bubble3D val="0"/>
            <c:spPr>
              <a:solidFill>
                <a:srgbClr val="C00000"/>
              </a:solidFill>
            </c:spPr>
            <c:extLst>
              <c:ext xmlns:c16="http://schemas.microsoft.com/office/drawing/2014/chart" uri="{C3380CC4-5D6E-409C-BE32-E72D297353CC}">
                <c16:uniqueId val="{00000003-2491-4E9F-9BA7-3FB92A8558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491-4E9F-9BA7-3FB92A8558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491-4E9F-9BA7-3FB92A8558BE}"/>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extLst>
            <c:ext xmlns:c16="http://schemas.microsoft.com/office/drawing/2014/chart" uri="{C3380CC4-5D6E-409C-BE32-E72D297353CC}">
              <c16:uniqueId val="{00000008-2491-4E9F-9BA7-3FB92A8558BE}"/>
            </c:ext>
          </c:extLst>
        </c:ser>
        <c:dLbls>
          <c:showLegendKey val="0"/>
          <c:showVal val="0"/>
          <c:showCatName val="0"/>
          <c:showSerName val="0"/>
          <c:showPercent val="0"/>
          <c:showBubbleSize val="0"/>
        </c:dLbls>
        <c:gapWidth val="150"/>
        <c:axId val="134201087"/>
        <c:axId val="1"/>
      </c:barChart>
      <c:catAx>
        <c:axId val="1342010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3d816d6-42c8-41d2-8d07-50879eb8fe05}"/>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F88-4499-915C-B85E163237D0}"/>
              </c:ext>
            </c:extLst>
          </c:dPt>
          <c:dPt>
            <c:idx val="1"/>
            <c:invertIfNegative val="0"/>
            <c:bubble3D val="0"/>
            <c:spPr>
              <a:solidFill>
                <a:srgbClr val="C00000"/>
              </a:solidFill>
            </c:spPr>
            <c:extLst>
              <c:ext xmlns:c16="http://schemas.microsoft.com/office/drawing/2014/chart" uri="{C3380CC4-5D6E-409C-BE32-E72D297353CC}">
                <c16:uniqueId val="{00000003-4F88-4499-915C-B85E16323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F88-4499-915C-B85E16323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F88-4499-915C-B85E163237D0}"/>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8-4F88-4499-915C-B85E163237D0}"/>
            </c:ext>
          </c:extLst>
        </c:ser>
        <c:dLbls>
          <c:showLegendKey val="0"/>
          <c:showVal val="0"/>
          <c:showCatName val="0"/>
          <c:showSerName val="0"/>
          <c:showPercent val="0"/>
          <c:showBubbleSize val="0"/>
        </c:dLbls>
        <c:gapWidth val="150"/>
        <c:axId val="134203007"/>
        <c:axId val="1"/>
      </c:barChart>
      <c:catAx>
        <c:axId val="1342030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2668db0-88a0-4327-8ab0-8cf389abd7c6}"/>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F9-4B1F-A906-0A4D2791FA1E}"/>
              </c:ext>
            </c:extLst>
          </c:dPt>
          <c:dPt>
            <c:idx val="1"/>
            <c:invertIfNegative val="0"/>
            <c:bubble3D val="0"/>
            <c:spPr>
              <a:solidFill>
                <a:srgbClr val="C00000"/>
              </a:solidFill>
            </c:spPr>
            <c:extLst>
              <c:ext xmlns:c16="http://schemas.microsoft.com/office/drawing/2014/chart" uri="{C3380CC4-5D6E-409C-BE32-E72D297353CC}">
                <c16:uniqueId val="{00000003-4CF9-4B1F-A906-0A4D2791FA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F9-4B1F-A906-0A4D2791FA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F9-4B1F-A906-0A4D2791FA1E}"/>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4CF9-4B1F-A906-0A4D2791FA1E}"/>
            </c:ext>
          </c:extLst>
        </c:ser>
        <c:dLbls>
          <c:showLegendKey val="0"/>
          <c:showVal val="0"/>
          <c:showCatName val="0"/>
          <c:showSerName val="0"/>
          <c:showPercent val="0"/>
          <c:showBubbleSize val="0"/>
        </c:dLbls>
        <c:gapWidth val="150"/>
        <c:axId val="134205407"/>
        <c:axId val="1"/>
      </c:barChart>
      <c:catAx>
        <c:axId val="1342054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4117c38-9067-4744-be68-131be036b958}"/>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620-44D8-AADE-134BE4318796}"/>
              </c:ext>
            </c:extLst>
          </c:dPt>
          <c:dPt>
            <c:idx val="1"/>
            <c:invertIfNegative val="0"/>
            <c:bubble3D val="0"/>
            <c:spPr>
              <a:solidFill>
                <a:srgbClr val="C00000"/>
              </a:solidFill>
            </c:spPr>
            <c:extLst>
              <c:ext xmlns:c16="http://schemas.microsoft.com/office/drawing/2014/chart" uri="{C3380CC4-5D6E-409C-BE32-E72D297353CC}">
                <c16:uniqueId val="{00000003-5620-44D8-AADE-134BE43187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620-44D8-AADE-134BE43187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620-44D8-AADE-134BE4318796}"/>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8-5620-44D8-AADE-134BE4318796}"/>
            </c:ext>
          </c:extLst>
        </c:ser>
        <c:dLbls>
          <c:showLegendKey val="0"/>
          <c:showVal val="0"/>
          <c:showCatName val="0"/>
          <c:showSerName val="0"/>
          <c:showPercent val="0"/>
          <c:showBubbleSize val="0"/>
        </c:dLbls>
        <c:gapWidth val="150"/>
        <c:axId val="134199647"/>
        <c:axId val="1"/>
      </c:barChart>
      <c:catAx>
        <c:axId val="13419964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a:effectLst/>
      </c:spPr>
    </c:plotArea>
    <c:plotVisOnly val="1"/>
    <c:dispBlanksAs val="gap"/>
    <c:showDLblsOverMax val="0"/>
    <c:extLst>
      <c:ext uri="{0b15fc19-7d7d-44ad-8c2d-2c3a37ce22c3}">
        <chartProps xmlns="https://web.wps.cn/et/2018/main" chartId="{81ae7770-f541-4c87-844b-adbbfe9368ab}"/>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466-423E-BEA5-5CDBBADF6D1C}"/>
              </c:ext>
            </c:extLst>
          </c:dPt>
          <c:dPt>
            <c:idx val="1"/>
            <c:invertIfNegative val="0"/>
            <c:bubble3D val="0"/>
            <c:spPr>
              <a:solidFill>
                <a:srgbClr val="C00000"/>
              </a:solidFill>
            </c:spPr>
            <c:extLst>
              <c:ext xmlns:c16="http://schemas.microsoft.com/office/drawing/2014/chart" uri="{C3380CC4-5D6E-409C-BE32-E72D297353CC}">
                <c16:uniqueId val="{00000003-4466-423E-BEA5-5CDBBADF6D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466-423E-BEA5-5CDBBADF6D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466-423E-BEA5-5CDBBADF6D1C}"/>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8-4466-423E-BEA5-5CDBBADF6D1C}"/>
            </c:ext>
          </c:extLst>
        </c:ser>
        <c:dLbls>
          <c:showLegendKey val="0"/>
          <c:showVal val="0"/>
          <c:showCatName val="0"/>
          <c:showSerName val="0"/>
          <c:showPercent val="0"/>
          <c:showBubbleSize val="0"/>
        </c:dLbls>
        <c:gapWidth val="150"/>
        <c:axId val="134693375"/>
        <c:axId val="1"/>
      </c:barChart>
      <c:catAx>
        <c:axId val="1346933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61cc243-1b5c-43c1-9c55-f814b0d2583d}"/>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0DA-4A8A-B705-F576220117FC}"/>
              </c:ext>
            </c:extLst>
          </c:dPt>
          <c:dPt>
            <c:idx val="1"/>
            <c:invertIfNegative val="0"/>
            <c:bubble3D val="0"/>
            <c:spPr>
              <a:solidFill>
                <a:srgbClr val="C00000"/>
              </a:solidFill>
            </c:spPr>
            <c:extLst>
              <c:ext xmlns:c16="http://schemas.microsoft.com/office/drawing/2014/chart" uri="{C3380CC4-5D6E-409C-BE32-E72D297353CC}">
                <c16:uniqueId val="{00000003-E0DA-4A8A-B705-F576220117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0DA-4A8A-B705-F576220117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0DA-4A8A-B705-F576220117FC}"/>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8-E0DA-4A8A-B705-F576220117FC}"/>
            </c:ext>
          </c:extLst>
        </c:ser>
        <c:dLbls>
          <c:showLegendKey val="0"/>
          <c:showVal val="0"/>
          <c:showCatName val="0"/>
          <c:showSerName val="0"/>
          <c:showPercent val="0"/>
          <c:showBubbleSize val="0"/>
        </c:dLbls>
        <c:gapWidth val="150"/>
        <c:axId val="134692895"/>
        <c:axId val="1"/>
      </c:barChart>
      <c:catAx>
        <c:axId val="1346928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436f63f-0f30-4bf0-82af-db584e64ffad}"/>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B5E-49E3-A85F-DC3ED0C44C14}"/>
              </c:ext>
            </c:extLst>
          </c:dPt>
          <c:dPt>
            <c:idx val="1"/>
            <c:invertIfNegative val="0"/>
            <c:bubble3D val="0"/>
            <c:spPr>
              <a:solidFill>
                <a:srgbClr val="C00000"/>
              </a:solidFill>
            </c:spPr>
            <c:extLst>
              <c:ext xmlns:c16="http://schemas.microsoft.com/office/drawing/2014/chart" uri="{C3380CC4-5D6E-409C-BE32-E72D297353CC}">
                <c16:uniqueId val="{00000003-BB5E-49E3-A85F-DC3ED0C44C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B5E-49E3-A85F-DC3ED0C44C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B5E-49E3-A85F-DC3ED0C44C14}"/>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8-BB5E-49E3-A85F-DC3ED0C44C14}"/>
            </c:ext>
          </c:extLst>
        </c:ser>
        <c:dLbls>
          <c:showLegendKey val="0"/>
          <c:showVal val="0"/>
          <c:showCatName val="0"/>
          <c:showSerName val="0"/>
          <c:showPercent val="0"/>
          <c:showBubbleSize val="0"/>
        </c:dLbls>
        <c:gapWidth val="150"/>
        <c:axId val="134694335"/>
        <c:axId val="1"/>
      </c:barChart>
      <c:catAx>
        <c:axId val="134694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60e2964-669e-4004-9898-d94179386ee2}"/>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AFC-4812-9AC8-B2446133DF9D}"/>
              </c:ext>
            </c:extLst>
          </c:dPt>
          <c:dPt>
            <c:idx val="1"/>
            <c:invertIfNegative val="0"/>
            <c:bubble3D val="0"/>
            <c:spPr>
              <a:solidFill>
                <a:srgbClr val="C00000"/>
              </a:solidFill>
            </c:spPr>
            <c:extLst>
              <c:ext xmlns:c16="http://schemas.microsoft.com/office/drawing/2014/chart" uri="{C3380CC4-5D6E-409C-BE32-E72D297353CC}">
                <c16:uniqueId val="{00000003-EAFC-4812-9AC8-B2446133DF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AFC-4812-9AC8-B2446133DF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AFC-4812-9AC8-B2446133DF9D}"/>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8-EAFC-4812-9AC8-B2446133DF9D}"/>
            </c:ext>
          </c:extLst>
        </c:ser>
        <c:dLbls>
          <c:showLegendKey val="0"/>
          <c:showVal val="0"/>
          <c:showCatName val="0"/>
          <c:showSerName val="0"/>
          <c:showPercent val="0"/>
          <c:showBubbleSize val="0"/>
        </c:dLbls>
        <c:gapWidth val="150"/>
        <c:axId val="108499343"/>
        <c:axId val="1"/>
      </c:barChart>
      <c:catAx>
        <c:axId val="1084993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9c84018-c212-4082-8e2e-6497845e47d3}"/>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DC-4628-B6FB-495F2EFF870F}"/>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DC-4628-B6FB-495F2EFF870F}"/>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B3DC-4628-B6FB-495F2EFF870F}"/>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DC-4628-B6FB-495F2EFF870F}"/>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DC-4628-B6FB-495F2EFF870F}"/>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DC-4628-B6FB-495F2EFF870F}"/>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DC-4628-B6FB-495F2EFF870F}"/>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B3DC-4628-B6FB-495F2EFF870F}"/>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DC-4628-B6FB-495F2EFF870F}"/>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DC-4628-B6FB-495F2EFF870F}"/>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3DC-4628-B6FB-495F2EFF870F}"/>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3DC-4628-B6FB-495F2EFF870F}"/>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B3DC-4628-B6FB-495F2EFF870F}"/>
            </c:ext>
          </c:extLst>
        </c:ser>
        <c:ser>
          <c:idx val="3"/>
          <c:order val="3"/>
          <c:tx>
            <c:v>AÑO 2014</c:v>
          </c:tx>
          <c:marker>
            <c:symbol val="none"/>
          </c:marker>
          <c:dLbls>
            <c:dLbl>
              <c:idx val="0"/>
              <c:layout>
                <c:manualLayout>
                  <c:x val="-3.07668066777134E-2"/>
                  <c:y val="-8.4848493846442802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3DC-4628-B6FB-495F2EFF870F}"/>
                </c:ext>
              </c:extLst>
            </c:dLbl>
            <c:dLbl>
              <c:idx val="1"/>
              <c:layout>
                <c:manualLayout>
                  <c:x val="-1.9891330875647099E-2"/>
                  <c:y val="-5.1851857350603901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3DC-4628-B6FB-495F2EFF870F}"/>
                </c:ext>
              </c:extLst>
            </c:dLbl>
            <c:dLbl>
              <c:idx val="2"/>
              <c:layout>
                <c:manualLayout>
                  <c:x val="-4.5992472800606303E-2"/>
                  <c:y val="-7.5420883419060294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3DC-4628-B6FB-495F2EFF870F}"/>
                </c:ext>
              </c:extLst>
            </c:dLbl>
            <c:dLbl>
              <c:idx val="3"/>
              <c:layout>
                <c:manualLayout>
                  <c:x val="-3.7292092158953197E-2"/>
                  <c:y val="-8.9562299060134104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3DC-4628-B6FB-495F2EFF870F}"/>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3DC-4628-B6FB-495F2EFF870F}"/>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b01a3ca3-0d84-4cbc-ad04-d33ec954b297}"/>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95A-4049-BA83-4BCEBDDF354B}"/>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95A-4049-BA83-4BCEBDDF354B}"/>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A95A-4049-BA83-4BCEBDDF354B}"/>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95A-4049-BA83-4BCEBDDF354B}"/>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95A-4049-BA83-4BCEBDDF354B}"/>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95A-4049-BA83-4BCEBDDF354B}"/>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95A-4049-BA83-4BCEBDDF354B}"/>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A95A-4049-BA83-4BCEBDDF354B}"/>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95A-4049-BA83-4BCEBDDF354B}"/>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95A-4049-BA83-4BCEBDDF354B}"/>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95A-4049-BA83-4BCEBDDF354B}"/>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95A-4049-BA83-4BCEBDDF354B}"/>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A95A-4049-BA83-4BCEBDDF354B}"/>
            </c:ext>
          </c:extLst>
        </c:ser>
        <c:ser>
          <c:idx val="3"/>
          <c:order val="3"/>
          <c:tx>
            <c:v>AÑO 2014</c:v>
          </c:tx>
          <c:marker>
            <c:symbol val="none"/>
          </c:marker>
          <c:dLbls>
            <c:dLbl>
              <c:idx val="2"/>
              <c:layout>
                <c:manualLayout>
                  <c:x val="-3.5116996998539901E-2"/>
                  <c:y val="-7.99731225114894E-2"/>
                </c:manualLayout>
              </c:layout>
              <c:spPr>
                <a:noFill/>
                <a:ln>
                  <a:noFill/>
                </a:ln>
                <a:effectLst/>
              </c:spPr>
              <c:txPr>
                <a:bodyPr rot="0" spcFirstLastPara="0" vertOverflow="ellipsis" vert="horz" wrap="square" lIns="38100" tIns="19050" rIns="38100" bIns="19050"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95A-4049-BA83-4BCEBDDF354B}"/>
                </c:ext>
              </c:extLst>
            </c:dLbl>
            <c:dLbl>
              <c:idx val="3"/>
              <c:layout>
                <c:manualLayout>
                  <c:x val="-3.9467187319366499E-2"/>
                  <c:y val="-7.5268821187284202E-2"/>
                </c:manualLayout>
              </c:layout>
              <c:spPr>
                <a:noFill/>
                <a:ln>
                  <a:noFill/>
                </a:ln>
                <a:effectLst/>
              </c:spPr>
              <c:txPr>
                <a:bodyPr rot="0" spcFirstLastPara="0" vertOverflow="ellipsis" vert="horz" wrap="square" lIns="38100" tIns="19050" rIns="38100" bIns="19050"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95A-4049-BA83-4BCEBDDF354B}"/>
                </c:ext>
              </c:extLst>
            </c:dLbl>
            <c:spPr>
              <a:noFill/>
              <a:ln w="25400">
                <a:noFill/>
              </a:ln>
              <a:effectLst/>
            </c:spPr>
            <c:txPr>
              <a:bodyPr rot="0" spcFirstLastPara="0" vertOverflow="ellipsis" vert="horz" wrap="square" lIns="38100" tIns="19050" rIns="38100" bIns="19050" anchor="ctr" anchorCtr="1">
                <a:spAutoFit/>
              </a:bodyPr>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95A-4049-BA83-4BCEBDDF354B}"/>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1c9e9dae-d83b-48d8-bac7-9df21543d0ef}"/>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DE AULA</a:t>
            </a:r>
          </a:p>
        </c:rich>
      </c:tx>
      <c:overlay val="0"/>
    </c:title>
    <c:autoTitleDeleted val="0"/>
    <c:plotArea>
      <c:layout>
        <c:manualLayout>
          <c:layoutTarget val="inner"/>
          <c:xMode val="edge"/>
          <c:yMode val="edge"/>
          <c:x val="3.2626427406198998E-2"/>
          <c:y val="0.216032499262308"/>
          <c:w val="0.95214790647090797"/>
          <c:h val="0.528541708809430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A59-465B-975B-A8F7759BE619}"/>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A59-465B-975B-A8F7759BE619}"/>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9A59-465B-975B-A8F7759BE619}"/>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A59-465B-975B-A8F7759BE619}"/>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A59-465B-975B-A8F7759BE619}"/>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A59-465B-975B-A8F7759BE619}"/>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A59-465B-975B-A8F7759BE619}"/>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9A59-465B-975B-A8F7759BE619}"/>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A59-465B-975B-A8F7759BE619}"/>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A59-465B-975B-A8F7759BE619}"/>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A59-465B-975B-A8F7759BE619}"/>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A59-465B-975B-A8F7759BE619}"/>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9A59-465B-975B-A8F7759BE619}"/>
            </c:ext>
          </c:extLst>
        </c:ser>
        <c:ser>
          <c:idx val="3"/>
          <c:order val="3"/>
          <c:tx>
            <c:v>AÑO 2014</c:v>
          </c:tx>
          <c:marker>
            <c:symbol val="none"/>
          </c:marker>
          <c:dLbls>
            <c:dLbl>
              <c:idx val="0"/>
              <c:layout>
                <c:manualLayout>
                  <c:x val="-3.5116996998539901E-2"/>
                  <c:y val="-7.0707423126959101E-2"/>
                </c:manualLayout>
              </c:layout>
              <c:spPr>
                <a:noFill/>
                <a:ln>
                  <a:noFill/>
                </a:ln>
                <a:effectLst/>
              </c:spPr>
              <c:txPr>
                <a:bodyPr rot="0" spcFirstLastPara="0" vertOverflow="ellipsis" vert="horz" wrap="square" lIns="38100" tIns="19050" rIns="38100" bIns="19050"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A59-465B-975B-A8F7759BE619}"/>
                </c:ext>
              </c:extLst>
            </c:dLbl>
            <c:dLbl>
              <c:idx val="1"/>
              <c:layout>
                <c:manualLayout>
                  <c:x val="-3.2941901838126703E-2"/>
                  <c:y val="-6.1279445033154398E-2"/>
                </c:manualLayout>
              </c:layout>
              <c:spPr>
                <a:noFill/>
                <a:ln>
                  <a:noFill/>
                </a:ln>
                <a:effectLst/>
              </c:spPr>
              <c:txPr>
                <a:bodyPr rot="0" spcFirstLastPara="0" vertOverflow="ellipsis" vert="horz" wrap="square" lIns="38100" tIns="19050" rIns="38100" bIns="19050"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A59-465B-975B-A8F7759BE619}"/>
                </c:ext>
              </c:extLst>
            </c:dLbl>
            <c:dLbl>
              <c:idx val="2"/>
              <c:layout>
                <c:manualLayout>
                  <c:x val="-3.2941901838126703E-2"/>
                  <c:y val="-7.0707051961331993E-2"/>
                </c:manualLayout>
              </c:layout>
              <c:spPr>
                <a:noFill/>
                <a:ln>
                  <a:noFill/>
                </a:ln>
                <a:effectLst/>
              </c:spPr>
              <c:txPr>
                <a:bodyPr rot="0" spcFirstLastPara="0" vertOverflow="ellipsis" vert="horz" wrap="square" lIns="38100" tIns="19050" rIns="38100" bIns="19050"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A59-465B-975B-A8F7759BE619}"/>
                </c:ext>
              </c:extLst>
            </c:dLbl>
            <c:dLbl>
              <c:idx val="3"/>
              <c:layout>
                <c:manualLayout>
                  <c:x val="-3.9467187319366499E-2"/>
                  <c:y val="-6.1279445033154398E-2"/>
                </c:manualLayout>
              </c:layout>
              <c:spPr>
                <a:noFill/>
                <a:ln>
                  <a:noFill/>
                </a:ln>
                <a:effectLst/>
              </c:spPr>
              <c:txPr>
                <a:bodyPr rot="0" spcFirstLastPara="0" vertOverflow="ellipsis" vert="horz" wrap="square" lIns="38100" tIns="19050" rIns="38100" bIns="19050"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A59-465B-975B-A8F7759BE619}"/>
                </c:ext>
              </c:extLst>
            </c:dLbl>
            <c:spPr>
              <a:noFill/>
              <a:ln w="25400">
                <a:noFill/>
              </a:ln>
              <a:effectLst/>
            </c:spPr>
            <c:txPr>
              <a:bodyPr rot="0" spcFirstLastPara="0" vertOverflow="ellipsis" vert="horz" wrap="square" lIns="38100" tIns="19050" rIns="38100" bIns="19050" anchor="ctr" anchorCtr="1">
                <a:spAutoFit/>
              </a:bodyPr>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A59-465B-975B-A8F7759BE619}"/>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99bedcf-986a-4415-be64-afabb5815d09}"/>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3E0-4706-997E-F61DF36E9C01}"/>
              </c:ext>
            </c:extLst>
          </c:dPt>
          <c:dPt>
            <c:idx val="1"/>
            <c:invertIfNegative val="0"/>
            <c:bubble3D val="0"/>
            <c:spPr>
              <a:solidFill>
                <a:srgbClr val="C00000"/>
              </a:solidFill>
            </c:spPr>
            <c:extLst>
              <c:ext xmlns:c16="http://schemas.microsoft.com/office/drawing/2014/chart" uri="{C3380CC4-5D6E-409C-BE32-E72D297353CC}">
                <c16:uniqueId val="{00000003-33E0-4706-997E-F61DF36E9C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3E0-4706-997E-F61DF36E9C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3E0-4706-997E-F61DF36E9C0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33E0-4706-997E-F61DF36E9C01}"/>
            </c:ext>
          </c:extLst>
        </c:ser>
        <c:dLbls>
          <c:showLegendKey val="0"/>
          <c:showVal val="0"/>
          <c:showCatName val="0"/>
          <c:showSerName val="0"/>
          <c:showPercent val="0"/>
          <c:showBubbleSize val="0"/>
        </c:dLbls>
        <c:gapWidth val="150"/>
        <c:axId val="135087663"/>
        <c:axId val="1"/>
      </c:barChart>
      <c:catAx>
        <c:axId val="1350876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b4091d1-b6a5-4e0d-a15a-3e622757fc76}"/>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44-4485-A82E-31480F311729}"/>
              </c:ext>
            </c:extLst>
          </c:dPt>
          <c:dPt>
            <c:idx val="1"/>
            <c:invertIfNegative val="0"/>
            <c:bubble3D val="0"/>
            <c:spPr>
              <a:solidFill>
                <a:srgbClr val="C00000"/>
              </a:solidFill>
            </c:spPr>
            <c:extLst>
              <c:ext xmlns:c16="http://schemas.microsoft.com/office/drawing/2014/chart" uri="{C3380CC4-5D6E-409C-BE32-E72D297353CC}">
                <c16:uniqueId val="{00000003-9444-4485-A82E-31480F3117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44-4485-A82E-31480F3117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44-4485-A82E-31480F311729}"/>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9444-4485-A82E-31480F311729}"/>
            </c:ext>
          </c:extLst>
        </c:ser>
        <c:dLbls>
          <c:showLegendKey val="0"/>
          <c:showVal val="0"/>
          <c:showCatName val="0"/>
          <c:showSerName val="0"/>
          <c:showPercent val="0"/>
          <c:showBubbleSize val="0"/>
        </c:dLbls>
        <c:gapWidth val="150"/>
        <c:axId val="135091503"/>
        <c:axId val="1"/>
      </c:barChart>
      <c:catAx>
        <c:axId val="1350915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9ce9844-6f03-4b58-ab72-1fadde0e0087}"/>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F0C-4AEA-B666-114339BEFF6B}"/>
              </c:ext>
            </c:extLst>
          </c:dPt>
          <c:dPt>
            <c:idx val="1"/>
            <c:invertIfNegative val="0"/>
            <c:bubble3D val="0"/>
            <c:spPr>
              <a:solidFill>
                <a:srgbClr val="C00000"/>
              </a:solidFill>
            </c:spPr>
            <c:extLst>
              <c:ext xmlns:c16="http://schemas.microsoft.com/office/drawing/2014/chart" uri="{C3380CC4-5D6E-409C-BE32-E72D297353CC}">
                <c16:uniqueId val="{00000003-5F0C-4AEA-B666-114339BEFF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F0C-4AEA-B666-114339BEFF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F0C-4AEA-B666-114339BEFF6B}"/>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0.66666666666666663</c:v>
                </c:pt>
                <c:pt idx="1">
                  <c:v>0</c:v>
                </c:pt>
                <c:pt idx="2">
                  <c:v>0</c:v>
                </c:pt>
                <c:pt idx="3">
                  <c:v>0.33333333333333331</c:v>
                </c:pt>
              </c:numCache>
            </c:numRef>
          </c:val>
          <c:extLst>
            <c:ext xmlns:c16="http://schemas.microsoft.com/office/drawing/2014/chart" uri="{C3380CC4-5D6E-409C-BE32-E72D297353CC}">
              <c16:uniqueId val="{00000008-5F0C-4AEA-B666-114339BEFF6B}"/>
            </c:ext>
          </c:extLst>
        </c:ser>
        <c:dLbls>
          <c:showLegendKey val="0"/>
          <c:showVal val="0"/>
          <c:showCatName val="0"/>
          <c:showSerName val="0"/>
          <c:showPercent val="0"/>
          <c:showBubbleSize val="0"/>
        </c:dLbls>
        <c:gapWidth val="150"/>
        <c:axId val="135089583"/>
        <c:axId val="1"/>
      </c:barChart>
      <c:catAx>
        <c:axId val="1350895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b3ea86b-23ec-4061-ab00-0344fb82483e}"/>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SEGUIMIENTO ACADEMICO</a:t>
            </a:r>
          </a:p>
        </c:rich>
      </c:tx>
      <c:overlay val="0"/>
    </c:title>
    <c:autoTitleDeleted val="0"/>
    <c:plotArea>
      <c:layout>
        <c:manualLayout>
          <c:layoutTarget val="inner"/>
          <c:xMode val="edge"/>
          <c:yMode val="edge"/>
          <c:x val="2.3926046764545999E-2"/>
          <c:y val="0.197562832246722"/>
          <c:w val="0.95214790647090797"/>
          <c:h val="0.562201478266283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BD-4E38-A1BB-E435A644F7CC}"/>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BD-4E38-A1BB-E435A644F7CC}"/>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4BD-4E38-A1BB-E435A644F7CC}"/>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495E-2"/>
                  <c:y val="-7.39273888969939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BD-4E38-A1BB-E435A644F7CC}"/>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BD-4E38-A1BB-E435A644F7CC}"/>
                </c:ext>
              </c:extLst>
            </c:dLbl>
            <c:dLbl>
              <c:idx val="2"/>
              <c:layout>
                <c:manualLayout>
                  <c:x val="-6.20277777777778E-2"/>
                  <c:y val="-6.9306927090932002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4BD-4E38-A1BB-E435A644F7CC}"/>
                </c:ext>
              </c:extLst>
            </c:dLbl>
            <c:dLbl>
              <c:idx val="3"/>
              <c:layout>
                <c:manualLayout>
                  <c:x val="-3.9759210547729303E-2"/>
                  <c:y val="-0.12727274076966399"/>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4BD-4E38-A1BB-E435A644F7CC}"/>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C4BD-4E38-A1BB-E435A644F7CC}"/>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4BD-4E38-A1BB-E435A644F7CC}"/>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4BD-4E38-A1BB-E435A644F7CC}"/>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4BD-4E38-A1BB-E435A644F7CC}"/>
                </c:ext>
              </c:extLst>
            </c:dLbl>
            <c:dLbl>
              <c:idx val="3"/>
              <c:layout>
                <c:manualLayout>
                  <c:x val="-3.9759210547729303E-2"/>
                  <c:y val="-7.07070782053690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4BD-4E38-A1BB-E435A644F7CC}"/>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C4BD-4E38-A1BB-E435A644F7CC}"/>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4BD-4E38-A1BB-E435A644F7CC}"/>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874a3b9b-4fd9-4802-8a27-9c89cfbe6789}"/>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Diseño Pedagogico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EE1-49B9-8BA7-736097494262}"/>
              </c:ext>
            </c:extLst>
          </c:dPt>
          <c:dPt>
            <c:idx val="1"/>
            <c:invertIfNegative val="0"/>
            <c:bubble3D val="0"/>
            <c:spPr>
              <a:solidFill>
                <a:srgbClr val="C00000"/>
              </a:solidFill>
            </c:spPr>
            <c:extLst>
              <c:ext xmlns:c16="http://schemas.microsoft.com/office/drawing/2014/chart" uri="{C3380CC4-5D6E-409C-BE32-E72D297353CC}">
                <c16:uniqueId val="{00000003-DEE1-49B9-8BA7-7360974942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EE1-49B9-8BA7-7360974942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EE1-49B9-8BA7-736097494262}"/>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DEE1-49B9-8BA7-736097494262}"/>
            </c:ext>
          </c:extLst>
        </c:ser>
        <c:dLbls>
          <c:showLegendKey val="0"/>
          <c:showVal val="0"/>
          <c:showCatName val="0"/>
          <c:showSerName val="0"/>
          <c:showPercent val="0"/>
          <c:showBubbleSize val="0"/>
        </c:dLbls>
        <c:gapWidth val="150"/>
        <c:axId val="135971919"/>
        <c:axId val="1"/>
      </c:barChart>
      <c:catAx>
        <c:axId val="13597191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3e787eb-df44-4b6e-a99d-93d07d1a6a64}"/>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Practicas Pedagogicas</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AABD-472B-B0DE-B1427B4D0AC8}"/>
              </c:ext>
            </c:extLst>
          </c:dPt>
          <c:dPt>
            <c:idx val="1"/>
            <c:invertIfNegative val="0"/>
            <c:bubble3D val="0"/>
            <c:spPr>
              <a:solidFill>
                <a:srgbClr val="C00000"/>
              </a:solidFill>
            </c:spPr>
            <c:extLst>
              <c:ext xmlns:c16="http://schemas.microsoft.com/office/drawing/2014/chart" uri="{C3380CC4-5D6E-409C-BE32-E72D297353CC}">
                <c16:uniqueId val="{00000003-AABD-472B-B0DE-B1427B4D0A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ABD-472B-B0DE-B1427B4D0A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ABD-472B-B0DE-B1427B4D0AC8}"/>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AABD-472B-B0DE-B1427B4D0AC8}"/>
            </c:ext>
          </c:extLst>
        </c:ser>
        <c:dLbls>
          <c:showLegendKey val="0"/>
          <c:showVal val="0"/>
          <c:showCatName val="0"/>
          <c:showSerName val="0"/>
          <c:showPercent val="0"/>
          <c:showBubbleSize val="0"/>
        </c:dLbls>
        <c:gapWidth val="150"/>
        <c:axId val="135974319"/>
        <c:axId val="1"/>
      </c:barChart>
      <c:catAx>
        <c:axId val="13597431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8bdeae7-c10b-4044-bd4b-d33db37cd028}"/>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Gestion de aula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C08D-42A2-B21C-53434DFF90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08D-42A2-B21C-53434DFF901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C08D-42A2-B21C-53434DFF9011}"/>
            </c:ext>
          </c:extLst>
        </c:ser>
        <c:dLbls>
          <c:showLegendKey val="0"/>
          <c:showVal val="0"/>
          <c:showCatName val="0"/>
          <c:showSerName val="0"/>
          <c:showPercent val="0"/>
          <c:showBubbleSize val="0"/>
        </c:dLbls>
        <c:gapWidth val="150"/>
        <c:axId val="135967599"/>
        <c:axId val="1"/>
      </c:barChart>
      <c:catAx>
        <c:axId val="13596759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8d08abd-9197-453c-aa4f-54b4430f384b}"/>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52-4F30-BDDC-C0AE0A945CC6}"/>
              </c:ext>
            </c:extLst>
          </c:dPt>
          <c:dPt>
            <c:idx val="1"/>
            <c:invertIfNegative val="0"/>
            <c:bubble3D val="0"/>
            <c:spPr>
              <a:solidFill>
                <a:srgbClr val="C00000"/>
              </a:solidFill>
            </c:spPr>
            <c:extLst>
              <c:ext xmlns:c16="http://schemas.microsoft.com/office/drawing/2014/chart" uri="{C3380CC4-5D6E-409C-BE32-E72D297353CC}">
                <c16:uniqueId val="{00000003-3E52-4F30-BDDC-C0AE0A945C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52-4F30-BDDC-C0AE0A945C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52-4F30-BDDC-C0AE0A945CC6}"/>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8-3E52-4F30-BDDC-C0AE0A945CC6}"/>
            </c:ext>
          </c:extLst>
        </c:ser>
        <c:dLbls>
          <c:showLegendKey val="0"/>
          <c:showVal val="0"/>
          <c:showCatName val="0"/>
          <c:showSerName val="0"/>
          <c:showPercent val="0"/>
          <c:showBubbleSize val="0"/>
        </c:dLbls>
        <c:gapWidth val="150"/>
        <c:axId val="108497423"/>
        <c:axId val="1"/>
      </c:barChart>
      <c:catAx>
        <c:axId val="108497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5607bc3-49e2-4857-84de-f26022c2438d}"/>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Seguimiento Academico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E76-476C-922A-D5A4A489D93C}"/>
              </c:ext>
            </c:extLst>
          </c:dPt>
          <c:dPt>
            <c:idx val="1"/>
            <c:invertIfNegative val="0"/>
            <c:bubble3D val="0"/>
            <c:spPr>
              <a:solidFill>
                <a:srgbClr val="C00000"/>
              </a:solidFill>
            </c:spPr>
            <c:extLst>
              <c:ext xmlns:c16="http://schemas.microsoft.com/office/drawing/2014/chart" uri="{C3380CC4-5D6E-409C-BE32-E72D297353CC}">
                <c16:uniqueId val="{00000003-2E76-476C-922A-D5A4A489D9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E76-476C-922A-D5A4A489D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E76-476C-922A-D5A4A489D93C}"/>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2E76-476C-922A-D5A4A489D93C}"/>
            </c:ext>
          </c:extLst>
        </c:ser>
        <c:dLbls>
          <c:showLegendKey val="0"/>
          <c:showVal val="0"/>
          <c:showCatName val="0"/>
          <c:showSerName val="0"/>
          <c:showPercent val="0"/>
          <c:showBubbleSize val="0"/>
        </c:dLbls>
        <c:gapWidth val="150"/>
        <c:axId val="135973359"/>
        <c:axId val="1"/>
      </c:barChart>
      <c:catAx>
        <c:axId val="13597335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b9cbd82-76f5-4ac5-9b46-fb85f358590f}"/>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1AF-4ABC-AD82-8B35C8E99338}"/>
              </c:ext>
            </c:extLst>
          </c:dPt>
          <c:dPt>
            <c:idx val="1"/>
            <c:invertIfNegative val="0"/>
            <c:bubble3D val="0"/>
            <c:spPr>
              <a:solidFill>
                <a:srgbClr val="C00000"/>
              </a:solidFill>
            </c:spPr>
            <c:extLst>
              <c:ext xmlns:c16="http://schemas.microsoft.com/office/drawing/2014/chart" uri="{C3380CC4-5D6E-409C-BE32-E72D297353CC}">
                <c16:uniqueId val="{00000003-B1AF-4ABC-AD82-8B35C8E993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1AF-4ABC-AD82-8B35C8E993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1AF-4ABC-AD82-8B35C8E99338}"/>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B1AF-4ABC-AD82-8B35C8E99338}"/>
            </c:ext>
          </c:extLst>
        </c:ser>
        <c:dLbls>
          <c:showLegendKey val="0"/>
          <c:showVal val="0"/>
          <c:showCatName val="0"/>
          <c:showSerName val="0"/>
          <c:showPercent val="0"/>
          <c:showBubbleSize val="0"/>
        </c:dLbls>
        <c:gapWidth val="150"/>
        <c:axId val="135968079"/>
        <c:axId val="1"/>
      </c:barChart>
      <c:catAx>
        <c:axId val="1359680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809657b-d254-4c86-8a33-6b0d5c6cd3bd}"/>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118-412A-9B90-56F9F77DF29C}"/>
              </c:ext>
            </c:extLst>
          </c:dPt>
          <c:dPt>
            <c:idx val="1"/>
            <c:invertIfNegative val="0"/>
            <c:bubble3D val="0"/>
            <c:spPr>
              <a:solidFill>
                <a:srgbClr val="C00000"/>
              </a:solidFill>
            </c:spPr>
            <c:extLst>
              <c:ext xmlns:c16="http://schemas.microsoft.com/office/drawing/2014/chart" uri="{C3380CC4-5D6E-409C-BE32-E72D297353CC}">
                <c16:uniqueId val="{00000003-8118-412A-9B90-56F9F77DF2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118-412A-9B90-56F9F77DF2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118-412A-9B90-56F9F77DF29C}"/>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8118-412A-9B90-56F9F77DF29C}"/>
            </c:ext>
          </c:extLst>
        </c:ser>
        <c:dLbls>
          <c:showLegendKey val="0"/>
          <c:showVal val="0"/>
          <c:showCatName val="0"/>
          <c:showSerName val="0"/>
          <c:showPercent val="0"/>
          <c:showBubbleSize val="0"/>
        </c:dLbls>
        <c:gapWidth val="150"/>
        <c:axId val="135971439"/>
        <c:axId val="1"/>
      </c:barChart>
      <c:catAx>
        <c:axId val="13597143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908cb43-cef7-4a3f-9849-29d6372590f5}"/>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1BC-48E5-860B-0ECB2C1255AF}"/>
              </c:ext>
            </c:extLst>
          </c:dPt>
          <c:dPt>
            <c:idx val="1"/>
            <c:invertIfNegative val="0"/>
            <c:bubble3D val="0"/>
            <c:spPr>
              <a:solidFill>
                <a:srgbClr val="C00000"/>
              </a:solidFill>
            </c:spPr>
            <c:extLst>
              <c:ext xmlns:c16="http://schemas.microsoft.com/office/drawing/2014/chart" uri="{C3380CC4-5D6E-409C-BE32-E72D297353CC}">
                <c16:uniqueId val="{00000003-31BC-48E5-860B-0ECB2C1255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1BC-48E5-860B-0ECB2C1255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1BC-48E5-860B-0ECB2C1255AF}"/>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0.25</c:v>
                </c:pt>
                <c:pt idx="1">
                  <c:v>0</c:v>
                </c:pt>
                <c:pt idx="2">
                  <c:v>0.75</c:v>
                </c:pt>
                <c:pt idx="3">
                  <c:v>0</c:v>
                </c:pt>
              </c:numCache>
            </c:numRef>
          </c:val>
          <c:extLst>
            <c:ext xmlns:c16="http://schemas.microsoft.com/office/drawing/2014/chart" uri="{C3380CC4-5D6E-409C-BE32-E72D297353CC}">
              <c16:uniqueId val="{00000008-31BC-48E5-860B-0ECB2C1255AF}"/>
            </c:ext>
          </c:extLst>
        </c:ser>
        <c:dLbls>
          <c:showLegendKey val="0"/>
          <c:showVal val="0"/>
          <c:showCatName val="0"/>
          <c:showSerName val="0"/>
          <c:showPercent val="0"/>
          <c:showBubbleSize val="0"/>
        </c:dLbls>
        <c:gapWidth val="150"/>
        <c:axId val="130217135"/>
        <c:axId val="1"/>
      </c:barChart>
      <c:catAx>
        <c:axId val="1302171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f268ce0-3d03-47c7-8dfa-bf8d00fae09a}"/>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F98-45A1-9C91-DB64B154BE46}"/>
              </c:ext>
            </c:extLst>
          </c:dPt>
          <c:dPt>
            <c:idx val="1"/>
            <c:invertIfNegative val="0"/>
            <c:bubble3D val="0"/>
            <c:spPr>
              <a:solidFill>
                <a:srgbClr val="C00000"/>
              </a:solidFill>
            </c:spPr>
            <c:extLst>
              <c:ext xmlns:c16="http://schemas.microsoft.com/office/drawing/2014/chart" uri="{C3380CC4-5D6E-409C-BE32-E72D297353CC}">
                <c16:uniqueId val="{00000003-EF98-45A1-9C91-DB64B154BE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F98-45A1-9C91-DB64B154BE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F98-45A1-9C91-DB64B154BE46}"/>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0.8571428571428571</c:v>
                </c:pt>
                <c:pt idx="2">
                  <c:v>0.14285714285714285</c:v>
                </c:pt>
                <c:pt idx="3">
                  <c:v>0</c:v>
                </c:pt>
              </c:numCache>
            </c:numRef>
          </c:val>
          <c:extLst>
            <c:ext xmlns:c16="http://schemas.microsoft.com/office/drawing/2014/chart" uri="{C3380CC4-5D6E-409C-BE32-E72D297353CC}">
              <c16:uniqueId val="{00000008-EF98-45A1-9C91-DB64B154BE46}"/>
            </c:ext>
          </c:extLst>
        </c:ser>
        <c:dLbls>
          <c:showLegendKey val="0"/>
          <c:showVal val="0"/>
          <c:showCatName val="0"/>
          <c:showSerName val="0"/>
          <c:showPercent val="0"/>
          <c:showBubbleSize val="0"/>
        </c:dLbls>
        <c:gapWidth val="150"/>
        <c:axId val="130213775"/>
        <c:axId val="1"/>
      </c:barChart>
      <c:catAx>
        <c:axId val="13021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799d904-9cea-49e5-8cd1-4a527d600e90}"/>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160-44C9-BFAC-1477C017B2D1}"/>
              </c:ext>
            </c:extLst>
          </c:dPt>
          <c:dPt>
            <c:idx val="1"/>
            <c:invertIfNegative val="0"/>
            <c:bubble3D val="0"/>
            <c:spPr>
              <a:solidFill>
                <a:srgbClr val="C00000"/>
              </a:solidFill>
            </c:spPr>
            <c:extLst>
              <c:ext xmlns:c16="http://schemas.microsoft.com/office/drawing/2014/chart" uri="{C3380CC4-5D6E-409C-BE32-E72D297353CC}">
                <c16:uniqueId val="{00000003-D160-44C9-BFAC-1477C017B2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160-44C9-BFAC-1477C017B2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160-44C9-BFAC-1477C017B2D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0.8571428571428571</c:v>
                </c:pt>
                <c:pt idx="2">
                  <c:v>0</c:v>
                </c:pt>
                <c:pt idx="3">
                  <c:v>0</c:v>
                </c:pt>
              </c:numCache>
            </c:numRef>
          </c:val>
          <c:extLst>
            <c:ext xmlns:c16="http://schemas.microsoft.com/office/drawing/2014/chart" uri="{C3380CC4-5D6E-409C-BE32-E72D297353CC}">
              <c16:uniqueId val="{00000008-D160-44C9-BFAC-1477C017B2D1}"/>
            </c:ext>
          </c:extLst>
        </c:ser>
        <c:dLbls>
          <c:showLegendKey val="0"/>
          <c:showVal val="0"/>
          <c:showCatName val="0"/>
          <c:showSerName val="0"/>
          <c:showPercent val="0"/>
          <c:showBubbleSize val="0"/>
        </c:dLbls>
        <c:gapWidth val="150"/>
        <c:axId val="130215215"/>
        <c:axId val="1"/>
      </c:barChart>
      <c:catAx>
        <c:axId val="1302152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8985b08-a26c-4fd7-a782-a3ce584dcc4c}"/>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CC3-4CEA-8218-8AA645B32193}"/>
              </c:ext>
            </c:extLst>
          </c:dPt>
          <c:dPt>
            <c:idx val="1"/>
            <c:invertIfNegative val="0"/>
            <c:bubble3D val="0"/>
            <c:spPr>
              <a:solidFill>
                <a:srgbClr val="C00000"/>
              </a:solidFill>
            </c:spPr>
            <c:extLst>
              <c:ext xmlns:c16="http://schemas.microsoft.com/office/drawing/2014/chart" uri="{C3380CC4-5D6E-409C-BE32-E72D297353CC}">
                <c16:uniqueId val="{00000003-DCC3-4CEA-8218-8AA645B321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CC3-4CEA-8218-8AA645B321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CC3-4CEA-8218-8AA645B32193}"/>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0.2857142857142857</c:v>
                </c:pt>
                <c:pt idx="1">
                  <c:v>0.5714285714285714</c:v>
                </c:pt>
                <c:pt idx="2">
                  <c:v>0.14285714285714285</c:v>
                </c:pt>
                <c:pt idx="3">
                  <c:v>0</c:v>
                </c:pt>
              </c:numCache>
            </c:numRef>
          </c:val>
          <c:extLst>
            <c:ext xmlns:c16="http://schemas.microsoft.com/office/drawing/2014/chart" uri="{C3380CC4-5D6E-409C-BE32-E72D297353CC}">
              <c16:uniqueId val="{00000008-DCC3-4CEA-8218-8AA645B32193}"/>
            </c:ext>
          </c:extLst>
        </c:ser>
        <c:dLbls>
          <c:showLegendKey val="0"/>
          <c:showVal val="0"/>
          <c:showCatName val="0"/>
          <c:showSerName val="0"/>
          <c:showPercent val="0"/>
          <c:showBubbleSize val="0"/>
        </c:dLbls>
        <c:gapWidth val="150"/>
        <c:axId val="130216175"/>
        <c:axId val="1"/>
      </c:barChart>
      <c:catAx>
        <c:axId val="130216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a:effectLst/>
      </c:spPr>
    </c:plotArea>
    <c:plotVisOnly val="1"/>
    <c:dispBlanksAs val="gap"/>
    <c:showDLblsOverMax val="0"/>
    <c:extLst>
      <c:ext uri="{0b15fc19-7d7d-44ad-8c2d-2c3a37ce22c3}">
        <chartProps xmlns="https://web.wps.cn/et/2018/main" chartId="{37128a6a-fdfc-4f46-922d-f510473aa674}"/>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543-44CA-8515-79B0430FF172}"/>
              </c:ext>
            </c:extLst>
          </c:dPt>
          <c:dPt>
            <c:idx val="1"/>
            <c:invertIfNegative val="0"/>
            <c:bubble3D val="0"/>
            <c:spPr>
              <a:solidFill>
                <a:srgbClr val="C00000"/>
              </a:solidFill>
            </c:spPr>
            <c:extLst>
              <c:ext xmlns:c16="http://schemas.microsoft.com/office/drawing/2014/chart" uri="{C3380CC4-5D6E-409C-BE32-E72D297353CC}">
                <c16:uniqueId val="{00000003-F543-44CA-8515-79B0430FF1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543-44CA-8515-79B0430FF1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543-44CA-8515-79B0430FF172}"/>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F543-44CA-8515-79B0430FF172}"/>
            </c:ext>
          </c:extLst>
        </c:ser>
        <c:dLbls>
          <c:showLegendKey val="0"/>
          <c:showVal val="0"/>
          <c:showCatName val="0"/>
          <c:showSerName val="0"/>
          <c:showPercent val="0"/>
          <c:showBubbleSize val="0"/>
        </c:dLbls>
        <c:gapWidth val="150"/>
        <c:axId val="130218575"/>
        <c:axId val="1"/>
      </c:barChart>
      <c:catAx>
        <c:axId val="1302185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a0e74ec-4e74-4b59-8474-3dc0232c5407}"/>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DDF-490C-BF37-927E13371940}"/>
              </c:ext>
            </c:extLst>
          </c:dPt>
          <c:dPt>
            <c:idx val="1"/>
            <c:invertIfNegative val="0"/>
            <c:bubble3D val="0"/>
            <c:spPr>
              <a:solidFill>
                <a:srgbClr val="C00000"/>
              </a:solidFill>
            </c:spPr>
            <c:extLst>
              <c:ext xmlns:c16="http://schemas.microsoft.com/office/drawing/2014/chart" uri="{C3380CC4-5D6E-409C-BE32-E72D297353CC}">
                <c16:uniqueId val="{00000003-8DDF-490C-BF37-927E133719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DDF-490C-BF37-927E133719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DDF-490C-BF37-927E13371940}"/>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extLst>
            <c:ext xmlns:c16="http://schemas.microsoft.com/office/drawing/2014/chart" uri="{C3380CC4-5D6E-409C-BE32-E72D297353CC}">
              <c16:uniqueId val="{00000008-8DDF-490C-BF37-927E13371940}"/>
            </c:ext>
          </c:extLst>
        </c:ser>
        <c:dLbls>
          <c:showLegendKey val="0"/>
          <c:showVal val="0"/>
          <c:showCatName val="0"/>
          <c:showSerName val="0"/>
          <c:showPercent val="0"/>
          <c:showBubbleSize val="0"/>
        </c:dLbls>
        <c:gapWidth val="150"/>
        <c:axId val="136504495"/>
        <c:axId val="1"/>
      </c:barChart>
      <c:catAx>
        <c:axId val="1365044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db6c37a-4f9e-464d-925e-e12c2f8ccff6}"/>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E15-42F5-9481-1C6F6960CE28}"/>
              </c:ext>
            </c:extLst>
          </c:dPt>
          <c:dPt>
            <c:idx val="1"/>
            <c:invertIfNegative val="0"/>
            <c:bubble3D val="0"/>
            <c:spPr>
              <a:solidFill>
                <a:srgbClr val="C00000"/>
              </a:solidFill>
            </c:spPr>
            <c:extLst>
              <c:ext xmlns:c16="http://schemas.microsoft.com/office/drawing/2014/chart" uri="{C3380CC4-5D6E-409C-BE32-E72D297353CC}">
                <c16:uniqueId val="{00000003-8E15-42F5-9481-1C6F6960CE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15-42F5-9481-1C6F6960CE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15-42F5-9481-1C6F6960CE28}"/>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8-8E15-42F5-9481-1C6F6960CE28}"/>
            </c:ext>
          </c:extLst>
        </c:ser>
        <c:dLbls>
          <c:showLegendKey val="0"/>
          <c:showVal val="0"/>
          <c:showCatName val="0"/>
          <c:showSerName val="0"/>
          <c:showPercent val="0"/>
          <c:showBubbleSize val="0"/>
        </c:dLbls>
        <c:gapWidth val="150"/>
        <c:axId val="136503535"/>
        <c:axId val="1"/>
      </c:barChart>
      <c:catAx>
        <c:axId val="1365035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04d6956-dba0-43ed-bc5e-c4c0ccc408fa}"/>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5E-44FD-A172-2D4D16413CAE}"/>
              </c:ext>
            </c:extLst>
          </c:dPt>
          <c:dPt>
            <c:idx val="1"/>
            <c:invertIfNegative val="0"/>
            <c:bubble3D val="0"/>
            <c:spPr>
              <a:solidFill>
                <a:srgbClr val="C00000"/>
              </a:solidFill>
            </c:spPr>
            <c:extLst>
              <c:ext xmlns:c16="http://schemas.microsoft.com/office/drawing/2014/chart" uri="{C3380CC4-5D6E-409C-BE32-E72D297353CC}">
                <c16:uniqueId val="{00000003-4C5E-44FD-A172-2D4D16413C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5E-44FD-A172-2D4D16413C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5E-44FD-A172-2D4D16413CAE}"/>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extLst>
            <c:ext xmlns:c16="http://schemas.microsoft.com/office/drawing/2014/chart" uri="{C3380CC4-5D6E-409C-BE32-E72D297353CC}">
              <c16:uniqueId val="{00000008-4C5E-44FD-A172-2D4D16413CAE}"/>
            </c:ext>
          </c:extLst>
        </c:ser>
        <c:dLbls>
          <c:showLegendKey val="0"/>
          <c:showVal val="0"/>
          <c:showCatName val="0"/>
          <c:showSerName val="0"/>
          <c:showPercent val="0"/>
          <c:showBubbleSize val="0"/>
        </c:dLbls>
        <c:gapWidth val="150"/>
        <c:axId val="108501743"/>
        <c:axId val="1"/>
      </c:barChart>
      <c:catAx>
        <c:axId val="1085017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a:effectLst/>
      </c:spPr>
    </c:plotArea>
    <c:plotVisOnly val="1"/>
    <c:dispBlanksAs val="gap"/>
    <c:showDLblsOverMax val="0"/>
    <c:extLst>
      <c:ext uri="{0b15fc19-7d7d-44ad-8c2d-2c3a37ce22c3}">
        <chartProps xmlns="https://web.wps.cn/et/2018/main" chartId="{16a404e9-975e-4688-af82-c2c2198a1277}"/>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86D-45D5-B0AD-05F4EB1A9DC1}"/>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86D-45D5-B0AD-05F4EB1A9DC1}"/>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886D-45D5-B0AD-05F4EB1A9DC1}"/>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86D-45D5-B0AD-05F4EB1A9DC1}"/>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86D-45D5-B0AD-05F4EB1A9DC1}"/>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86D-45D5-B0AD-05F4EB1A9DC1}"/>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86D-45D5-B0AD-05F4EB1A9DC1}"/>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886D-45D5-B0AD-05F4EB1A9DC1}"/>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86D-45D5-B0AD-05F4EB1A9DC1}"/>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86D-45D5-B0AD-05F4EB1A9DC1}"/>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86D-45D5-B0AD-05F4EB1A9DC1}"/>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86D-45D5-B0AD-05F4EB1A9DC1}"/>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C-886D-45D5-B0AD-05F4EB1A9DC1}"/>
            </c:ext>
          </c:extLst>
        </c:ser>
        <c:ser>
          <c:idx val="3"/>
          <c:order val="3"/>
          <c:tx>
            <c:v>AÑO 4</c:v>
          </c:tx>
          <c:marker>
            <c:symbol val="none"/>
          </c:marker>
          <c:dLbls>
            <c:dLbl>
              <c:idx val="0"/>
              <c:layout>
                <c:manualLayout>
                  <c:x val="-2.8591711517300101E-2"/>
                  <c:y val="-8.9562299060134007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86D-45D5-B0AD-05F4EB1A9DC1}"/>
                </c:ext>
              </c:extLst>
            </c:dLbl>
            <c:dLbl>
              <c:idx val="1"/>
              <c:layout>
                <c:manualLayout>
                  <c:x val="-3.8455682436106503E-2"/>
                  <c:y val="-5.6565662564295197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86D-45D5-B0AD-05F4EB1A9DC1}"/>
                </c:ext>
              </c:extLst>
            </c:dLbl>
            <c:dLbl>
              <c:idx val="3"/>
              <c:layout>
                <c:manualLayout>
                  <c:x val="-2.42415211964736E-2"/>
                  <c:y val="-6.12794677779864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86D-45D5-B0AD-05F4EB1A9DC1}"/>
                </c:ext>
              </c:extLst>
            </c:dLbl>
            <c:spPr>
              <a:noFill/>
              <a:ln w="25400">
                <a:noFill/>
              </a:ln>
              <a:effectLst/>
            </c:spPr>
            <c:txPr>
              <a:bodyPr rot="0" spcFirstLastPara="0" vertOverflow="ellipsis" vert="horz" wrap="square" lIns="38100" tIns="19050" rIns="38100" bIns="19050" anchor="ctr" anchorCtr="1">
                <a:spAutoFit/>
              </a:bodyPr>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886D-45D5-B0AD-05F4EB1A9DC1}"/>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36174cb7-4121-43f6-ba54-c319d5203c00}"/>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5E1-4BEC-91A8-FD42BAB649B3}"/>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5E1-4BEC-91A8-FD42BAB649B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0.8571428571428571</c:v>
                </c:pt>
                <c:pt idx="2">
                  <c:v>0.14285714285714285</c:v>
                </c:pt>
                <c:pt idx="3">
                  <c:v>0</c:v>
                </c:pt>
              </c:numCache>
            </c:numRef>
          </c:val>
          <c:smooth val="0"/>
          <c:extLst>
            <c:ext xmlns:c16="http://schemas.microsoft.com/office/drawing/2014/chart" uri="{C3380CC4-5D6E-409C-BE32-E72D297353CC}">
              <c16:uniqueId val="{00000002-35E1-4BEC-91A8-FD42BAB649B3}"/>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5E1-4BEC-91A8-FD42BAB649B3}"/>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5E1-4BEC-91A8-FD42BAB649B3}"/>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5E1-4BEC-91A8-FD42BAB649B3}"/>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5E1-4BEC-91A8-FD42BAB649B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0.8571428571428571</c:v>
                </c:pt>
                <c:pt idx="2">
                  <c:v>0</c:v>
                </c:pt>
                <c:pt idx="3">
                  <c:v>0</c:v>
                </c:pt>
              </c:numCache>
            </c:numRef>
          </c:val>
          <c:smooth val="0"/>
          <c:extLst>
            <c:ext xmlns:c16="http://schemas.microsoft.com/office/drawing/2014/chart" uri="{C3380CC4-5D6E-409C-BE32-E72D297353CC}">
              <c16:uniqueId val="{00000007-35E1-4BEC-91A8-FD42BAB649B3}"/>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5E1-4BEC-91A8-FD42BAB649B3}"/>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5E1-4BEC-91A8-FD42BAB649B3}"/>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5E1-4BEC-91A8-FD42BAB649B3}"/>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5E1-4BEC-91A8-FD42BAB649B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35E1-4BEC-91A8-FD42BAB649B3}"/>
            </c:ext>
          </c:extLst>
        </c:ser>
        <c:ser>
          <c:idx val="3"/>
          <c:order val="3"/>
          <c:tx>
            <c:v>AÑO 4</c:v>
          </c:tx>
          <c:marker>
            <c:symbol val="none"/>
          </c:marker>
          <c:dLbls>
            <c:dLbl>
              <c:idx val="0"/>
              <c:layout>
                <c:manualLayout>
                  <c:x val="-4.4219684611201703E-2"/>
                  <c:y val="-4.6113302198987301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5E1-4BEC-91A8-FD42BAB649B3}"/>
                </c:ext>
              </c:extLst>
            </c:dLbl>
            <c:dLbl>
              <c:idx val="1"/>
              <c:layout>
                <c:manualLayout>
                  <c:x val="-4.6394779771614998E-2"/>
                  <c:y val="-5.9947292858683401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5E1-4BEC-91A8-FD42BAB649B3}"/>
                </c:ext>
              </c:extLst>
            </c:dLbl>
            <c:dLbl>
              <c:idx val="2"/>
              <c:layout>
                <c:manualLayout>
                  <c:x val="-4.4219684611201703E-2"/>
                  <c:y val="-7.37812835183796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5E1-4BEC-91A8-FD42BAB649B3}"/>
                </c:ext>
              </c:extLst>
            </c:dLbl>
            <c:dLbl>
              <c:idx val="3"/>
              <c:layout>
                <c:manualLayout>
                  <c:x val="-4.2044589450788497E-2"/>
                  <c:y val="-4.6113302198987301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5E1-4BEC-91A8-FD42BAB649B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5E1-4BEC-91A8-FD42BAB649B3}"/>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a1c2edf3-3d53-4c91-a10f-cfe401248b34}"/>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61F-4960-A7E5-2AD069BC10FE}"/>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61F-4960-A7E5-2AD069BC10FE}"/>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61F-4960-A7E5-2AD069BC10FE}"/>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61F-4960-A7E5-2AD069BC10FE}"/>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61F-4960-A7E5-2AD069BC10FE}"/>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61F-4960-A7E5-2AD069BC10FE}"/>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61F-4960-A7E5-2AD069BC10FE}"/>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smooth val="0"/>
          <c:extLst>
            <c:ext xmlns:c16="http://schemas.microsoft.com/office/drawing/2014/chart" uri="{C3380CC4-5D6E-409C-BE32-E72D297353CC}">
              <c16:uniqueId val="{00000007-061F-4960-A7E5-2AD069BC10FE}"/>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61F-4960-A7E5-2AD069BC10FE}"/>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61F-4960-A7E5-2AD069BC10FE}"/>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61F-4960-A7E5-2AD069BC10FE}"/>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61F-4960-A7E5-2AD069BC10FE}"/>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061F-4960-A7E5-2AD069BC10FE}"/>
            </c:ext>
          </c:extLst>
        </c:ser>
        <c:ser>
          <c:idx val="3"/>
          <c:order val="3"/>
          <c:tx>
            <c:v>AÑO 4</c:v>
          </c:tx>
          <c:marker>
            <c:symbol val="none"/>
          </c:marker>
          <c:dLbls>
            <c:dLbl>
              <c:idx val="0"/>
              <c:layout>
                <c:manualLayout>
                  <c:x val="-4.8569874932028301E-2"/>
                  <c:y val="-6.12794677779864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61F-4960-A7E5-2AD069BC10FE}"/>
                </c:ext>
              </c:extLst>
            </c:dLbl>
            <c:dLbl>
              <c:idx val="1"/>
              <c:layout>
                <c:manualLayout>
                  <c:x val="-3.55193039695487E-2"/>
                  <c:y val="-5.18518573506039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61F-4960-A7E5-2AD069BC10FE}"/>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061F-4960-A7E5-2AD069BC10FE}"/>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f33987f-1077-4231-a0c1-cfc9cd677181}"/>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34-4532-BFD4-5E1102964C45}"/>
              </c:ext>
            </c:extLst>
          </c:dPt>
          <c:dPt>
            <c:idx val="1"/>
            <c:invertIfNegative val="0"/>
            <c:bubble3D val="0"/>
            <c:spPr>
              <a:solidFill>
                <a:srgbClr val="C00000"/>
              </a:solidFill>
            </c:spPr>
            <c:extLst>
              <c:ext xmlns:c16="http://schemas.microsoft.com/office/drawing/2014/chart" uri="{C3380CC4-5D6E-409C-BE32-E72D297353CC}">
                <c16:uniqueId val="{00000003-4C34-4532-BFD4-5E1102964C4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34-4532-BFD4-5E1102964C4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34-4532-BFD4-5E1102964C45}"/>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c:v>
                </c:pt>
                <c:pt idx="1">
                  <c:v>0.2</c:v>
                </c:pt>
                <c:pt idx="2">
                  <c:v>0.4</c:v>
                </c:pt>
                <c:pt idx="3">
                  <c:v>0.1</c:v>
                </c:pt>
              </c:numCache>
            </c:numRef>
          </c:val>
          <c:extLst>
            <c:ext xmlns:c16="http://schemas.microsoft.com/office/drawing/2014/chart" uri="{C3380CC4-5D6E-409C-BE32-E72D297353CC}">
              <c16:uniqueId val="{00000008-4C34-4532-BFD4-5E1102964C45}"/>
            </c:ext>
          </c:extLst>
        </c:ser>
        <c:dLbls>
          <c:showLegendKey val="0"/>
          <c:showVal val="0"/>
          <c:showCatName val="0"/>
          <c:showSerName val="0"/>
          <c:showPercent val="0"/>
          <c:showBubbleSize val="0"/>
        </c:dLbls>
        <c:gapWidth val="150"/>
        <c:axId val="105310895"/>
        <c:axId val="1"/>
      </c:barChart>
      <c:catAx>
        <c:axId val="1053108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7c6265a-3aef-4bff-aaa1-968d464fb6b9}"/>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FC9-4220-8342-23AD1DAA234D}"/>
              </c:ext>
            </c:extLst>
          </c:dPt>
          <c:dPt>
            <c:idx val="1"/>
            <c:invertIfNegative val="0"/>
            <c:bubble3D val="0"/>
            <c:spPr>
              <a:solidFill>
                <a:srgbClr val="C00000"/>
              </a:solidFill>
            </c:spPr>
            <c:extLst>
              <c:ext xmlns:c16="http://schemas.microsoft.com/office/drawing/2014/chart" uri="{C3380CC4-5D6E-409C-BE32-E72D297353CC}">
                <c16:uniqueId val="{00000003-DFC9-4220-8342-23AD1DAA23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C9-4220-8342-23AD1DAA23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C9-4220-8342-23AD1DAA234D}"/>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0.4</c:v>
                </c:pt>
                <c:pt idx="3">
                  <c:v>0.1</c:v>
                </c:pt>
              </c:numCache>
            </c:numRef>
          </c:val>
          <c:extLst>
            <c:ext xmlns:c16="http://schemas.microsoft.com/office/drawing/2014/chart" uri="{C3380CC4-5D6E-409C-BE32-E72D297353CC}">
              <c16:uniqueId val="{00000008-DFC9-4220-8342-23AD1DAA234D}"/>
            </c:ext>
          </c:extLst>
        </c:ser>
        <c:dLbls>
          <c:showLegendKey val="0"/>
          <c:showVal val="0"/>
          <c:showCatName val="0"/>
          <c:showSerName val="0"/>
          <c:showPercent val="0"/>
          <c:showBubbleSize val="0"/>
        </c:dLbls>
        <c:gapWidth val="150"/>
        <c:axId val="105312335"/>
        <c:axId val="1"/>
      </c:barChart>
      <c:catAx>
        <c:axId val="105312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6fad968-3250-4512-b02d-6125e15a7e4a}"/>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FEF-4AF4-BDD6-7D417E3E2294}"/>
              </c:ext>
            </c:extLst>
          </c:dPt>
          <c:dPt>
            <c:idx val="1"/>
            <c:invertIfNegative val="0"/>
            <c:bubble3D val="0"/>
            <c:spPr>
              <a:solidFill>
                <a:srgbClr val="C00000"/>
              </a:solidFill>
            </c:spPr>
            <c:extLst>
              <c:ext xmlns:c16="http://schemas.microsoft.com/office/drawing/2014/chart" uri="{C3380CC4-5D6E-409C-BE32-E72D297353CC}">
                <c16:uniqueId val="{00000003-1FEF-4AF4-BDD6-7D417E3E22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FEF-4AF4-BDD6-7D417E3E22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FEF-4AF4-BDD6-7D417E3E2294}"/>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0.4</c:v>
                </c:pt>
                <c:pt idx="3">
                  <c:v>0.1</c:v>
                </c:pt>
              </c:numCache>
            </c:numRef>
          </c:val>
          <c:extLst>
            <c:ext xmlns:c16="http://schemas.microsoft.com/office/drawing/2014/chart" uri="{C3380CC4-5D6E-409C-BE32-E72D297353CC}">
              <c16:uniqueId val="{00000008-1FEF-4AF4-BDD6-7D417E3E2294}"/>
            </c:ext>
          </c:extLst>
        </c:ser>
        <c:dLbls>
          <c:showLegendKey val="0"/>
          <c:showVal val="0"/>
          <c:showCatName val="0"/>
          <c:showSerName val="0"/>
          <c:showPercent val="0"/>
          <c:showBubbleSize val="0"/>
        </c:dLbls>
        <c:gapWidth val="150"/>
        <c:axId val="105316175"/>
        <c:axId val="1"/>
      </c:barChart>
      <c:catAx>
        <c:axId val="105316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100791d-0191-4137-945c-8a04fc9f3060}"/>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F5A-4D5D-8B15-F34F8D64980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0.8571428571428571</c:v>
                </c:pt>
              </c:numCache>
            </c:numRef>
          </c:val>
          <c:smooth val="0"/>
          <c:extLst>
            <c:ext xmlns:c16="http://schemas.microsoft.com/office/drawing/2014/chart" uri="{C3380CC4-5D6E-409C-BE32-E72D297353CC}">
              <c16:uniqueId val="{00000001-3F5A-4D5D-8B15-F34F8D649803}"/>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F5A-4D5D-8B15-F34F8D649803}"/>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F5A-4D5D-8B15-F34F8D649803}"/>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F5A-4D5D-8B15-F34F8D649803}"/>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F5A-4D5D-8B15-F34F8D64980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0.4</c:v>
                </c:pt>
                <c:pt idx="3">
                  <c:v>0.1</c:v>
                </c:pt>
              </c:numCache>
            </c:numRef>
          </c:val>
          <c:smooth val="0"/>
          <c:extLst>
            <c:ext xmlns:c16="http://schemas.microsoft.com/office/drawing/2014/chart" uri="{C3380CC4-5D6E-409C-BE32-E72D297353CC}">
              <c16:uniqueId val="{00000006-3F5A-4D5D-8B15-F34F8D649803}"/>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F5A-4D5D-8B15-F34F8D649803}"/>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F5A-4D5D-8B15-F34F8D649803}"/>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F5A-4D5D-8B15-F34F8D649803}"/>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F5A-4D5D-8B15-F34F8D64980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0.3</c:v>
                </c:pt>
                <c:pt idx="2">
                  <c:v>0.5</c:v>
                </c:pt>
                <c:pt idx="3">
                  <c:v>0.2</c:v>
                </c:pt>
              </c:numCache>
            </c:numRef>
          </c:val>
          <c:smooth val="0"/>
          <c:extLst>
            <c:ext xmlns:c16="http://schemas.microsoft.com/office/drawing/2014/chart" uri="{C3380CC4-5D6E-409C-BE32-E72D297353CC}">
              <c16:uniqueId val="{0000000B-3F5A-4D5D-8B15-F34F8D649803}"/>
            </c:ext>
          </c:extLst>
        </c:ser>
        <c:ser>
          <c:idx val="3"/>
          <c:order val="3"/>
          <c:tx>
            <c:v>AÑO 2014</c:v>
          </c:tx>
          <c:marker>
            <c:symbol val="none"/>
          </c:marker>
          <c:dLbls>
            <c:dLbl>
              <c:idx val="0"/>
              <c:layout>
                <c:manualLayout>
                  <c:x val="-4.4219684611201703E-2"/>
                  <c:y val="-7.5306758299772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F5A-4D5D-8B15-F34F8D649803}"/>
                </c:ext>
              </c:extLst>
            </c:dLbl>
            <c:dLbl>
              <c:idx val="1"/>
              <c:layout>
                <c:manualLayout>
                  <c:x val="-9.4181620445894492E-3"/>
                  <c:y val="-6.1186741118564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F5A-4D5D-8B15-F34F8D649803}"/>
                </c:ext>
              </c:extLst>
            </c:dLbl>
            <c:dLbl>
              <c:idx val="2"/>
              <c:layout>
                <c:manualLayout>
                  <c:x val="-4.1925044850633503E-2"/>
                  <c:y val="-9.4133447874715004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F5A-4D5D-8B15-F34F8D649803}"/>
                </c:ext>
              </c:extLst>
            </c:dLbl>
            <c:dLbl>
              <c:idx val="3"/>
              <c:layout>
                <c:manualLayout>
                  <c:x val="-3.3344208809135398E-2"/>
                  <c:y val="-8.94267754809792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F5A-4D5D-8B15-F34F8D64980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3F5A-4D5D-8B15-F34F8D649803}"/>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0257b185-8163-4bad-a794-d4e2b7b489b4}"/>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EB7-400D-A260-58F1A767BEC4}"/>
              </c:ext>
            </c:extLst>
          </c:dPt>
          <c:dPt>
            <c:idx val="1"/>
            <c:invertIfNegative val="0"/>
            <c:bubble3D val="0"/>
            <c:spPr>
              <a:solidFill>
                <a:srgbClr val="C00000"/>
              </a:solidFill>
            </c:spPr>
            <c:extLst>
              <c:ext xmlns:c16="http://schemas.microsoft.com/office/drawing/2014/chart" uri="{C3380CC4-5D6E-409C-BE32-E72D297353CC}">
                <c16:uniqueId val="{00000003-7EB7-400D-A260-58F1A767BE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EB7-400D-A260-58F1A767BE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EB7-400D-A260-58F1A767BEC4}"/>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7EB7-400D-A260-58F1A767BEC4}"/>
            </c:ext>
          </c:extLst>
        </c:ser>
        <c:dLbls>
          <c:showLegendKey val="0"/>
          <c:showVal val="0"/>
          <c:showCatName val="0"/>
          <c:showSerName val="0"/>
          <c:showPercent val="0"/>
          <c:showBubbleSize val="0"/>
        </c:dLbls>
        <c:gapWidth val="150"/>
        <c:axId val="105313775"/>
        <c:axId val="1"/>
      </c:barChart>
      <c:catAx>
        <c:axId val="10531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f51bf17-4e48-4433-ae1a-f45630e1fe31}"/>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938-40C0-8043-9BE568704EC6}"/>
              </c:ext>
            </c:extLst>
          </c:dPt>
          <c:dPt>
            <c:idx val="1"/>
            <c:invertIfNegative val="0"/>
            <c:bubble3D val="0"/>
            <c:spPr>
              <a:solidFill>
                <a:srgbClr val="C00000"/>
              </a:solidFill>
            </c:spPr>
            <c:extLst>
              <c:ext xmlns:c16="http://schemas.microsoft.com/office/drawing/2014/chart" uri="{C3380CC4-5D6E-409C-BE32-E72D297353CC}">
                <c16:uniqueId val="{00000003-D938-40C0-8043-9BE568704E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938-40C0-8043-9BE568704E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938-40C0-8043-9BE568704EC6}"/>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D938-40C0-8043-9BE568704EC6}"/>
            </c:ext>
          </c:extLst>
        </c:ser>
        <c:dLbls>
          <c:showLegendKey val="0"/>
          <c:showVal val="0"/>
          <c:showCatName val="0"/>
          <c:showSerName val="0"/>
          <c:showPercent val="0"/>
          <c:showBubbleSize val="0"/>
        </c:dLbls>
        <c:gapWidth val="150"/>
        <c:axId val="105315215"/>
        <c:axId val="1"/>
      </c:barChart>
      <c:catAx>
        <c:axId val="1053152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3b07d03-dbfa-4205-8387-141e3ab6e4b5}"/>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668-407B-86D8-0ABA3F0E5A84}"/>
              </c:ext>
            </c:extLst>
          </c:dPt>
          <c:dPt>
            <c:idx val="1"/>
            <c:invertIfNegative val="0"/>
            <c:bubble3D val="0"/>
            <c:spPr>
              <a:solidFill>
                <a:srgbClr val="C00000"/>
              </a:solidFill>
            </c:spPr>
            <c:extLst>
              <c:ext xmlns:c16="http://schemas.microsoft.com/office/drawing/2014/chart" uri="{C3380CC4-5D6E-409C-BE32-E72D297353CC}">
                <c16:uniqueId val="{00000003-B668-407B-86D8-0ABA3F0E5A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668-407B-86D8-0ABA3F0E5A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668-407B-86D8-0ABA3F0E5A84}"/>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0.5</c:v>
                </c:pt>
                <c:pt idx="3">
                  <c:v>0.5</c:v>
                </c:pt>
              </c:numCache>
            </c:numRef>
          </c:val>
          <c:extLst>
            <c:ext xmlns:c16="http://schemas.microsoft.com/office/drawing/2014/chart" uri="{C3380CC4-5D6E-409C-BE32-E72D297353CC}">
              <c16:uniqueId val="{00000008-B668-407B-86D8-0ABA3F0E5A84}"/>
            </c:ext>
          </c:extLst>
        </c:ser>
        <c:dLbls>
          <c:showLegendKey val="0"/>
          <c:showVal val="0"/>
          <c:showCatName val="0"/>
          <c:showSerName val="0"/>
          <c:showPercent val="0"/>
          <c:showBubbleSize val="0"/>
        </c:dLbls>
        <c:gapWidth val="150"/>
        <c:axId val="105868511"/>
        <c:axId val="1"/>
      </c:barChart>
      <c:catAx>
        <c:axId val="105868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5b591d0-df79-4aa1-923d-456f77e1dafc}"/>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8E0-49F7-807C-3A2A349F3446}"/>
              </c:ext>
            </c:extLst>
          </c:dPt>
          <c:dPt>
            <c:idx val="1"/>
            <c:invertIfNegative val="0"/>
            <c:bubble3D val="0"/>
            <c:spPr>
              <a:solidFill>
                <a:srgbClr val="C00000"/>
              </a:solidFill>
            </c:spPr>
            <c:extLst>
              <c:ext xmlns:c16="http://schemas.microsoft.com/office/drawing/2014/chart" uri="{C3380CC4-5D6E-409C-BE32-E72D297353CC}">
                <c16:uniqueId val="{00000003-48E0-49F7-807C-3A2A349F34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8E0-49F7-807C-3A2A349F34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8E0-49F7-807C-3A2A349F3446}"/>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0.625</c:v>
                </c:pt>
                <c:pt idx="3">
                  <c:v>0.125</c:v>
                </c:pt>
              </c:numCache>
            </c:numRef>
          </c:val>
          <c:extLst>
            <c:ext xmlns:c16="http://schemas.microsoft.com/office/drawing/2014/chart" uri="{C3380CC4-5D6E-409C-BE32-E72D297353CC}">
              <c16:uniqueId val="{00000008-48E0-49F7-807C-3A2A349F3446}"/>
            </c:ext>
          </c:extLst>
        </c:ser>
        <c:dLbls>
          <c:showLegendKey val="0"/>
          <c:showVal val="0"/>
          <c:showCatName val="0"/>
          <c:showSerName val="0"/>
          <c:showPercent val="0"/>
          <c:showBubbleSize val="0"/>
        </c:dLbls>
        <c:gapWidth val="150"/>
        <c:axId val="108502223"/>
        <c:axId val="1"/>
      </c:barChart>
      <c:catAx>
        <c:axId val="1085022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89e3dd7-e7e9-4941-9afa-8d20f75207c9}"/>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396-44DC-AA31-9FF5379B6CF5}"/>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396-44DC-AA31-9FF5379B6CF5}"/>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6396-44DC-AA31-9FF5379B6CF5}"/>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396-44DC-AA31-9FF5379B6CF5}"/>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396-44DC-AA31-9FF5379B6CF5}"/>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396-44DC-AA31-9FF5379B6CF5}"/>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396-44DC-AA31-9FF5379B6CF5}"/>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6396-44DC-AA31-9FF5379B6CF5}"/>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396-44DC-AA31-9FF5379B6CF5}"/>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396-44DC-AA31-9FF5379B6CF5}"/>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396-44DC-AA31-9FF5379B6CF5}"/>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396-44DC-AA31-9FF5379B6CF5}"/>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6396-44DC-AA31-9FF5379B6CF5}"/>
            </c:ext>
          </c:extLst>
        </c:ser>
        <c:ser>
          <c:idx val="3"/>
          <c:order val="3"/>
          <c:tx>
            <c:v>AÑO 2014</c:v>
          </c:tx>
          <c:marker>
            <c:symbol val="none"/>
          </c:marker>
          <c:dLbls>
            <c:dLbl>
              <c:idx val="0"/>
              <c:layout>
                <c:manualLayout>
                  <c:x val="-5.9445350734094599E-2"/>
                  <c:y val="-6.12794677779864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396-44DC-AA31-9FF5379B6CF5}"/>
                </c:ext>
              </c:extLst>
            </c:dLbl>
            <c:dLbl>
              <c:idx val="1"/>
              <c:layout>
                <c:manualLayout>
                  <c:x val="-4.2044589450788497E-2"/>
                  <c:y val="-6.12794677779864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396-44DC-AA31-9FF5379B6CF5}"/>
                </c:ext>
              </c:extLst>
            </c:dLbl>
            <c:dLbl>
              <c:idx val="2"/>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396-44DC-AA31-9FF5379B6CF5}"/>
                </c:ext>
              </c:extLst>
            </c:dLbl>
            <c:dLbl>
              <c:idx val="3"/>
              <c:layout>
                <c:manualLayout>
                  <c:x val="-5.0744970092441499E-2"/>
                  <c:y val="-6.12794677779864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396-44DC-AA31-9FF5379B6CF5}"/>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396-44DC-AA31-9FF5379B6CF5}"/>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a9a338e8-b071-47c4-8ba8-aeffea909a06}"/>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a la gestión académica</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FB5F-41D1-888B-A3880633B810}"/>
              </c:ext>
            </c:extLst>
          </c:dPt>
          <c:dPt>
            <c:idx val="1"/>
            <c:invertIfNegative val="0"/>
            <c:bubble3D val="0"/>
            <c:spPr>
              <a:solidFill>
                <a:srgbClr val="C00000"/>
              </a:solidFill>
            </c:spPr>
            <c:extLst>
              <c:ext xmlns:c16="http://schemas.microsoft.com/office/drawing/2014/chart" uri="{C3380CC4-5D6E-409C-BE32-E72D297353CC}">
                <c16:uniqueId val="{00000003-FB5F-41D1-888B-A3880633B8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B5F-41D1-888B-A3880633B8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B5F-41D1-888B-A3880633B810}"/>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FB5F-41D1-888B-A3880633B810}"/>
            </c:ext>
          </c:extLst>
        </c:ser>
        <c:dLbls>
          <c:showLegendKey val="0"/>
          <c:showVal val="0"/>
          <c:showCatName val="0"/>
          <c:showSerName val="0"/>
          <c:showPercent val="0"/>
          <c:showBubbleSize val="0"/>
        </c:dLbls>
        <c:gapWidth val="150"/>
        <c:axId val="105865631"/>
        <c:axId val="1"/>
      </c:barChart>
      <c:catAx>
        <c:axId val="10586563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539fcba-5011-4fe4-a9b8-5199ef4fa005}"/>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la planta fisica y de los recursos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E93E-4265-8176-9C46653768E7}"/>
              </c:ext>
            </c:extLst>
          </c:dPt>
          <c:dPt>
            <c:idx val="1"/>
            <c:invertIfNegative val="0"/>
            <c:bubble3D val="0"/>
            <c:spPr>
              <a:solidFill>
                <a:srgbClr val="C00000"/>
              </a:solidFill>
            </c:spPr>
            <c:extLst>
              <c:ext xmlns:c16="http://schemas.microsoft.com/office/drawing/2014/chart" uri="{C3380CC4-5D6E-409C-BE32-E72D297353CC}">
                <c16:uniqueId val="{00000003-E93E-4265-8176-9C46653768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93E-4265-8176-9C46653768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93E-4265-8176-9C46653768E7}"/>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E93E-4265-8176-9C46653768E7}"/>
            </c:ext>
          </c:extLst>
        </c:ser>
        <c:dLbls>
          <c:showLegendKey val="0"/>
          <c:showVal val="0"/>
          <c:showCatName val="0"/>
          <c:showSerName val="0"/>
          <c:showPercent val="0"/>
          <c:showBubbleSize val="0"/>
        </c:dLbls>
        <c:gapWidth val="150"/>
        <c:axId val="105871391"/>
        <c:axId val="1"/>
      </c:barChart>
      <c:catAx>
        <c:axId val="10587139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fef3a0e-662a-4ea7-a5fe-db49ceb1e420}"/>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servicios complementarios</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602-4997-955D-295DFB1BE4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02-4997-955D-295DFB1BE440}"/>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D602-4997-955D-295DFB1BE440}"/>
            </c:ext>
          </c:extLst>
        </c:ser>
        <c:dLbls>
          <c:showLegendKey val="0"/>
          <c:showVal val="0"/>
          <c:showCatName val="0"/>
          <c:showSerName val="0"/>
          <c:showPercent val="0"/>
          <c:showBubbleSize val="0"/>
        </c:dLbls>
        <c:gapWidth val="150"/>
        <c:axId val="105870911"/>
        <c:axId val="1"/>
      </c:bar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b76cdee-43b5-4e13-853a-9f13e852b003}"/>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Talento Humano</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49BB-42E6-B39D-DB42172424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9BB-42E6-B39D-DB42172424F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9BB-42E6-B39D-DB42172424F1}"/>
            </c:ext>
          </c:extLst>
        </c:ser>
        <c:dLbls>
          <c:showLegendKey val="0"/>
          <c:showVal val="0"/>
          <c:showCatName val="0"/>
          <c:showSerName val="0"/>
          <c:showPercent val="0"/>
          <c:showBubbleSize val="0"/>
        </c:dLbls>
        <c:gapWidth val="150"/>
        <c:axId val="106447791"/>
        <c:axId val="1"/>
      </c:barChart>
      <c:catAx>
        <c:axId val="10644779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1ab8b1c-4c3e-4929-9a64-50d01d9debb5}"/>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financiero y contable</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B08D-4E2B-9ACD-63A8AFE4EFAE}"/>
              </c:ext>
            </c:extLst>
          </c:dPt>
          <c:dPt>
            <c:idx val="1"/>
            <c:invertIfNegative val="0"/>
            <c:bubble3D val="0"/>
            <c:spPr>
              <a:solidFill>
                <a:srgbClr val="C00000"/>
              </a:solidFill>
            </c:spPr>
            <c:extLst>
              <c:ext xmlns:c16="http://schemas.microsoft.com/office/drawing/2014/chart" uri="{C3380CC4-5D6E-409C-BE32-E72D297353CC}">
                <c16:uniqueId val="{00000003-B08D-4E2B-9ACD-63A8AFE4EF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08D-4E2B-9ACD-63A8AFE4EF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08D-4E2B-9ACD-63A8AFE4EFAE}"/>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B08D-4E2B-9ACD-63A8AFE4EFAE}"/>
            </c:ext>
          </c:extLst>
        </c:ser>
        <c:dLbls>
          <c:showLegendKey val="0"/>
          <c:showVal val="0"/>
          <c:showCatName val="0"/>
          <c:showSerName val="0"/>
          <c:showPercent val="0"/>
          <c:showBubbleSize val="0"/>
        </c:dLbls>
        <c:gapWidth val="150"/>
        <c:axId val="106456911"/>
        <c:axId val="1"/>
      </c:barChart>
      <c:catAx>
        <c:axId val="10645691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1cc6549-808f-4e12-9b51-4aae8fb3c42e}"/>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026-4A54-BFE5-73F12F3A4091}"/>
              </c:ext>
            </c:extLst>
          </c:dPt>
          <c:dPt>
            <c:idx val="1"/>
            <c:invertIfNegative val="0"/>
            <c:bubble3D val="0"/>
            <c:spPr>
              <a:solidFill>
                <a:srgbClr val="C00000"/>
              </a:solidFill>
            </c:spPr>
            <c:extLst>
              <c:ext xmlns:c16="http://schemas.microsoft.com/office/drawing/2014/chart" uri="{C3380CC4-5D6E-409C-BE32-E72D297353CC}">
                <c16:uniqueId val="{00000003-B026-4A54-BFE5-73F12F3A40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026-4A54-BFE5-73F12F3A40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026-4A54-BFE5-73F12F3A409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B026-4A54-BFE5-73F12F3A4091}"/>
            </c:ext>
          </c:extLst>
        </c:ser>
        <c:dLbls>
          <c:showLegendKey val="0"/>
          <c:showVal val="0"/>
          <c:showCatName val="0"/>
          <c:showSerName val="0"/>
          <c:showPercent val="0"/>
          <c:showBubbleSize val="0"/>
        </c:dLbls>
        <c:gapWidth val="150"/>
        <c:axId val="106451151"/>
        <c:axId val="1"/>
      </c:barChart>
      <c:catAx>
        <c:axId val="10645115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8483c2f-dba6-4335-a566-0dda4b1d39af}"/>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15C-422B-9753-BF33F16B77D7}"/>
              </c:ext>
            </c:extLst>
          </c:dPt>
          <c:dPt>
            <c:idx val="1"/>
            <c:invertIfNegative val="0"/>
            <c:bubble3D val="0"/>
            <c:spPr>
              <a:solidFill>
                <a:srgbClr val="C00000"/>
              </a:solidFill>
            </c:spPr>
            <c:extLst>
              <c:ext xmlns:c16="http://schemas.microsoft.com/office/drawing/2014/chart" uri="{C3380CC4-5D6E-409C-BE32-E72D297353CC}">
                <c16:uniqueId val="{00000003-815C-422B-9753-BF33F16B77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15C-422B-9753-BF33F16B77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15C-422B-9753-BF33F16B77D7}"/>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c:v>
                </c:pt>
                <c:pt idx="3">
                  <c:v>0</c:v>
                </c:pt>
              </c:numCache>
            </c:numRef>
          </c:val>
          <c:extLst>
            <c:ext xmlns:c16="http://schemas.microsoft.com/office/drawing/2014/chart" uri="{C3380CC4-5D6E-409C-BE32-E72D297353CC}">
              <c16:uniqueId val="{00000008-815C-422B-9753-BF33F16B77D7}"/>
            </c:ext>
          </c:extLst>
        </c:ser>
        <c:dLbls>
          <c:showLegendKey val="0"/>
          <c:showVal val="0"/>
          <c:showCatName val="0"/>
          <c:showSerName val="0"/>
          <c:showPercent val="0"/>
          <c:showBubbleSize val="0"/>
        </c:dLbls>
        <c:gapWidth val="150"/>
        <c:axId val="106453071"/>
        <c:axId val="1"/>
      </c:barChart>
      <c:catAx>
        <c:axId val="1064530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90d95e5-4e78-480c-b3af-a404f544d070}"/>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826-4BFE-B5AD-8E3BBC0EEC3A}"/>
              </c:ext>
            </c:extLst>
          </c:dPt>
          <c:dPt>
            <c:idx val="1"/>
            <c:invertIfNegative val="0"/>
            <c:bubble3D val="0"/>
            <c:spPr>
              <a:solidFill>
                <a:srgbClr val="C00000"/>
              </a:solidFill>
            </c:spPr>
            <c:extLst>
              <c:ext xmlns:c16="http://schemas.microsoft.com/office/drawing/2014/chart" uri="{C3380CC4-5D6E-409C-BE32-E72D297353CC}">
                <c16:uniqueId val="{00000003-3826-4BFE-B5AD-8E3BBC0EEC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826-4BFE-B5AD-8E3BBC0EEC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826-4BFE-B5AD-8E3BBC0EEC3A}"/>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3826-4BFE-B5AD-8E3BBC0EEC3A}"/>
            </c:ext>
          </c:extLst>
        </c:ser>
        <c:dLbls>
          <c:showLegendKey val="0"/>
          <c:showVal val="0"/>
          <c:showCatName val="0"/>
          <c:showSerName val="0"/>
          <c:showPercent val="0"/>
          <c:showBubbleSize val="0"/>
        </c:dLbls>
        <c:gapWidth val="150"/>
        <c:axId val="106454991"/>
        <c:axId val="1"/>
      </c:barChart>
      <c:catAx>
        <c:axId val="1064549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b5f1cff-e490-48c3-86e6-ab5c37d3d43e}"/>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635-4D2A-8D0E-E2984C575E07}"/>
              </c:ext>
            </c:extLst>
          </c:dPt>
          <c:dPt>
            <c:idx val="1"/>
            <c:invertIfNegative val="0"/>
            <c:bubble3D val="0"/>
            <c:spPr>
              <a:solidFill>
                <a:srgbClr val="C00000"/>
              </a:solidFill>
            </c:spPr>
            <c:extLst>
              <c:ext xmlns:c16="http://schemas.microsoft.com/office/drawing/2014/chart" uri="{C3380CC4-5D6E-409C-BE32-E72D297353CC}">
                <c16:uniqueId val="{00000003-C635-4D2A-8D0E-E2984C575E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635-4D2A-8D0E-E2984C575E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635-4D2A-8D0E-E2984C575E07}"/>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0.5</c:v>
                </c:pt>
                <c:pt idx="2">
                  <c:v>0</c:v>
                </c:pt>
                <c:pt idx="3">
                  <c:v>0</c:v>
                </c:pt>
              </c:numCache>
            </c:numRef>
          </c:val>
          <c:extLst>
            <c:ext xmlns:c16="http://schemas.microsoft.com/office/drawing/2014/chart" uri="{C3380CC4-5D6E-409C-BE32-E72D297353CC}">
              <c16:uniqueId val="{00000008-C635-4D2A-8D0E-E2984C575E07}"/>
            </c:ext>
          </c:extLst>
        </c:ser>
        <c:dLbls>
          <c:showLegendKey val="0"/>
          <c:showVal val="0"/>
          <c:showCatName val="0"/>
          <c:showSerName val="0"/>
          <c:showPercent val="0"/>
          <c:showBubbleSize val="0"/>
        </c:dLbls>
        <c:gapWidth val="150"/>
        <c:axId val="106454511"/>
        <c:axId val="1"/>
      </c:barChart>
      <c:catAx>
        <c:axId val="106454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ad7a66e-ac3a-4e98-869d-263aea0a139b}"/>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820-4A79-9264-13E3C3DEA4D1}"/>
              </c:ext>
            </c:extLst>
          </c:dPt>
          <c:dPt>
            <c:idx val="1"/>
            <c:invertIfNegative val="0"/>
            <c:bubble3D val="0"/>
            <c:spPr>
              <a:solidFill>
                <a:srgbClr val="C00000"/>
              </a:solidFill>
            </c:spPr>
            <c:extLst>
              <c:ext xmlns:c16="http://schemas.microsoft.com/office/drawing/2014/chart" uri="{C3380CC4-5D6E-409C-BE32-E72D297353CC}">
                <c16:uniqueId val="{00000003-C820-4A79-9264-13E3C3DEA4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820-4A79-9264-13E3C3DEA4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820-4A79-9264-13E3C3DEA4D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8-C820-4A79-9264-13E3C3DEA4D1}"/>
            </c:ext>
          </c:extLst>
        </c:ser>
        <c:dLbls>
          <c:showLegendKey val="0"/>
          <c:showVal val="0"/>
          <c:showCatName val="0"/>
          <c:showSerName val="0"/>
          <c:showPercent val="0"/>
          <c:showBubbleSize val="0"/>
        </c:dLbls>
        <c:gapWidth val="150"/>
        <c:axId val="108493583"/>
        <c:axId val="1"/>
      </c:barChart>
      <c:catAx>
        <c:axId val="1084935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c85a5af-6cf9-4388-89e1-3bb4a49f8e2d}"/>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6E3-403F-B4A4-245396A403F5}"/>
              </c:ext>
            </c:extLst>
          </c:dPt>
          <c:dPt>
            <c:idx val="1"/>
            <c:invertIfNegative val="0"/>
            <c:bubble3D val="0"/>
            <c:spPr>
              <a:solidFill>
                <a:srgbClr val="C00000"/>
              </a:solidFill>
            </c:spPr>
            <c:extLst>
              <c:ext xmlns:c16="http://schemas.microsoft.com/office/drawing/2014/chart" uri="{C3380CC4-5D6E-409C-BE32-E72D297353CC}">
                <c16:uniqueId val="{00000003-76E3-403F-B4A4-245396A403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6E3-403F-B4A4-245396A403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6E3-403F-B4A4-245396A403F5}"/>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76E3-403F-B4A4-245396A403F5}"/>
            </c:ext>
          </c:extLst>
        </c:ser>
        <c:dLbls>
          <c:showLegendKey val="0"/>
          <c:showVal val="0"/>
          <c:showCatName val="0"/>
          <c:showSerName val="0"/>
          <c:showPercent val="0"/>
          <c:showBubbleSize val="0"/>
        </c:dLbls>
        <c:gapWidth val="150"/>
        <c:axId val="106457391"/>
        <c:axId val="1"/>
      </c:barChart>
      <c:catAx>
        <c:axId val="1064573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ffbf6ae-9ad1-46c3-bc4d-13e1b5c24d50}"/>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BCC-4036-AA16-5D0F04D7EF59}"/>
              </c:ext>
            </c:extLst>
          </c:dPt>
          <c:dPt>
            <c:idx val="1"/>
            <c:invertIfNegative val="0"/>
            <c:bubble3D val="0"/>
            <c:spPr>
              <a:solidFill>
                <a:srgbClr val="C00000"/>
              </a:solidFill>
            </c:spPr>
            <c:extLst>
              <c:ext xmlns:c16="http://schemas.microsoft.com/office/drawing/2014/chart" uri="{C3380CC4-5D6E-409C-BE32-E72D297353CC}">
                <c16:uniqueId val="{00000003-5BCC-4036-AA16-5D0F04D7EF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BCC-4036-AA16-5D0F04D7EF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BCC-4036-AA16-5D0F04D7EF59}"/>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0.75</c:v>
                </c:pt>
                <c:pt idx="1">
                  <c:v>0.25</c:v>
                </c:pt>
                <c:pt idx="2">
                  <c:v>0</c:v>
                </c:pt>
                <c:pt idx="3">
                  <c:v>0</c:v>
                </c:pt>
              </c:numCache>
            </c:numRef>
          </c:val>
          <c:extLst>
            <c:ext xmlns:c16="http://schemas.microsoft.com/office/drawing/2014/chart" uri="{C3380CC4-5D6E-409C-BE32-E72D297353CC}">
              <c16:uniqueId val="{00000008-5BCC-4036-AA16-5D0F04D7EF59}"/>
            </c:ext>
          </c:extLst>
        </c:ser>
        <c:dLbls>
          <c:showLegendKey val="0"/>
          <c:showVal val="0"/>
          <c:showCatName val="0"/>
          <c:showSerName val="0"/>
          <c:showPercent val="0"/>
          <c:showBubbleSize val="0"/>
        </c:dLbls>
        <c:gapWidth val="150"/>
        <c:axId val="106458831"/>
        <c:axId val="1"/>
      </c:barChart>
      <c:catAx>
        <c:axId val="10645883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a:effectLst/>
      </c:spPr>
    </c:plotArea>
    <c:plotVisOnly val="1"/>
    <c:dispBlanksAs val="gap"/>
    <c:showDLblsOverMax val="0"/>
    <c:extLst>
      <c:ext uri="{0b15fc19-7d7d-44ad-8c2d-2c3a37ce22c3}">
        <chartProps xmlns="https://web.wps.cn/et/2018/main" chartId="{f4b1fa55-d89f-4e86-a160-efed3b593f8c}"/>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D3-4038-B303-71FCE20A0850}"/>
              </c:ext>
            </c:extLst>
          </c:dPt>
          <c:dPt>
            <c:idx val="1"/>
            <c:invertIfNegative val="0"/>
            <c:bubble3D val="0"/>
            <c:spPr>
              <a:solidFill>
                <a:srgbClr val="C00000"/>
              </a:solidFill>
            </c:spPr>
            <c:extLst>
              <c:ext xmlns:c16="http://schemas.microsoft.com/office/drawing/2014/chart" uri="{C3380CC4-5D6E-409C-BE32-E72D297353CC}">
                <c16:uniqueId val="{00000003-3ED3-4038-B303-71FCE20A08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D3-4038-B303-71FCE20A08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D3-4038-B303-71FCE20A0850}"/>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8-3ED3-4038-B303-71FCE20A0850}"/>
            </c:ext>
          </c:extLst>
        </c:ser>
        <c:dLbls>
          <c:showLegendKey val="0"/>
          <c:showVal val="0"/>
          <c:showCatName val="0"/>
          <c:showSerName val="0"/>
          <c:showPercent val="0"/>
          <c:showBubbleSize val="0"/>
        </c:dLbls>
        <c:gapWidth val="150"/>
        <c:axId val="106445871"/>
        <c:axId val="1"/>
      </c:barChart>
      <c:catAx>
        <c:axId val="1064458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fd757e8-0645-42c7-aa2b-8f54690e2d88}"/>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479-4803-BB61-1AB619E339CC}"/>
              </c:ext>
            </c:extLst>
          </c:dPt>
          <c:dPt>
            <c:idx val="1"/>
            <c:invertIfNegative val="0"/>
            <c:bubble3D val="0"/>
            <c:spPr>
              <a:solidFill>
                <a:srgbClr val="C00000"/>
              </a:solidFill>
            </c:spPr>
            <c:extLst>
              <c:ext xmlns:c16="http://schemas.microsoft.com/office/drawing/2014/chart" uri="{C3380CC4-5D6E-409C-BE32-E72D297353CC}">
                <c16:uniqueId val="{00000003-A479-4803-BB61-1AB619E339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479-4803-BB61-1AB619E339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479-4803-BB61-1AB619E339CC}"/>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extLst>
            <c:ext xmlns:c16="http://schemas.microsoft.com/office/drawing/2014/chart" uri="{C3380CC4-5D6E-409C-BE32-E72D297353CC}">
              <c16:uniqueId val="{00000008-A479-4803-BB61-1AB619E339CC}"/>
            </c:ext>
          </c:extLst>
        </c:ser>
        <c:dLbls>
          <c:showLegendKey val="0"/>
          <c:showVal val="0"/>
          <c:showCatName val="0"/>
          <c:showSerName val="0"/>
          <c:showPercent val="0"/>
          <c:showBubbleSize val="0"/>
        </c:dLbls>
        <c:gapWidth val="150"/>
        <c:axId val="106449711"/>
        <c:axId val="1"/>
      </c:barChart>
      <c:catAx>
        <c:axId val="1064497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759ec41-b8a3-495a-98d8-9d431cdf0be5}"/>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887-48D9-92C9-30C8B3FD1E8D}"/>
              </c:ext>
            </c:extLst>
          </c:dPt>
          <c:dPt>
            <c:idx val="1"/>
            <c:invertIfNegative val="0"/>
            <c:bubble3D val="0"/>
            <c:spPr>
              <a:solidFill>
                <a:srgbClr val="C00000"/>
              </a:solidFill>
            </c:spPr>
            <c:extLst>
              <c:ext xmlns:c16="http://schemas.microsoft.com/office/drawing/2014/chart" uri="{C3380CC4-5D6E-409C-BE32-E72D297353CC}">
                <c16:uniqueId val="{00000003-2887-48D9-92C9-30C8B3FD1E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887-48D9-92C9-30C8B3FD1E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887-48D9-92C9-30C8B3FD1E8D}"/>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1</c:v>
                </c:pt>
                <c:pt idx="2">
                  <c:v>0</c:v>
                </c:pt>
                <c:pt idx="3">
                  <c:v>0</c:v>
                </c:pt>
              </c:numCache>
            </c:numRef>
          </c:val>
          <c:extLst>
            <c:ext xmlns:c16="http://schemas.microsoft.com/office/drawing/2014/chart" uri="{C3380CC4-5D6E-409C-BE32-E72D297353CC}">
              <c16:uniqueId val="{00000008-2887-48D9-92C9-30C8B3FD1E8D}"/>
            </c:ext>
          </c:extLst>
        </c:ser>
        <c:dLbls>
          <c:showLegendKey val="0"/>
          <c:showVal val="0"/>
          <c:showCatName val="0"/>
          <c:showSerName val="0"/>
          <c:showPercent val="0"/>
          <c:showBubbleSize val="0"/>
        </c:dLbls>
        <c:gapWidth val="150"/>
        <c:axId val="106455951"/>
        <c:axId val="1"/>
      </c:barChart>
      <c:catAx>
        <c:axId val="10645595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80b3e37-53df-4117-8a4b-2ce4f5e96650}"/>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38E-4DEE-91B3-DDA62E8BEC74}"/>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38E-4DEE-91B3-DDA62E8BEC74}"/>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A38E-4DEE-91B3-DDA62E8BEC74}"/>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38E-4DEE-91B3-DDA62E8BEC74}"/>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38E-4DEE-91B3-DDA62E8BEC74}"/>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38E-4DEE-91B3-DDA62E8BEC74}"/>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38E-4DEE-91B3-DDA62E8BEC74}"/>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A38E-4DEE-91B3-DDA62E8BEC74}"/>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38E-4DEE-91B3-DDA62E8BEC74}"/>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38E-4DEE-91B3-DDA62E8BEC74}"/>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38E-4DEE-91B3-DDA62E8BEC74}"/>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38E-4DEE-91B3-DDA62E8BEC74}"/>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C-A38E-4DEE-91B3-DDA62E8BEC74}"/>
            </c:ext>
          </c:extLst>
        </c:ser>
        <c:ser>
          <c:idx val="3"/>
          <c:order val="3"/>
          <c:tx>
            <c:v>AÑO 2014</c:v>
          </c:tx>
          <c:marker>
            <c:symbol val="none"/>
          </c:marker>
          <c:dLbls>
            <c:dLbl>
              <c:idx val="0"/>
              <c:layout>
                <c:manualLayout>
                  <c:x val="-6.1620445894507901E-2"/>
                  <c:y val="-7.07070782053690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38E-4DEE-91B3-DDA62E8BEC74}"/>
                </c:ext>
              </c:extLst>
            </c:dLbl>
            <c:dLbl>
              <c:idx val="1"/>
              <c:layout>
                <c:manualLayout>
                  <c:x val="-5.0744970092441499E-2"/>
                  <c:y val="-8.0134688632751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38E-4DEE-91B3-DDA62E8BEC74}"/>
                </c:ext>
              </c:extLst>
            </c:dLbl>
            <c:dLbl>
              <c:idx val="2"/>
              <c:layout>
                <c:manualLayout>
                  <c:x val="-3.97499496902202E-2"/>
                  <c:y val="-8.0134688632751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38E-4DEE-91B3-DDA62E8BEC74}"/>
                </c:ext>
              </c:extLst>
            </c:dLbl>
            <c:dLbl>
              <c:idx val="3"/>
              <c:layout>
                <c:manualLayout>
                  <c:x val="-5.5095160413268097E-2"/>
                  <c:y val="-8.9562299060134007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38E-4DEE-91B3-DDA62E8BEC74}"/>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38E-4DEE-91B3-DDA62E8BEC7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1a422dd9-f6d8-4c68-9c03-ae00a871c736}"/>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DA8-475D-97B2-0E3B65DAC364}"/>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DA8-475D-97B2-0E3B65DAC364}"/>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9DA8-475D-97B2-0E3B65DAC364}"/>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DA8-475D-97B2-0E3B65DAC364}"/>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DA8-475D-97B2-0E3B65DAC364}"/>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DA8-475D-97B2-0E3B65DAC364}"/>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DA8-475D-97B2-0E3B65DAC364}"/>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7-9DA8-475D-97B2-0E3B65DAC364}"/>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DA8-475D-97B2-0E3B65DAC364}"/>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DA8-475D-97B2-0E3B65DAC364}"/>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DA8-475D-97B2-0E3B65DAC364}"/>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DA8-475D-97B2-0E3B65DAC364}"/>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C-9DA8-475D-97B2-0E3B65DAC364}"/>
            </c:ext>
          </c:extLst>
        </c:ser>
        <c:ser>
          <c:idx val="3"/>
          <c:order val="3"/>
          <c:tx>
            <c:v>AÑO 2014</c:v>
          </c:tx>
          <c:marker>
            <c:symbol val="none"/>
          </c:marker>
          <c:dLbls>
            <c:dLbl>
              <c:idx val="0"/>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DA8-475D-97B2-0E3B65DAC364}"/>
                </c:ext>
              </c:extLst>
            </c:dLbl>
            <c:dLbl>
              <c:idx val="1"/>
              <c:layout>
                <c:manualLayout>
                  <c:x val="-5.72702555736814E-2"/>
                  <c:y val="-7.3781283518379606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DA8-475D-97B2-0E3B65DAC364}"/>
                </c:ext>
              </c:extLst>
            </c:dLbl>
            <c:dLbl>
              <c:idx val="2"/>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DA8-475D-97B2-0E3B65DAC364}"/>
                </c:ext>
              </c:extLst>
            </c:dLbl>
            <c:dLbl>
              <c:idx val="3"/>
              <c:layout>
                <c:manualLayout>
                  <c:x val="-5.72702555736814E-2"/>
                  <c:y val="-8.3003943958177007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DA8-475D-97B2-0E3B65DAC364}"/>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DA8-475D-97B2-0E3B65DAC364}"/>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6409a79f-7eec-4114-8068-c61b4fdcaf39}"/>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099-45E6-B4D7-4F3FFCD9575A}"/>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099-45E6-B4D7-4F3FFCD9575A}"/>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C099-45E6-B4D7-4F3FFCD9575A}"/>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099-45E6-B4D7-4F3FFCD9575A}"/>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099-45E6-B4D7-4F3FFCD9575A}"/>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099-45E6-B4D7-4F3FFCD9575A}"/>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099-45E6-B4D7-4F3FFCD9575A}"/>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C099-45E6-B4D7-4F3FFCD9575A}"/>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099-45E6-B4D7-4F3FFCD9575A}"/>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099-45E6-B4D7-4F3FFCD9575A}"/>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099-45E6-B4D7-4F3FFCD9575A}"/>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099-45E6-B4D7-4F3FFCD9575A}"/>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C099-45E6-B4D7-4F3FFCD9575A}"/>
            </c:ext>
          </c:extLst>
        </c:ser>
        <c:ser>
          <c:idx val="3"/>
          <c:order val="3"/>
          <c:tx>
            <c:v>AÑO 2014</c:v>
          </c:tx>
          <c:marker>
            <c:symbol val="none"/>
          </c:marker>
          <c:dLbls>
            <c:dLbl>
              <c:idx val="0"/>
              <c:layout>
                <c:manualLayout>
                  <c:x val="-4.8569874932028301E-2"/>
                  <c:y val="-6.1279467777986402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099-45E6-B4D7-4F3FFCD9575A}"/>
                </c:ext>
              </c:extLst>
            </c:dLbl>
            <c:dLbl>
              <c:idx val="1"/>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099-45E6-B4D7-4F3FFCD9575A}"/>
                </c:ext>
              </c:extLst>
            </c:dLbl>
            <c:dLbl>
              <c:idx val="2"/>
              <c:layout>
                <c:manualLayout>
                  <c:x val="-4.6394779771614998E-2"/>
                  <c:y val="-6.1279467777986402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099-45E6-B4D7-4F3FFCD9575A}"/>
                </c:ext>
              </c:extLst>
            </c:dLbl>
            <c:dLbl>
              <c:idx val="3"/>
              <c:layout>
                <c:manualLayout>
                  <c:x val="-3.97499496902202E-2"/>
                  <c:y val="-9.4276104273825295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099-45E6-B4D7-4F3FFCD9575A}"/>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099-45E6-B4D7-4F3FFCD9575A}"/>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c1e4b49d-cbff-4bc6-be25-1747a8d25c50}"/>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DD2-41D8-8300-F1D532FB063C}"/>
              </c:ext>
            </c:extLst>
          </c:dPt>
          <c:dPt>
            <c:idx val="1"/>
            <c:invertIfNegative val="0"/>
            <c:bubble3D val="0"/>
            <c:spPr>
              <a:solidFill>
                <a:srgbClr val="C00000"/>
              </a:solidFill>
            </c:spPr>
            <c:extLst>
              <c:ext xmlns:c16="http://schemas.microsoft.com/office/drawing/2014/chart" uri="{C3380CC4-5D6E-409C-BE32-E72D297353CC}">
                <c16:uniqueId val="{00000003-8DD2-41D8-8300-F1D532FB06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DD2-41D8-8300-F1D532FB06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DD2-41D8-8300-F1D532FB063C}"/>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8-8DD2-41D8-8300-F1D532FB063C}"/>
            </c:ext>
          </c:extLst>
        </c:ser>
        <c:dLbls>
          <c:showLegendKey val="0"/>
          <c:showVal val="0"/>
          <c:showCatName val="0"/>
          <c:showSerName val="0"/>
          <c:showPercent val="0"/>
          <c:showBubbleSize val="0"/>
        </c:dLbls>
        <c:gapWidth val="150"/>
        <c:axId val="131346367"/>
        <c:axId val="1"/>
      </c:barChart>
      <c:catAx>
        <c:axId val="13134636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15a7b09-59c5-4efd-874d-22f4838f1522}"/>
      </c:ext>
    </c:extLst>
  </c:chart>
  <c:spPr>
    <a:solidFill>
      <a:schemeClr val="accent6">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8FE-4B0A-940A-6F12EDF04DCA}"/>
              </c:ext>
            </c:extLst>
          </c:dPt>
          <c:dPt>
            <c:idx val="1"/>
            <c:invertIfNegative val="0"/>
            <c:bubble3D val="0"/>
            <c:spPr>
              <a:solidFill>
                <a:srgbClr val="C00000"/>
              </a:solidFill>
            </c:spPr>
            <c:extLst>
              <c:ext xmlns:c16="http://schemas.microsoft.com/office/drawing/2014/chart" uri="{C3380CC4-5D6E-409C-BE32-E72D297353CC}">
                <c16:uniqueId val="{00000003-68FE-4B0A-940A-6F12EDF04D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8FE-4B0A-940A-6F12EDF04D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8FE-4B0A-940A-6F12EDF04DCA}"/>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8-68FE-4B0A-940A-6F12EDF04DCA}"/>
            </c:ext>
          </c:extLst>
        </c:ser>
        <c:dLbls>
          <c:showLegendKey val="0"/>
          <c:showVal val="0"/>
          <c:showCatName val="0"/>
          <c:showSerName val="0"/>
          <c:showPercent val="0"/>
          <c:showBubbleSize val="0"/>
        </c:dLbls>
        <c:gapWidth val="150"/>
        <c:axId val="131345407"/>
        <c:axId val="1"/>
      </c:barChart>
      <c:catAx>
        <c:axId val="1313454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f1c4801-9028-4386-993d-ee287502cbf7}"/>
      </c:ext>
    </c:extLst>
  </c:chart>
  <c:spPr>
    <a:solidFill>
      <a:schemeClr val="tx2">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285-45CB-8DC3-7656F0760FFE}"/>
              </c:ext>
            </c:extLst>
          </c:dPt>
          <c:dPt>
            <c:idx val="1"/>
            <c:invertIfNegative val="0"/>
            <c:bubble3D val="0"/>
            <c:spPr>
              <a:solidFill>
                <a:srgbClr val="C00000"/>
              </a:solidFill>
            </c:spPr>
            <c:extLst>
              <c:ext xmlns:c16="http://schemas.microsoft.com/office/drawing/2014/chart" uri="{C3380CC4-5D6E-409C-BE32-E72D297353CC}">
                <c16:uniqueId val="{00000003-F285-45CB-8DC3-7656F0760F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285-45CB-8DC3-7656F0760F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285-45CB-8DC3-7656F0760FFE}"/>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8-F285-45CB-8DC3-7656F0760FFE}"/>
            </c:ext>
          </c:extLst>
        </c:ser>
        <c:dLbls>
          <c:showLegendKey val="0"/>
          <c:showVal val="0"/>
          <c:showCatName val="0"/>
          <c:showSerName val="0"/>
          <c:showPercent val="0"/>
          <c:showBubbleSize val="0"/>
        </c:dLbls>
        <c:gapWidth val="150"/>
        <c:axId val="108494063"/>
        <c:axId val="1"/>
      </c:barChart>
      <c:catAx>
        <c:axId val="1084940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ed9ee52-e439-4d85-8be3-1a7964b39ce7}"/>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266-4919-BCD3-185CE4296CB8}"/>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0.5</c:v>
                </c:pt>
                <c:pt idx="3">
                  <c:v>0.5</c:v>
                </c:pt>
              </c:numCache>
            </c:numRef>
          </c:val>
          <c:extLst>
            <c:ext xmlns:c16="http://schemas.microsoft.com/office/drawing/2014/chart" uri="{C3380CC4-5D6E-409C-BE32-E72D297353CC}">
              <c16:uniqueId val="{00000002-C266-4919-BCD3-185CE4296CB8}"/>
            </c:ext>
          </c:extLst>
        </c:ser>
        <c:dLbls>
          <c:showLegendKey val="0"/>
          <c:showVal val="0"/>
          <c:showCatName val="0"/>
          <c:showSerName val="0"/>
          <c:showPercent val="0"/>
          <c:showBubbleSize val="0"/>
        </c:dLbls>
        <c:gapWidth val="150"/>
        <c:axId val="106990975"/>
        <c:axId val="1"/>
      </c:barChart>
      <c:catAx>
        <c:axId val="1069909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n-U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d1bc41d-18d7-4853-8eb9-1346ed532316}"/>
      </c:ext>
    </c:extLst>
  </c:chart>
  <c:spPr>
    <a:solidFill>
      <a:schemeClr val="accent3">
        <a:lumMod val="20000"/>
        <a:lumOff val="80000"/>
      </a:schemeClr>
    </a:solidFill>
  </c:spPr>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B26-4F6C-B4A1-1EC173554093}"/>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B26-4F6C-B4A1-1EC17355409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8B26-4F6C-B4A1-1EC173554093}"/>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B26-4F6C-B4A1-1EC173554093}"/>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B26-4F6C-B4A1-1EC173554093}"/>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B26-4F6C-B4A1-1EC173554093}"/>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B26-4F6C-B4A1-1EC17355409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8B26-4F6C-B4A1-1EC173554093}"/>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B26-4F6C-B4A1-1EC173554093}"/>
                </c:ext>
              </c:extLst>
            </c:dLbl>
            <c:dLbl>
              <c:idx val="1"/>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B26-4F6C-B4A1-1EC173554093}"/>
                </c:ext>
              </c:extLst>
            </c:dLbl>
            <c:dLbl>
              <c:idx val="2"/>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B26-4F6C-B4A1-1EC173554093}"/>
                </c:ext>
              </c:extLst>
            </c:dLbl>
            <c:dLbl>
              <c:idx val="3"/>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B26-4F6C-B4A1-1EC17355409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C-8B26-4F6C-B4A1-1EC173554093}"/>
            </c:ext>
          </c:extLst>
        </c:ser>
        <c:ser>
          <c:idx val="3"/>
          <c:order val="3"/>
          <c:tx>
            <c:v>AÑO 2014</c:v>
          </c:tx>
          <c:marker>
            <c:symbol val="none"/>
          </c:marker>
          <c:dLbls>
            <c:dLbl>
              <c:idx val="0"/>
              <c:layout>
                <c:manualLayout>
                  <c:x val="-5.5095160413268097E-2"/>
                  <c:y val="-7.5306758299772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B26-4F6C-B4A1-1EC173554093}"/>
                </c:ext>
              </c:extLst>
            </c:dLbl>
            <c:dLbl>
              <c:idx val="1"/>
              <c:layout>
                <c:manualLayout>
                  <c:x val="-5.2920065252854802E-2"/>
                  <c:y val="-5.1773396331093298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B26-4F6C-B4A1-1EC173554093}"/>
                </c:ext>
              </c:extLst>
            </c:dLbl>
            <c:dLbl>
              <c:idx val="2"/>
              <c:layout>
                <c:manualLayout>
                  <c:x val="-4.4100140011046701E-2"/>
                  <c:y val="-8.0013430693507803E-2"/>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B26-4F6C-B4A1-1EC173554093}"/>
                </c:ext>
              </c:extLst>
            </c:dLbl>
            <c:dLbl>
              <c:idx val="3"/>
              <c:layout>
                <c:manualLayout>
                  <c:x val="-3.7574854529806898E-2"/>
                  <c:y val="-0.117666809843394"/>
                </c:manualLayout>
              </c:layout>
              <c:spPr>
                <a:noFill/>
                <a:ln>
                  <a:noFill/>
                </a:ln>
                <a:effectLst/>
              </c:spPr>
              <c:txPr>
                <a:bodyPr rot="0" spcFirstLastPara="0" vertOverflow="ellipsis" vert="horz" wrap="square" lIns="38100" tIns="19050" rIns="38100" bIns="19050" anchor="ctr" anchorCtr="1"/>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B26-4F6C-B4A1-1EC173554093}"/>
                </c:ext>
              </c:extLst>
            </c:dLbl>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B26-4F6C-B4A1-1EC173554093}"/>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n-U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rot="0" spcFirstLastPara="0" vertOverflow="ellipsis" vert="horz" wrap="square" anchor="ctr" anchorCtr="1"/>
        <a:lstStyle/>
        <a:p>
          <a:pPr>
            <a:defRPr lang="en-U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0e1f2187-44f2-4d43-ab64-3ddbcfb770ce}"/>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Accesibilidad</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770E-417E-9530-9C2F7A1EB849}"/>
              </c:ext>
            </c:extLst>
          </c:dPt>
          <c:dPt>
            <c:idx val="1"/>
            <c:invertIfNegative val="0"/>
            <c:bubble3D val="0"/>
            <c:spPr>
              <a:solidFill>
                <a:srgbClr val="C00000"/>
              </a:solidFill>
            </c:spPr>
            <c:extLst>
              <c:ext xmlns:c16="http://schemas.microsoft.com/office/drawing/2014/chart" uri="{C3380CC4-5D6E-409C-BE32-E72D297353CC}">
                <c16:uniqueId val="{00000003-770E-417E-9530-9C2F7A1EB8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70E-417E-9530-9C2F7A1EB8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70E-417E-9530-9C2F7A1EB849}"/>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770E-417E-9530-9C2F7A1EB849}"/>
            </c:ext>
          </c:extLst>
        </c:ser>
        <c:dLbls>
          <c:showLegendKey val="0"/>
          <c:showVal val="0"/>
          <c:showCatName val="0"/>
          <c:showSerName val="0"/>
          <c:showPercent val="0"/>
          <c:showBubbleSize val="0"/>
        </c:dLbls>
        <c:gapWidth val="150"/>
        <c:axId val="106987615"/>
        <c:axId val="1"/>
      </c:barChart>
      <c:catAx>
        <c:axId val="1069876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e9e0b4d-8c18-4fe7-ba3c-6c4fb8fa4a74}"/>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Proyección a la comunidad</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7835-4FB2-A4EB-CFEE1CF2344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835-4FB2-A4EB-CFEE1CF23445}"/>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7835-4FB2-A4EB-CFEE1CF23445}"/>
            </c:ext>
          </c:extLst>
        </c:ser>
        <c:dLbls>
          <c:showLegendKey val="0"/>
          <c:showVal val="0"/>
          <c:showCatName val="0"/>
          <c:showSerName val="0"/>
          <c:showPercent val="0"/>
          <c:showBubbleSize val="0"/>
        </c:dLbls>
        <c:gapWidth val="150"/>
        <c:axId val="106992895"/>
        <c:axId val="1"/>
      </c:barChart>
      <c:catAx>
        <c:axId val="1069928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bc21c63-830e-47aa-baaa-b27649858731}"/>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Participación y convivencia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2AE4-4B57-8AF7-3CF45857CD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E4-4B57-8AF7-3CF45857CD71}"/>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AE4-4B57-8AF7-3CF45857CD71}"/>
            </c:ext>
          </c:extLst>
        </c:ser>
        <c:dLbls>
          <c:showLegendKey val="0"/>
          <c:showVal val="0"/>
          <c:showCatName val="0"/>
          <c:showSerName val="0"/>
          <c:showPercent val="0"/>
          <c:showBubbleSize val="0"/>
        </c:dLbls>
        <c:gapWidth val="150"/>
        <c:axId val="106993375"/>
        <c:axId val="1"/>
      </c:barChart>
      <c:catAx>
        <c:axId val="10699337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188d112-05e9-4c54-b572-51f371c54487}"/>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Prevención de riesgos</a:t>
            </a:r>
          </a:p>
        </c:rich>
      </c:tx>
      <c:layout>
        <c:manualLayout>
          <c:xMode val="edge"/>
          <c:yMode val="edge"/>
          <c:x val="0.19146307459697201"/>
          <c:y val="2.83974609556784E-2"/>
        </c:manualLayout>
      </c:layout>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E470-4C72-8C74-718DE3BBF8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70-4C72-8C74-718DE3BBF87D}"/>
              </c:ext>
            </c:extLst>
          </c:dPt>
          <c:dLbls>
            <c:spPr>
              <a:noFill/>
              <a:ln w="25400">
                <a:noFill/>
              </a:ln>
              <a:effectLst/>
            </c:spPr>
            <c:txPr>
              <a:bodyPr rot="0" spcFirstLastPara="0" vertOverflow="ellipsis" vert="horz" wrap="square" lIns="38100" tIns="19050" rIns="38100" bIns="19050" anchor="ctr" anchorCtr="1">
                <a:spAutoFit/>
              </a:bodyPr>
              <a:lstStyle/>
              <a:p>
                <a:pPr>
                  <a:defRPr lang="en-U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E470-4C72-8C74-718DE3BBF87D}"/>
            </c:ext>
          </c:extLst>
        </c:ser>
        <c:dLbls>
          <c:showLegendKey val="0"/>
          <c:showVal val="0"/>
          <c:showCatName val="0"/>
          <c:showSerName val="0"/>
          <c:showPercent val="0"/>
          <c:showBubbleSize val="0"/>
        </c:dLbls>
        <c:gapWidth val="150"/>
        <c:axId val="106990015"/>
        <c:axId val="1"/>
      </c:barChart>
      <c:catAx>
        <c:axId val="1069900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n-U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301273d-6c94-4079-9fef-83cca95e4452}"/>
      </c:ext>
    </c:extLst>
  </c:chart>
  <c:txPr>
    <a:bodyPr/>
    <a:lstStyle/>
    <a:p>
      <a:pPr>
        <a:defRPr lang="en-U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8100" y="171450"/>
          <a:ext cx="147574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933132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903855" y="1212850"/>
          <a:ext cx="38608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94330" y="354457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a:xfrm>
          <a:off x="2884805" y="6402070"/>
          <a:ext cx="39560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13380" y="1077976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75280" y="13159105"/>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884805" y="18024475"/>
          <a:ext cx="38608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03855" y="2110867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a:xfrm>
          <a:off x="2875280" y="23308945"/>
          <a:ext cx="38608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84805" y="2520442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a:xfrm>
          <a:off x="2903855" y="27042745"/>
          <a:ext cx="3956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894330" y="30357445"/>
          <a:ext cx="38608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a:xfrm>
          <a:off x="4733290" y="3178619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a:xfrm>
          <a:off x="4704715" y="3495802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1619381" name="16 Imagen">
          <a:hlinkClick xmlns:r="http://schemas.openxmlformats.org/officeDocument/2006/relationships" r:id="rId21"/>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a:xfrm>
          <a:off x="2837180" y="38514020"/>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94330" y="42619295"/>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383" name="18 Imagen">
          <a:hlinkClick xmlns:r="http://schemas.openxmlformats.org/officeDocument/2006/relationships" r:id="rId23"/>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94330" y="4485767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03855" y="4681982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03855" y="48696245"/>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13380" y="5019167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6840" y="9525"/>
          <a:ext cx="38671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598805"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9525</xdr:rowOff>
    </xdr:to>
    <xdr:pic>
      <xdr:nvPicPr>
        <xdr:cNvPr id="23" name="15 Imagen">
          <a:hlinkClick xmlns:r="http://schemas.openxmlformats.org/officeDocument/2006/relationships" r:id="rId19"/>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a:xfrm>
          <a:off x="4704715" y="34958020"/>
          <a:ext cx="2476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4" name="2 Imagen">
          <a:hlinkClick xmlns:r="http://schemas.openxmlformats.org/officeDocument/2006/relationships" r:id="rId1"/>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903855" y="1212850"/>
          <a:ext cx="38608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7" name="3 Imagen">
          <a:hlinkClick xmlns:r="http://schemas.openxmlformats.org/officeDocument/2006/relationships" r:id="rId3"/>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94330" y="354457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29" name="4 Imagen">
          <a:hlinkClick xmlns:r="http://schemas.openxmlformats.org/officeDocument/2006/relationships" r:id="rId5"/>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a:xfrm>
          <a:off x="2884805" y="6402070"/>
          <a:ext cx="39560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1" name="5 Imagen">
          <a:hlinkClick xmlns:r="http://schemas.openxmlformats.org/officeDocument/2006/relationships" r:id="rId7"/>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13380" y="1077976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2" name="7 Imagen">
          <a:hlinkClick xmlns:r="http://schemas.openxmlformats.org/officeDocument/2006/relationships" r:id="rId8"/>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75280" y="13159105"/>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4" name="8 Imagen">
          <a:hlinkClick xmlns:r="http://schemas.openxmlformats.org/officeDocument/2006/relationships" r:id="rId9"/>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884805" y="18024475"/>
          <a:ext cx="38608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36" name="18 Imagen">
          <a:hlinkClick xmlns:r="http://schemas.openxmlformats.org/officeDocument/2006/relationships" r:id="rId23"/>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894330" y="4485767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38" name="19 Imagen">
          <a:hlinkClick xmlns:r="http://schemas.openxmlformats.org/officeDocument/2006/relationships" r:id="rId24"/>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03855" y="4681982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9" name="20 Imagen">
          <a:hlinkClick xmlns:r="http://schemas.openxmlformats.org/officeDocument/2006/relationships" r:id="rId25"/>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03855" y="48696245"/>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41" name="21 Imagen">
          <a:hlinkClick xmlns:r="http://schemas.openxmlformats.org/officeDocument/2006/relationships" r:id="rId26"/>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2913380" y="5019167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6</xdr:col>
      <xdr:colOff>327660</xdr:colOff>
      <xdr:row>6</xdr:row>
      <xdr:rowOff>28575</xdr:rowOff>
    </xdr:to>
    <xdr:pic>
      <xdr:nvPicPr>
        <xdr:cNvPr id="2" name="2 Imagen">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8769350" y="1212850"/>
          <a:ext cx="32766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6</xdr:col>
      <xdr:colOff>327660</xdr:colOff>
      <xdr:row>6</xdr:row>
      <xdr:rowOff>28575</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8769350" y="1212850"/>
          <a:ext cx="32766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6</xdr:col>
      <xdr:colOff>325755</xdr:colOff>
      <xdr:row>12</xdr:row>
      <xdr:rowOff>19050</xdr:rowOff>
    </xdr:to>
    <xdr:pic>
      <xdr:nvPicPr>
        <xdr:cNvPr id="4" name="3 Imagen">
          <a:hlinkClick xmlns:r="http://schemas.openxmlformats.org/officeDocument/2006/relationships" r:id="rId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8769350" y="3544570"/>
          <a:ext cx="32575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6</xdr:col>
      <xdr:colOff>325755</xdr:colOff>
      <xdr:row>12</xdr:row>
      <xdr:rowOff>19050</xdr:rowOff>
    </xdr:to>
    <xdr:pic>
      <xdr:nvPicPr>
        <xdr:cNvPr id="5" name="3 Imagen">
          <a:hlinkClick xmlns:r="http://schemas.openxmlformats.org/officeDocument/2006/relationships" r:id="rId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8769350" y="3544570"/>
          <a:ext cx="32575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6</xdr:col>
      <xdr:colOff>340995</xdr:colOff>
      <xdr:row>19</xdr:row>
      <xdr:rowOff>19050</xdr:rowOff>
    </xdr:to>
    <xdr:pic>
      <xdr:nvPicPr>
        <xdr:cNvPr id="6" name="4 Imagen">
          <a:hlinkClick xmlns:r="http://schemas.openxmlformats.org/officeDocument/2006/relationships" r:id="rId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a:xfrm>
          <a:off x="8769350" y="6402070"/>
          <a:ext cx="34099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6</xdr:col>
      <xdr:colOff>340995</xdr:colOff>
      <xdr:row>19</xdr:row>
      <xdr:rowOff>19050</xdr:rowOff>
    </xdr:to>
    <xdr:pic>
      <xdr:nvPicPr>
        <xdr:cNvPr id="7" name="4 Imagen">
          <a:hlinkClick xmlns:r="http://schemas.openxmlformats.org/officeDocument/2006/relationships" r:id="rId5"/>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a:xfrm>
          <a:off x="8769350" y="6402070"/>
          <a:ext cx="34099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329565</xdr:colOff>
      <xdr:row>29</xdr:row>
      <xdr:rowOff>19050</xdr:rowOff>
    </xdr:to>
    <xdr:pic>
      <xdr:nvPicPr>
        <xdr:cNvPr id="8" name="5 Imagen">
          <a:hlinkClick xmlns:r="http://schemas.openxmlformats.org/officeDocument/2006/relationships" r:id="rId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8769350" y="10779760"/>
          <a:ext cx="32956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329565</xdr:colOff>
      <xdr:row>29</xdr:row>
      <xdr:rowOff>19050</xdr:rowOff>
    </xdr:to>
    <xdr:pic>
      <xdr:nvPicPr>
        <xdr:cNvPr id="9" name="5 Imagen">
          <a:hlinkClick xmlns:r="http://schemas.openxmlformats.org/officeDocument/2006/relationships" r:id="rId7"/>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8769350" y="10779760"/>
          <a:ext cx="32956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6</xdr:col>
      <xdr:colOff>329565</xdr:colOff>
      <xdr:row>35</xdr:row>
      <xdr:rowOff>28575</xdr:rowOff>
    </xdr:to>
    <xdr:pic>
      <xdr:nvPicPr>
        <xdr:cNvPr id="10" name="7 Imagen">
          <a:hlinkClick xmlns:r="http://schemas.openxmlformats.org/officeDocument/2006/relationships" r:id="rId8"/>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8769350" y="13159105"/>
          <a:ext cx="32956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6</xdr:col>
      <xdr:colOff>329565</xdr:colOff>
      <xdr:row>35</xdr:row>
      <xdr:rowOff>28575</xdr:rowOff>
    </xdr:to>
    <xdr:pic>
      <xdr:nvPicPr>
        <xdr:cNvPr id="11" name="7 Imagen">
          <a:hlinkClick xmlns:r="http://schemas.openxmlformats.org/officeDocument/2006/relationships" r:id="rId8"/>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8769350" y="13159105"/>
          <a:ext cx="32956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6</xdr:col>
      <xdr:colOff>331470</xdr:colOff>
      <xdr:row>46</xdr:row>
      <xdr:rowOff>28575</xdr:rowOff>
    </xdr:to>
    <xdr:pic>
      <xdr:nvPicPr>
        <xdr:cNvPr id="12" name="8 Imagen">
          <a:hlinkClick xmlns:r="http://schemas.openxmlformats.org/officeDocument/2006/relationships" r:id="rId9"/>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8769350" y="18024475"/>
          <a:ext cx="33147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6</xdr:col>
      <xdr:colOff>331470</xdr:colOff>
      <xdr:row>46</xdr:row>
      <xdr:rowOff>28575</xdr:rowOff>
    </xdr:to>
    <xdr:pic>
      <xdr:nvPicPr>
        <xdr:cNvPr id="13" name="8 Imagen">
          <a:hlinkClick xmlns:r="http://schemas.openxmlformats.org/officeDocument/2006/relationships" r:id="rId9"/>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8769350" y="18024475"/>
          <a:ext cx="33147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96</xdr:row>
      <xdr:rowOff>9525</xdr:rowOff>
    </xdr:from>
    <xdr:ext cx="247650" cy="255270"/>
    <xdr:pic>
      <xdr:nvPicPr>
        <xdr:cNvPr id="14" name="15 Imagen">
          <a:hlinkClick xmlns:r="http://schemas.openxmlformats.org/officeDocument/2006/relationships" r:id="rId19"/>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a:xfrm>
          <a:off x="10222230" y="34958020"/>
          <a:ext cx="247650" cy="255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45745"/>
    <xdr:pic>
      <xdr:nvPicPr>
        <xdr:cNvPr id="15" name="15 Imagen">
          <a:hlinkClick xmlns:r="http://schemas.openxmlformats.org/officeDocument/2006/relationships" r:id="rId19"/>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a:xfrm>
          <a:off x="10222230" y="34958020"/>
          <a:ext cx="247650" cy="2457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8</xdr:col>
      <xdr:colOff>2351405</xdr:colOff>
      <xdr:row>53</xdr:row>
      <xdr:rowOff>9525</xdr:rowOff>
    </xdr:from>
    <xdr:to>
      <xdr:col>9</xdr:col>
      <xdr:colOff>386080</xdr:colOff>
      <xdr:row>54</xdr:row>
      <xdr:rowOff>19050</xdr:rowOff>
    </xdr:to>
    <xdr:pic>
      <xdr:nvPicPr>
        <xdr:cNvPr id="19" name="9 Imagen">
          <a:hlinkClick xmlns:r="http://schemas.openxmlformats.org/officeDocument/2006/relationships" r:id="rId10"/>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14286865" y="2110867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2351405</xdr:colOff>
      <xdr:row>66</xdr:row>
      <xdr:rowOff>19050</xdr:rowOff>
    </xdr:from>
    <xdr:to>
      <xdr:col>9</xdr:col>
      <xdr:colOff>386080</xdr:colOff>
      <xdr:row>67</xdr:row>
      <xdr:rowOff>28575</xdr:rowOff>
    </xdr:to>
    <xdr:pic>
      <xdr:nvPicPr>
        <xdr:cNvPr id="20" name="11 Imagen">
          <a:hlinkClick xmlns:r="http://schemas.openxmlformats.org/officeDocument/2006/relationships" r:id="rId13"/>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14286865" y="25204420"/>
          <a:ext cx="38608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2351405</xdr:colOff>
      <xdr:row>72</xdr:row>
      <xdr:rowOff>0</xdr:rowOff>
    </xdr:from>
    <xdr:to>
      <xdr:col>9</xdr:col>
      <xdr:colOff>395605</xdr:colOff>
      <xdr:row>73</xdr:row>
      <xdr:rowOff>19050</xdr:rowOff>
    </xdr:to>
    <xdr:pic>
      <xdr:nvPicPr>
        <xdr:cNvPr id="21" name="12 Imagen">
          <a:hlinkClick xmlns:r="http://schemas.openxmlformats.org/officeDocument/2006/relationships" r:id="rId14"/>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a:xfrm>
          <a:off x="14286865" y="27042745"/>
          <a:ext cx="39560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26</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38</xdr:col>
      <xdr:colOff>733425</xdr:colOff>
      <xdr:row>31</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26</xdr:row>
      <xdr:rowOff>371475</xdr:rowOff>
    </xdr:from>
    <xdr:to>
      <xdr:col>52</xdr:col>
      <xdr:colOff>533400</xdr:colOff>
      <xdr:row>31</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37</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37</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37</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37</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47635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a:xfrm>
          <a:off x="11657330" y="771525"/>
          <a:ext cx="381000"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26</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26</xdr:row>
      <xdr:rowOff>409575</xdr:rowOff>
    </xdr:from>
    <xdr:to>
      <xdr:col>44</xdr:col>
      <xdr:colOff>238125</xdr:colOff>
      <xdr:row>31</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37</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559540"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a:xfrm>
          <a:off x="11750040" y="762000"/>
          <a:ext cx="371475"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2062460"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a:xfrm>
          <a:off x="12252960" y="800100"/>
          <a:ext cx="3429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2058015"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24" zoomScale="80" zoomScaleNormal="80" workbookViewId="0">
      <selection activeCell="G29" sqref="G29:I29"/>
    </sheetView>
  </sheetViews>
  <sheetFormatPr baseColWidth="10" defaultColWidth="11.44140625" defaultRowHeight="13.8"/>
  <cols>
    <col min="1" max="2" width="11.44140625" style="146"/>
    <col min="3" max="3" width="15.88671875" style="146" customWidth="1"/>
    <col min="4" max="4" width="21.109375" style="146" customWidth="1"/>
    <col min="5" max="5" width="14.88671875" style="146" customWidth="1"/>
    <col min="6" max="6" width="8.5546875" style="146" customWidth="1"/>
    <col min="7" max="7" width="10.33203125" style="146" customWidth="1"/>
    <col min="8" max="8" width="16.33203125" style="146" customWidth="1"/>
    <col min="9" max="9" width="18.33203125" style="146" customWidth="1"/>
    <col min="10" max="10" width="3.33203125" style="146" customWidth="1"/>
    <col min="11" max="11" width="46.33203125" style="146" customWidth="1"/>
    <col min="12" max="12" width="85.44140625" style="146" customWidth="1"/>
    <col min="13" max="13" width="33.5546875" style="146" customWidth="1"/>
    <col min="14" max="16384" width="11.44140625" style="146"/>
  </cols>
  <sheetData>
    <row r="1" spans="1:13" ht="27" customHeight="1">
      <c r="A1" s="214"/>
      <c r="B1" s="215"/>
      <c r="C1" s="168" t="s">
        <v>0</v>
      </c>
      <c r="D1" s="169"/>
      <c r="E1" s="169"/>
      <c r="F1" s="169"/>
      <c r="G1" s="169"/>
      <c r="H1" s="170" t="s">
        <v>1</v>
      </c>
      <c r="I1" s="171"/>
    </row>
    <row r="2" spans="1:13" ht="18.75" customHeight="1">
      <c r="A2" s="216"/>
      <c r="B2" s="217"/>
      <c r="C2" s="168" t="s">
        <v>2</v>
      </c>
      <c r="D2" s="169"/>
      <c r="E2" s="169"/>
      <c r="F2" s="169"/>
      <c r="G2" s="169"/>
      <c r="H2" s="147">
        <v>41241</v>
      </c>
      <c r="I2" s="151" t="s">
        <v>3</v>
      </c>
    </row>
    <row r="3" spans="1:13" ht="21" customHeight="1">
      <c r="A3" s="218"/>
      <c r="B3" s="219"/>
      <c r="C3" s="168" t="s">
        <v>4</v>
      </c>
      <c r="D3" s="169"/>
      <c r="E3" s="169"/>
      <c r="F3" s="169"/>
      <c r="G3" s="169"/>
      <c r="H3" s="170" t="s">
        <v>5</v>
      </c>
      <c r="I3" s="171"/>
    </row>
    <row r="4" spans="1:13" ht="5.25" customHeight="1"/>
    <row r="5" spans="1:13" ht="34.5" customHeight="1">
      <c r="A5" s="172" t="s">
        <v>6</v>
      </c>
      <c r="B5" s="172"/>
      <c r="C5" s="172"/>
      <c r="D5" s="172"/>
      <c r="E5" s="172"/>
      <c r="F5" s="172"/>
      <c r="G5" s="172"/>
      <c r="H5" s="172"/>
      <c r="I5" s="172"/>
      <c r="K5" s="173" t="s">
        <v>7</v>
      </c>
      <c r="L5" s="173"/>
      <c r="M5" s="173"/>
    </row>
    <row r="6" spans="1:13" ht="23.25" customHeight="1">
      <c r="A6" s="174" t="s">
        <v>8</v>
      </c>
      <c r="B6" s="175"/>
      <c r="C6" s="175"/>
      <c r="D6" s="175"/>
      <c r="E6" s="175"/>
      <c r="F6" s="176" t="s">
        <v>9</v>
      </c>
      <c r="G6" s="177"/>
      <c r="H6" s="177"/>
      <c r="I6" s="177"/>
      <c r="K6" s="152" t="s">
        <v>10</v>
      </c>
      <c r="L6" s="153" t="s">
        <v>11</v>
      </c>
      <c r="M6" s="154" t="s">
        <v>12</v>
      </c>
    </row>
    <row r="7" spans="1:13" ht="20.100000000000001" customHeight="1">
      <c r="A7" s="220" t="s">
        <v>13</v>
      </c>
      <c r="B7" s="221"/>
      <c r="C7" s="221"/>
      <c r="D7" s="221"/>
      <c r="E7" s="222"/>
      <c r="F7" s="178" t="s">
        <v>14</v>
      </c>
      <c r="G7" s="178"/>
      <c r="H7" s="178"/>
      <c r="I7" s="178"/>
      <c r="K7" s="206" t="s">
        <v>15</v>
      </c>
      <c r="L7" s="155" t="s">
        <v>16</v>
      </c>
      <c r="M7" s="179" t="s">
        <v>17</v>
      </c>
    </row>
    <row r="8" spans="1:13" ht="33.75" customHeight="1">
      <c r="A8" s="223"/>
      <c r="B8" s="224"/>
      <c r="C8" s="224"/>
      <c r="D8" s="224"/>
      <c r="E8" s="225"/>
      <c r="F8" s="180" t="s">
        <v>18</v>
      </c>
      <c r="G8" s="181"/>
      <c r="H8" s="182">
        <v>254820000848</v>
      </c>
      <c r="I8" s="183"/>
      <c r="K8" s="179"/>
      <c r="L8" s="155" t="s">
        <v>19</v>
      </c>
      <c r="M8" s="179"/>
    </row>
    <row r="9" spans="1:13" ht="20.100000000000001" customHeight="1">
      <c r="A9" s="148" t="s">
        <v>20</v>
      </c>
      <c r="B9" s="149"/>
      <c r="C9" s="184" t="s">
        <v>21</v>
      </c>
      <c r="D9" s="184"/>
      <c r="E9" s="185"/>
      <c r="F9" s="186" t="s">
        <v>22</v>
      </c>
      <c r="G9" s="187"/>
      <c r="H9" s="188" t="s">
        <v>23</v>
      </c>
      <c r="I9" s="189"/>
      <c r="K9" s="179"/>
      <c r="L9" s="155" t="s">
        <v>24</v>
      </c>
      <c r="M9" s="179" t="s">
        <v>25</v>
      </c>
    </row>
    <row r="10" spans="1:13" ht="20.100000000000001" customHeight="1">
      <c r="A10" s="190" t="s">
        <v>26</v>
      </c>
      <c r="B10" s="191"/>
      <c r="C10" s="184" t="s">
        <v>27</v>
      </c>
      <c r="D10" s="184"/>
      <c r="E10" s="184"/>
      <c r="F10" s="185"/>
      <c r="G10" s="150" t="s">
        <v>28</v>
      </c>
      <c r="H10" s="192">
        <v>3133938685</v>
      </c>
      <c r="I10" s="193"/>
      <c r="K10" s="179"/>
      <c r="L10" s="155" t="s">
        <v>29</v>
      </c>
      <c r="M10" s="179"/>
    </row>
    <row r="11" spans="1:13" ht="20.100000000000001" customHeight="1">
      <c r="A11" s="190" t="s">
        <v>30</v>
      </c>
      <c r="B11" s="191"/>
      <c r="C11" s="184" t="s">
        <v>31</v>
      </c>
      <c r="D11" s="184"/>
      <c r="E11" s="184"/>
      <c r="F11" s="185"/>
      <c r="G11" s="150" t="s">
        <v>32</v>
      </c>
      <c r="H11" s="194" t="s">
        <v>33</v>
      </c>
      <c r="I11" s="195"/>
      <c r="K11" s="207"/>
      <c r="L11" s="156"/>
      <c r="M11" s="156"/>
    </row>
    <row r="12" spans="1:13" ht="19.5" customHeight="1">
      <c r="A12" s="196" t="s">
        <v>34</v>
      </c>
      <c r="B12" s="197"/>
      <c r="C12" s="197"/>
      <c r="D12" s="197"/>
      <c r="E12" s="197"/>
      <c r="F12" s="197"/>
      <c r="G12" s="197"/>
      <c r="H12" s="197"/>
      <c r="I12" s="198"/>
      <c r="K12" s="208"/>
      <c r="L12" s="156"/>
      <c r="M12" s="208"/>
    </row>
    <row r="13" spans="1:13" ht="20.100000000000001" customHeight="1">
      <c r="A13" s="199" t="s">
        <v>35</v>
      </c>
      <c r="B13" s="199"/>
      <c r="C13" s="199"/>
      <c r="D13" s="199" t="s">
        <v>36</v>
      </c>
      <c r="E13" s="199"/>
      <c r="F13" s="199"/>
      <c r="G13" s="199" t="s">
        <v>37</v>
      </c>
      <c r="H13" s="199"/>
      <c r="I13" s="199"/>
      <c r="K13" s="208"/>
      <c r="L13" s="156"/>
      <c r="M13" s="208"/>
    </row>
    <row r="14" spans="1:13" ht="20.100000000000001" customHeight="1">
      <c r="A14" s="200" t="s">
        <v>38</v>
      </c>
      <c r="B14" s="200"/>
      <c r="C14" s="200"/>
      <c r="D14" s="200" t="s">
        <v>39</v>
      </c>
      <c r="E14" s="200"/>
      <c r="F14" s="200"/>
      <c r="G14" s="201" t="s">
        <v>40</v>
      </c>
      <c r="H14" s="200"/>
      <c r="I14" s="200"/>
      <c r="K14" s="208"/>
      <c r="L14" s="156"/>
      <c r="M14" s="208"/>
    </row>
    <row r="15" spans="1:13" ht="20.100000000000001" customHeight="1">
      <c r="A15" s="200" t="s">
        <v>41</v>
      </c>
      <c r="B15" s="200"/>
      <c r="C15" s="200"/>
      <c r="D15" s="200" t="s">
        <v>39</v>
      </c>
      <c r="E15" s="200"/>
      <c r="F15" s="200"/>
      <c r="G15" s="200" t="s">
        <v>42</v>
      </c>
      <c r="H15" s="200"/>
      <c r="I15" s="200"/>
      <c r="K15" s="208"/>
      <c r="L15" s="156"/>
      <c r="M15" s="156"/>
    </row>
    <row r="16" spans="1:13" ht="20.100000000000001" customHeight="1">
      <c r="A16" s="200" t="s">
        <v>43</v>
      </c>
      <c r="B16" s="200"/>
      <c r="C16" s="200"/>
      <c r="D16" s="200" t="s">
        <v>39</v>
      </c>
      <c r="E16" s="200"/>
      <c r="F16" s="200"/>
      <c r="G16" s="200" t="s">
        <v>44</v>
      </c>
      <c r="H16" s="200"/>
      <c r="I16" s="200"/>
      <c r="K16" s="208"/>
      <c r="L16" s="156"/>
      <c r="M16" s="156"/>
    </row>
    <row r="17" spans="1:13" ht="20.100000000000001" customHeight="1">
      <c r="A17" s="200" t="s">
        <v>45</v>
      </c>
      <c r="B17" s="200"/>
      <c r="C17" s="200"/>
      <c r="D17" s="200" t="s">
        <v>39</v>
      </c>
      <c r="E17" s="200"/>
      <c r="F17" s="200"/>
      <c r="G17" s="200" t="s">
        <v>46</v>
      </c>
      <c r="H17" s="200"/>
      <c r="I17" s="200"/>
      <c r="K17" s="208"/>
      <c r="L17" s="156"/>
      <c r="M17" s="156"/>
    </row>
    <row r="18" spans="1:13" ht="20.100000000000001" customHeight="1">
      <c r="A18" s="200"/>
      <c r="B18" s="200"/>
      <c r="C18" s="200"/>
      <c r="D18" s="200"/>
      <c r="E18" s="200"/>
      <c r="F18" s="200"/>
      <c r="G18" s="200"/>
      <c r="H18" s="200"/>
      <c r="I18" s="200"/>
      <c r="K18" s="209"/>
      <c r="L18" s="156"/>
      <c r="M18" s="156"/>
    </row>
    <row r="19" spans="1:13" ht="20.100000000000001" customHeight="1">
      <c r="A19" s="200"/>
      <c r="B19" s="200"/>
      <c r="C19" s="200"/>
      <c r="D19" s="200"/>
      <c r="E19" s="200"/>
      <c r="F19" s="200"/>
      <c r="G19" s="200"/>
      <c r="H19" s="200"/>
      <c r="I19" s="200"/>
      <c r="K19" s="208"/>
      <c r="L19" s="156"/>
      <c r="M19" s="156"/>
    </row>
    <row r="20" spans="1:13" ht="20.100000000000001" customHeight="1">
      <c r="A20" s="200"/>
      <c r="B20" s="200"/>
      <c r="C20" s="200"/>
      <c r="D20" s="200"/>
      <c r="E20" s="200"/>
      <c r="F20" s="200"/>
      <c r="G20" s="200"/>
      <c r="H20" s="200"/>
      <c r="I20" s="200"/>
      <c r="K20" s="208"/>
      <c r="L20" s="156"/>
      <c r="M20" s="156"/>
    </row>
    <row r="21" spans="1:13" ht="20.100000000000001" customHeight="1">
      <c r="A21" s="200"/>
      <c r="B21" s="200"/>
      <c r="C21" s="200"/>
      <c r="D21" s="200"/>
      <c r="E21" s="200"/>
      <c r="F21" s="200"/>
      <c r="G21" s="200"/>
      <c r="H21" s="200"/>
      <c r="I21" s="200"/>
      <c r="K21" s="208"/>
      <c r="L21" s="156"/>
      <c r="M21" s="157"/>
    </row>
    <row r="22" spans="1:13" ht="20.100000000000001" customHeight="1">
      <c r="A22" s="200"/>
      <c r="B22" s="200"/>
      <c r="C22" s="200"/>
      <c r="D22" s="200"/>
      <c r="E22" s="200"/>
      <c r="F22" s="200"/>
      <c r="G22" s="200"/>
      <c r="H22" s="200"/>
      <c r="I22" s="200"/>
    </row>
    <row r="23" spans="1:13" s="145" customFormat="1" ht="21">
      <c r="A23" s="204"/>
      <c r="B23" s="204"/>
      <c r="C23" s="204"/>
      <c r="D23" s="204"/>
      <c r="E23" s="204"/>
      <c r="F23" s="204"/>
      <c r="G23" s="204"/>
      <c r="H23" s="204"/>
      <c r="I23" s="204"/>
      <c r="K23" s="202"/>
      <c r="L23" s="202"/>
    </row>
    <row r="24" spans="1:13" ht="30" customHeight="1">
      <c r="A24" s="203" t="s">
        <v>47</v>
      </c>
      <c r="B24" s="203"/>
      <c r="C24" s="203"/>
      <c r="D24" s="203"/>
      <c r="E24" s="203"/>
      <c r="F24" s="203"/>
      <c r="G24" s="203"/>
      <c r="H24" s="203"/>
      <c r="I24" s="203"/>
      <c r="K24" s="158"/>
      <c r="L24" s="158"/>
    </row>
    <row r="25" spans="1:13" ht="33.75" customHeight="1">
      <c r="A25" s="199" t="s">
        <v>35</v>
      </c>
      <c r="B25" s="199"/>
      <c r="C25" s="199"/>
      <c r="D25" s="199" t="s">
        <v>36</v>
      </c>
      <c r="E25" s="199"/>
      <c r="F25" s="199"/>
      <c r="G25" s="199" t="s">
        <v>48</v>
      </c>
      <c r="H25" s="199"/>
      <c r="I25" s="199"/>
      <c r="K25" s="159"/>
      <c r="L25" s="160"/>
      <c r="M25" s="146" t="s">
        <v>49</v>
      </c>
    </row>
    <row r="26" spans="1:13" ht="20.100000000000001" customHeight="1">
      <c r="A26" s="200" t="s">
        <v>38</v>
      </c>
      <c r="B26" s="200"/>
      <c r="C26" s="200"/>
      <c r="D26" s="200" t="s">
        <v>39</v>
      </c>
      <c r="E26" s="200"/>
      <c r="F26" s="200"/>
      <c r="G26" s="200" t="s">
        <v>50</v>
      </c>
      <c r="H26" s="200"/>
      <c r="I26" s="200"/>
      <c r="K26" s="159"/>
      <c r="L26" s="160"/>
    </row>
    <row r="27" spans="1:13" ht="20.100000000000001" customHeight="1">
      <c r="A27" s="200" t="s">
        <v>41</v>
      </c>
      <c r="B27" s="200"/>
      <c r="C27" s="200"/>
      <c r="D27" s="200" t="s">
        <v>39</v>
      </c>
      <c r="E27" s="200"/>
      <c r="F27" s="200"/>
      <c r="G27" s="200" t="s">
        <v>51</v>
      </c>
      <c r="H27" s="200"/>
      <c r="I27" s="200"/>
      <c r="K27" s="159"/>
      <c r="L27" s="161"/>
    </row>
    <row r="28" spans="1:13" ht="20.100000000000001" customHeight="1">
      <c r="A28" s="200" t="s">
        <v>43</v>
      </c>
      <c r="B28" s="200"/>
      <c r="C28" s="200"/>
      <c r="D28" s="200" t="s">
        <v>39</v>
      </c>
      <c r="E28" s="200"/>
      <c r="F28" s="200"/>
      <c r="G28" s="200" t="s">
        <v>52</v>
      </c>
      <c r="H28" s="200"/>
      <c r="I28" s="200"/>
      <c r="K28" s="159"/>
      <c r="L28" s="161"/>
    </row>
    <row r="29" spans="1:13" ht="20.100000000000001" customHeight="1">
      <c r="A29" s="211" t="s">
        <v>45</v>
      </c>
      <c r="B29" s="212"/>
      <c r="C29" s="213"/>
      <c r="D29" s="200" t="s">
        <v>39</v>
      </c>
      <c r="E29" s="200"/>
      <c r="F29" s="200"/>
      <c r="G29" s="200" t="s">
        <v>53</v>
      </c>
      <c r="H29" s="200"/>
      <c r="I29" s="200"/>
      <c r="K29" s="159"/>
      <c r="L29" s="160"/>
    </row>
    <row r="30" spans="1:13" ht="20.100000000000001" customHeight="1">
      <c r="A30" s="200"/>
      <c r="B30" s="200"/>
      <c r="C30" s="200"/>
      <c r="D30" s="200"/>
      <c r="E30" s="200"/>
      <c r="F30" s="200"/>
      <c r="G30" s="200"/>
      <c r="H30" s="200"/>
      <c r="I30" s="200"/>
      <c r="K30" s="159"/>
      <c r="L30" s="161"/>
    </row>
    <row r="31" spans="1:13" ht="20.100000000000001" customHeight="1">
      <c r="A31" s="200"/>
      <c r="B31" s="200"/>
      <c r="C31" s="200"/>
      <c r="D31" s="200"/>
      <c r="E31" s="200"/>
      <c r="F31" s="200"/>
      <c r="G31" s="200"/>
      <c r="H31" s="200"/>
      <c r="I31" s="200"/>
      <c r="K31" s="159"/>
      <c r="L31" s="162"/>
    </row>
    <row r="32" spans="1:13" ht="20.100000000000001" customHeight="1">
      <c r="A32" s="200"/>
      <c r="B32" s="200"/>
      <c r="C32" s="200"/>
      <c r="D32" s="200"/>
      <c r="E32" s="200"/>
      <c r="F32" s="200"/>
      <c r="G32" s="200"/>
      <c r="H32" s="200"/>
      <c r="I32" s="200"/>
      <c r="K32" s="210"/>
      <c r="L32" s="160"/>
    </row>
    <row r="33" spans="11:12" ht="15">
      <c r="K33" s="210"/>
      <c r="L33" s="163"/>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c r="A65526" s="226" t="s">
        <v>54</v>
      </c>
      <c r="B65526" s="226"/>
      <c r="C65526" s="226"/>
      <c r="D65526" s="226"/>
      <c r="E65526" s="226"/>
    </row>
    <row r="65527" spans="1:5">
      <c r="A65527" s="205" t="s">
        <v>55</v>
      </c>
      <c r="B65527" s="205"/>
      <c r="C65527" s="205"/>
      <c r="D65527" s="205"/>
      <c r="E65527" s="205"/>
    </row>
    <row r="65528" spans="1:5">
      <c r="A65528" s="205" t="s">
        <v>56</v>
      </c>
      <c r="B65528" s="205"/>
      <c r="C65528" s="205"/>
      <c r="D65528" s="205"/>
      <c r="E65528" s="205"/>
    </row>
    <row r="65529" spans="1:5">
      <c r="A65529" s="146" t="s">
        <v>57</v>
      </c>
      <c r="D65529" s="146" t="s">
        <v>58</v>
      </c>
    </row>
  </sheetData>
  <sheetProtection password="F5F0" sheet="1"/>
  <mergeCells count="93">
    <mergeCell ref="M9:M10"/>
    <mergeCell ref="M12:M14"/>
    <mergeCell ref="A1:B3"/>
    <mergeCell ref="A7:E8"/>
    <mergeCell ref="A65526:E65526"/>
    <mergeCell ref="D30:F30"/>
    <mergeCell ref="G30:I30"/>
    <mergeCell ref="A27:C27"/>
    <mergeCell ref="D27:F27"/>
    <mergeCell ref="G27:I27"/>
    <mergeCell ref="A28:C28"/>
    <mergeCell ref="D28:F28"/>
    <mergeCell ref="G28:I28"/>
    <mergeCell ref="A25:C25"/>
    <mergeCell ref="D25:F25"/>
    <mergeCell ref="G25:I25"/>
    <mergeCell ref="A65527:E65527"/>
    <mergeCell ref="A65528:E65528"/>
    <mergeCell ref="K7:K10"/>
    <mergeCell ref="K11:K17"/>
    <mergeCell ref="K18:K21"/>
    <mergeCell ref="K32:K33"/>
    <mergeCell ref="A31:C31"/>
    <mergeCell ref="D31:F31"/>
    <mergeCell ref="G31:I31"/>
    <mergeCell ref="A32:C32"/>
    <mergeCell ref="D32:F32"/>
    <mergeCell ref="G32:I32"/>
    <mergeCell ref="A29:C29"/>
    <mergeCell ref="D29:F29"/>
    <mergeCell ref="G29:I29"/>
    <mergeCell ref="A30:C30"/>
    <mergeCell ref="A26:C26"/>
    <mergeCell ref="D26:F26"/>
    <mergeCell ref="G26:I26"/>
    <mergeCell ref="A23:C23"/>
    <mergeCell ref="D23:F23"/>
    <mergeCell ref="G23:I23"/>
    <mergeCell ref="A20:C20"/>
    <mergeCell ref="D20:F20"/>
    <mergeCell ref="G20:I20"/>
    <mergeCell ref="K23:L23"/>
    <mergeCell ref="A24:I24"/>
    <mergeCell ref="A21:C21"/>
    <mergeCell ref="D21:F21"/>
    <mergeCell ref="G21:I21"/>
    <mergeCell ref="A22:C22"/>
    <mergeCell ref="D22:F22"/>
    <mergeCell ref="G22:I22"/>
    <mergeCell ref="A18:C18"/>
    <mergeCell ref="D18:F18"/>
    <mergeCell ref="G18:I18"/>
    <mergeCell ref="A19:C19"/>
    <mergeCell ref="D19:F19"/>
    <mergeCell ref="G19:I19"/>
    <mergeCell ref="A16:C16"/>
    <mergeCell ref="D16:F16"/>
    <mergeCell ref="G16:I16"/>
    <mergeCell ref="A17:C17"/>
    <mergeCell ref="D17:F17"/>
    <mergeCell ref="G17:I17"/>
    <mergeCell ref="A14:C14"/>
    <mergeCell ref="D14:F14"/>
    <mergeCell ref="G14:I14"/>
    <mergeCell ref="A15:C15"/>
    <mergeCell ref="D15:F15"/>
    <mergeCell ref="G15:I15"/>
    <mergeCell ref="A11:B11"/>
    <mergeCell ref="C11:F11"/>
    <mergeCell ref="H11:I11"/>
    <mergeCell ref="A12:I12"/>
    <mergeCell ref="A13:C13"/>
    <mergeCell ref="D13:F13"/>
    <mergeCell ref="G13:I13"/>
    <mergeCell ref="C9:E9"/>
    <mergeCell ref="F9:G9"/>
    <mergeCell ref="H9:I9"/>
    <mergeCell ref="A10:B10"/>
    <mergeCell ref="C10:F10"/>
    <mergeCell ref="H10:I10"/>
    <mergeCell ref="A5:I5"/>
    <mergeCell ref="K5:M5"/>
    <mergeCell ref="A6:E6"/>
    <mergeCell ref="F6:I6"/>
    <mergeCell ref="F7:I7"/>
    <mergeCell ref="M7:M8"/>
    <mergeCell ref="F8:G8"/>
    <mergeCell ref="H8:I8"/>
    <mergeCell ref="C1:G1"/>
    <mergeCell ref="H1:I1"/>
    <mergeCell ref="C2:G2"/>
    <mergeCell ref="C3:G3"/>
    <mergeCell ref="H3:I3"/>
  </mergeCells>
  <hyperlinks>
    <hyperlink ref="A65528" r:id="rId1" xr:uid="{00000000-0004-0000-0000-000000000000}"/>
    <hyperlink ref="A65527" r:id="rId2" xr:uid="{00000000-0004-0000-0000-000001000000}"/>
  </hyperlinks>
  <pageMargins left="0.70866141732283505" right="0.70866141732283505" top="0.74803149606299202" bottom="0.74803149606299202" header="0.31496062992126" footer="0.31496062992126"/>
  <pageSetup paperSize="9" orientation="landscape" horizontalDpi="300" verticalDpi="30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zoomScale="98" zoomScaleNormal="98" workbookViewId="0">
      <pane xSplit="3" ySplit="6" topLeftCell="J120" activePane="bottomRight" state="frozen"/>
      <selection pane="topRight" activeCell="D1" sqref="D1"/>
      <selection pane="bottomLeft" activeCell="A7" sqref="A7"/>
      <selection pane="bottomRight" activeCell="K63" sqref="K63"/>
    </sheetView>
  </sheetViews>
  <sheetFormatPr baseColWidth="10" defaultColWidth="11.44140625" defaultRowHeight="13.8"/>
  <cols>
    <col min="1" max="1" width="0.44140625" style="48" customWidth="1"/>
    <col min="2" max="2" width="1.44140625" style="48" customWidth="1"/>
    <col min="3" max="3" width="44.6640625" style="48" customWidth="1"/>
    <col min="4" max="4" width="11.6640625" style="49" customWidth="1"/>
    <col min="5" max="6" width="33.6640625" style="50" customWidth="1"/>
    <col min="7" max="7" width="11.6640625" style="49" customWidth="1"/>
    <col min="8" max="9" width="33.6640625" style="50" customWidth="1"/>
    <col min="10" max="10" width="11.6640625" style="49" customWidth="1"/>
    <col min="11" max="12" width="33.6640625" style="50" customWidth="1"/>
    <col min="13" max="13" width="11.6640625" style="49" customWidth="1"/>
    <col min="14" max="15" width="33.6640625" style="50" customWidth="1"/>
    <col min="16" max="16" width="3.109375" style="48" customWidth="1"/>
    <col min="17" max="17" width="2.44140625" style="48" customWidth="1"/>
    <col min="18" max="18" width="7.44140625" style="48" hidden="1" customWidth="1"/>
    <col min="19" max="20" width="7.109375" style="48" hidden="1" customWidth="1"/>
    <col min="21" max="21" width="7" style="48" hidden="1" customWidth="1"/>
    <col min="22" max="22" width="11.44140625" style="48"/>
    <col min="23" max="23" width="13" style="48" customWidth="1"/>
    <col min="24" max="24" width="15.88671875" style="48" customWidth="1"/>
    <col min="25" max="25" width="13" style="48" customWidth="1"/>
    <col min="26" max="27" width="11.44140625" style="48" customWidth="1"/>
    <col min="28" max="16384" width="11.44140625" style="48"/>
  </cols>
  <sheetData>
    <row r="1" spans="1:21" ht="33" customHeight="1">
      <c r="B1" s="227" t="s">
        <v>59</v>
      </c>
      <c r="C1" s="227"/>
      <c r="D1" s="227"/>
      <c r="E1" s="227"/>
      <c r="F1" s="227"/>
      <c r="G1" s="227"/>
      <c r="H1" s="227"/>
      <c r="I1" s="227"/>
      <c r="J1" s="228"/>
      <c r="K1" s="228"/>
      <c r="L1" s="89"/>
      <c r="M1" s="89"/>
      <c r="N1" s="89"/>
      <c r="O1" s="89"/>
    </row>
    <row r="2" spans="1:21" ht="15.6">
      <c r="B2" s="273" t="s">
        <v>60</v>
      </c>
      <c r="C2" s="273"/>
      <c r="D2" s="229" t="s">
        <v>61</v>
      </c>
      <c r="E2" s="229"/>
      <c r="F2" s="229"/>
      <c r="G2" s="230" t="s">
        <v>62</v>
      </c>
      <c r="H2" s="230"/>
      <c r="I2" s="230"/>
      <c r="J2" s="231" t="s">
        <v>63</v>
      </c>
      <c r="K2" s="231"/>
      <c r="L2" s="231"/>
      <c r="M2" s="232" t="s">
        <v>64</v>
      </c>
      <c r="N2" s="232"/>
      <c r="O2" s="232"/>
      <c r="Q2" s="48">
        <v>1</v>
      </c>
    </row>
    <row r="3" spans="1:21" ht="15" customHeight="1">
      <c r="B3" s="273"/>
      <c r="C3" s="273"/>
      <c r="D3" s="281" t="s">
        <v>65</v>
      </c>
      <c r="E3" s="278" t="s">
        <v>66</v>
      </c>
      <c r="F3" s="278" t="s">
        <v>67</v>
      </c>
      <c r="G3" s="279" t="s">
        <v>65</v>
      </c>
      <c r="H3" s="278" t="s">
        <v>66</v>
      </c>
      <c r="I3" s="278" t="s">
        <v>67</v>
      </c>
      <c r="J3" s="279" t="s">
        <v>65</v>
      </c>
      <c r="K3" s="269" t="s">
        <v>66</v>
      </c>
      <c r="L3" s="271" t="s">
        <v>67</v>
      </c>
      <c r="M3" s="279" t="s">
        <v>65</v>
      </c>
      <c r="N3" s="269" t="s">
        <v>66</v>
      </c>
      <c r="O3" s="271" t="s">
        <v>67</v>
      </c>
      <c r="Q3" s="48">
        <v>2</v>
      </c>
    </row>
    <row r="4" spans="1:21" ht="15.75" customHeight="1">
      <c r="B4" s="273"/>
      <c r="C4" s="273"/>
      <c r="D4" s="282"/>
      <c r="E4" s="271"/>
      <c r="F4" s="271"/>
      <c r="G4" s="280"/>
      <c r="H4" s="271"/>
      <c r="I4" s="271"/>
      <c r="J4" s="280"/>
      <c r="K4" s="270"/>
      <c r="L4" s="272"/>
      <c r="M4" s="280"/>
      <c r="N4" s="270"/>
      <c r="O4" s="272"/>
      <c r="Q4" s="48">
        <v>3</v>
      </c>
    </row>
    <row r="5" spans="1:21" ht="15.6">
      <c r="B5" s="273"/>
      <c r="C5" s="273"/>
      <c r="D5" s="51"/>
      <c r="E5" s="52"/>
      <c r="F5" s="52"/>
      <c r="G5" s="53"/>
      <c r="H5" s="54"/>
      <c r="I5" s="54"/>
      <c r="J5" s="53"/>
      <c r="K5" s="90"/>
      <c r="L5" s="54"/>
      <c r="M5" s="53"/>
      <c r="N5" s="90"/>
      <c r="O5" s="54"/>
      <c r="Q5" s="48">
        <v>4</v>
      </c>
    </row>
    <row r="6" spans="1:21" ht="17.399999999999999">
      <c r="A6" s="256"/>
      <c r="B6" s="257"/>
      <c r="C6" s="55" t="s">
        <v>68</v>
      </c>
      <c r="D6" s="56"/>
      <c r="E6" s="56"/>
      <c r="F6" s="56"/>
      <c r="G6" s="56"/>
      <c r="H6" s="56"/>
      <c r="I6" s="56"/>
      <c r="J6" s="56"/>
      <c r="K6" s="56"/>
      <c r="L6" s="91"/>
      <c r="M6" s="56"/>
      <c r="N6" s="56"/>
      <c r="O6" s="91"/>
    </row>
    <row r="7" spans="1:21" ht="39.9" customHeight="1">
      <c r="A7" s="256"/>
      <c r="B7" s="258"/>
      <c r="C7" s="57" t="s">
        <v>69</v>
      </c>
      <c r="D7" s="58">
        <v>4</v>
      </c>
      <c r="E7" s="59" t="s">
        <v>70</v>
      </c>
      <c r="F7" s="59" t="s">
        <v>71</v>
      </c>
      <c r="G7" s="60">
        <v>4</v>
      </c>
      <c r="H7" s="61" t="s">
        <v>72</v>
      </c>
      <c r="I7" s="61" t="s">
        <v>71</v>
      </c>
      <c r="J7" s="92">
        <v>3</v>
      </c>
      <c r="K7" s="93" t="s">
        <v>541</v>
      </c>
      <c r="L7" s="94" t="s">
        <v>73</v>
      </c>
      <c r="M7" s="95"/>
      <c r="N7" s="96"/>
      <c r="O7" s="97"/>
      <c r="R7" s="48">
        <f>COUNTIF(D7:D10,"1")</f>
        <v>0</v>
      </c>
      <c r="S7" s="48">
        <f>COUNTIF(G7:G10,"1")</f>
        <v>0</v>
      </c>
      <c r="T7" s="48">
        <f>COUNTIF(J7:J10,"1")</f>
        <v>1</v>
      </c>
      <c r="U7" s="48">
        <f>COUNTIF(M7:M10,"1")</f>
        <v>0</v>
      </c>
    </row>
    <row r="8" spans="1:21" ht="39.9" customHeight="1">
      <c r="A8" s="256"/>
      <c r="B8" s="258"/>
      <c r="C8" s="62" t="s">
        <v>74</v>
      </c>
      <c r="D8" s="58">
        <v>3</v>
      </c>
      <c r="E8" s="59" t="s">
        <v>75</v>
      </c>
      <c r="F8" s="59" t="s">
        <v>76</v>
      </c>
      <c r="G8" s="60">
        <v>3</v>
      </c>
      <c r="H8" s="63" t="s">
        <v>77</v>
      </c>
      <c r="I8" s="61" t="s">
        <v>78</v>
      </c>
      <c r="J8" s="92">
        <v>3</v>
      </c>
      <c r="K8" s="98" t="s">
        <v>79</v>
      </c>
      <c r="L8" s="94" t="s">
        <v>80</v>
      </c>
      <c r="M8" s="95"/>
      <c r="N8" s="99"/>
      <c r="O8" s="97"/>
      <c r="R8" s="48">
        <f>COUNTIF(D7:D10,"2")</f>
        <v>1</v>
      </c>
      <c r="S8" s="48">
        <f>COUNTIF(G7:G10,"2")</f>
        <v>0</v>
      </c>
      <c r="T8" s="48">
        <f>COUNTIF(J7:J10,"2")</f>
        <v>0</v>
      </c>
      <c r="U8" s="48">
        <f>COUNTIF(M7:M10,"2")</f>
        <v>0</v>
      </c>
    </row>
    <row r="9" spans="1:21" ht="39.9" customHeight="1">
      <c r="A9" s="256"/>
      <c r="B9" s="258"/>
      <c r="C9" s="64" t="s">
        <v>81</v>
      </c>
      <c r="D9" s="58">
        <v>3</v>
      </c>
      <c r="E9" s="59" t="s">
        <v>82</v>
      </c>
      <c r="F9" s="59" t="s">
        <v>83</v>
      </c>
      <c r="G9" s="60">
        <v>3</v>
      </c>
      <c r="H9" s="63" t="s">
        <v>84</v>
      </c>
      <c r="I9" s="61" t="s">
        <v>83</v>
      </c>
      <c r="J9" s="92">
        <v>3</v>
      </c>
      <c r="K9" s="98" t="s">
        <v>85</v>
      </c>
      <c r="L9" s="94" t="s">
        <v>542</v>
      </c>
      <c r="M9" s="95"/>
      <c r="N9" s="99"/>
      <c r="O9" s="97"/>
      <c r="R9" s="48">
        <f>COUNTIF(D7:D10,"3")</f>
        <v>2</v>
      </c>
      <c r="S9" s="48">
        <f>COUNTIF(G7:G10,"3")</f>
        <v>3</v>
      </c>
      <c r="T9" s="48">
        <f>COUNTIF(J7:J10,"3")</f>
        <v>3</v>
      </c>
      <c r="U9" s="48">
        <f>COUNTIF(M7:M10,"3")</f>
        <v>0</v>
      </c>
    </row>
    <row r="10" spans="1:21" ht="39.9" customHeight="1">
      <c r="A10" s="256"/>
      <c r="B10" s="259"/>
      <c r="C10" s="64" t="s">
        <v>86</v>
      </c>
      <c r="D10" s="58">
        <v>2</v>
      </c>
      <c r="E10" s="59" t="s">
        <v>87</v>
      </c>
      <c r="F10" s="59" t="s">
        <v>88</v>
      </c>
      <c r="G10" s="60">
        <v>3</v>
      </c>
      <c r="H10" s="63" t="s">
        <v>89</v>
      </c>
      <c r="I10" s="61" t="s">
        <v>88</v>
      </c>
      <c r="J10" s="92">
        <v>1</v>
      </c>
      <c r="K10" s="98" t="s">
        <v>543</v>
      </c>
      <c r="L10" s="94" t="s">
        <v>544</v>
      </c>
      <c r="M10" s="95"/>
      <c r="N10" s="99"/>
      <c r="O10" s="97"/>
      <c r="R10" s="48">
        <f>COUNTIF(D7:D10,"4")</f>
        <v>1</v>
      </c>
      <c r="S10" s="48">
        <f>COUNTIF(G7:G10,"4")</f>
        <v>1</v>
      </c>
      <c r="T10" s="48">
        <f>COUNTIF(J7:J10,"4")</f>
        <v>0</v>
      </c>
      <c r="U10" s="48">
        <f>COUNTIF(M7:M10,"4")</f>
        <v>0</v>
      </c>
    </row>
    <row r="11" spans="1:21" ht="6" customHeight="1">
      <c r="B11" s="233"/>
      <c r="C11" s="234"/>
      <c r="D11" s="234"/>
      <c r="E11" s="234"/>
      <c r="F11" s="234"/>
      <c r="G11" s="234"/>
      <c r="H11" s="234"/>
      <c r="I11" s="234"/>
      <c r="J11" s="234"/>
      <c r="K11" s="235"/>
      <c r="L11" s="100"/>
      <c r="M11" s="101"/>
      <c r="N11" s="100"/>
      <c r="O11" s="100"/>
      <c r="Q11" s="48">
        <f>COUNTIF(D7:D10,"1")</f>
        <v>0</v>
      </c>
      <c r="R11" s="48">
        <f>COUNTIF(D7:D10,"1")</f>
        <v>0</v>
      </c>
      <c r="S11" s="48">
        <f>COUNTIF(D7:D10,"3")</f>
        <v>2</v>
      </c>
    </row>
    <row r="12" spans="1:21" ht="17.399999999999999">
      <c r="A12" s="256"/>
      <c r="B12" s="260"/>
      <c r="C12" s="65" t="s">
        <v>90</v>
      </c>
      <c r="D12" s="66"/>
      <c r="E12" s="66"/>
      <c r="F12" s="66"/>
      <c r="G12" s="66"/>
      <c r="H12" s="66"/>
      <c r="I12" s="66"/>
      <c r="J12" s="66"/>
      <c r="K12" s="102"/>
      <c r="L12" s="103"/>
      <c r="M12" s="66"/>
      <c r="N12" s="102"/>
      <c r="O12" s="103"/>
    </row>
    <row r="13" spans="1:21" ht="39.9" customHeight="1">
      <c r="A13" s="256"/>
      <c r="B13" s="261"/>
      <c r="C13" s="67" t="s">
        <v>91</v>
      </c>
      <c r="D13" s="68">
        <v>3</v>
      </c>
      <c r="E13" s="59" t="s">
        <v>92</v>
      </c>
      <c r="F13" s="69" t="s">
        <v>93</v>
      </c>
      <c r="G13" s="70">
        <v>3</v>
      </c>
      <c r="H13" s="61" t="s">
        <v>92</v>
      </c>
      <c r="I13" s="61" t="s">
        <v>94</v>
      </c>
      <c r="J13" s="104">
        <v>3</v>
      </c>
      <c r="K13" s="164" t="s">
        <v>95</v>
      </c>
      <c r="L13" s="105" t="s">
        <v>96</v>
      </c>
      <c r="M13" s="106"/>
      <c r="N13" s="107"/>
      <c r="O13" s="108"/>
      <c r="R13" s="48">
        <f>COUNTIF(D13:D17,"1")</f>
        <v>0</v>
      </c>
      <c r="S13" s="48">
        <f>COUNTIF(G13:G17,"1")</f>
        <v>0</v>
      </c>
      <c r="T13" s="48">
        <f>COUNTIF(J13:J17,"1")</f>
        <v>0</v>
      </c>
      <c r="U13" s="48">
        <f>COUNTIF(M13:M17,"1")</f>
        <v>0</v>
      </c>
    </row>
    <row r="14" spans="1:21" ht="39.9" customHeight="1">
      <c r="A14" s="256"/>
      <c r="B14" s="261"/>
      <c r="C14" s="62" t="s">
        <v>97</v>
      </c>
      <c r="D14" s="68">
        <v>3</v>
      </c>
      <c r="E14" s="71" t="s">
        <v>98</v>
      </c>
      <c r="F14" s="69" t="s">
        <v>99</v>
      </c>
      <c r="G14" s="70">
        <v>3</v>
      </c>
      <c r="H14" s="63" t="s">
        <v>98</v>
      </c>
      <c r="I14" s="61" t="s">
        <v>99</v>
      </c>
      <c r="J14" s="104">
        <v>2</v>
      </c>
      <c r="K14" s="165" t="s">
        <v>545</v>
      </c>
      <c r="L14" s="105" t="s">
        <v>100</v>
      </c>
      <c r="M14" s="106"/>
      <c r="N14" s="108"/>
      <c r="O14" s="108"/>
      <c r="R14" s="48">
        <f>COUNTIF(D13:D17,"2")</f>
        <v>1</v>
      </c>
      <c r="S14" s="48">
        <f>COUNTIF(G13:G17,"2")</f>
        <v>1</v>
      </c>
      <c r="T14" s="48">
        <f>COUNTIF(J13:J17,"2")</f>
        <v>2</v>
      </c>
      <c r="U14" s="48">
        <f>COUNTIF(M13:M17,"2")</f>
        <v>0</v>
      </c>
    </row>
    <row r="15" spans="1:21" ht="39.9" customHeight="1">
      <c r="A15" s="256"/>
      <c r="B15" s="261"/>
      <c r="C15" s="62" t="s">
        <v>101</v>
      </c>
      <c r="D15" s="68">
        <v>2</v>
      </c>
      <c r="E15" s="71" t="s">
        <v>102</v>
      </c>
      <c r="F15" s="69" t="s">
        <v>103</v>
      </c>
      <c r="G15" s="70">
        <v>2</v>
      </c>
      <c r="H15" s="63" t="s">
        <v>102</v>
      </c>
      <c r="I15" s="61" t="s">
        <v>103</v>
      </c>
      <c r="J15" s="104">
        <v>2</v>
      </c>
      <c r="K15" s="105" t="s">
        <v>104</v>
      </c>
      <c r="L15" s="105" t="s">
        <v>105</v>
      </c>
      <c r="M15" s="106"/>
      <c r="N15" s="108"/>
      <c r="O15" s="108"/>
      <c r="R15" s="48">
        <f>COUNTIF(D13:D17,"3")</f>
        <v>4</v>
      </c>
      <c r="S15" s="48">
        <f>COUNTIF(G13:G17,"3")</f>
        <v>4</v>
      </c>
      <c r="T15" s="48">
        <f>COUNTIF(J13:J17,"3")</f>
        <v>3</v>
      </c>
      <c r="U15" s="48">
        <f>COUNTIF(M13:M17,"3")</f>
        <v>0</v>
      </c>
    </row>
    <row r="16" spans="1:21" ht="39.9" customHeight="1">
      <c r="A16" s="256"/>
      <c r="B16" s="261"/>
      <c r="C16" s="64" t="s">
        <v>106</v>
      </c>
      <c r="D16" s="68">
        <v>3</v>
      </c>
      <c r="E16" s="71" t="s">
        <v>107</v>
      </c>
      <c r="F16" s="69" t="s">
        <v>108</v>
      </c>
      <c r="G16" s="70">
        <v>3</v>
      </c>
      <c r="H16" s="63" t="s">
        <v>109</v>
      </c>
      <c r="I16" s="61" t="s">
        <v>110</v>
      </c>
      <c r="J16" s="104">
        <v>3</v>
      </c>
      <c r="K16" s="105" t="s">
        <v>111</v>
      </c>
      <c r="L16" s="105" t="s">
        <v>112</v>
      </c>
      <c r="M16" s="106"/>
      <c r="N16" s="108"/>
      <c r="O16" s="108"/>
      <c r="R16" s="48">
        <f>COUNTIF(D13:D17,"4")</f>
        <v>0</v>
      </c>
      <c r="S16" s="48">
        <f>COUNTIF(G13:G17,"4")</f>
        <v>0</v>
      </c>
      <c r="T16" s="48">
        <f>COUNTIF(J13:J17,"4")</f>
        <v>0</v>
      </c>
      <c r="U16" s="48">
        <f>COUNTIF(M13:M17,"4")</f>
        <v>0</v>
      </c>
    </row>
    <row r="17" spans="1:21" ht="39.9" customHeight="1">
      <c r="A17" s="256"/>
      <c r="B17" s="262"/>
      <c r="C17" s="62" t="s">
        <v>113</v>
      </c>
      <c r="D17" s="68">
        <v>3</v>
      </c>
      <c r="E17" s="71" t="s">
        <v>114</v>
      </c>
      <c r="F17" s="69" t="s">
        <v>115</v>
      </c>
      <c r="G17" s="70">
        <v>3</v>
      </c>
      <c r="H17" s="63" t="s">
        <v>116</v>
      </c>
      <c r="I17" s="61" t="s">
        <v>115</v>
      </c>
      <c r="J17" s="104">
        <v>3</v>
      </c>
      <c r="K17" s="105" t="s">
        <v>117</v>
      </c>
      <c r="L17" s="105" t="s">
        <v>115</v>
      </c>
      <c r="M17" s="106"/>
      <c r="N17" s="108"/>
      <c r="O17" s="108"/>
    </row>
    <row r="18" spans="1:21" ht="7.5" customHeight="1">
      <c r="B18" s="236"/>
      <c r="C18" s="237"/>
      <c r="D18" s="237"/>
      <c r="E18" s="237"/>
      <c r="F18" s="237"/>
      <c r="G18" s="237"/>
      <c r="H18" s="237"/>
      <c r="I18" s="237"/>
      <c r="J18" s="237"/>
      <c r="K18" s="238"/>
      <c r="L18" s="100"/>
      <c r="M18" s="101"/>
      <c r="N18" s="100"/>
      <c r="O18" s="100"/>
    </row>
    <row r="19" spans="1:21" ht="17.399999999999999">
      <c r="A19" s="256"/>
      <c r="B19" s="260"/>
      <c r="C19" s="65" t="s">
        <v>118</v>
      </c>
      <c r="D19" s="66"/>
      <c r="E19" s="66"/>
      <c r="F19" s="66"/>
      <c r="G19" s="66"/>
      <c r="H19" s="66"/>
      <c r="I19" s="66"/>
      <c r="J19" s="66"/>
      <c r="K19" s="102"/>
      <c r="L19" s="103"/>
      <c r="M19" s="66"/>
      <c r="N19" s="102"/>
      <c r="O19" s="103"/>
    </row>
    <row r="20" spans="1:21" ht="39.9" customHeight="1">
      <c r="A20" s="256"/>
      <c r="B20" s="263"/>
      <c r="C20" s="72" t="s">
        <v>119</v>
      </c>
      <c r="D20" s="68">
        <v>3</v>
      </c>
      <c r="E20" s="59" t="s">
        <v>120</v>
      </c>
      <c r="F20" s="59" t="s">
        <v>121</v>
      </c>
      <c r="G20" s="70">
        <v>3</v>
      </c>
      <c r="H20" s="61" t="s">
        <v>120</v>
      </c>
      <c r="I20" s="61" t="s">
        <v>121</v>
      </c>
      <c r="J20" s="104">
        <v>3</v>
      </c>
      <c r="K20" s="109" t="s">
        <v>122</v>
      </c>
      <c r="L20" s="110" t="s">
        <v>121</v>
      </c>
      <c r="M20" s="106"/>
      <c r="N20" s="111"/>
      <c r="O20" s="112"/>
      <c r="R20" s="48">
        <f>COUNTIF(D20:D27,"1")</f>
        <v>0</v>
      </c>
      <c r="S20" s="48">
        <f>COUNTIF(G20:G27,"1")</f>
        <v>0</v>
      </c>
      <c r="T20" s="48">
        <f>COUNTIF(J20:J27,"1")</f>
        <v>0</v>
      </c>
      <c r="U20" s="48">
        <f>COUNTIF(M20:M27,"1")</f>
        <v>0</v>
      </c>
    </row>
    <row r="21" spans="1:21" ht="39.9" customHeight="1">
      <c r="A21" s="256"/>
      <c r="B21" s="263"/>
      <c r="C21" s="73" t="s">
        <v>123</v>
      </c>
      <c r="D21" s="68">
        <v>4</v>
      </c>
      <c r="E21" s="71" t="s">
        <v>124</v>
      </c>
      <c r="F21" s="59" t="s">
        <v>125</v>
      </c>
      <c r="G21" s="70">
        <v>3</v>
      </c>
      <c r="H21" s="63" t="s">
        <v>124</v>
      </c>
      <c r="I21" s="61" t="s">
        <v>126</v>
      </c>
      <c r="J21" s="104">
        <v>3</v>
      </c>
      <c r="K21" s="110" t="s">
        <v>127</v>
      </c>
      <c r="L21" s="110" t="s">
        <v>128</v>
      </c>
      <c r="M21" s="106"/>
      <c r="N21" s="112"/>
      <c r="O21" s="112"/>
      <c r="R21" s="48">
        <f>COUNTIF(D20:D27,"2")</f>
        <v>2</v>
      </c>
      <c r="S21" s="48">
        <f>COUNTIF(G20:G27,"2")</f>
        <v>4</v>
      </c>
      <c r="T21" s="48">
        <f>COUNTIF(J20:J27,"2")</f>
        <v>4</v>
      </c>
      <c r="U21" s="48">
        <f>COUNTIF(M20:M27,"2")</f>
        <v>0</v>
      </c>
    </row>
    <row r="22" spans="1:21" ht="39.9" customHeight="1">
      <c r="A22" s="256"/>
      <c r="B22" s="263"/>
      <c r="C22" s="73" t="s">
        <v>129</v>
      </c>
      <c r="D22" s="68">
        <v>3</v>
      </c>
      <c r="E22" s="71" t="s">
        <v>130</v>
      </c>
      <c r="F22" s="59" t="s">
        <v>131</v>
      </c>
      <c r="G22" s="70">
        <v>4</v>
      </c>
      <c r="H22" s="63" t="s">
        <v>130</v>
      </c>
      <c r="I22" s="61" t="s">
        <v>131</v>
      </c>
      <c r="J22" s="104">
        <v>2</v>
      </c>
      <c r="K22" s="166" t="s">
        <v>546</v>
      </c>
      <c r="L22" s="110" t="s">
        <v>131</v>
      </c>
      <c r="M22" s="106"/>
      <c r="N22" s="112"/>
      <c r="O22" s="112"/>
      <c r="R22" s="48">
        <f>COUNTIF(D20:D27,"3")</f>
        <v>5</v>
      </c>
      <c r="S22" s="48">
        <f>COUNTIF(G20:G27,"3")</f>
        <v>3</v>
      </c>
      <c r="T22" s="48">
        <f>COUNTIF(J20:J27,"3")</f>
        <v>4</v>
      </c>
      <c r="U22" s="48">
        <f>COUNTIF(M20:M27,"3")</f>
        <v>0</v>
      </c>
    </row>
    <row r="23" spans="1:21" ht="39.9" customHeight="1">
      <c r="A23" s="256"/>
      <c r="B23" s="263"/>
      <c r="C23" s="73" t="s">
        <v>132</v>
      </c>
      <c r="D23" s="68">
        <v>2</v>
      </c>
      <c r="E23" s="71" t="s">
        <v>133</v>
      </c>
      <c r="F23" s="59" t="s">
        <v>134</v>
      </c>
      <c r="G23" s="70">
        <v>2</v>
      </c>
      <c r="H23" s="63" t="s">
        <v>133</v>
      </c>
      <c r="I23" s="61" t="s">
        <v>134</v>
      </c>
      <c r="J23" s="104">
        <v>3</v>
      </c>
      <c r="K23" s="166" t="s">
        <v>547</v>
      </c>
      <c r="L23" s="110" t="s">
        <v>134</v>
      </c>
      <c r="M23" s="106"/>
      <c r="N23" s="112"/>
      <c r="O23" s="112"/>
      <c r="R23" s="48">
        <f>COUNTIF(D20:D27,"4")</f>
        <v>1</v>
      </c>
      <c r="S23" s="48">
        <f>COUNTIF(G20:G27,"4")</f>
        <v>1</v>
      </c>
      <c r="T23" s="48">
        <f>COUNTIF(J20:J27,"4")</f>
        <v>0</v>
      </c>
      <c r="U23" s="48">
        <f>COUNTIF(M20:M27,"4")</f>
        <v>0</v>
      </c>
    </row>
    <row r="24" spans="1:21" ht="39.9" customHeight="1">
      <c r="A24" s="256"/>
      <c r="B24" s="263"/>
      <c r="C24" s="73" t="s">
        <v>135</v>
      </c>
      <c r="D24" s="68">
        <v>2</v>
      </c>
      <c r="E24" s="71" t="s">
        <v>136</v>
      </c>
      <c r="F24" s="59" t="s">
        <v>137</v>
      </c>
      <c r="G24" s="70">
        <v>2</v>
      </c>
      <c r="H24" s="63" t="s">
        <v>138</v>
      </c>
      <c r="I24" s="61" t="s">
        <v>137</v>
      </c>
      <c r="J24" s="104">
        <v>2</v>
      </c>
      <c r="K24" s="110" t="s">
        <v>139</v>
      </c>
      <c r="L24" s="110" t="s">
        <v>137</v>
      </c>
      <c r="M24" s="106"/>
      <c r="N24" s="112"/>
      <c r="O24" s="112"/>
    </row>
    <row r="25" spans="1:21" ht="39.9" customHeight="1">
      <c r="A25" s="256"/>
      <c r="B25" s="263"/>
      <c r="C25" s="73" t="s">
        <v>140</v>
      </c>
      <c r="D25" s="68">
        <v>3</v>
      </c>
      <c r="E25" s="71" t="s">
        <v>141</v>
      </c>
      <c r="F25" s="59" t="s">
        <v>142</v>
      </c>
      <c r="G25" s="70">
        <v>2</v>
      </c>
      <c r="H25" s="63" t="s">
        <v>141</v>
      </c>
      <c r="I25" s="61" t="s">
        <v>142</v>
      </c>
      <c r="J25" s="104">
        <v>2</v>
      </c>
      <c r="K25" s="166" t="s">
        <v>548</v>
      </c>
      <c r="L25" s="110" t="s">
        <v>142</v>
      </c>
      <c r="M25" s="106"/>
      <c r="N25" s="112"/>
      <c r="O25" s="112"/>
    </row>
    <row r="26" spans="1:21" ht="39.9" customHeight="1">
      <c r="A26" s="256"/>
      <c r="B26" s="263"/>
      <c r="C26" s="73" t="s">
        <v>143</v>
      </c>
      <c r="D26" s="68">
        <v>3</v>
      </c>
      <c r="E26" s="71" t="s">
        <v>144</v>
      </c>
      <c r="F26" s="59" t="s">
        <v>145</v>
      </c>
      <c r="G26" s="70">
        <v>3</v>
      </c>
      <c r="H26" s="63" t="s">
        <v>144</v>
      </c>
      <c r="I26" s="61" t="s">
        <v>145</v>
      </c>
      <c r="J26" s="104">
        <v>3</v>
      </c>
      <c r="K26" s="110" t="s">
        <v>146</v>
      </c>
      <c r="L26" s="110" t="s">
        <v>145</v>
      </c>
      <c r="M26" s="106"/>
      <c r="N26" s="112"/>
      <c r="O26" s="112"/>
    </row>
    <row r="27" spans="1:21" ht="39.9" customHeight="1">
      <c r="A27" s="256"/>
      <c r="B27" s="264"/>
      <c r="C27" s="73" t="s">
        <v>147</v>
      </c>
      <c r="D27" s="68">
        <v>3</v>
      </c>
      <c r="E27" s="71" t="s">
        <v>148</v>
      </c>
      <c r="F27" s="59" t="s">
        <v>149</v>
      </c>
      <c r="G27" s="70">
        <v>2</v>
      </c>
      <c r="H27" s="63" t="s">
        <v>148</v>
      </c>
      <c r="I27" s="61" t="s">
        <v>149</v>
      </c>
      <c r="J27" s="104">
        <v>2</v>
      </c>
      <c r="K27" s="110" t="s">
        <v>150</v>
      </c>
      <c r="L27" s="110" t="s">
        <v>151</v>
      </c>
      <c r="M27" s="106"/>
      <c r="N27" s="112"/>
      <c r="O27" s="112"/>
    </row>
    <row r="28" spans="1:21" ht="7.5" customHeight="1">
      <c r="B28" s="239"/>
      <c r="C28" s="240"/>
      <c r="D28" s="240"/>
      <c r="E28" s="240"/>
      <c r="F28" s="240"/>
      <c r="G28" s="240"/>
      <c r="H28" s="240"/>
      <c r="I28" s="240"/>
      <c r="J28" s="240"/>
      <c r="K28" s="241"/>
      <c r="L28" s="100"/>
      <c r="M28" s="101"/>
      <c r="N28" s="100"/>
      <c r="O28" s="100"/>
    </row>
    <row r="29" spans="1:21" ht="17.399999999999999">
      <c r="A29" s="256"/>
      <c r="B29" s="260"/>
      <c r="C29" s="65" t="s">
        <v>152</v>
      </c>
      <c r="D29" s="66"/>
      <c r="E29" s="66"/>
      <c r="F29" s="66"/>
      <c r="G29" s="66"/>
      <c r="H29" s="66"/>
      <c r="I29" s="66"/>
      <c r="J29" s="66"/>
      <c r="K29" s="102"/>
      <c r="L29" s="103"/>
      <c r="M29" s="66"/>
      <c r="N29" s="102"/>
      <c r="O29" s="103"/>
    </row>
    <row r="30" spans="1:21" ht="39.9" customHeight="1">
      <c r="A30" s="256"/>
      <c r="B30" s="261"/>
      <c r="C30" s="67" t="s">
        <v>153</v>
      </c>
      <c r="D30" s="68">
        <v>3</v>
      </c>
      <c r="E30" s="59" t="s">
        <v>154</v>
      </c>
      <c r="F30" s="59" t="s">
        <v>155</v>
      </c>
      <c r="G30" s="70">
        <v>4</v>
      </c>
      <c r="H30" s="61" t="s">
        <v>154</v>
      </c>
      <c r="I30" s="61" t="s">
        <v>155</v>
      </c>
      <c r="J30" s="104">
        <v>4</v>
      </c>
      <c r="K30" s="109" t="s">
        <v>156</v>
      </c>
      <c r="L30" s="110" t="s">
        <v>157</v>
      </c>
      <c r="M30" s="106"/>
      <c r="N30" s="111"/>
      <c r="O30" s="112"/>
      <c r="R30" s="48">
        <f>COUNTIF(D30:D33,"1")</f>
        <v>0</v>
      </c>
      <c r="S30" s="48">
        <f>COUNTIF(G30:G33,"1")</f>
        <v>0</v>
      </c>
      <c r="T30" s="48">
        <f>COUNTIF(J30:J33,"1")</f>
        <v>2</v>
      </c>
      <c r="U30" s="48">
        <f>COUNTIF(M30:M33,"1")</f>
        <v>0</v>
      </c>
    </row>
    <row r="31" spans="1:21" ht="39.9" customHeight="1">
      <c r="A31" s="256"/>
      <c r="B31" s="261"/>
      <c r="C31" s="62" t="s">
        <v>158</v>
      </c>
      <c r="D31" s="68">
        <v>3</v>
      </c>
      <c r="E31" s="71" t="s">
        <v>159</v>
      </c>
      <c r="F31" s="59" t="s">
        <v>160</v>
      </c>
      <c r="G31" s="70">
        <v>3</v>
      </c>
      <c r="H31" s="63" t="s">
        <v>159</v>
      </c>
      <c r="I31" s="61" t="s">
        <v>160</v>
      </c>
      <c r="J31" s="104">
        <v>3</v>
      </c>
      <c r="K31" s="110" t="s">
        <v>161</v>
      </c>
      <c r="L31" s="110" t="s">
        <v>160</v>
      </c>
      <c r="M31" s="106"/>
      <c r="N31" s="112"/>
      <c r="O31" s="112"/>
      <c r="R31" s="48">
        <f>COUNTIF(D30:D33,"2")</f>
        <v>1</v>
      </c>
      <c r="S31" s="48">
        <f>COUNTIF(G30:G33,"2")</f>
        <v>0</v>
      </c>
      <c r="T31" s="48">
        <f>COUNTIF(J30:J33,"2")</f>
        <v>0</v>
      </c>
      <c r="U31" s="48">
        <f>COUNTIF(M30:M33,"2")</f>
        <v>0</v>
      </c>
    </row>
    <row r="32" spans="1:21" ht="39.9" customHeight="1">
      <c r="A32" s="256"/>
      <c r="B32" s="261"/>
      <c r="C32" s="62" t="s">
        <v>162</v>
      </c>
      <c r="D32" s="68">
        <v>3</v>
      </c>
      <c r="E32" s="71" t="s">
        <v>163</v>
      </c>
      <c r="F32" s="59" t="s">
        <v>164</v>
      </c>
      <c r="G32" s="70">
        <v>3</v>
      </c>
      <c r="H32" s="63" t="s">
        <v>163</v>
      </c>
      <c r="I32" s="61" t="s">
        <v>165</v>
      </c>
      <c r="J32" s="104">
        <v>1</v>
      </c>
      <c r="K32" s="166" t="s">
        <v>549</v>
      </c>
      <c r="L32" s="110" t="s">
        <v>166</v>
      </c>
      <c r="M32" s="106"/>
      <c r="N32" s="112"/>
      <c r="O32" s="112"/>
      <c r="R32" s="48">
        <f>COUNTIF(D30:D33,"3")</f>
        <v>3</v>
      </c>
      <c r="S32" s="48">
        <f>COUNTIF(G30:G33,"3")</f>
        <v>3</v>
      </c>
      <c r="T32" s="48">
        <f>COUNTIF(J30:J33,"31")</f>
        <v>0</v>
      </c>
      <c r="U32" s="48">
        <f>COUNTIF(M30:M33,"3")</f>
        <v>0</v>
      </c>
    </row>
    <row r="33" spans="1:21" ht="39.9" customHeight="1">
      <c r="A33" s="256"/>
      <c r="B33" s="262"/>
      <c r="C33" s="62" t="s">
        <v>167</v>
      </c>
      <c r="D33" s="68">
        <v>2</v>
      </c>
      <c r="E33" s="71" t="s">
        <v>168</v>
      </c>
      <c r="F33" s="59" t="s">
        <v>169</v>
      </c>
      <c r="G33" s="70">
        <v>3</v>
      </c>
      <c r="H33" s="63" t="s">
        <v>168</v>
      </c>
      <c r="I33" s="61" t="s">
        <v>169</v>
      </c>
      <c r="J33" s="104">
        <v>1</v>
      </c>
      <c r="K33" s="166" t="s">
        <v>550</v>
      </c>
      <c r="L33" s="110" t="s">
        <v>169</v>
      </c>
      <c r="M33" s="106"/>
      <c r="N33" s="112"/>
      <c r="O33" s="112"/>
      <c r="R33" s="48">
        <f>COUNTIF(D30:D33,"4")</f>
        <v>0</v>
      </c>
      <c r="S33" s="48">
        <f>COUNTIF(G30:G33,"4")</f>
        <v>1</v>
      </c>
      <c r="T33" s="48">
        <f>COUNTIF(J30:J33,"4")</f>
        <v>1</v>
      </c>
      <c r="U33" s="48">
        <f>COUNTIF(M30:M33,"4")</f>
        <v>0</v>
      </c>
    </row>
    <row r="34" spans="1:21" ht="9" customHeight="1">
      <c r="B34" s="236"/>
      <c r="C34" s="237"/>
      <c r="D34" s="237"/>
      <c r="E34" s="237"/>
      <c r="F34" s="237"/>
      <c r="G34" s="237"/>
      <c r="H34" s="237"/>
      <c r="I34" s="237"/>
      <c r="J34" s="237"/>
      <c r="K34" s="238"/>
      <c r="L34" s="100"/>
      <c r="M34" s="101"/>
      <c r="N34" s="100"/>
      <c r="O34" s="100"/>
    </row>
    <row r="35" spans="1:21" ht="17.399999999999999">
      <c r="A35" s="256"/>
      <c r="B35" s="260"/>
      <c r="C35" s="74" t="s">
        <v>170</v>
      </c>
      <c r="D35" s="242"/>
      <c r="E35" s="242"/>
      <c r="F35" s="242"/>
      <c r="G35" s="242"/>
      <c r="H35" s="242"/>
      <c r="I35" s="242"/>
      <c r="J35" s="242"/>
      <c r="K35" s="242"/>
      <c r="L35" s="75"/>
      <c r="M35" s="113"/>
      <c r="N35" s="113"/>
      <c r="O35" s="75"/>
    </row>
    <row r="36" spans="1:21" ht="39.9" customHeight="1">
      <c r="A36" s="256"/>
      <c r="B36" s="261"/>
      <c r="C36" s="67" t="s">
        <v>171</v>
      </c>
      <c r="D36" s="68">
        <v>2</v>
      </c>
      <c r="E36" s="59" t="s">
        <v>172</v>
      </c>
      <c r="F36" s="59" t="s">
        <v>173</v>
      </c>
      <c r="G36" s="70">
        <v>3</v>
      </c>
      <c r="H36" s="61" t="s">
        <v>172</v>
      </c>
      <c r="I36" s="61" t="s">
        <v>173</v>
      </c>
      <c r="J36" s="104">
        <v>1</v>
      </c>
      <c r="K36" s="167" t="s">
        <v>551</v>
      </c>
      <c r="L36" s="110" t="s">
        <v>173</v>
      </c>
      <c r="M36" s="106"/>
      <c r="N36" s="111"/>
      <c r="O36" s="112"/>
      <c r="R36" s="48">
        <f>COUNTIF(D36:D44,"1")</f>
        <v>1</v>
      </c>
      <c r="S36" s="48">
        <f>COUNTIF(G36:G44,"1")</f>
        <v>0</v>
      </c>
      <c r="T36" s="48">
        <f>COUNTIF(J36:J44,"1")</f>
        <v>1</v>
      </c>
      <c r="U36" s="48">
        <f>COUNTIF(M36:M44,"1")</f>
        <v>0</v>
      </c>
    </row>
    <row r="37" spans="1:21" ht="39.9" customHeight="1">
      <c r="A37" s="256"/>
      <c r="B37" s="261"/>
      <c r="C37" s="62" t="s">
        <v>174</v>
      </c>
      <c r="D37" s="68">
        <v>2</v>
      </c>
      <c r="E37" s="71" t="s">
        <v>175</v>
      </c>
      <c r="F37" s="59" t="s">
        <v>176</v>
      </c>
      <c r="G37" s="70">
        <v>2</v>
      </c>
      <c r="H37" s="63" t="s">
        <v>175</v>
      </c>
      <c r="I37" s="61" t="s">
        <v>176</v>
      </c>
      <c r="J37" s="104">
        <v>2</v>
      </c>
      <c r="K37" s="110" t="s">
        <v>177</v>
      </c>
      <c r="L37" s="110" t="s">
        <v>176</v>
      </c>
      <c r="M37" s="106"/>
      <c r="N37" s="112"/>
      <c r="O37" s="112"/>
      <c r="R37" s="48">
        <f>COUNTIF(D36:D44,"2")</f>
        <v>5</v>
      </c>
      <c r="S37" s="48">
        <f>COUNTIF(G36:G44,"2")</f>
        <v>4</v>
      </c>
      <c r="T37" s="48">
        <f>COUNTIF(J36:J44,"2")</f>
        <v>1</v>
      </c>
      <c r="U37" s="48">
        <f>COUNTIF(M36:M44,"2")</f>
        <v>0</v>
      </c>
    </row>
    <row r="38" spans="1:21" ht="39.9" customHeight="1">
      <c r="A38" s="256"/>
      <c r="B38" s="261"/>
      <c r="C38" s="62" t="s">
        <v>178</v>
      </c>
      <c r="D38" s="68">
        <v>2</v>
      </c>
      <c r="E38" s="71" t="s">
        <v>179</v>
      </c>
      <c r="F38" s="59" t="s">
        <v>180</v>
      </c>
      <c r="G38" s="70">
        <v>3</v>
      </c>
      <c r="H38" s="63" t="s">
        <v>179</v>
      </c>
      <c r="I38" s="61" t="s">
        <v>180</v>
      </c>
      <c r="J38" s="104">
        <v>3</v>
      </c>
      <c r="K38" s="110" t="s">
        <v>181</v>
      </c>
      <c r="L38" s="110" t="s">
        <v>180</v>
      </c>
      <c r="M38" s="106"/>
      <c r="N38" s="112"/>
      <c r="O38" s="112"/>
      <c r="R38" s="48">
        <f>COUNTIF(D36:D44,"3")</f>
        <v>3</v>
      </c>
      <c r="S38" s="48">
        <f>COUNTIF(G36:G44,"3")</f>
        <v>5</v>
      </c>
      <c r="T38" s="48">
        <f>COUNTIF(J36:J44,"3")</f>
        <v>7</v>
      </c>
      <c r="U38" s="48">
        <f>COUNTIF(M36:M44,"3")</f>
        <v>0</v>
      </c>
    </row>
    <row r="39" spans="1:21" ht="39.9" customHeight="1">
      <c r="A39" s="256"/>
      <c r="B39" s="261"/>
      <c r="C39" s="62" t="s">
        <v>182</v>
      </c>
      <c r="D39" s="68">
        <v>1</v>
      </c>
      <c r="E39" s="71" t="s">
        <v>183</v>
      </c>
      <c r="F39" s="59" t="s">
        <v>184</v>
      </c>
      <c r="G39" s="70">
        <v>2</v>
      </c>
      <c r="H39" s="63" t="s">
        <v>183</v>
      </c>
      <c r="I39" s="61" t="s">
        <v>184</v>
      </c>
      <c r="J39" s="104">
        <v>3</v>
      </c>
      <c r="K39" s="166" t="s">
        <v>552</v>
      </c>
      <c r="L39" s="110" t="s">
        <v>185</v>
      </c>
      <c r="M39" s="106"/>
      <c r="N39" s="112"/>
      <c r="O39" s="112"/>
      <c r="R39" s="48">
        <f>COUNTIF(D36:D44,"4")</f>
        <v>0</v>
      </c>
      <c r="S39" s="48">
        <f>COUNTIF(G36:G44,"4")</f>
        <v>0</v>
      </c>
      <c r="T39" s="48">
        <f>COUNTIF(J36:J44,"4")</f>
        <v>0</v>
      </c>
      <c r="U39" s="48">
        <f>COUNTIF(M36:M44,"4")</f>
        <v>0</v>
      </c>
    </row>
    <row r="40" spans="1:21" ht="39.9" customHeight="1">
      <c r="A40" s="256"/>
      <c r="B40" s="261"/>
      <c r="C40" s="62" t="s">
        <v>186</v>
      </c>
      <c r="D40" s="68">
        <v>3</v>
      </c>
      <c r="E40" s="71" t="s">
        <v>187</v>
      </c>
      <c r="F40" s="59" t="s">
        <v>188</v>
      </c>
      <c r="G40" s="70">
        <v>3</v>
      </c>
      <c r="H40" s="63" t="s">
        <v>187</v>
      </c>
      <c r="I40" s="61" t="s">
        <v>188</v>
      </c>
      <c r="J40" s="104">
        <v>3</v>
      </c>
      <c r="K40" s="110" t="s">
        <v>189</v>
      </c>
      <c r="L40" s="110" t="s">
        <v>188</v>
      </c>
      <c r="M40" s="106"/>
      <c r="N40" s="112"/>
      <c r="O40" s="112"/>
    </row>
    <row r="41" spans="1:21" ht="39.9" customHeight="1">
      <c r="A41" s="256"/>
      <c r="B41" s="261"/>
      <c r="C41" s="62" t="s">
        <v>190</v>
      </c>
      <c r="D41" s="68">
        <v>2</v>
      </c>
      <c r="E41" s="71" t="s">
        <v>191</v>
      </c>
      <c r="F41" s="59" t="s">
        <v>192</v>
      </c>
      <c r="G41" s="70">
        <v>3</v>
      </c>
      <c r="H41" s="63" t="s">
        <v>191</v>
      </c>
      <c r="I41" s="61" t="s">
        <v>193</v>
      </c>
      <c r="J41" s="104">
        <v>3</v>
      </c>
      <c r="K41" s="110" t="s">
        <v>194</v>
      </c>
      <c r="L41" s="110" t="s">
        <v>195</v>
      </c>
      <c r="M41" s="106"/>
      <c r="N41" s="112"/>
      <c r="O41" s="112"/>
    </row>
    <row r="42" spans="1:21" ht="39.9" customHeight="1">
      <c r="A42" s="256"/>
      <c r="B42" s="261"/>
      <c r="C42" s="62" t="s">
        <v>196</v>
      </c>
      <c r="D42" s="68">
        <v>3</v>
      </c>
      <c r="E42" s="71" t="s">
        <v>197</v>
      </c>
      <c r="F42" s="59" t="s">
        <v>198</v>
      </c>
      <c r="G42" s="70">
        <v>3</v>
      </c>
      <c r="H42" s="63" t="s">
        <v>197</v>
      </c>
      <c r="I42" s="61" t="s">
        <v>199</v>
      </c>
      <c r="J42" s="104">
        <v>3</v>
      </c>
      <c r="K42" s="110" t="s">
        <v>200</v>
      </c>
      <c r="L42" s="110" t="s">
        <v>201</v>
      </c>
      <c r="M42" s="106"/>
      <c r="N42" s="112"/>
      <c r="O42" s="112"/>
    </row>
    <row r="43" spans="1:21" ht="39.9" customHeight="1">
      <c r="A43" s="256"/>
      <c r="B43" s="261"/>
      <c r="C43" s="62" t="s">
        <v>202</v>
      </c>
      <c r="D43" s="68">
        <v>2</v>
      </c>
      <c r="E43" s="71" t="s">
        <v>203</v>
      </c>
      <c r="F43" s="59" t="s">
        <v>204</v>
      </c>
      <c r="G43" s="70">
        <v>2</v>
      </c>
      <c r="H43" s="63" t="s">
        <v>203</v>
      </c>
      <c r="I43" s="61" t="s">
        <v>204</v>
      </c>
      <c r="J43" s="104">
        <v>3</v>
      </c>
      <c r="K43" s="110" t="s">
        <v>205</v>
      </c>
      <c r="L43" s="110" t="s">
        <v>204</v>
      </c>
      <c r="M43" s="106"/>
      <c r="N43" s="112"/>
      <c r="O43" s="112"/>
    </row>
    <row r="44" spans="1:21" ht="39.9" customHeight="1">
      <c r="A44" s="256"/>
      <c r="B44" s="262"/>
      <c r="C44" s="62" t="s">
        <v>206</v>
      </c>
      <c r="D44" s="68">
        <v>3</v>
      </c>
      <c r="E44" s="71" t="s">
        <v>207</v>
      </c>
      <c r="F44" s="59" t="s">
        <v>208</v>
      </c>
      <c r="G44" s="70">
        <v>2</v>
      </c>
      <c r="H44" s="63" t="s">
        <v>207</v>
      </c>
      <c r="I44" s="61" t="s">
        <v>208</v>
      </c>
      <c r="J44" s="104">
        <v>3</v>
      </c>
      <c r="K44" s="110" t="s">
        <v>209</v>
      </c>
      <c r="L44" s="110" t="s">
        <v>208</v>
      </c>
      <c r="M44" s="106"/>
      <c r="N44" s="112"/>
      <c r="O44" s="112"/>
    </row>
    <row r="45" spans="1:21" ht="6.75" customHeight="1">
      <c r="B45" s="236"/>
      <c r="C45" s="237"/>
      <c r="D45" s="237"/>
      <c r="E45" s="237"/>
      <c r="F45" s="237"/>
      <c r="G45" s="237"/>
      <c r="H45" s="237"/>
      <c r="I45" s="237"/>
      <c r="J45" s="237"/>
      <c r="K45" s="238"/>
      <c r="L45" s="100"/>
      <c r="M45" s="101"/>
      <c r="N45" s="100"/>
      <c r="O45" s="100"/>
    </row>
    <row r="46" spans="1:21" ht="17.399999999999999">
      <c r="A46" s="256"/>
      <c r="B46" s="260"/>
      <c r="C46" s="65" t="s">
        <v>210</v>
      </c>
      <c r="D46" s="66"/>
      <c r="E46" s="66"/>
      <c r="F46" s="66"/>
      <c r="G46" s="66"/>
      <c r="H46" s="66"/>
      <c r="I46" s="66"/>
      <c r="J46" s="66"/>
      <c r="K46" s="102"/>
      <c r="L46" s="103"/>
      <c r="M46" s="66"/>
      <c r="N46" s="102"/>
      <c r="O46" s="103"/>
    </row>
    <row r="47" spans="1:21" ht="39.9" customHeight="1">
      <c r="A47" s="256"/>
      <c r="B47" s="261"/>
      <c r="C47" s="67" t="s">
        <v>211</v>
      </c>
      <c r="D47" s="68">
        <v>2</v>
      </c>
      <c r="E47" s="76" t="s">
        <v>212</v>
      </c>
      <c r="F47" s="76" t="s">
        <v>213</v>
      </c>
      <c r="G47" s="77">
        <v>3</v>
      </c>
      <c r="H47" s="78" t="s">
        <v>212</v>
      </c>
      <c r="I47" s="78" t="s">
        <v>213</v>
      </c>
      <c r="J47" s="114">
        <v>3</v>
      </c>
      <c r="K47" s="115" t="s">
        <v>214</v>
      </c>
      <c r="L47" s="116" t="s">
        <v>213</v>
      </c>
      <c r="M47" s="117"/>
      <c r="N47" s="118"/>
      <c r="O47" s="119"/>
      <c r="R47" s="48">
        <f>COUNTIF(D47:D50,"1")</f>
        <v>1</v>
      </c>
      <c r="S47" s="48">
        <f>COUNTIF(G47:G50,"1")</f>
        <v>0</v>
      </c>
      <c r="T47" s="48">
        <f>COUNTIF(J47:J50,"1")</f>
        <v>0</v>
      </c>
      <c r="U47" s="48">
        <f>COUNTIF(M47:M50,"1")</f>
        <v>0</v>
      </c>
    </row>
    <row r="48" spans="1:21" ht="39.9" customHeight="1">
      <c r="A48" s="256"/>
      <c r="B48" s="261"/>
      <c r="C48" s="62" t="s">
        <v>215</v>
      </c>
      <c r="D48" s="68">
        <v>3</v>
      </c>
      <c r="E48" s="79" t="s">
        <v>216</v>
      </c>
      <c r="F48" s="76" t="s">
        <v>217</v>
      </c>
      <c r="G48" s="77">
        <v>3</v>
      </c>
      <c r="H48" s="80" t="s">
        <v>216</v>
      </c>
      <c r="I48" s="78" t="s">
        <v>218</v>
      </c>
      <c r="J48" s="114">
        <v>3</v>
      </c>
      <c r="K48" s="116" t="s">
        <v>219</v>
      </c>
      <c r="L48" s="116" t="s">
        <v>218</v>
      </c>
      <c r="M48" s="117"/>
      <c r="N48" s="119"/>
      <c r="O48" s="119"/>
      <c r="R48" s="48">
        <f>COUNTIF(D47:D50,"2")</f>
        <v>1</v>
      </c>
      <c r="S48" s="48">
        <f>COUNTIF(G47:G50,"2")</f>
        <v>1</v>
      </c>
      <c r="T48" s="48">
        <f>COUNTIF(J47:J50,"2")</f>
        <v>1</v>
      </c>
      <c r="U48" s="48">
        <f>COUNTIF(M47:M50,"2")</f>
        <v>0</v>
      </c>
    </row>
    <row r="49" spans="1:21" ht="39.9" customHeight="1">
      <c r="A49" s="256"/>
      <c r="B49" s="261"/>
      <c r="C49" s="62" t="s">
        <v>220</v>
      </c>
      <c r="D49" s="68">
        <v>3</v>
      </c>
      <c r="E49" s="79" t="s">
        <v>221</v>
      </c>
      <c r="F49" s="76" t="s">
        <v>222</v>
      </c>
      <c r="G49" s="77">
        <v>3</v>
      </c>
      <c r="H49" s="80" t="s">
        <v>221</v>
      </c>
      <c r="I49" s="78" t="s">
        <v>223</v>
      </c>
      <c r="J49" s="114">
        <v>3</v>
      </c>
      <c r="K49" s="116" t="s">
        <v>224</v>
      </c>
      <c r="L49" s="116" t="s">
        <v>225</v>
      </c>
      <c r="M49" s="117"/>
      <c r="N49" s="119"/>
      <c r="O49" s="119"/>
      <c r="R49" s="48">
        <f>COUNTIF(D47:D50,"3")</f>
        <v>2</v>
      </c>
      <c r="S49" s="48">
        <f>COUNTIF(G47:G50,"3")</f>
        <v>3</v>
      </c>
      <c r="T49" s="48">
        <f>COUNTIF(J47:J50,"3")</f>
        <v>3</v>
      </c>
      <c r="U49" s="48">
        <f>COUNTIF(M47:M50,"3")</f>
        <v>0</v>
      </c>
    </row>
    <row r="50" spans="1:21" ht="39.9" customHeight="1">
      <c r="A50" s="256"/>
      <c r="B50" s="262"/>
      <c r="C50" s="62" t="s">
        <v>226</v>
      </c>
      <c r="D50" s="68">
        <v>1</v>
      </c>
      <c r="E50" s="79" t="s">
        <v>227</v>
      </c>
      <c r="F50" s="76" t="s">
        <v>228</v>
      </c>
      <c r="G50" s="77">
        <v>2</v>
      </c>
      <c r="H50" s="80" t="s">
        <v>227</v>
      </c>
      <c r="I50" s="78" t="s">
        <v>229</v>
      </c>
      <c r="J50" s="114">
        <v>2</v>
      </c>
      <c r="K50" s="116" t="s">
        <v>230</v>
      </c>
      <c r="L50" s="116" t="s">
        <v>228</v>
      </c>
      <c r="M50" s="117"/>
      <c r="N50" s="119"/>
      <c r="O50" s="119"/>
      <c r="R50" s="48">
        <f>COUNTIF(D47:D50,"4")</f>
        <v>0</v>
      </c>
      <c r="S50" s="48">
        <f>COUNTIF(G47:G50,"4")</f>
        <v>0</v>
      </c>
      <c r="T50" s="48">
        <f>COUNTIF(J47:J50,"4")</f>
        <v>0</v>
      </c>
      <c r="U50" s="48">
        <f>COUNTIF(M47:M50,"4")</f>
        <v>0</v>
      </c>
    </row>
    <row r="51" spans="1:21" ht="8.25" customHeight="1">
      <c r="B51" s="236"/>
      <c r="C51" s="237"/>
      <c r="D51" s="237"/>
      <c r="E51" s="237"/>
      <c r="F51" s="237"/>
      <c r="G51" s="237"/>
      <c r="H51" s="237"/>
      <c r="I51" s="237"/>
      <c r="J51" s="237"/>
      <c r="K51" s="238"/>
      <c r="L51" s="100"/>
      <c r="M51" s="101"/>
      <c r="N51" s="100"/>
      <c r="O51" s="100"/>
    </row>
    <row r="52" spans="1:21" ht="24" customHeight="1">
      <c r="B52" s="265" t="s">
        <v>231</v>
      </c>
      <c r="C52" s="266"/>
      <c r="D52" s="229" t="s">
        <v>61</v>
      </c>
      <c r="E52" s="229"/>
      <c r="F52" s="229"/>
      <c r="G52" s="230" t="s">
        <v>62</v>
      </c>
      <c r="H52" s="230"/>
      <c r="I52" s="230"/>
      <c r="J52" s="231" t="s">
        <v>63</v>
      </c>
      <c r="K52" s="231"/>
      <c r="L52" s="231"/>
      <c r="M52" s="232" t="s">
        <v>64</v>
      </c>
      <c r="N52" s="232"/>
      <c r="O52" s="232"/>
    </row>
    <row r="53" spans="1:21" ht="33" customHeight="1">
      <c r="B53" s="267"/>
      <c r="C53" s="268"/>
      <c r="D53" s="81" t="s">
        <v>65</v>
      </c>
      <c r="E53" s="82" t="s">
        <v>66</v>
      </c>
      <c r="F53" s="82" t="s">
        <v>67</v>
      </c>
      <c r="G53" s="81" t="s">
        <v>65</v>
      </c>
      <c r="H53" s="82" t="s">
        <v>66</v>
      </c>
      <c r="I53" s="82" t="s">
        <v>67</v>
      </c>
      <c r="J53" s="81" t="s">
        <v>65</v>
      </c>
      <c r="K53" s="82" t="s">
        <v>66</v>
      </c>
      <c r="L53" s="120" t="s">
        <v>67</v>
      </c>
      <c r="M53" s="81"/>
      <c r="N53" s="82"/>
      <c r="O53" s="120"/>
    </row>
    <row r="54" spans="1:21" ht="17.399999999999999">
      <c r="A54" s="256"/>
      <c r="B54" s="83"/>
      <c r="C54" s="243" t="s">
        <v>232</v>
      </c>
      <c r="D54" s="244"/>
      <c r="E54" s="244"/>
      <c r="F54" s="244"/>
      <c r="G54" s="244"/>
      <c r="H54" s="244"/>
      <c r="I54" s="244"/>
      <c r="J54" s="244"/>
      <c r="K54" s="244"/>
      <c r="L54" s="121"/>
      <c r="M54" s="122"/>
      <c r="N54" s="122"/>
      <c r="O54" s="121"/>
    </row>
    <row r="55" spans="1:21" ht="30" customHeight="1">
      <c r="A55" s="256"/>
      <c r="B55" s="84"/>
      <c r="C55" s="67" t="s">
        <v>233</v>
      </c>
      <c r="D55" s="68">
        <v>3</v>
      </c>
      <c r="E55" s="59" t="s">
        <v>234</v>
      </c>
      <c r="F55" s="59" t="s">
        <v>235</v>
      </c>
      <c r="G55" s="70">
        <v>3</v>
      </c>
      <c r="H55" s="61" t="s">
        <v>236</v>
      </c>
      <c r="I55" s="61" t="s">
        <v>235</v>
      </c>
      <c r="J55" s="104">
        <v>3</v>
      </c>
      <c r="K55" s="110" t="s">
        <v>572</v>
      </c>
      <c r="L55" s="110" t="s">
        <v>235</v>
      </c>
      <c r="M55" s="106"/>
      <c r="N55" s="111"/>
      <c r="O55" s="112"/>
      <c r="R55" s="48">
        <f>COUNTIF(D55:D59,"1")</f>
        <v>0</v>
      </c>
      <c r="S55" s="48">
        <f>COUNTIF(G55:G59,"1")</f>
        <v>0</v>
      </c>
      <c r="T55" s="48">
        <f>COUNTIF(J55:J59,"1")</f>
        <v>0</v>
      </c>
      <c r="U55" s="48">
        <f>COUNTIF(M55:M59,"1")</f>
        <v>0</v>
      </c>
    </row>
    <row r="56" spans="1:21" ht="30" customHeight="1">
      <c r="A56" s="256"/>
      <c r="B56" s="84"/>
      <c r="C56" s="62" t="s">
        <v>237</v>
      </c>
      <c r="D56" s="68">
        <v>3</v>
      </c>
      <c r="E56" s="71" t="s">
        <v>238</v>
      </c>
      <c r="F56" s="59" t="s">
        <v>239</v>
      </c>
      <c r="G56" s="70">
        <v>3</v>
      </c>
      <c r="H56" s="63" t="s">
        <v>238</v>
      </c>
      <c r="I56" s="61" t="s">
        <v>239</v>
      </c>
      <c r="J56" s="104">
        <v>3</v>
      </c>
      <c r="K56" s="110" t="s">
        <v>238</v>
      </c>
      <c r="L56" s="110" t="s">
        <v>239</v>
      </c>
      <c r="M56" s="106"/>
      <c r="N56" s="112"/>
      <c r="O56" s="112"/>
      <c r="R56" s="48">
        <f>COUNTIF(D55:D59,"2")</f>
        <v>1</v>
      </c>
      <c r="S56" s="48">
        <f>COUNTIF(G55:G59,"2")</f>
        <v>1</v>
      </c>
      <c r="T56" s="48">
        <f>COUNTIF(J55:J59,"2")</f>
        <v>1</v>
      </c>
      <c r="U56" s="48">
        <f>COUNTIF(M55:M59,"2")</f>
        <v>0</v>
      </c>
    </row>
    <row r="57" spans="1:21" ht="30" customHeight="1">
      <c r="A57" s="256"/>
      <c r="B57" s="84"/>
      <c r="C57" s="62" t="s">
        <v>240</v>
      </c>
      <c r="D57" s="68">
        <v>2</v>
      </c>
      <c r="E57" s="71" t="s">
        <v>241</v>
      </c>
      <c r="F57" s="59" t="s">
        <v>242</v>
      </c>
      <c r="G57" s="70">
        <v>2</v>
      </c>
      <c r="H57" s="63" t="s">
        <v>241</v>
      </c>
      <c r="I57" s="61" t="s">
        <v>242</v>
      </c>
      <c r="J57" s="104">
        <v>2</v>
      </c>
      <c r="K57" s="110" t="s">
        <v>241</v>
      </c>
      <c r="L57" s="110" t="s">
        <v>243</v>
      </c>
      <c r="M57" s="106"/>
      <c r="N57" s="112"/>
      <c r="O57" s="112"/>
      <c r="R57" s="48">
        <f>COUNTIF(D55:D59,"3")</f>
        <v>4</v>
      </c>
      <c r="S57" s="48">
        <f>COUNTIF(G55:G59,"3")</f>
        <v>4</v>
      </c>
      <c r="T57" s="48">
        <f>COUNTIF(J55:J59,"3")</f>
        <v>4</v>
      </c>
      <c r="U57" s="48">
        <f>COUNTIF(M55:M59,"3")</f>
        <v>0</v>
      </c>
    </row>
    <row r="58" spans="1:21" ht="30" customHeight="1">
      <c r="A58" s="256"/>
      <c r="B58" s="84"/>
      <c r="C58" s="62" t="s">
        <v>244</v>
      </c>
      <c r="D58" s="68">
        <v>3</v>
      </c>
      <c r="E58" s="71" t="s">
        <v>245</v>
      </c>
      <c r="F58" s="59" t="s">
        <v>239</v>
      </c>
      <c r="G58" s="70">
        <v>3</v>
      </c>
      <c r="H58" s="63" t="s">
        <v>245</v>
      </c>
      <c r="I58" s="61" t="s">
        <v>239</v>
      </c>
      <c r="J58" s="104">
        <v>3</v>
      </c>
      <c r="K58" s="110" t="s">
        <v>245</v>
      </c>
      <c r="L58" s="110" t="s">
        <v>239</v>
      </c>
      <c r="M58" s="106"/>
      <c r="N58" s="112"/>
      <c r="O58" s="112"/>
      <c r="R58" s="48">
        <f>COUNTIF(D55:D59,"4")</f>
        <v>0</v>
      </c>
      <c r="S58" s="48">
        <f>COUNTIF(G55:G59,"4")</f>
        <v>0</v>
      </c>
      <c r="T58" s="48">
        <f>COUNTIF(J55:J59,"4")</f>
        <v>0</v>
      </c>
      <c r="U58" s="48">
        <f>COUNTIF(M55:M59,"4")</f>
        <v>0</v>
      </c>
    </row>
    <row r="59" spans="1:21" ht="30" customHeight="1">
      <c r="A59" s="256"/>
      <c r="B59" s="85"/>
      <c r="C59" s="62" t="s">
        <v>246</v>
      </c>
      <c r="D59" s="68">
        <v>3</v>
      </c>
      <c r="E59" s="71" t="s">
        <v>247</v>
      </c>
      <c r="F59" s="59" t="s">
        <v>248</v>
      </c>
      <c r="G59" s="70">
        <v>3</v>
      </c>
      <c r="H59" s="63" t="s">
        <v>249</v>
      </c>
      <c r="I59" s="61" t="s">
        <v>248</v>
      </c>
      <c r="J59" s="104">
        <v>3</v>
      </c>
      <c r="K59" s="110" t="s">
        <v>578</v>
      </c>
      <c r="L59" s="110" t="s">
        <v>248</v>
      </c>
      <c r="M59" s="106"/>
      <c r="N59" s="112"/>
      <c r="O59" s="112"/>
    </row>
    <row r="60" spans="1:21" ht="6.75" customHeight="1">
      <c r="B60" s="245"/>
      <c r="C60" s="246"/>
      <c r="D60" s="86"/>
      <c r="E60" s="87"/>
      <c r="F60" s="87"/>
      <c r="G60" s="86"/>
      <c r="H60" s="87"/>
      <c r="I60" s="87"/>
      <c r="J60" s="86"/>
      <c r="K60" s="87"/>
      <c r="M60" s="86"/>
      <c r="N60" s="87"/>
    </row>
    <row r="61" spans="1:21" ht="17.399999999999999">
      <c r="A61" s="256"/>
      <c r="B61" s="83"/>
      <c r="C61" s="243" t="s">
        <v>250</v>
      </c>
      <c r="D61" s="244"/>
      <c r="E61" s="244"/>
      <c r="F61" s="244"/>
      <c r="G61" s="244"/>
      <c r="H61" s="244"/>
      <c r="I61" s="244"/>
      <c r="J61" s="244"/>
      <c r="K61" s="247"/>
      <c r="L61" s="122"/>
      <c r="M61" s="122"/>
      <c r="N61" s="122"/>
      <c r="O61" s="122"/>
    </row>
    <row r="62" spans="1:21" ht="30" customHeight="1">
      <c r="A62" s="256"/>
      <c r="B62" s="88"/>
      <c r="C62" s="57" t="s">
        <v>251</v>
      </c>
      <c r="D62" s="68">
        <v>1</v>
      </c>
      <c r="E62" s="59" t="s">
        <v>252</v>
      </c>
      <c r="F62" s="59" t="s">
        <v>253</v>
      </c>
      <c r="G62" s="70">
        <v>2</v>
      </c>
      <c r="H62" s="61" t="s">
        <v>254</v>
      </c>
      <c r="I62" s="61" t="s">
        <v>253</v>
      </c>
      <c r="J62" s="104">
        <v>2</v>
      </c>
      <c r="K62" s="110" t="s">
        <v>254</v>
      </c>
      <c r="L62" s="110" t="s">
        <v>253</v>
      </c>
      <c r="M62" s="106"/>
      <c r="N62" s="112"/>
      <c r="O62" s="112"/>
      <c r="R62" s="48">
        <f>COUNTIF(D62:D65,"1")</f>
        <v>2</v>
      </c>
      <c r="S62" s="48">
        <f>COUNTIF(G62:G65,"1")</f>
        <v>0</v>
      </c>
      <c r="T62" s="48">
        <f>COUNTIF(J62:J65,"1")</f>
        <v>0</v>
      </c>
      <c r="U62" s="48">
        <f>COUNTIF(M62:M65,"1")</f>
        <v>0</v>
      </c>
    </row>
    <row r="63" spans="1:21" ht="30" customHeight="1">
      <c r="A63" s="256"/>
      <c r="B63" s="84"/>
      <c r="C63" s="62" t="s">
        <v>255</v>
      </c>
      <c r="D63" s="68">
        <v>1</v>
      </c>
      <c r="E63" s="71" t="s">
        <v>256</v>
      </c>
      <c r="F63" s="59" t="s">
        <v>257</v>
      </c>
      <c r="G63" s="70">
        <v>2</v>
      </c>
      <c r="H63" s="63" t="s">
        <v>258</v>
      </c>
      <c r="I63" s="61" t="s">
        <v>257</v>
      </c>
      <c r="J63" s="104">
        <v>2</v>
      </c>
      <c r="K63" s="166" t="s">
        <v>553</v>
      </c>
      <c r="L63" s="110" t="s">
        <v>257</v>
      </c>
      <c r="M63" s="106"/>
      <c r="N63" s="112"/>
      <c r="O63" s="112"/>
      <c r="R63" s="48">
        <f>COUNTIF(D62:D65,"2")</f>
        <v>1</v>
      </c>
      <c r="S63" s="48">
        <f>COUNTIF(G62:G65,"2")</f>
        <v>3</v>
      </c>
      <c r="T63" s="48">
        <f>COUNTIF(J62:J65,"2")</f>
        <v>3</v>
      </c>
      <c r="U63" s="48">
        <f>COUNTIF(M62:M65,"2")</f>
        <v>0</v>
      </c>
    </row>
    <row r="64" spans="1:21" ht="30" customHeight="1">
      <c r="A64" s="256"/>
      <c r="B64" s="84"/>
      <c r="C64" s="62" t="s">
        <v>259</v>
      </c>
      <c r="D64" s="68">
        <v>2</v>
      </c>
      <c r="E64" s="71" t="s">
        <v>260</v>
      </c>
      <c r="F64" s="59" t="s">
        <v>261</v>
      </c>
      <c r="G64" s="70">
        <v>2</v>
      </c>
      <c r="H64" s="63" t="s">
        <v>260</v>
      </c>
      <c r="I64" s="61" t="s">
        <v>261</v>
      </c>
      <c r="J64" s="104">
        <v>2</v>
      </c>
      <c r="K64" s="166" t="s">
        <v>554</v>
      </c>
      <c r="L64" s="110" t="s">
        <v>261</v>
      </c>
      <c r="M64" s="106"/>
      <c r="N64" s="112"/>
      <c r="O64" s="112"/>
      <c r="R64" s="48">
        <f>COUNTIF(D62:D65,"3")</f>
        <v>1</v>
      </c>
      <c r="S64" s="48">
        <f>COUNTIF(G62:G65,"3")</f>
        <v>1</v>
      </c>
      <c r="T64" s="48">
        <f>COUNTIF(J62:J65,"3")</f>
        <v>1</v>
      </c>
      <c r="U64" s="48">
        <f>COUNTIF(M62:M65,"3")</f>
        <v>0</v>
      </c>
    </row>
    <row r="65" spans="1:21" ht="30" customHeight="1">
      <c r="A65" s="256"/>
      <c r="B65" s="85"/>
      <c r="C65" s="62" t="s">
        <v>262</v>
      </c>
      <c r="D65" s="68">
        <v>3</v>
      </c>
      <c r="E65" s="71" t="s">
        <v>263</v>
      </c>
      <c r="F65" s="59" t="s">
        <v>264</v>
      </c>
      <c r="G65" s="70">
        <v>3</v>
      </c>
      <c r="H65" s="63" t="s">
        <v>263</v>
      </c>
      <c r="I65" s="61" t="s">
        <v>264</v>
      </c>
      <c r="J65" s="104">
        <v>3</v>
      </c>
      <c r="K65" s="110" t="s">
        <v>263</v>
      </c>
      <c r="L65" s="110" t="s">
        <v>264</v>
      </c>
      <c r="M65" s="106"/>
      <c r="N65" s="112"/>
      <c r="O65" s="112"/>
      <c r="R65" s="48">
        <f>COUNTIF(D62:D65,"4")</f>
        <v>0</v>
      </c>
      <c r="S65" s="48">
        <f>COUNTIF(G62:G65,"4")</f>
        <v>0</v>
      </c>
      <c r="T65" s="48">
        <f>COUNTIF(J62:J65,"4")</f>
        <v>0</v>
      </c>
      <c r="U65" s="48">
        <f>COUNTIF(M62:M65,"4")</f>
        <v>0</v>
      </c>
    </row>
    <row r="66" spans="1:21" ht="9" customHeight="1">
      <c r="B66" s="239"/>
      <c r="C66" s="240"/>
      <c r="D66" s="240"/>
      <c r="E66" s="240"/>
      <c r="F66" s="240"/>
      <c r="G66" s="240"/>
      <c r="H66" s="240"/>
      <c r="I66" s="240"/>
      <c r="J66" s="240"/>
      <c r="K66" s="248"/>
      <c r="L66" s="100"/>
      <c r="M66" s="101"/>
      <c r="N66" s="100"/>
      <c r="O66" s="100"/>
    </row>
    <row r="67" spans="1:21" ht="17.399999999999999">
      <c r="A67" s="256"/>
      <c r="B67" s="83"/>
      <c r="C67" s="243" t="s">
        <v>265</v>
      </c>
      <c r="D67" s="244"/>
      <c r="E67" s="244"/>
      <c r="F67" s="244"/>
      <c r="G67" s="244"/>
      <c r="H67" s="244"/>
      <c r="I67" s="244"/>
      <c r="J67" s="244"/>
      <c r="K67" s="247"/>
      <c r="L67" s="131"/>
      <c r="M67" s="131"/>
      <c r="N67" s="131"/>
      <c r="O67" s="131"/>
    </row>
    <row r="68" spans="1:21" ht="30" customHeight="1">
      <c r="A68" s="256"/>
      <c r="B68" s="84"/>
      <c r="C68" s="67" t="s">
        <v>266</v>
      </c>
      <c r="D68" s="68">
        <v>2</v>
      </c>
      <c r="E68" s="69" t="s">
        <v>267</v>
      </c>
      <c r="F68" s="59" t="s">
        <v>268</v>
      </c>
      <c r="G68" s="70">
        <v>2</v>
      </c>
      <c r="H68" s="61" t="s">
        <v>267</v>
      </c>
      <c r="I68" s="61" t="s">
        <v>268</v>
      </c>
      <c r="J68" s="104">
        <v>2</v>
      </c>
      <c r="K68" s="110" t="s">
        <v>267</v>
      </c>
      <c r="L68" s="110" t="s">
        <v>268</v>
      </c>
      <c r="M68" s="106"/>
      <c r="N68" s="112"/>
      <c r="O68" s="112"/>
      <c r="R68" s="48">
        <f>COUNTIF(D68:D71,"1")</f>
        <v>0</v>
      </c>
      <c r="S68" s="48">
        <f>COUNTIF(G68:G71,"1")</f>
        <v>0</v>
      </c>
      <c r="T68" s="48">
        <f>COUNTIF(J68:J71,"1")</f>
        <v>0</v>
      </c>
      <c r="U68" s="48">
        <f>COUNTIF(M68:M71,"1")</f>
        <v>0</v>
      </c>
    </row>
    <row r="69" spans="1:21" ht="30" customHeight="1">
      <c r="A69" s="256"/>
      <c r="B69" s="84"/>
      <c r="C69" s="62" t="s">
        <v>269</v>
      </c>
      <c r="D69" s="68">
        <v>3</v>
      </c>
      <c r="E69" s="123" t="s">
        <v>270</v>
      </c>
      <c r="F69" s="59" t="s">
        <v>271</v>
      </c>
      <c r="G69" s="70">
        <v>3</v>
      </c>
      <c r="H69" s="63" t="s">
        <v>272</v>
      </c>
      <c r="I69" s="61" t="s">
        <v>271</v>
      </c>
      <c r="J69" s="104">
        <v>3</v>
      </c>
      <c r="K69" s="166" t="s">
        <v>555</v>
      </c>
      <c r="L69" s="110" t="s">
        <v>271</v>
      </c>
      <c r="M69" s="106"/>
      <c r="N69" s="112"/>
      <c r="O69" s="112"/>
      <c r="R69" s="48">
        <f>COUNTIF(D68:D71,"2")</f>
        <v>2</v>
      </c>
      <c r="S69" s="48">
        <f>COUNTIF(G68:G71,"2")</f>
        <v>2</v>
      </c>
      <c r="T69" s="48">
        <f>COUNTIF(J68:J71,"2")</f>
        <v>2</v>
      </c>
      <c r="U69" s="48">
        <f>COUNTIF(M68:M71,"2")</f>
        <v>0</v>
      </c>
    </row>
    <row r="70" spans="1:21" ht="30" customHeight="1">
      <c r="A70" s="256"/>
      <c r="B70" s="84"/>
      <c r="C70" s="62" t="s">
        <v>273</v>
      </c>
      <c r="D70" s="68">
        <v>2</v>
      </c>
      <c r="E70" s="123" t="s">
        <v>274</v>
      </c>
      <c r="F70" s="59" t="s">
        <v>275</v>
      </c>
      <c r="G70" s="70">
        <v>2</v>
      </c>
      <c r="H70" s="63" t="s">
        <v>274</v>
      </c>
      <c r="I70" s="61" t="s">
        <v>275</v>
      </c>
      <c r="J70" s="104">
        <v>2</v>
      </c>
      <c r="K70" s="110" t="s">
        <v>274</v>
      </c>
      <c r="L70" s="110" t="s">
        <v>275</v>
      </c>
      <c r="M70" s="106"/>
      <c r="N70" s="112"/>
      <c r="O70" s="112"/>
      <c r="R70" s="48">
        <f>COUNTIF(D68:D71,"3")</f>
        <v>2</v>
      </c>
      <c r="S70" s="48">
        <f>COUNTIF(G68:G71,"3")</f>
        <v>2</v>
      </c>
      <c r="T70" s="48">
        <f>COUNTIF(J68:J71,"3")</f>
        <v>2</v>
      </c>
      <c r="U70" s="48">
        <f>COUNTIF(M68:M71,"3")</f>
        <v>0</v>
      </c>
    </row>
    <row r="71" spans="1:21" ht="30" customHeight="1">
      <c r="A71" s="256"/>
      <c r="B71" s="85"/>
      <c r="C71" s="62" t="s">
        <v>276</v>
      </c>
      <c r="D71" s="68">
        <v>3</v>
      </c>
      <c r="E71" s="123" t="s">
        <v>277</v>
      </c>
      <c r="F71" s="59" t="s">
        <v>278</v>
      </c>
      <c r="G71" s="70">
        <v>3</v>
      </c>
      <c r="H71" s="63" t="s">
        <v>277</v>
      </c>
      <c r="I71" s="61" t="s">
        <v>279</v>
      </c>
      <c r="J71" s="104">
        <v>3</v>
      </c>
      <c r="K71" s="110" t="s">
        <v>579</v>
      </c>
      <c r="L71" s="110" t="s">
        <v>278</v>
      </c>
      <c r="M71" s="106"/>
      <c r="N71" s="112"/>
      <c r="O71" s="112"/>
      <c r="R71" s="48">
        <f>COUNTIF(D68:D71,"4")</f>
        <v>0</v>
      </c>
      <c r="S71" s="48">
        <f>COUNTIF(G68:G71,"4")</f>
        <v>0</v>
      </c>
      <c r="T71" s="48">
        <f>COUNTIF(J68:J71,"4")</f>
        <v>0</v>
      </c>
      <c r="U71" s="48">
        <f>COUNTIF(M68:M71,"4")</f>
        <v>0</v>
      </c>
    </row>
    <row r="72" spans="1:21" ht="8.25" customHeight="1">
      <c r="B72" s="239"/>
      <c r="C72" s="240"/>
      <c r="D72" s="240"/>
      <c r="E72" s="240"/>
      <c r="F72" s="240"/>
      <c r="G72" s="240"/>
      <c r="H72" s="240"/>
      <c r="I72" s="240"/>
      <c r="J72" s="240"/>
      <c r="K72" s="248"/>
      <c r="L72" s="100"/>
      <c r="M72" s="101"/>
      <c r="N72" s="100"/>
      <c r="O72" s="100"/>
    </row>
    <row r="73" spans="1:21" ht="17.399999999999999">
      <c r="A73" s="256"/>
      <c r="B73" s="83"/>
      <c r="C73" s="243" t="s">
        <v>280</v>
      </c>
      <c r="D73" s="244"/>
      <c r="E73" s="244"/>
      <c r="F73" s="244"/>
      <c r="G73" s="244"/>
      <c r="H73" s="244"/>
      <c r="I73" s="244"/>
      <c r="J73" s="244"/>
      <c r="K73" s="247"/>
      <c r="L73" s="122"/>
      <c r="M73" s="122"/>
      <c r="N73" s="122"/>
      <c r="O73" s="122"/>
    </row>
    <row r="74" spans="1:21" ht="30" customHeight="1">
      <c r="A74" s="256"/>
      <c r="B74" s="84"/>
      <c r="C74" s="67" t="s">
        <v>281</v>
      </c>
      <c r="D74" s="68">
        <v>2</v>
      </c>
      <c r="E74" s="59" t="s">
        <v>282</v>
      </c>
      <c r="F74" s="59" t="s">
        <v>283</v>
      </c>
      <c r="G74" s="70">
        <v>2</v>
      </c>
      <c r="H74" s="61" t="s">
        <v>282</v>
      </c>
      <c r="I74" s="61" t="s">
        <v>283</v>
      </c>
      <c r="J74" s="104">
        <v>2</v>
      </c>
      <c r="K74" s="110" t="s">
        <v>284</v>
      </c>
      <c r="L74" s="110" t="s">
        <v>283</v>
      </c>
      <c r="M74" s="106"/>
      <c r="N74" s="112"/>
      <c r="O74" s="112"/>
      <c r="R74" s="48">
        <f>COUNTIF(D74:D79,"1")</f>
        <v>0</v>
      </c>
      <c r="S74" s="48">
        <f>COUNTIF(G74:G79,"1")</f>
        <v>0</v>
      </c>
      <c r="T74" s="48">
        <f>COUNTIF(J74:J79,"1")</f>
        <v>0</v>
      </c>
      <c r="U74" s="48">
        <f>COUNTIF(M74:M79,"1")</f>
        <v>0</v>
      </c>
    </row>
    <row r="75" spans="1:21" ht="30" customHeight="1">
      <c r="A75" s="256"/>
      <c r="B75" s="84"/>
      <c r="C75" s="62" t="s">
        <v>285</v>
      </c>
      <c r="D75" s="68">
        <v>3</v>
      </c>
      <c r="E75" s="71" t="s">
        <v>286</v>
      </c>
      <c r="F75" s="59" t="s">
        <v>287</v>
      </c>
      <c r="G75" s="70">
        <v>3</v>
      </c>
      <c r="H75" s="63" t="s">
        <v>286</v>
      </c>
      <c r="I75" s="61" t="s">
        <v>287</v>
      </c>
      <c r="J75" s="104">
        <v>3</v>
      </c>
      <c r="K75" s="110" t="s">
        <v>286</v>
      </c>
      <c r="L75" s="110" t="s">
        <v>287</v>
      </c>
      <c r="M75" s="106"/>
      <c r="N75" s="112"/>
      <c r="O75" s="112"/>
      <c r="R75" s="48">
        <f>COUNTIF(D74:D79,"2")</f>
        <v>3</v>
      </c>
      <c r="S75" s="48">
        <f>COUNTIF(G74:G79,"2")</f>
        <v>3</v>
      </c>
      <c r="T75" s="48">
        <f>COUNTIF(J74:J79,"2")</f>
        <v>3</v>
      </c>
      <c r="U75" s="48">
        <f>COUNTIF(M74:M79,"2")</f>
        <v>0</v>
      </c>
    </row>
    <row r="76" spans="1:21" ht="30" customHeight="1">
      <c r="A76" s="256"/>
      <c r="B76" s="84"/>
      <c r="C76" s="62" t="s">
        <v>288</v>
      </c>
      <c r="D76" s="68">
        <v>3</v>
      </c>
      <c r="E76" s="71" t="s">
        <v>289</v>
      </c>
      <c r="F76" s="59" t="s">
        <v>290</v>
      </c>
      <c r="G76" s="70">
        <v>3</v>
      </c>
      <c r="H76" s="63" t="s">
        <v>289</v>
      </c>
      <c r="I76" s="61" t="s">
        <v>290</v>
      </c>
      <c r="J76" s="104">
        <v>3</v>
      </c>
      <c r="K76" s="110" t="s">
        <v>289</v>
      </c>
      <c r="L76" s="110" t="s">
        <v>290</v>
      </c>
      <c r="M76" s="106"/>
      <c r="N76" s="112"/>
      <c r="O76" s="112"/>
      <c r="R76" s="48">
        <f>COUNTIF(D74:D79,"2")</f>
        <v>3</v>
      </c>
      <c r="S76" s="48">
        <f>COUNTIF(G74:G79,"3")</f>
        <v>3</v>
      </c>
      <c r="T76" s="48">
        <f>COUNTIF(J74:J79,"3")</f>
        <v>3</v>
      </c>
      <c r="U76" s="48">
        <f>COUNTIF(M74:M79,"3")</f>
        <v>0</v>
      </c>
    </row>
    <row r="77" spans="1:21" ht="30" customHeight="1">
      <c r="A77" s="256"/>
      <c r="B77" s="84"/>
      <c r="C77" s="62" t="s">
        <v>291</v>
      </c>
      <c r="D77" s="68">
        <v>2</v>
      </c>
      <c r="E77" s="71" t="s">
        <v>292</v>
      </c>
      <c r="F77" s="59" t="s">
        <v>293</v>
      </c>
      <c r="G77" s="70">
        <v>2</v>
      </c>
      <c r="H77" s="63" t="s">
        <v>292</v>
      </c>
      <c r="I77" s="61" t="s">
        <v>293</v>
      </c>
      <c r="J77" s="104">
        <v>2</v>
      </c>
      <c r="K77" s="110" t="s">
        <v>292</v>
      </c>
      <c r="L77" s="110" t="s">
        <v>293</v>
      </c>
      <c r="M77" s="106"/>
      <c r="N77" s="112"/>
      <c r="O77" s="112"/>
      <c r="R77" s="48">
        <f>COUNTIF(D74:D79,"4")</f>
        <v>0</v>
      </c>
      <c r="S77" s="48">
        <f>COUNTIF(G74:G79,"4")</f>
        <v>0</v>
      </c>
      <c r="T77" s="48">
        <f>COUNTIF(J74:J79,"4")</f>
        <v>0</v>
      </c>
      <c r="U77" s="48">
        <f>COUNTIF(M74:M79,"4")</f>
        <v>0</v>
      </c>
    </row>
    <row r="78" spans="1:21" ht="30" customHeight="1">
      <c r="A78" s="256"/>
      <c r="B78" s="88"/>
      <c r="C78" s="64" t="s">
        <v>294</v>
      </c>
      <c r="D78" s="68">
        <v>3</v>
      </c>
      <c r="E78" s="71" t="s">
        <v>295</v>
      </c>
      <c r="F78" s="59" t="s">
        <v>296</v>
      </c>
      <c r="G78" s="70">
        <v>3</v>
      </c>
      <c r="H78" s="63" t="s">
        <v>295</v>
      </c>
      <c r="I78" s="61" t="s">
        <v>296</v>
      </c>
      <c r="J78" s="104">
        <v>3</v>
      </c>
      <c r="K78" s="166" t="s">
        <v>556</v>
      </c>
      <c r="L78" s="110" t="s">
        <v>296</v>
      </c>
      <c r="M78" s="106"/>
      <c r="N78" s="112"/>
      <c r="O78" s="112"/>
    </row>
    <row r="79" spans="1:21" ht="30" customHeight="1">
      <c r="A79" s="256"/>
      <c r="B79" s="85"/>
      <c r="C79" s="62" t="s">
        <v>297</v>
      </c>
      <c r="D79" s="68">
        <v>2</v>
      </c>
      <c r="E79" s="71" t="s">
        <v>298</v>
      </c>
      <c r="F79" s="59" t="s">
        <v>299</v>
      </c>
      <c r="G79" s="70">
        <v>2</v>
      </c>
      <c r="H79" s="63" t="s">
        <v>298</v>
      </c>
      <c r="I79" s="61" t="s">
        <v>299</v>
      </c>
      <c r="J79" s="104">
        <v>2</v>
      </c>
      <c r="K79" s="166" t="s">
        <v>557</v>
      </c>
      <c r="L79" s="110" t="s">
        <v>299</v>
      </c>
      <c r="M79" s="106"/>
      <c r="N79" s="112"/>
      <c r="O79" s="112"/>
    </row>
    <row r="80" spans="1:21" ht="9" customHeight="1">
      <c r="B80" s="245"/>
      <c r="C80" s="246"/>
      <c r="D80" s="86"/>
      <c r="E80" s="87"/>
      <c r="F80" s="87"/>
      <c r="G80" s="86"/>
      <c r="H80" s="87"/>
      <c r="I80" s="87"/>
      <c r="J80" s="86"/>
      <c r="K80" s="132"/>
      <c r="M80" s="86"/>
      <c r="N80" s="132"/>
    </row>
    <row r="81" spans="1:21" ht="18.75" customHeight="1">
      <c r="B81" s="274" t="s">
        <v>300</v>
      </c>
      <c r="C81" s="275"/>
      <c r="D81" s="229" t="s">
        <v>61</v>
      </c>
      <c r="E81" s="229"/>
      <c r="F81" s="229"/>
      <c r="G81" s="230" t="s">
        <v>62</v>
      </c>
      <c r="H81" s="230"/>
      <c r="I81" s="230"/>
      <c r="J81" s="231" t="s">
        <v>63</v>
      </c>
      <c r="K81" s="231"/>
      <c r="L81" s="231"/>
      <c r="M81" s="232" t="s">
        <v>64</v>
      </c>
      <c r="N81" s="232"/>
      <c r="O81" s="232"/>
    </row>
    <row r="82" spans="1:21" ht="34.5" customHeight="1">
      <c r="B82" s="276"/>
      <c r="C82" s="277"/>
      <c r="D82" s="81" t="s">
        <v>65</v>
      </c>
      <c r="E82" s="82" t="s">
        <v>66</v>
      </c>
      <c r="F82" s="82"/>
      <c r="G82" s="81" t="s">
        <v>65</v>
      </c>
      <c r="H82" s="82" t="s">
        <v>66</v>
      </c>
      <c r="I82" s="82" t="s">
        <v>67</v>
      </c>
      <c r="J82" s="81" t="s">
        <v>65</v>
      </c>
      <c r="K82" s="82" t="s">
        <v>66</v>
      </c>
      <c r="L82" s="120" t="s">
        <v>67</v>
      </c>
      <c r="M82" s="81" t="s">
        <v>65</v>
      </c>
      <c r="N82" s="82" t="s">
        <v>66</v>
      </c>
      <c r="O82" s="120" t="s">
        <v>67</v>
      </c>
    </row>
    <row r="83" spans="1:21" ht="17.399999999999999">
      <c r="A83" s="256"/>
      <c r="B83" s="124"/>
      <c r="C83" s="244" t="s">
        <v>301</v>
      </c>
      <c r="D83" s="244"/>
      <c r="E83" s="244"/>
      <c r="F83" s="244"/>
      <c r="G83" s="244"/>
      <c r="H83" s="244"/>
      <c r="I83" s="244"/>
      <c r="J83" s="244"/>
      <c r="K83" s="244"/>
      <c r="L83" s="133"/>
      <c r="M83" s="134"/>
      <c r="N83" s="134"/>
      <c r="O83" s="133"/>
    </row>
    <row r="84" spans="1:21" ht="30" customHeight="1">
      <c r="A84" s="256"/>
      <c r="B84" s="85"/>
      <c r="C84" s="67" t="s">
        <v>302</v>
      </c>
      <c r="D84" s="68">
        <v>3</v>
      </c>
      <c r="E84" s="71" t="s">
        <v>303</v>
      </c>
      <c r="F84" s="59" t="s">
        <v>304</v>
      </c>
      <c r="G84" s="70">
        <v>3</v>
      </c>
      <c r="H84" s="63" t="s">
        <v>303</v>
      </c>
      <c r="I84" s="61" t="s">
        <v>304</v>
      </c>
      <c r="J84" s="135">
        <v>3</v>
      </c>
      <c r="K84" s="136" t="s">
        <v>305</v>
      </c>
      <c r="L84" s="136" t="s">
        <v>304</v>
      </c>
      <c r="M84" s="106"/>
      <c r="N84" s="112"/>
      <c r="O84" s="112"/>
      <c r="R84" s="48">
        <f>COUNTIF(D84:D86,"1")</f>
        <v>0</v>
      </c>
      <c r="S84" s="48">
        <f>COUNTIF(G84:G86,"1")</f>
        <v>0</v>
      </c>
      <c r="T84" s="48">
        <f>COUNTIF(J84:J86,"1")</f>
        <v>0</v>
      </c>
      <c r="U84" s="48">
        <f>COUNTIF(M84:M86,"1")</f>
        <v>0</v>
      </c>
    </row>
    <row r="85" spans="1:21" ht="30" customHeight="1">
      <c r="A85" s="256"/>
      <c r="B85" s="124"/>
      <c r="C85" s="62" t="s">
        <v>306</v>
      </c>
      <c r="D85" s="68">
        <v>4</v>
      </c>
      <c r="E85" s="71" t="s">
        <v>307</v>
      </c>
      <c r="F85" s="59" t="s">
        <v>308</v>
      </c>
      <c r="G85" s="70">
        <v>4</v>
      </c>
      <c r="H85" s="63" t="s">
        <v>307</v>
      </c>
      <c r="I85" s="61" t="s">
        <v>308</v>
      </c>
      <c r="J85" s="135">
        <v>4</v>
      </c>
      <c r="K85" s="136" t="s">
        <v>309</v>
      </c>
      <c r="L85" s="136" t="s">
        <v>308</v>
      </c>
      <c r="M85" s="106"/>
      <c r="N85" s="112"/>
      <c r="O85" s="112"/>
      <c r="R85" s="48">
        <f>COUNTIF(D84:D86,"2")</f>
        <v>0</v>
      </c>
      <c r="S85" s="48">
        <f>COUNTIF(G84:G86,"2")</f>
        <v>0</v>
      </c>
      <c r="T85" s="48">
        <f>COUNTIF(J84:J86,"2")</f>
        <v>0</v>
      </c>
      <c r="U85" s="48">
        <f>COUNTIF(M84:M86,"2")</f>
        <v>0</v>
      </c>
    </row>
    <row r="86" spans="1:21" ht="30" customHeight="1">
      <c r="A86" s="256"/>
      <c r="B86" s="124"/>
      <c r="C86" s="62" t="s">
        <v>310</v>
      </c>
      <c r="D86" s="68">
        <v>3</v>
      </c>
      <c r="E86" s="71" t="s">
        <v>311</v>
      </c>
      <c r="F86" s="59" t="s">
        <v>312</v>
      </c>
      <c r="G86" s="70">
        <v>4</v>
      </c>
      <c r="H86" s="63" t="s">
        <v>313</v>
      </c>
      <c r="I86" s="61" t="s">
        <v>314</v>
      </c>
      <c r="J86" s="135">
        <v>4</v>
      </c>
      <c r="K86" s="136" t="s">
        <v>313</v>
      </c>
      <c r="L86" s="136" t="s">
        <v>314</v>
      </c>
      <c r="M86" s="106"/>
      <c r="N86" s="112"/>
      <c r="O86" s="112"/>
      <c r="R86" s="48">
        <f>COUNTIF(D84:D86,"3")</f>
        <v>2</v>
      </c>
      <c r="S86" s="48">
        <f>COUNTIF(G84:G86,"3")</f>
        <v>1</v>
      </c>
      <c r="T86" s="48">
        <f>COUNTIF(J84:J86,"3")</f>
        <v>1</v>
      </c>
      <c r="U86" s="48">
        <f>COUNTIF(M84:M86,"3")</f>
        <v>0</v>
      </c>
    </row>
    <row r="87" spans="1:21" ht="21" customHeight="1">
      <c r="B87" s="245"/>
      <c r="C87" s="246"/>
      <c r="D87" s="86"/>
      <c r="E87" s="87"/>
      <c r="F87" s="87"/>
      <c r="G87" s="86"/>
      <c r="H87" s="87"/>
      <c r="I87" s="87"/>
      <c r="J87" s="86"/>
      <c r="K87" s="87"/>
      <c r="M87" s="86"/>
      <c r="N87" s="87"/>
      <c r="R87" s="48">
        <f>COUNTIF(D84:D86,"4")</f>
        <v>1</v>
      </c>
      <c r="S87" s="48">
        <f>COUNTIF(G84:G86,"4")</f>
        <v>2</v>
      </c>
      <c r="T87" s="48">
        <f>COUNTIF(J84:J86,"4")</f>
        <v>2</v>
      </c>
      <c r="U87" s="48">
        <f>COUNTIF(M84:M86,"4")</f>
        <v>0</v>
      </c>
    </row>
    <row r="88" spans="1:21" ht="17.399999999999999">
      <c r="A88" s="256"/>
      <c r="B88" s="125"/>
      <c r="C88" s="249" t="s">
        <v>315</v>
      </c>
      <c r="D88" s="250"/>
      <c r="E88" s="250"/>
      <c r="F88" s="250"/>
      <c r="G88" s="250"/>
      <c r="H88" s="250"/>
      <c r="I88" s="250"/>
      <c r="J88" s="250"/>
      <c r="K88" s="251"/>
      <c r="L88" s="122"/>
      <c r="M88" s="122"/>
      <c r="N88" s="122"/>
      <c r="O88" s="122"/>
    </row>
    <row r="89" spans="1:21" ht="30" customHeight="1">
      <c r="A89" s="256"/>
      <c r="B89" s="85"/>
      <c r="C89" s="57" t="s">
        <v>316</v>
      </c>
      <c r="D89" s="68">
        <v>2</v>
      </c>
      <c r="E89" s="112" t="s">
        <v>317</v>
      </c>
      <c r="F89" s="112" t="s">
        <v>318</v>
      </c>
      <c r="G89" s="70">
        <v>2</v>
      </c>
      <c r="H89" s="61" t="s">
        <v>319</v>
      </c>
      <c r="I89" s="61" t="s">
        <v>320</v>
      </c>
      <c r="J89" s="135">
        <v>1</v>
      </c>
      <c r="K89" s="136" t="s">
        <v>558</v>
      </c>
      <c r="L89" s="136" t="s">
        <v>321</v>
      </c>
      <c r="M89" s="106"/>
      <c r="N89" s="112"/>
      <c r="O89" s="112"/>
      <c r="R89" s="48">
        <f>COUNTIF(D89:D95,"1")</f>
        <v>0</v>
      </c>
      <c r="S89" s="48">
        <f>COUNTIF(G89:G95,"1")</f>
        <v>0</v>
      </c>
      <c r="T89" s="48">
        <f>COUNTIF(J89:J95,"1")</f>
        <v>2</v>
      </c>
      <c r="U89" s="48">
        <f>COUNTIF(M89:M95,"1")</f>
        <v>0</v>
      </c>
    </row>
    <row r="90" spans="1:21" ht="30" customHeight="1">
      <c r="A90" s="256"/>
      <c r="B90" s="126"/>
      <c r="C90" s="64" t="s">
        <v>322</v>
      </c>
      <c r="D90" s="68">
        <v>2</v>
      </c>
      <c r="E90" s="71" t="s">
        <v>323</v>
      </c>
      <c r="F90" s="59" t="s">
        <v>324</v>
      </c>
      <c r="G90" s="70">
        <v>2</v>
      </c>
      <c r="H90" s="63" t="s">
        <v>325</v>
      </c>
      <c r="I90" s="61" t="s">
        <v>324</v>
      </c>
      <c r="J90" s="135">
        <v>2</v>
      </c>
      <c r="K90" s="136" t="s">
        <v>326</v>
      </c>
      <c r="L90" s="136" t="s">
        <v>327</v>
      </c>
      <c r="M90" s="106"/>
      <c r="N90" s="112"/>
      <c r="O90" s="112"/>
      <c r="R90" s="48">
        <f>COUNTIF(D89:D95,"2")</f>
        <v>6</v>
      </c>
      <c r="S90" s="48">
        <f>COUNTIF(G89:G95,"2")</f>
        <v>6</v>
      </c>
      <c r="T90" s="48">
        <f>COUNTIF(J89:J95,"2")</f>
        <v>4</v>
      </c>
      <c r="U90" s="48">
        <f>COUNTIF(M89:M95,"2")</f>
        <v>0</v>
      </c>
    </row>
    <row r="91" spans="1:21" ht="30" customHeight="1">
      <c r="A91" s="256"/>
      <c r="B91" s="124"/>
      <c r="C91" s="62" t="s">
        <v>328</v>
      </c>
      <c r="D91" s="68">
        <v>2</v>
      </c>
      <c r="E91" s="71" t="s">
        <v>329</v>
      </c>
      <c r="F91" s="59" t="s">
        <v>330</v>
      </c>
      <c r="G91" s="70">
        <v>2</v>
      </c>
      <c r="H91" s="63" t="s">
        <v>329</v>
      </c>
      <c r="I91" s="61" t="s">
        <v>331</v>
      </c>
      <c r="J91" s="135">
        <v>2</v>
      </c>
      <c r="K91" s="136" t="s">
        <v>559</v>
      </c>
      <c r="L91" s="136" t="s">
        <v>332</v>
      </c>
      <c r="M91" s="106"/>
      <c r="N91" s="112"/>
      <c r="O91" s="112"/>
      <c r="R91" s="48">
        <f>COUNTIF(D89:D95,"3")</f>
        <v>1</v>
      </c>
      <c r="S91" s="48">
        <f>COUNTIF(G89:G95,"3")</f>
        <v>1</v>
      </c>
      <c r="T91" s="48">
        <f>COUNTIF(J89:J95,"3")</f>
        <v>1</v>
      </c>
      <c r="U91" s="48">
        <f>COUNTIF(M89:M95,"3")</f>
        <v>0</v>
      </c>
    </row>
    <row r="92" spans="1:21" ht="30" customHeight="1">
      <c r="A92" s="256"/>
      <c r="B92" s="124"/>
      <c r="C92" s="64" t="s">
        <v>333</v>
      </c>
      <c r="D92" s="68">
        <v>3</v>
      </c>
      <c r="E92" s="71" t="s">
        <v>334</v>
      </c>
      <c r="F92" s="59" t="s">
        <v>335</v>
      </c>
      <c r="G92" s="70">
        <v>3</v>
      </c>
      <c r="H92" s="63" t="s">
        <v>334</v>
      </c>
      <c r="I92" s="61" t="s">
        <v>335</v>
      </c>
      <c r="J92" s="135">
        <v>3</v>
      </c>
      <c r="K92" s="136" t="s">
        <v>560</v>
      </c>
      <c r="L92" s="136" t="s">
        <v>335</v>
      </c>
      <c r="M92" s="106"/>
      <c r="N92" s="112"/>
      <c r="O92" s="112"/>
      <c r="R92" s="48">
        <f>COUNTIF(D89:D95,"4")</f>
        <v>0</v>
      </c>
      <c r="S92" s="48">
        <f>COUNTIF(G89:G95,"4")</f>
        <v>0</v>
      </c>
      <c r="T92" s="48">
        <f>COUNTIF(J89:J95,"4")</f>
        <v>0</v>
      </c>
      <c r="U92" s="48">
        <f>COUNTIF(M89:M95,"4")</f>
        <v>0</v>
      </c>
    </row>
    <row r="93" spans="1:21" ht="30" customHeight="1">
      <c r="A93" s="256"/>
      <c r="B93" s="124"/>
      <c r="C93" s="62" t="s">
        <v>336</v>
      </c>
      <c r="D93" s="68">
        <v>2</v>
      </c>
      <c r="E93" s="71" t="s">
        <v>337</v>
      </c>
      <c r="F93" s="59" t="s">
        <v>338</v>
      </c>
      <c r="G93" s="70">
        <v>2</v>
      </c>
      <c r="H93" s="63" t="s">
        <v>339</v>
      </c>
      <c r="I93" s="61" t="s">
        <v>338</v>
      </c>
      <c r="J93" s="135">
        <v>2</v>
      </c>
      <c r="K93" s="136" t="s">
        <v>340</v>
      </c>
      <c r="L93" s="136" t="s">
        <v>338</v>
      </c>
      <c r="M93" s="106"/>
      <c r="N93" s="112"/>
      <c r="O93" s="112"/>
    </row>
    <row r="94" spans="1:21" ht="30" customHeight="1">
      <c r="A94" s="256"/>
      <c r="B94" s="126"/>
      <c r="C94" s="64" t="s">
        <v>341</v>
      </c>
      <c r="D94" s="68">
        <v>2</v>
      </c>
      <c r="E94" s="71" t="s">
        <v>342</v>
      </c>
      <c r="F94" s="59" t="s">
        <v>343</v>
      </c>
      <c r="G94" s="70">
        <v>2</v>
      </c>
      <c r="H94" s="63" t="s">
        <v>344</v>
      </c>
      <c r="I94" s="61" t="s">
        <v>345</v>
      </c>
      <c r="J94" s="135">
        <v>1</v>
      </c>
      <c r="K94" s="136" t="s">
        <v>561</v>
      </c>
      <c r="L94" s="136" t="s">
        <v>346</v>
      </c>
      <c r="M94" s="106"/>
      <c r="N94" s="112"/>
      <c r="O94" s="112"/>
    </row>
    <row r="95" spans="1:21" ht="30" customHeight="1">
      <c r="A95" s="256"/>
      <c r="B95" s="124"/>
      <c r="C95" s="62" t="s">
        <v>347</v>
      </c>
      <c r="D95" s="68">
        <v>2</v>
      </c>
      <c r="E95" s="112" t="s">
        <v>348</v>
      </c>
      <c r="F95" s="59" t="s">
        <v>349</v>
      </c>
      <c r="G95" s="70">
        <v>2</v>
      </c>
      <c r="H95" s="63" t="s">
        <v>348</v>
      </c>
      <c r="I95" s="61" t="s">
        <v>349</v>
      </c>
      <c r="J95" s="135">
        <v>2</v>
      </c>
      <c r="K95" s="136" t="s">
        <v>348</v>
      </c>
      <c r="L95" s="136" t="s">
        <v>349</v>
      </c>
      <c r="M95" s="106"/>
      <c r="N95" s="112"/>
      <c r="O95" s="112"/>
    </row>
    <row r="96" spans="1:21" ht="5.25" customHeight="1">
      <c r="B96" s="245"/>
      <c r="C96" s="246"/>
      <c r="D96" s="86"/>
      <c r="E96" s="87"/>
      <c r="F96" s="87"/>
      <c r="G96" s="86"/>
      <c r="H96" s="87"/>
      <c r="I96" s="87"/>
      <c r="J96" s="86"/>
      <c r="K96" s="132"/>
      <c r="M96" s="86"/>
      <c r="N96" s="132"/>
    </row>
    <row r="97" spans="1:21" ht="17.399999999999999">
      <c r="A97" s="256"/>
      <c r="B97" s="83"/>
      <c r="C97" s="243" t="s">
        <v>350</v>
      </c>
      <c r="D97" s="244"/>
      <c r="E97" s="244"/>
      <c r="F97" s="244"/>
      <c r="G97" s="244"/>
      <c r="H97" s="244"/>
      <c r="I97" s="244"/>
      <c r="J97" s="244"/>
      <c r="K97" s="244"/>
      <c r="L97" s="244"/>
      <c r="M97" s="137"/>
      <c r="N97" s="137"/>
      <c r="O97" s="138"/>
    </row>
    <row r="98" spans="1:21" ht="125.4">
      <c r="A98" s="256"/>
      <c r="B98" s="88"/>
      <c r="C98" s="57" t="s">
        <v>351</v>
      </c>
      <c r="D98" s="68">
        <v>3</v>
      </c>
      <c r="E98" s="76" t="s">
        <v>352</v>
      </c>
      <c r="F98" s="76" t="s">
        <v>353</v>
      </c>
      <c r="G98" s="77">
        <v>3</v>
      </c>
      <c r="H98" s="78" t="s">
        <v>354</v>
      </c>
      <c r="I98" s="78" t="s">
        <v>353</v>
      </c>
      <c r="J98" s="139">
        <v>3</v>
      </c>
      <c r="K98" s="140" t="s">
        <v>562</v>
      </c>
      <c r="L98" s="140" t="s">
        <v>353</v>
      </c>
      <c r="M98" s="117"/>
      <c r="N98" s="119"/>
      <c r="O98" s="119"/>
      <c r="R98" s="48">
        <f>COUNTIF(D98:D99,"1")</f>
        <v>0</v>
      </c>
      <c r="S98" s="48">
        <f>COUNTIF(G98:G99,"1")</f>
        <v>0</v>
      </c>
      <c r="T98" s="48">
        <f>COUNTIF(J98:J99,"1")</f>
        <v>0</v>
      </c>
      <c r="U98" s="48">
        <f>COUNTIF(M98:M99,"1")</f>
        <v>0</v>
      </c>
    </row>
    <row r="99" spans="1:21" ht="136.80000000000001">
      <c r="A99" s="256"/>
      <c r="B99" s="127"/>
      <c r="C99" s="64" t="s">
        <v>355</v>
      </c>
      <c r="D99" s="68">
        <v>3</v>
      </c>
      <c r="E99" s="79" t="s">
        <v>356</v>
      </c>
      <c r="F99" s="76" t="s">
        <v>357</v>
      </c>
      <c r="G99" s="77">
        <v>3</v>
      </c>
      <c r="H99" s="80" t="s">
        <v>358</v>
      </c>
      <c r="I99" s="78" t="s">
        <v>359</v>
      </c>
      <c r="J99" s="139">
        <v>2</v>
      </c>
      <c r="K99" s="140" t="s">
        <v>563</v>
      </c>
      <c r="L99" s="140" t="s">
        <v>359</v>
      </c>
      <c r="M99" s="117"/>
      <c r="N99" s="119"/>
      <c r="O99" s="119"/>
      <c r="R99" s="48">
        <f>COUNTIF(D98:D99,"2")</f>
        <v>0</v>
      </c>
      <c r="S99" s="48">
        <f>COUNTIF(G98:G99,"2")</f>
        <v>0</v>
      </c>
      <c r="T99" s="48">
        <f>COUNTIF(J98:J99,"2")</f>
        <v>1</v>
      </c>
      <c r="U99" s="48">
        <f>COUNTIF(M98:M99,"2")</f>
        <v>0</v>
      </c>
    </row>
    <row r="100" spans="1:21" ht="8.25" customHeight="1">
      <c r="B100" s="245"/>
      <c r="C100" s="246"/>
      <c r="D100" s="86"/>
      <c r="E100" s="87"/>
      <c r="F100" s="87"/>
      <c r="G100" s="86"/>
      <c r="H100" s="87"/>
      <c r="I100" s="87"/>
      <c r="J100" s="86"/>
      <c r="K100" s="132"/>
      <c r="M100" s="86"/>
      <c r="N100" s="132"/>
      <c r="R100" s="48">
        <f>COUNTIF(D98:D99,"3")</f>
        <v>2</v>
      </c>
      <c r="S100" s="48">
        <f>COUNTIF(G98:G99,"3")</f>
        <v>2</v>
      </c>
      <c r="T100" s="48">
        <f>COUNTIF(J98:J99,"3")</f>
        <v>1</v>
      </c>
      <c r="U100" s="48">
        <f>COUNTIF(M98:M99,"3")</f>
        <v>0</v>
      </c>
    </row>
    <row r="101" spans="1:21" ht="17.399999999999999">
      <c r="A101" s="256"/>
      <c r="B101" s="124"/>
      <c r="C101" s="244" t="s">
        <v>360</v>
      </c>
      <c r="D101" s="244"/>
      <c r="E101" s="244"/>
      <c r="F101" s="244"/>
      <c r="G101" s="244"/>
      <c r="H101" s="244"/>
      <c r="I101" s="244"/>
      <c r="J101" s="244"/>
      <c r="K101" s="247"/>
      <c r="L101" s="122"/>
      <c r="M101" s="122"/>
      <c r="N101" s="122"/>
      <c r="O101" s="122"/>
      <c r="R101" s="48">
        <f>COUNTIF(D98:D99,"4")</f>
        <v>0</v>
      </c>
      <c r="S101" s="48">
        <f>COUNTIF(G98:G99,"4")</f>
        <v>0</v>
      </c>
      <c r="T101" s="48">
        <f>COUNTIF(J98:J99,"4")</f>
        <v>0</v>
      </c>
      <c r="U101" s="48">
        <f>COUNTIF(M98:M99,"4")</f>
        <v>0</v>
      </c>
    </row>
    <row r="102" spans="1:21" ht="30" customHeight="1">
      <c r="A102" s="256"/>
      <c r="B102" s="85"/>
      <c r="C102" s="67" t="s">
        <v>361</v>
      </c>
      <c r="D102" s="68">
        <v>3</v>
      </c>
      <c r="E102" s="59" t="s">
        <v>362</v>
      </c>
      <c r="F102" s="59" t="s">
        <v>363</v>
      </c>
      <c r="G102" s="70">
        <v>3</v>
      </c>
      <c r="H102" s="61" t="s">
        <v>362</v>
      </c>
      <c r="I102" s="61" t="s">
        <v>364</v>
      </c>
      <c r="J102" s="135">
        <v>3</v>
      </c>
      <c r="K102" s="136" t="s">
        <v>362</v>
      </c>
      <c r="L102" s="136" t="s">
        <v>365</v>
      </c>
      <c r="M102" s="106"/>
      <c r="N102" s="112"/>
      <c r="O102" s="112"/>
      <c r="R102" s="48">
        <f>COUNTIF(D102:D111,"1")</f>
        <v>3</v>
      </c>
      <c r="S102" s="48">
        <f>COUNTIF(G102:G111,"1")</f>
        <v>3</v>
      </c>
      <c r="T102" s="48">
        <f>COUNTIF(J102:J111,"1")</f>
        <v>0</v>
      </c>
      <c r="U102" s="48">
        <f>COUNTIF(M102:M111,"1")</f>
        <v>0</v>
      </c>
    </row>
    <row r="103" spans="1:21" ht="30" customHeight="1">
      <c r="A103" s="256"/>
      <c r="B103" s="124"/>
      <c r="C103" s="62" t="s">
        <v>366</v>
      </c>
      <c r="D103" s="68">
        <v>3</v>
      </c>
      <c r="E103" s="71" t="s">
        <v>367</v>
      </c>
      <c r="F103" s="59" t="s">
        <v>368</v>
      </c>
      <c r="G103" s="70">
        <v>2</v>
      </c>
      <c r="H103" s="63" t="s">
        <v>367</v>
      </c>
      <c r="I103" s="61" t="s">
        <v>368</v>
      </c>
      <c r="J103" s="135">
        <v>2</v>
      </c>
      <c r="K103" s="136" t="s">
        <v>367</v>
      </c>
      <c r="L103" s="136" t="s">
        <v>368</v>
      </c>
      <c r="M103" s="106"/>
      <c r="N103" s="112"/>
      <c r="O103" s="112"/>
      <c r="R103" s="48">
        <f>COUNTIF(D102:D111,"2")</f>
        <v>2</v>
      </c>
      <c r="S103" s="48">
        <f>COUNTIF(G102:G111,"2")</f>
        <v>2</v>
      </c>
      <c r="T103" s="48">
        <f>COUNTIF(J102:J111,"2")</f>
        <v>3</v>
      </c>
      <c r="U103" s="48">
        <f>COUNTIF(M102:M111,"2")</f>
        <v>0</v>
      </c>
    </row>
    <row r="104" spans="1:21" ht="30" customHeight="1">
      <c r="A104" s="256"/>
      <c r="B104" s="124"/>
      <c r="C104" s="62" t="s">
        <v>369</v>
      </c>
      <c r="D104" s="68">
        <v>2</v>
      </c>
      <c r="E104" s="112" t="s">
        <v>370</v>
      </c>
      <c r="F104" s="112" t="s">
        <v>371</v>
      </c>
      <c r="G104" s="70">
        <v>2</v>
      </c>
      <c r="H104" s="63" t="s">
        <v>372</v>
      </c>
      <c r="I104" s="61" t="s">
        <v>371</v>
      </c>
      <c r="J104" s="135">
        <v>3</v>
      </c>
      <c r="K104" s="136" t="s">
        <v>373</v>
      </c>
      <c r="L104" s="136" t="s">
        <v>371</v>
      </c>
      <c r="M104" s="106"/>
      <c r="N104" s="112"/>
      <c r="O104" s="112"/>
      <c r="R104" s="48">
        <f>COUNTIF(D102:D111,"3")</f>
        <v>4</v>
      </c>
      <c r="S104" s="48">
        <f>COUNTIF(G102:G111,"3")</f>
        <v>4</v>
      </c>
      <c r="T104" s="48">
        <f>COUNTIF(J102:J111,"3")</f>
        <v>5</v>
      </c>
      <c r="U104" s="48">
        <f>COUNTIF(M102:M111,"3")</f>
        <v>0</v>
      </c>
    </row>
    <row r="105" spans="1:21" ht="30" customHeight="1">
      <c r="A105" s="256"/>
      <c r="B105" s="124"/>
      <c r="C105" s="62" t="s">
        <v>374</v>
      </c>
      <c r="D105" s="68">
        <v>4</v>
      </c>
      <c r="E105" s="71" t="s">
        <v>375</v>
      </c>
      <c r="F105" s="59" t="s">
        <v>376</v>
      </c>
      <c r="G105" s="70">
        <v>4</v>
      </c>
      <c r="H105" s="63" t="s">
        <v>375</v>
      </c>
      <c r="I105" s="61" t="s">
        <v>376</v>
      </c>
      <c r="J105" s="135">
        <v>4</v>
      </c>
      <c r="K105" s="136" t="s">
        <v>375</v>
      </c>
      <c r="L105" s="136" t="s">
        <v>376</v>
      </c>
      <c r="M105" s="106"/>
      <c r="N105" s="112"/>
      <c r="O105" s="112"/>
      <c r="R105" s="48">
        <f>COUNTIF(D102:D111,"4")</f>
        <v>1</v>
      </c>
      <c r="S105" s="48">
        <f>COUNTIF(G102:G111,"4")</f>
        <v>1</v>
      </c>
      <c r="T105" s="48">
        <f>COUNTIF(J102:J111,"4")</f>
        <v>2</v>
      </c>
      <c r="U105" s="48">
        <f>COUNTIF(M102:M111,"4")</f>
        <v>0</v>
      </c>
    </row>
    <row r="106" spans="1:21" ht="30" customHeight="1">
      <c r="A106" s="256"/>
      <c r="B106" s="124"/>
      <c r="C106" s="62" t="s">
        <v>377</v>
      </c>
      <c r="D106" s="68">
        <v>3</v>
      </c>
      <c r="E106" s="71" t="s">
        <v>378</v>
      </c>
      <c r="F106" s="59" t="s">
        <v>379</v>
      </c>
      <c r="G106" s="70">
        <v>3</v>
      </c>
      <c r="H106" s="63" t="s">
        <v>378</v>
      </c>
      <c r="I106" s="61" t="s">
        <v>379</v>
      </c>
      <c r="J106" s="135">
        <v>3</v>
      </c>
      <c r="K106" s="136" t="s">
        <v>378</v>
      </c>
      <c r="L106" s="136" t="s">
        <v>379</v>
      </c>
      <c r="M106" s="106"/>
      <c r="N106" s="112"/>
      <c r="O106" s="112"/>
    </row>
    <row r="107" spans="1:21" ht="30" customHeight="1">
      <c r="A107" s="256"/>
      <c r="B107" s="124"/>
      <c r="C107" s="62" t="s">
        <v>380</v>
      </c>
      <c r="D107" s="68">
        <v>3</v>
      </c>
      <c r="E107" s="71" t="s">
        <v>381</v>
      </c>
      <c r="F107" s="59" t="s">
        <v>382</v>
      </c>
      <c r="G107" s="70">
        <v>3</v>
      </c>
      <c r="H107" s="63" t="s">
        <v>383</v>
      </c>
      <c r="I107" s="61" t="s">
        <v>382</v>
      </c>
      <c r="J107" s="135">
        <v>4</v>
      </c>
      <c r="K107" s="136" t="s">
        <v>564</v>
      </c>
      <c r="L107" s="136" t="s">
        <v>382</v>
      </c>
      <c r="M107" s="106"/>
      <c r="N107" s="112"/>
      <c r="O107" s="112"/>
    </row>
    <row r="108" spans="1:21" ht="30" customHeight="1">
      <c r="A108" s="256"/>
      <c r="B108" s="124"/>
      <c r="C108" s="62" t="s">
        <v>384</v>
      </c>
      <c r="D108" s="68">
        <v>1</v>
      </c>
      <c r="E108" s="71" t="s">
        <v>385</v>
      </c>
      <c r="F108" s="59" t="s">
        <v>386</v>
      </c>
      <c r="G108" s="70">
        <v>1</v>
      </c>
      <c r="H108" s="63" t="s">
        <v>385</v>
      </c>
      <c r="I108" s="61" t="s">
        <v>386</v>
      </c>
      <c r="J108" s="135">
        <v>3</v>
      </c>
      <c r="K108" s="136" t="s">
        <v>387</v>
      </c>
      <c r="L108" s="136" t="s">
        <v>386</v>
      </c>
      <c r="M108" s="106"/>
      <c r="N108" s="112"/>
      <c r="O108" s="112"/>
    </row>
    <row r="109" spans="1:21" ht="30" customHeight="1">
      <c r="A109" s="256"/>
      <c r="B109" s="124"/>
      <c r="C109" s="62" t="s">
        <v>388</v>
      </c>
      <c r="D109" s="68">
        <v>1</v>
      </c>
      <c r="E109" s="71" t="s">
        <v>389</v>
      </c>
      <c r="F109" s="59" t="s">
        <v>390</v>
      </c>
      <c r="G109" s="70">
        <v>1</v>
      </c>
      <c r="H109" s="63" t="s">
        <v>389</v>
      </c>
      <c r="I109" s="61" t="s">
        <v>390</v>
      </c>
      <c r="J109" s="135">
        <v>2</v>
      </c>
      <c r="K109" s="136" t="s">
        <v>565</v>
      </c>
      <c r="L109" s="136" t="s">
        <v>391</v>
      </c>
      <c r="M109" s="106"/>
      <c r="N109" s="112"/>
      <c r="O109" s="112"/>
    </row>
    <row r="110" spans="1:21" ht="30" customHeight="1">
      <c r="A110" s="256"/>
      <c r="B110" s="124"/>
      <c r="C110" s="62" t="s">
        <v>392</v>
      </c>
      <c r="D110" s="68">
        <v>2</v>
      </c>
      <c r="E110" s="110" t="s">
        <v>393</v>
      </c>
      <c r="F110" s="110" t="s">
        <v>394</v>
      </c>
      <c r="G110" s="70">
        <v>3</v>
      </c>
      <c r="H110" s="63" t="s">
        <v>393</v>
      </c>
      <c r="I110" s="61" t="s">
        <v>394</v>
      </c>
      <c r="J110" s="135">
        <v>3</v>
      </c>
      <c r="K110" s="136" t="s">
        <v>566</v>
      </c>
      <c r="L110" s="136" t="s">
        <v>394</v>
      </c>
      <c r="M110" s="106"/>
      <c r="N110" s="112"/>
      <c r="O110" s="112"/>
    </row>
    <row r="111" spans="1:21" ht="30" customHeight="1">
      <c r="A111" s="256"/>
      <c r="B111" s="124"/>
      <c r="C111" s="62" t="s">
        <v>395</v>
      </c>
      <c r="D111" s="68">
        <v>1</v>
      </c>
      <c r="E111" s="71" t="s">
        <v>396</v>
      </c>
      <c r="F111" s="59" t="s">
        <v>390</v>
      </c>
      <c r="G111" s="70">
        <v>1</v>
      </c>
      <c r="H111" s="63" t="s">
        <v>397</v>
      </c>
      <c r="I111" s="61" t="s">
        <v>390</v>
      </c>
      <c r="J111" s="135">
        <v>2</v>
      </c>
      <c r="K111" s="136" t="s">
        <v>398</v>
      </c>
      <c r="L111" s="136" t="s">
        <v>399</v>
      </c>
      <c r="M111" s="106"/>
      <c r="N111" s="112"/>
      <c r="O111" s="112"/>
    </row>
    <row r="112" spans="1:21" ht="5.25" customHeight="1">
      <c r="B112" s="252"/>
      <c r="C112" s="253"/>
      <c r="D112" s="128"/>
      <c r="E112" s="129"/>
      <c r="F112" s="129"/>
      <c r="G112" s="128"/>
      <c r="H112" s="129"/>
      <c r="I112" s="129"/>
      <c r="J112" s="128"/>
      <c r="K112" s="141"/>
      <c r="M112" s="128"/>
      <c r="N112" s="141"/>
    </row>
    <row r="113" spans="1:21" ht="17.399999999999999">
      <c r="A113" s="256"/>
      <c r="B113" s="124"/>
      <c r="C113" s="244" t="s">
        <v>400</v>
      </c>
      <c r="D113" s="244"/>
      <c r="E113" s="244"/>
      <c r="F113" s="244"/>
      <c r="G113" s="244"/>
      <c r="H113" s="244"/>
      <c r="I113" s="244"/>
      <c r="J113" s="244"/>
      <c r="K113" s="247"/>
      <c r="L113" s="122"/>
      <c r="M113" s="122"/>
      <c r="N113" s="122"/>
      <c r="O113" s="122"/>
    </row>
    <row r="114" spans="1:21" ht="30" customHeight="1">
      <c r="A114" s="256"/>
      <c r="B114" s="126"/>
      <c r="C114" s="64" t="s">
        <v>401</v>
      </c>
      <c r="D114" s="68">
        <v>2</v>
      </c>
      <c r="E114" s="71" t="s">
        <v>402</v>
      </c>
      <c r="F114" s="59" t="s">
        <v>403</v>
      </c>
      <c r="G114" s="70">
        <v>2</v>
      </c>
      <c r="H114" s="63" t="s">
        <v>404</v>
      </c>
      <c r="I114" s="61" t="s">
        <v>403</v>
      </c>
      <c r="J114" s="135">
        <v>3</v>
      </c>
      <c r="K114" s="136" t="s">
        <v>404</v>
      </c>
      <c r="L114" s="136" t="s">
        <v>403</v>
      </c>
      <c r="M114" s="106"/>
      <c r="N114" s="112"/>
      <c r="O114" s="112"/>
      <c r="R114" s="48">
        <f>COUNTIF(D114:D117,"1")</f>
        <v>0</v>
      </c>
      <c r="S114" s="48">
        <f>COUNTIF(G114:G117,"1")</f>
        <v>0</v>
      </c>
      <c r="T114" s="48">
        <f>COUNTIF(J114:J117,"1")</f>
        <v>0</v>
      </c>
      <c r="U114" s="48">
        <f>COUNTIF(M114:M117,"1")</f>
        <v>0</v>
      </c>
    </row>
    <row r="115" spans="1:21" ht="30" customHeight="1">
      <c r="A115" s="256"/>
      <c r="B115" s="124"/>
      <c r="C115" s="62" t="s">
        <v>405</v>
      </c>
      <c r="D115" s="68">
        <v>4</v>
      </c>
      <c r="E115" s="71" t="s">
        <v>406</v>
      </c>
      <c r="F115" s="59" t="s">
        <v>407</v>
      </c>
      <c r="G115" s="70">
        <v>4</v>
      </c>
      <c r="H115" s="63" t="s">
        <v>406</v>
      </c>
      <c r="I115" s="61" t="s">
        <v>407</v>
      </c>
      <c r="J115" s="135">
        <v>4</v>
      </c>
      <c r="K115" s="136" t="s">
        <v>406</v>
      </c>
      <c r="L115" s="136" t="s">
        <v>407</v>
      </c>
      <c r="M115" s="106"/>
      <c r="N115" s="112"/>
      <c r="O115" s="112"/>
      <c r="R115" s="48">
        <f>COUNTIF(D114:D117,"2")</f>
        <v>1</v>
      </c>
      <c r="S115" s="48">
        <f>COUNTIF(G114:G117,"2")</f>
        <v>1</v>
      </c>
      <c r="T115" s="48">
        <f>COUNTIF(J114:J117,"2")</f>
        <v>0</v>
      </c>
      <c r="U115" s="48">
        <f>COUNTIF(M114:M117,"2")</f>
        <v>0</v>
      </c>
    </row>
    <row r="116" spans="1:21" ht="30" customHeight="1">
      <c r="A116" s="256"/>
      <c r="B116" s="124"/>
      <c r="C116" s="62" t="s">
        <v>408</v>
      </c>
      <c r="D116" s="68">
        <v>4</v>
      </c>
      <c r="E116" s="71" t="s">
        <v>409</v>
      </c>
      <c r="F116" s="59" t="s">
        <v>410</v>
      </c>
      <c r="G116" s="70">
        <v>4</v>
      </c>
      <c r="H116" s="63" t="s">
        <v>409</v>
      </c>
      <c r="I116" s="61" t="s">
        <v>411</v>
      </c>
      <c r="J116" s="135">
        <v>4</v>
      </c>
      <c r="K116" s="136" t="s">
        <v>409</v>
      </c>
      <c r="L116" s="136" t="s">
        <v>411</v>
      </c>
      <c r="M116" s="106"/>
      <c r="N116" s="112"/>
      <c r="O116" s="112"/>
      <c r="R116" s="48">
        <f>COUNTIF(D114:D117,"3")</f>
        <v>1</v>
      </c>
      <c r="S116" s="48">
        <f>COUNTIF(G114:G117,"3")</f>
        <v>1</v>
      </c>
      <c r="T116" s="48">
        <f>COUNTIF(J114:J117,"3")</f>
        <v>2</v>
      </c>
      <c r="U116" s="48">
        <f>COUNTIF(M114:M117,"3")</f>
        <v>0</v>
      </c>
    </row>
    <row r="117" spans="1:21" ht="30" customHeight="1">
      <c r="A117" s="256"/>
      <c r="B117" s="124"/>
      <c r="C117" s="62" t="s">
        <v>412</v>
      </c>
      <c r="D117" s="68">
        <v>3</v>
      </c>
      <c r="E117" s="71" t="s">
        <v>413</v>
      </c>
      <c r="F117" s="59" t="s">
        <v>414</v>
      </c>
      <c r="G117" s="70">
        <v>3</v>
      </c>
      <c r="H117" s="63" t="s">
        <v>413</v>
      </c>
      <c r="I117" s="61" t="s">
        <v>414</v>
      </c>
      <c r="J117" s="135">
        <v>3</v>
      </c>
      <c r="K117" s="136" t="s">
        <v>413</v>
      </c>
      <c r="L117" s="136" t="s">
        <v>414</v>
      </c>
      <c r="M117" s="106"/>
      <c r="N117" s="112"/>
      <c r="O117" s="112"/>
      <c r="R117" s="48">
        <f>COUNTIF(D114:D117,"4")</f>
        <v>2</v>
      </c>
      <c r="S117" s="48">
        <f>COUNTIF(G114:G117,"4")</f>
        <v>2</v>
      </c>
      <c r="T117" s="48">
        <f>COUNTIF(J114:J117,"4")</f>
        <v>2</v>
      </c>
      <c r="U117" s="48">
        <f>COUNTIF(M114:M117,"4")</f>
        <v>0</v>
      </c>
    </row>
    <row r="118" spans="1:21" ht="7.5" customHeight="1">
      <c r="B118" s="245"/>
      <c r="C118" s="246"/>
      <c r="D118" s="128"/>
      <c r="E118" s="129"/>
      <c r="F118" s="129"/>
      <c r="G118" s="128"/>
      <c r="H118" s="129"/>
      <c r="I118" s="129"/>
      <c r="J118" s="86"/>
      <c r="K118" s="132"/>
      <c r="M118" s="86"/>
      <c r="N118" s="132"/>
    </row>
    <row r="119" spans="1:21" ht="15.75" customHeight="1">
      <c r="B119" s="265" t="s">
        <v>415</v>
      </c>
      <c r="C119" s="266"/>
      <c r="D119" s="229" t="s">
        <v>61</v>
      </c>
      <c r="E119" s="229"/>
      <c r="F119" s="229"/>
      <c r="G119" s="230" t="s">
        <v>62</v>
      </c>
      <c r="H119" s="230"/>
      <c r="I119" s="230"/>
      <c r="J119" s="231" t="s">
        <v>63</v>
      </c>
      <c r="K119" s="231"/>
      <c r="L119" s="231"/>
      <c r="M119" s="232" t="s">
        <v>64</v>
      </c>
      <c r="N119" s="232"/>
      <c r="O119" s="232"/>
    </row>
    <row r="120" spans="1:21" ht="15.75" customHeight="1">
      <c r="B120" s="267"/>
      <c r="C120" s="268"/>
      <c r="D120" s="81" t="s">
        <v>65</v>
      </c>
      <c r="E120" s="82" t="s">
        <v>66</v>
      </c>
      <c r="F120" s="82"/>
      <c r="G120" s="81" t="s">
        <v>65</v>
      </c>
      <c r="H120" s="82" t="s">
        <v>66</v>
      </c>
      <c r="I120" s="82"/>
      <c r="J120" s="81" t="s">
        <v>65</v>
      </c>
      <c r="K120" s="82" t="s">
        <v>66</v>
      </c>
      <c r="L120" s="142" t="s">
        <v>67</v>
      </c>
      <c r="M120" s="81" t="s">
        <v>65</v>
      </c>
      <c r="N120" s="82" t="s">
        <v>66</v>
      </c>
      <c r="O120" s="142"/>
    </row>
    <row r="121" spans="1:21" ht="17.399999999999999">
      <c r="A121" s="256"/>
      <c r="B121" s="125"/>
      <c r="C121" s="244" t="s">
        <v>416</v>
      </c>
      <c r="D121" s="244"/>
      <c r="E121" s="244"/>
      <c r="F121" s="244"/>
      <c r="G121" s="244"/>
      <c r="H121" s="244"/>
      <c r="I121" s="244"/>
      <c r="J121" s="244"/>
      <c r="K121" s="247"/>
      <c r="L121" s="122"/>
      <c r="M121" s="122"/>
      <c r="N121" s="122"/>
      <c r="O121" s="122"/>
    </row>
    <row r="122" spans="1:21" ht="39" customHeight="1">
      <c r="A122" s="256"/>
      <c r="B122" s="127"/>
      <c r="C122" s="130" t="s">
        <v>417</v>
      </c>
      <c r="D122" s="68">
        <v>1</v>
      </c>
      <c r="E122" s="59" t="s">
        <v>418</v>
      </c>
      <c r="F122" s="59" t="s">
        <v>419</v>
      </c>
      <c r="G122" s="70">
        <v>2</v>
      </c>
      <c r="H122" s="61" t="s">
        <v>420</v>
      </c>
      <c r="I122" s="61" t="s">
        <v>421</v>
      </c>
      <c r="J122" s="104">
        <v>1</v>
      </c>
      <c r="K122" s="110" t="s">
        <v>567</v>
      </c>
      <c r="L122" s="110" t="s">
        <v>421</v>
      </c>
      <c r="M122" s="106"/>
      <c r="N122" s="112"/>
      <c r="O122" s="112"/>
      <c r="R122" s="48">
        <f>COUNTIF(D122:D125,"1")</f>
        <v>3</v>
      </c>
      <c r="S122" s="48">
        <f>COUNTIF(G122:G125,"1")</f>
        <v>2</v>
      </c>
      <c r="T122" s="48">
        <f>COUNTIF(J122:J125,"1")</f>
        <v>3</v>
      </c>
      <c r="U122" s="48">
        <f>COUNTIF(M122:M125,"1")</f>
        <v>0</v>
      </c>
    </row>
    <row r="123" spans="1:21" ht="30" customHeight="1">
      <c r="A123" s="256"/>
      <c r="B123" s="126"/>
      <c r="C123" s="64" t="s">
        <v>422</v>
      </c>
      <c r="D123" s="68">
        <v>1</v>
      </c>
      <c r="E123" s="71" t="s">
        <v>423</v>
      </c>
      <c r="F123" s="59" t="s">
        <v>424</v>
      </c>
      <c r="G123" s="70">
        <v>1</v>
      </c>
      <c r="H123" s="63" t="s">
        <v>425</v>
      </c>
      <c r="I123" s="61" t="s">
        <v>426</v>
      </c>
      <c r="J123" s="104">
        <v>1</v>
      </c>
      <c r="K123" s="110" t="s">
        <v>427</v>
      </c>
      <c r="L123" s="110" t="s">
        <v>428</v>
      </c>
      <c r="M123" s="106"/>
      <c r="N123" s="112"/>
      <c r="O123" s="112"/>
      <c r="R123" s="48">
        <f>COUNTIF(D122:D125,"2")</f>
        <v>1</v>
      </c>
      <c r="S123" s="48">
        <f>COUNTIF(G122:G125,"2")</f>
        <v>2</v>
      </c>
      <c r="T123" s="48">
        <f>COUNTIF(J122:J125,"2")</f>
        <v>1</v>
      </c>
      <c r="U123" s="48">
        <f>COUNTIF(M122:M125,"2")</f>
        <v>0</v>
      </c>
    </row>
    <row r="124" spans="1:21" ht="30" customHeight="1">
      <c r="A124" s="256"/>
      <c r="B124" s="124"/>
      <c r="C124" s="64" t="s">
        <v>429</v>
      </c>
      <c r="D124" s="68">
        <v>1</v>
      </c>
      <c r="E124" s="71" t="s">
        <v>430</v>
      </c>
      <c r="F124" s="59" t="s">
        <v>431</v>
      </c>
      <c r="G124" s="70">
        <v>2</v>
      </c>
      <c r="H124" s="63" t="s">
        <v>432</v>
      </c>
      <c r="I124" s="61" t="s">
        <v>433</v>
      </c>
      <c r="J124" s="104">
        <v>2</v>
      </c>
      <c r="K124" s="110" t="s">
        <v>434</v>
      </c>
      <c r="L124" s="110" t="s">
        <v>433</v>
      </c>
      <c r="M124" s="106"/>
      <c r="N124" s="112"/>
      <c r="O124" s="112"/>
      <c r="R124" s="48">
        <f>COUNTIF(D122:D125,"3")</f>
        <v>0</v>
      </c>
      <c r="S124" s="48">
        <f>COUNTIF(G122:G125,"3")</f>
        <v>0</v>
      </c>
      <c r="T124" s="48">
        <f>COUNTIF(J122:J125,"3")</f>
        <v>0</v>
      </c>
      <c r="U124" s="48">
        <f>COUNTIF(M122:M125,"3")</f>
        <v>0</v>
      </c>
    </row>
    <row r="125" spans="1:21" ht="30" customHeight="1">
      <c r="A125" s="256"/>
      <c r="B125" s="124"/>
      <c r="C125" s="62" t="s">
        <v>435</v>
      </c>
      <c r="D125" s="68">
        <v>2</v>
      </c>
      <c r="E125" s="71" t="s">
        <v>436</v>
      </c>
      <c r="F125" s="59" t="s">
        <v>437</v>
      </c>
      <c r="G125" s="70">
        <v>1</v>
      </c>
      <c r="H125" s="63" t="s">
        <v>438</v>
      </c>
      <c r="I125" s="61" t="s">
        <v>437</v>
      </c>
      <c r="J125" s="104">
        <v>1</v>
      </c>
      <c r="K125" s="110" t="s">
        <v>438</v>
      </c>
      <c r="L125" s="110" t="s">
        <v>437</v>
      </c>
      <c r="M125" s="106"/>
      <c r="N125" s="112"/>
      <c r="O125" s="112"/>
      <c r="R125" s="48">
        <f>COUNTIF(D122:D125,"4")</f>
        <v>0</v>
      </c>
      <c r="S125" s="48">
        <f>COUNTIF(G122:G125,"4")</f>
        <v>0</v>
      </c>
      <c r="T125" s="48">
        <f>COUNTIF(J122:J125,"4")</f>
        <v>0</v>
      </c>
      <c r="U125" s="48">
        <f>COUNTIF(M122:M125,"4")</f>
        <v>0</v>
      </c>
    </row>
    <row r="126" spans="1:21" ht="8.25" customHeight="1">
      <c r="B126" s="245"/>
      <c r="C126" s="246"/>
      <c r="D126" s="86"/>
      <c r="E126" s="87"/>
      <c r="F126" s="87"/>
      <c r="G126" s="86"/>
      <c r="H126" s="87"/>
      <c r="I126" s="87"/>
      <c r="J126" s="86"/>
      <c r="K126" s="132"/>
      <c r="M126" s="86"/>
      <c r="N126" s="132"/>
    </row>
    <row r="127" spans="1:21" ht="17.399999999999999">
      <c r="A127" s="256"/>
      <c r="B127" s="124"/>
      <c r="C127" s="244" t="s">
        <v>439</v>
      </c>
      <c r="D127" s="244"/>
      <c r="E127" s="244"/>
      <c r="F127" s="244"/>
      <c r="G127" s="244"/>
      <c r="H127" s="244"/>
      <c r="I127" s="244"/>
      <c r="J127" s="244"/>
      <c r="K127" s="247"/>
      <c r="L127" s="122"/>
      <c r="M127" s="122"/>
      <c r="N127" s="122"/>
      <c r="O127" s="122"/>
    </row>
    <row r="128" spans="1:21" ht="30" customHeight="1">
      <c r="A128" s="256"/>
      <c r="B128" s="85"/>
      <c r="C128" s="67" t="s">
        <v>440</v>
      </c>
      <c r="D128" s="68">
        <v>1</v>
      </c>
      <c r="E128" s="59" t="s">
        <v>441</v>
      </c>
      <c r="F128" s="59" t="s">
        <v>442</v>
      </c>
      <c r="G128" s="70">
        <v>1</v>
      </c>
      <c r="H128" s="61" t="s">
        <v>443</v>
      </c>
      <c r="I128" s="61" t="s">
        <v>444</v>
      </c>
      <c r="J128" s="104">
        <v>1</v>
      </c>
      <c r="K128" s="110" t="s">
        <v>445</v>
      </c>
      <c r="L128" s="110" t="s">
        <v>446</v>
      </c>
      <c r="M128" s="106"/>
      <c r="N128" s="112"/>
      <c r="O128" s="112"/>
      <c r="R128" s="48">
        <f>COUNTIF(D128:D131,"1")</f>
        <v>2</v>
      </c>
      <c r="S128" s="48">
        <f>COUNTIF(G128:G131,"1")</f>
        <v>3</v>
      </c>
      <c r="T128" s="48">
        <f>COUNTIF(J128:J131,"1")</f>
        <v>3</v>
      </c>
      <c r="U128" s="48">
        <f>COUNTIF(M128:M131,"1")</f>
        <v>0</v>
      </c>
    </row>
    <row r="129" spans="1:21" ht="30" customHeight="1">
      <c r="A129" s="256"/>
      <c r="B129" s="124"/>
      <c r="C129" s="62" t="s">
        <v>447</v>
      </c>
      <c r="D129" s="68">
        <v>2</v>
      </c>
      <c r="E129" s="71" t="s">
        <v>448</v>
      </c>
      <c r="F129" s="59" t="s">
        <v>449</v>
      </c>
      <c r="G129" s="70">
        <v>1</v>
      </c>
      <c r="H129" s="63" t="s">
        <v>450</v>
      </c>
      <c r="I129" s="61" t="s">
        <v>451</v>
      </c>
      <c r="J129" s="104">
        <v>1</v>
      </c>
      <c r="K129" s="110" t="s">
        <v>450</v>
      </c>
      <c r="L129" s="110" t="s">
        <v>452</v>
      </c>
      <c r="M129" s="106"/>
      <c r="N129" s="112"/>
      <c r="O129" s="112"/>
      <c r="R129" s="48">
        <f>COUNTIF(D128:D131,"2")</f>
        <v>2</v>
      </c>
      <c r="S129" s="48">
        <f>COUNTIF(G128:G131,"2")</f>
        <v>1</v>
      </c>
      <c r="T129" s="48">
        <f>COUNTIF(J128:J131,"2")</f>
        <v>1</v>
      </c>
      <c r="U129" s="48">
        <f>COUNTIF(M128:M131,"2")</f>
        <v>0</v>
      </c>
    </row>
    <row r="130" spans="1:21" ht="30" customHeight="1">
      <c r="A130" s="256"/>
      <c r="B130" s="124"/>
      <c r="C130" s="62" t="s">
        <v>453</v>
      </c>
      <c r="D130" s="68">
        <v>1</v>
      </c>
      <c r="E130" s="71" t="s">
        <v>454</v>
      </c>
      <c r="F130" s="59" t="s">
        <v>455</v>
      </c>
      <c r="G130" s="70">
        <v>1</v>
      </c>
      <c r="H130" s="63" t="s">
        <v>456</v>
      </c>
      <c r="I130" s="61" t="s">
        <v>455</v>
      </c>
      <c r="J130" s="104">
        <v>1</v>
      </c>
      <c r="K130" s="110" t="s">
        <v>456</v>
      </c>
      <c r="L130" s="110" t="s">
        <v>455</v>
      </c>
      <c r="M130" s="106"/>
      <c r="N130" s="112"/>
      <c r="O130" s="112"/>
      <c r="R130" s="48">
        <f>COUNTIF(D128:D131,"3")</f>
        <v>0</v>
      </c>
      <c r="S130" s="48">
        <f>COUNTIF(G128:G131,"3")</f>
        <v>0</v>
      </c>
      <c r="T130" s="48">
        <f>COUNTIF(J128:J131,"3")</f>
        <v>0</v>
      </c>
      <c r="U130" s="48">
        <f>COUNTIF(M128:M131,"3")</f>
        <v>0</v>
      </c>
    </row>
    <row r="131" spans="1:21" ht="30" customHeight="1">
      <c r="A131" s="256"/>
      <c r="B131" s="124"/>
      <c r="C131" s="62" t="s">
        <v>457</v>
      </c>
      <c r="D131" s="68">
        <v>2</v>
      </c>
      <c r="E131" s="71" t="s">
        <v>458</v>
      </c>
      <c r="F131" s="59" t="s">
        <v>459</v>
      </c>
      <c r="G131" s="70">
        <v>2</v>
      </c>
      <c r="H131" s="63" t="s">
        <v>460</v>
      </c>
      <c r="I131" s="61" t="s">
        <v>459</v>
      </c>
      <c r="J131" s="104">
        <v>2</v>
      </c>
      <c r="K131" s="110" t="s">
        <v>460</v>
      </c>
      <c r="L131" s="110" t="s">
        <v>461</v>
      </c>
      <c r="M131" s="106"/>
      <c r="N131" s="112"/>
      <c r="O131" s="112"/>
      <c r="R131" s="48">
        <f>COUNTIF(D128:D131,"4")</f>
        <v>0</v>
      </c>
      <c r="S131" s="48">
        <f>COUNTIF(G128:G131,"4")</f>
        <v>0</v>
      </c>
      <c r="T131" s="48">
        <f>COUNTIF(J128:J131,"4")</f>
        <v>0</v>
      </c>
      <c r="U131" s="48">
        <f>COUNTIF(M128:M131,"4")</f>
        <v>0</v>
      </c>
    </row>
    <row r="132" spans="1:21" ht="9" customHeight="1">
      <c r="B132" s="245"/>
      <c r="C132" s="246"/>
      <c r="D132" s="86"/>
      <c r="E132" s="87"/>
      <c r="F132" s="87"/>
      <c r="G132" s="86"/>
      <c r="H132" s="87"/>
      <c r="I132" s="87"/>
      <c r="J132" s="86"/>
      <c r="K132" s="132"/>
      <c r="M132" s="86"/>
      <c r="N132" s="132"/>
    </row>
    <row r="133" spans="1:21" ht="17.399999999999999">
      <c r="A133" s="256"/>
      <c r="B133" s="124"/>
      <c r="C133" s="244" t="s">
        <v>462</v>
      </c>
      <c r="D133" s="244"/>
      <c r="E133" s="244"/>
      <c r="F133" s="244"/>
      <c r="G133" s="244"/>
      <c r="H133" s="244"/>
      <c r="I133" s="244"/>
      <c r="J133" s="244"/>
      <c r="K133" s="247"/>
      <c r="L133" s="122"/>
      <c r="M133" s="122"/>
      <c r="N133" s="122"/>
      <c r="O133" s="122"/>
    </row>
    <row r="134" spans="1:21" ht="30" customHeight="1">
      <c r="A134" s="256"/>
      <c r="B134" s="85"/>
      <c r="C134" s="67" t="s">
        <v>463</v>
      </c>
      <c r="D134" s="68">
        <v>2</v>
      </c>
      <c r="E134" s="59" t="s">
        <v>464</v>
      </c>
      <c r="F134" s="59" t="s">
        <v>465</v>
      </c>
      <c r="G134" s="70">
        <v>2</v>
      </c>
      <c r="H134" s="61" t="s">
        <v>466</v>
      </c>
      <c r="I134" s="61" t="s">
        <v>465</v>
      </c>
      <c r="J134" s="104">
        <v>2</v>
      </c>
      <c r="K134" s="110" t="s">
        <v>467</v>
      </c>
      <c r="L134" s="110" t="s">
        <v>465</v>
      </c>
      <c r="M134" s="106"/>
      <c r="N134" s="112"/>
      <c r="O134" s="112"/>
      <c r="R134" s="48">
        <f>COUNTIF(D134:D136,"1")</f>
        <v>1</v>
      </c>
      <c r="S134" s="48">
        <f>COUNTIF(G134:G136,"1")</f>
        <v>0</v>
      </c>
      <c r="T134" s="48">
        <f>COUNTIF(J134:J136,"1")</f>
        <v>0</v>
      </c>
      <c r="U134" s="48">
        <f>COUNTIF(M134:M136,"1")</f>
        <v>0</v>
      </c>
    </row>
    <row r="135" spans="1:21" ht="30" customHeight="1">
      <c r="A135" s="256"/>
      <c r="B135" s="124"/>
      <c r="C135" s="62" t="s">
        <v>468</v>
      </c>
      <c r="D135" s="68">
        <v>2</v>
      </c>
      <c r="E135" s="59" t="s">
        <v>469</v>
      </c>
      <c r="F135" s="59" t="s">
        <v>470</v>
      </c>
      <c r="G135" s="70">
        <v>2</v>
      </c>
      <c r="H135" s="63" t="s">
        <v>471</v>
      </c>
      <c r="I135" s="61" t="s">
        <v>470</v>
      </c>
      <c r="J135" s="104">
        <v>2</v>
      </c>
      <c r="K135" s="110" t="s">
        <v>471</v>
      </c>
      <c r="L135" s="110" t="s">
        <v>470</v>
      </c>
      <c r="M135" s="106"/>
      <c r="N135" s="112"/>
      <c r="O135" s="112"/>
      <c r="R135" s="48">
        <f>COUNTIF(D134:D136,"2")</f>
        <v>2</v>
      </c>
      <c r="S135" s="48">
        <f>COUNTIF(G134:G136,"2")</f>
        <v>3</v>
      </c>
      <c r="T135" s="48">
        <f>COUNTIF(J134:J136,"2")</f>
        <v>3</v>
      </c>
      <c r="U135" s="48">
        <f>COUNTIF(M134:M136,"2")</f>
        <v>0</v>
      </c>
    </row>
    <row r="136" spans="1:21" ht="30" customHeight="1">
      <c r="A136" s="256"/>
      <c r="B136" s="124"/>
      <c r="C136" s="62" t="s">
        <v>472</v>
      </c>
      <c r="D136" s="68">
        <v>1</v>
      </c>
      <c r="E136" s="71" t="s">
        <v>473</v>
      </c>
      <c r="F136" s="59" t="s">
        <v>474</v>
      </c>
      <c r="G136" s="70">
        <v>2</v>
      </c>
      <c r="H136" s="63" t="s">
        <v>475</v>
      </c>
      <c r="I136" s="61" t="s">
        <v>476</v>
      </c>
      <c r="J136" s="104">
        <v>2</v>
      </c>
      <c r="K136" s="110" t="s">
        <v>568</v>
      </c>
      <c r="L136" s="110" t="s">
        <v>476</v>
      </c>
      <c r="M136" s="106"/>
      <c r="N136" s="112"/>
      <c r="O136" s="112"/>
      <c r="R136" s="48">
        <f>COUNTIF(D134:D136,"3")</f>
        <v>0</v>
      </c>
      <c r="S136" s="48">
        <f>COUNTIF(G134:G136,"3")</f>
        <v>0</v>
      </c>
      <c r="T136" s="48">
        <f>COUNTIF(J134:J136,"3")</f>
        <v>0</v>
      </c>
      <c r="U136" s="48">
        <f>COUNTIF(M134:M136,"3")</f>
        <v>0</v>
      </c>
    </row>
    <row r="137" spans="1:21" ht="9" customHeight="1">
      <c r="B137" s="245"/>
      <c r="C137" s="246"/>
      <c r="D137" s="86"/>
      <c r="E137" s="87"/>
      <c r="F137" s="87"/>
      <c r="G137" s="86"/>
      <c r="H137" s="87"/>
      <c r="I137" s="87"/>
      <c r="J137" s="86"/>
      <c r="K137" s="132"/>
      <c r="M137" s="86"/>
      <c r="N137" s="132"/>
      <c r="R137" s="48">
        <f>COUNTIF(D134:D136,"4")</f>
        <v>0</v>
      </c>
      <c r="S137" s="48">
        <f>COUNTIF(G134:G136,"4")</f>
        <v>0</v>
      </c>
      <c r="T137" s="48">
        <f>COUNTIF(J134:J136,"4")</f>
        <v>0</v>
      </c>
    </row>
    <row r="138" spans="1:21" ht="17.399999999999999">
      <c r="A138" s="256"/>
      <c r="B138" s="124"/>
      <c r="C138" s="244" t="s">
        <v>477</v>
      </c>
      <c r="D138" s="244"/>
      <c r="E138" s="244"/>
      <c r="F138" s="244"/>
      <c r="G138" s="244"/>
      <c r="H138" s="244"/>
      <c r="I138" s="244"/>
      <c r="J138" s="244"/>
      <c r="K138" s="247"/>
      <c r="L138" s="122"/>
      <c r="M138" s="122"/>
      <c r="N138" s="122"/>
      <c r="O138" s="122"/>
    </row>
    <row r="139" spans="1:21" ht="30" customHeight="1">
      <c r="A139" s="256"/>
      <c r="B139" s="85"/>
      <c r="C139" s="67" t="s">
        <v>478</v>
      </c>
      <c r="D139" s="68">
        <v>2</v>
      </c>
      <c r="E139" s="59" t="s">
        <v>479</v>
      </c>
      <c r="F139" s="59" t="s">
        <v>480</v>
      </c>
      <c r="G139" s="70">
        <v>2</v>
      </c>
      <c r="H139" s="61" t="s">
        <v>481</v>
      </c>
      <c r="I139" s="61" t="s">
        <v>482</v>
      </c>
      <c r="J139" s="104">
        <v>2</v>
      </c>
      <c r="K139" s="110" t="s">
        <v>483</v>
      </c>
      <c r="L139" s="110" t="s">
        <v>482</v>
      </c>
      <c r="M139" s="106"/>
      <c r="N139" s="112"/>
      <c r="O139" s="112"/>
      <c r="P139" s="143"/>
      <c r="Q139" s="143"/>
      <c r="R139" s="48">
        <f>COUNTIF(D139:D141,"1")</f>
        <v>2</v>
      </c>
      <c r="S139" s="48">
        <f>COUNTIF(G139:G141,"1")</f>
        <v>2</v>
      </c>
      <c r="T139" s="48">
        <f>COUNTIF(J139:J141,"1")</f>
        <v>2</v>
      </c>
      <c r="U139" s="48">
        <f>COUNTIF(M139:M141,"1")</f>
        <v>0</v>
      </c>
    </row>
    <row r="140" spans="1:21" ht="30" customHeight="1">
      <c r="A140" s="256"/>
      <c r="B140" s="124"/>
      <c r="C140" s="62" t="s">
        <v>484</v>
      </c>
      <c r="D140" s="68">
        <v>1</v>
      </c>
      <c r="E140" s="71" t="s">
        <v>485</v>
      </c>
      <c r="F140" s="59" t="s">
        <v>486</v>
      </c>
      <c r="G140" s="70">
        <v>1</v>
      </c>
      <c r="H140" s="63" t="s">
        <v>487</v>
      </c>
      <c r="I140" s="61" t="s">
        <v>488</v>
      </c>
      <c r="J140" s="104">
        <v>1</v>
      </c>
      <c r="K140" s="110" t="s">
        <v>489</v>
      </c>
      <c r="L140" s="110" t="s">
        <v>488</v>
      </c>
      <c r="M140" s="106"/>
      <c r="N140" s="112"/>
      <c r="O140" s="112"/>
      <c r="P140" s="143"/>
      <c r="Q140" s="143"/>
      <c r="R140" s="48">
        <f>COUNTIF(D139:D141,"2")</f>
        <v>1</v>
      </c>
      <c r="S140" s="48">
        <f>COUNTIF(G139:G141,"2")</f>
        <v>1</v>
      </c>
      <c r="T140" s="48">
        <f>COUNTIF(J139:J141,"2")</f>
        <v>1</v>
      </c>
      <c r="U140" s="48">
        <f>COUNTIF(M139:M141,"2")</f>
        <v>0</v>
      </c>
    </row>
    <row r="141" spans="1:21" ht="30" customHeight="1">
      <c r="A141" s="256"/>
      <c r="B141" s="124"/>
      <c r="C141" s="62" t="s">
        <v>490</v>
      </c>
      <c r="D141" s="68">
        <v>1</v>
      </c>
      <c r="E141" s="71" t="s">
        <v>491</v>
      </c>
      <c r="F141" s="59" t="s">
        <v>492</v>
      </c>
      <c r="G141" s="70">
        <v>1</v>
      </c>
      <c r="H141" s="63" t="s">
        <v>493</v>
      </c>
      <c r="I141" s="61" t="s">
        <v>492</v>
      </c>
      <c r="J141" s="104">
        <v>1</v>
      </c>
      <c r="K141" s="110" t="s">
        <v>493</v>
      </c>
      <c r="L141" s="110" t="s">
        <v>492</v>
      </c>
      <c r="M141" s="106"/>
      <c r="N141" s="112"/>
      <c r="O141" s="112"/>
      <c r="P141" s="143"/>
      <c r="Q141" s="143"/>
      <c r="R141" s="48">
        <f>COUNTIF(D139:D141,"3")</f>
        <v>0</v>
      </c>
      <c r="S141" s="48">
        <f>COUNTIF(G139:G141,"3")</f>
        <v>0</v>
      </c>
      <c r="T141" s="48">
        <f>COUNTIF(J139:J141,"3")</f>
        <v>0</v>
      </c>
      <c r="U141" s="48">
        <f>COUNTIF(M139:M141,"3")</f>
        <v>0</v>
      </c>
    </row>
    <row r="142" spans="1:21">
      <c r="R142" s="48">
        <f>COUNTIF(D139:D141,"4")</f>
        <v>0</v>
      </c>
      <c r="S142" s="48">
        <f>COUNTIF(G139:G141,"4")</f>
        <v>0</v>
      </c>
      <c r="T142" s="48">
        <f>COUNTIF(J139:J141,"4")</f>
        <v>0</v>
      </c>
    </row>
    <row r="65530" spans="2:6">
      <c r="B65530" s="254" t="s">
        <v>54</v>
      </c>
      <c r="C65530" s="254"/>
      <c r="D65530" s="254"/>
      <c r="E65530" s="254"/>
      <c r="F65530" s="100"/>
    </row>
    <row r="65531" spans="2:6">
      <c r="B65531" s="255" t="s">
        <v>55</v>
      </c>
      <c r="C65531" s="255"/>
      <c r="D65531" s="255"/>
      <c r="E65531" s="255"/>
      <c r="F65531" s="144"/>
    </row>
    <row r="65532" spans="2:6">
      <c r="B65532" s="255" t="s">
        <v>56</v>
      </c>
      <c r="C65532" s="255"/>
      <c r="D65532" s="255"/>
      <c r="E65532" s="255"/>
      <c r="F65532" s="144"/>
    </row>
  </sheetData>
  <sheetProtection password="EE30" sheet="1"/>
  <mergeCells count="93">
    <mergeCell ref="N3:N4"/>
    <mergeCell ref="O3:O4"/>
    <mergeCell ref="B2:C5"/>
    <mergeCell ref="B52:C53"/>
    <mergeCell ref="B81:C82"/>
    <mergeCell ref="I3:I4"/>
    <mergeCell ref="J3:J4"/>
    <mergeCell ref="K3:K4"/>
    <mergeCell ref="L3:L4"/>
    <mergeCell ref="M3:M4"/>
    <mergeCell ref="D3:D4"/>
    <mergeCell ref="E3:E4"/>
    <mergeCell ref="F3:F4"/>
    <mergeCell ref="G3:G4"/>
    <mergeCell ref="H3:H4"/>
    <mergeCell ref="M81:O81"/>
    <mergeCell ref="A121:A125"/>
    <mergeCell ref="A127:A131"/>
    <mergeCell ref="A133:A136"/>
    <mergeCell ref="A138:A141"/>
    <mergeCell ref="B6:B10"/>
    <mergeCell ref="B12:B17"/>
    <mergeCell ref="B19:B27"/>
    <mergeCell ref="B29:B33"/>
    <mergeCell ref="B35:B44"/>
    <mergeCell ref="B46:B50"/>
    <mergeCell ref="B119:C120"/>
    <mergeCell ref="A83:A86"/>
    <mergeCell ref="A88:A95"/>
    <mergeCell ref="A97:A99"/>
    <mergeCell ref="A101:A111"/>
    <mergeCell ref="A113:A117"/>
    <mergeCell ref="A46:A50"/>
    <mergeCell ref="A54:A59"/>
    <mergeCell ref="A61:A65"/>
    <mergeCell ref="A67:A71"/>
    <mergeCell ref="A73:A79"/>
    <mergeCell ref="A6:A10"/>
    <mergeCell ref="A12:A17"/>
    <mergeCell ref="A19:A27"/>
    <mergeCell ref="A29:A33"/>
    <mergeCell ref="A35:A44"/>
    <mergeCell ref="B137:C137"/>
    <mergeCell ref="C138:K138"/>
    <mergeCell ref="B65530:E65530"/>
    <mergeCell ref="B65531:E65531"/>
    <mergeCell ref="B65532:E65532"/>
    <mergeCell ref="C121:K121"/>
    <mergeCell ref="B126:C126"/>
    <mergeCell ref="C127:K127"/>
    <mergeCell ref="B132:C132"/>
    <mergeCell ref="C133:K133"/>
    <mergeCell ref="B118:C118"/>
    <mergeCell ref="D119:F119"/>
    <mergeCell ref="G119:I119"/>
    <mergeCell ref="J119:L119"/>
    <mergeCell ref="M119:O119"/>
    <mergeCell ref="C97:L97"/>
    <mergeCell ref="B100:C100"/>
    <mergeCell ref="C101:K101"/>
    <mergeCell ref="B112:C112"/>
    <mergeCell ref="C113:K113"/>
    <mergeCell ref="C83:K83"/>
    <mergeCell ref="B87:C87"/>
    <mergeCell ref="C88:K88"/>
    <mergeCell ref="B96:C96"/>
    <mergeCell ref="C67:K67"/>
    <mergeCell ref="B72:K72"/>
    <mergeCell ref="C73:K73"/>
    <mergeCell ref="B80:C80"/>
    <mergeCell ref="D81:F81"/>
    <mergeCell ref="G81:I81"/>
    <mergeCell ref="J81:L81"/>
    <mergeCell ref="M52:O52"/>
    <mergeCell ref="C54:K54"/>
    <mergeCell ref="B60:C60"/>
    <mergeCell ref="C61:K61"/>
    <mergeCell ref="B66:K66"/>
    <mergeCell ref="B45:K45"/>
    <mergeCell ref="B51:K51"/>
    <mergeCell ref="D52:F52"/>
    <mergeCell ref="G52:I52"/>
    <mergeCell ref="J52:L52"/>
    <mergeCell ref="B11:K11"/>
    <mergeCell ref="B18:K18"/>
    <mergeCell ref="B28:K28"/>
    <mergeCell ref="B34:K34"/>
    <mergeCell ref="D35:K35"/>
    <mergeCell ref="B1:K1"/>
    <mergeCell ref="D2:F2"/>
    <mergeCell ref="G2:I2"/>
    <mergeCell ref="J2:L2"/>
    <mergeCell ref="M2:O2"/>
  </mergeCells>
  <conditionalFormatting sqref="Q7">
    <cfRule type="cellIs" dxfId="1" priority="161" stopIfTrue="1" operator="lessThan">
      <formula>$Q$7</formula>
    </cfRule>
  </conditionalFormatting>
  <conditionalFormatting sqref="J59">
    <cfRule type="iconSet" priority="17">
      <iconSet iconSet="4TrafficLights">
        <cfvo type="percent" val="0"/>
        <cfvo type="num" val="1"/>
        <cfvo type="num" val="3"/>
        <cfvo type="num" val="4"/>
      </iconSet>
    </cfRule>
  </conditionalFormatting>
  <conditionalFormatting sqref="D7:D10">
    <cfRule type="iconSet" priority="30">
      <iconSet iconSet="4TrafficLights">
        <cfvo type="percent" val="0"/>
        <cfvo type="num" val="1"/>
        <cfvo type="num" val="3"/>
        <cfvo type="num" val="4"/>
      </iconSet>
    </cfRule>
  </conditionalFormatting>
  <conditionalFormatting sqref="D13:D17">
    <cfRule type="iconSet" priority="29">
      <iconSet iconSet="4TrafficLights">
        <cfvo type="percent" val="0"/>
        <cfvo type="num" val="1"/>
        <cfvo type="num" val="3"/>
        <cfvo type="num" val="4"/>
      </iconSet>
    </cfRule>
  </conditionalFormatting>
  <conditionalFormatting sqref="D20:D27">
    <cfRule type="iconSet" priority="28">
      <iconSet iconSet="4TrafficLights">
        <cfvo type="percent" val="0"/>
        <cfvo type="num" val="1"/>
        <cfvo type="num" val="3"/>
        <cfvo type="num" val="4"/>
      </iconSet>
    </cfRule>
  </conditionalFormatting>
  <conditionalFormatting sqref="D30:D33">
    <cfRule type="iconSet" priority="27">
      <iconSet iconSet="4TrafficLights">
        <cfvo type="percent" val="0"/>
        <cfvo type="num" val="1"/>
        <cfvo type="num" val="3"/>
        <cfvo type="num" val="4"/>
      </iconSet>
    </cfRule>
  </conditionalFormatting>
  <conditionalFormatting sqref="D36:D44">
    <cfRule type="iconSet" priority="26">
      <iconSet iconSet="4TrafficLights">
        <cfvo type="percent" val="0"/>
        <cfvo type="num" val="1"/>
        <cfvo type="num" val="3"/>
        <cfvo type="num" val="4"/>
      </iconSet>
    </cfRule>
  </conditionalFormatting>
  <conditionalFormatting sqref="D47:D50">
    <cfRule type="iconSet" priority="25">
      <iconSet iconSet="4TrafficLights">
        <cfvo type="percent" val="0"/>
        <cfvo type="num" val="1"/>
        <cfvo type="num" val="3"/>
        <cfvo type="num" val="4"/>
      </iconSet>
    </cfRule>
  </conditionalFormatting>
  <conditionalFormatting sqref="D55:D59">
    <cfRule type="iconSet" priority="139">
      <iconSet iconSet="4TrafficLights">
        <cfvo type="percent" val="0"/>
        <cfvo type="num" val="1"/>
        <cfvo type="num" val="3"/>
        <cfvo type="num" val="4"/>
      </iconSet>
    </cfRule>
  </conditionalFormatting>
  <conditionalFormatting sqref="D62:D65">
    <cfRule type="iconSet" priority="133">
      <iconSet iconSet="4TrafficLights">
        <cfvo type="percent" val="0"/>
        <cfvo type="num" val="1"/>
        <cfvo type="num" val="3"/>
        <cfvo type="num" val="4"/>
      </iconSet>
    </cfRule>
  </conditionalFormatting>
  <conditionalFormatting sqref="D68:D71">
    <cfRule type="iconSet" priority="111">
      <iconSet iconSet="4TrafficLights">
        <cfvo type="percent" val="0"/>
        <cfvo type="num" val="1"/>
        <cfvo type="num" val="3"/>
        <cfvo type="num" val="4"/>
      </iconSet>
    </cfRule>
  </conditionalFormatting>
  <conditionalFormatting sqref="D74:D79">
    <cfRule type="iconSet" priority="94">
      <iconSet iconSet="4TrafficLights">
        <cfvo type="percent" val="0"/>
        <cfvo type="num" val="1"/>
        <cfvo type="num" val="3"/>
        <cfvo type="num" val="4"/>
      </iconSet>
    </cfRule>
  </conditionalFormatting>
  <conditionalFormatting sqref="D84:D86">
    <cfRule type="iconSet" priority="77">
      <iconSet iconSet="4TrafficLights">
        <cfvo type="percent" val="0"/>
        <cfvo type="num" val="1"/>
        <cfvo type="num" val="3"/>
        <cfvo type="num" val="4"/>
      </iconSet>
    </cfRule>
  </conditionalFormatting>
  <conditionalFormatting sqref="D89:D95">
    <cfRule type="iconSet" priority="74">
      <iconSet iconSet="4TrafficLights">
        <cfvo type="percent" val="0"/>
        <cfvo type="num" val="1"/>
        <cfvo type="num" val="3"/>
        <cfvo type="num" val="4"/>
      </iconSet>
    </cfRule>
  </conditionalFormatting>
  <conditionalFormatting sqref="D98:D99">
    <cfRule type="iconSet" priority="71">
      <iconSet iconSet="4TrafficLights">
        <cfvo type="percent" val="0"/>
        <cfvo type="num" val="1"/>
        <cfvo type="num" val="3"/>
        <cfvo type="num" val="4"/>
      </iconSet>
    </cfRule>
  </conditionalFormatting>
  <conditionalFormatting sqref="D102:D111">
    <cfRule type="iconSet" priority="68">
      <iconSet iconSet="4TrafficLights">
        <cfvo type="percent" val="0"/>
        <cfvo type="num" val="1"/>
        <cfvo type="num" val="3"/>
        <cfvo type="num" val="4"/>
      </iconSet>
    </cfRule>
  </conditionalFormatting>
  <conditionalFormatting sqref="D114:D117">
    <cfRule type="iconSet" priority="65">
      <iconSet iconSet="4TrafficLights">
        <cfvo type="percent" val="0"/>
        <cfvo type="num" val="1"/>
        <cfvo type="num" val="3"/>
        <cfvo type="num" val="4"/>
      </iconSet>
    </cfRule>
  </conditionalFormatting>
  <conditionalFormatting sqref="D122:D125">
    <cfRule type="iconSet" priority="24">
      <iconSet iconSet="4TrafficLights">
        <cfvo type="percent" val="0"/>
        <cfvo type="num" val="1"/>
        <cfvo type="num" val="3"/>
        <cfvo type="num" val="4"/>
      </iconSet>
    </cfRule>
  </conditionalFormatting>
  <conditionalFormatting sqref="D128:D131">
    <cfRule type="iconSet" priority="23">
      <iconSet iconSet="4TrafficLights">
        <cfvo type="percent" val="0"/>
        <cfvo type="num" val="1"/>
        <cfvo type="num" val="3"/>
        <cfvo type="num" val="4"/>
      </iconSet>
    </cfRule>
  </conditionalFormatting>
  <conditionalFormatting sqref="D134:D136">
    <cfRule type="iconSet" priority="21">
      <iconSet iconSet="4TrafficLights">
        <cfvo type="percent" val="0"/>
        <cfvo type="num" val="1"/>
        <cfvo type="num" val="3"/>
        <cfvo type="num" val="4"/>
      </iconSet>
    </cfRule>
    <cfRule type="iconSet" priority="22">
      <iconSet iconSet="4TrafficLights">
        <cfvo type="percent" val="0"/>
        <cfvo type="num" val="1"/>
        <cfvo type="num" val="3"/>
        <cfvo type="num" val="4"/>
      </iconSet>
    </cfRule>
  </conditionalFormatting>
  <conditionalFormatting sqref="D139:D141">
    <cfRule type="iconSet" priority="20">
      <iconSet iconSet="4TrafficLights">
        <cfvo type="percent" val="0"/>
        <cfvo type="num" val="1"/>
        <cfvo type="num" val="3"/>
        <cfvo type="num" val="4"/>
      </iconSet>
    </cfRule>
  </conditionalFormatting>
  <conditionalFormatting sqref="G7:G10">
    <cfRule type="iconSet" priority="168">
      <iconSet iconSet="4TrafficLights">
        <cfvo type="percent" val="0"/>
        <cfvo type="num" val="1"/>
        <cfvo type="num" val="3"/>
        <cfvo type="num" val="4"/>
      </iconSet>
    </cfRule>
  </conditionalFormatting>
  <conditionalFormatting sqref="G13:G17">
    <cfRule type="iconSet" priority="165">
      <iconSet iconSet="4TrafficLights">
        <cfvo type="percent" val="0"/>
        <cfvo type="num" val="1"/>
        <cfvo type="num" val="3"/>
        <cfvo type="num" val="4"/>
      </iconSet>
    </cfRule>
  </conditionalFormatting>
  <conditionalFormatting sqref="G20:G27">
    <cfRule type="iconSet" priority="158">
      <iconSet iconSet="4TrafficLights">
        <cfvo type="percent" val="0"/>
        <cfvo type="num" val="1"/>
        <cfvo type="num" val="3"/>
        <cfvo type="num" val="4"/>
      </iconSet>
    </cfRule>
  </conditionalFormatting>
  <conditionalFormatting sqref="G30:G33">
    <cfRule type="iconSet" priority="153">
      <iconSet iconSet="4TrafficLights">
        <cfvo type="percent" val="0"/>
        <cfvo type="num" val="1"/>
        <cfvo type="num" val="3"/>
        <cfvo type="num" val="4"/>
      </iconSet>
    </cfRule>
  </conditionalFormatting>
  <conditionalFormatting sqref="G36:G44">
    <cfRule type="iconSet" priority="148">
      <iconSet iconSet="4TrafficLights">
        <cfvo type="percent" val="0"/>
        <cfvo type="num" val="1"/>
        <cfvo type="num" val="3"/>
        <cfvo type="num" val="4"/>
      </iconSet>
    </cfRule>
  </conditionalFormatting>
  <conditionalFormatting sqref="G47:G50">
    <cfRule type="iconSet" priority="143">
      <iconSet iconSet="4TrafficLights">
        <cfvo type="percent" val="0"/>
        <cfvo type="num" val="1"/>
        <cfvo type="num" val="3"/>
        <cfvo type="num" val="4"/>
      </iconSet>
    </cfRule>
  </conditionalFormatting>
  <conditionalFormatting sqref="G55:G59">
    <cfRule type="iconSet" priority="137">
      <iconSet iconSet="4TrafficLights">
        <cfvo type="percent" val="0"/>
        <cfvo type="num" val="1"/>
        <cfvo type="num" val="3"/>
        <cfvo type="num" val="4"/>
      </iconSet>
    </cfRule>
  </conditionalFormatting>
  <conditionalFormatting sqref="G62:G65">
    <cfRule type="iconSet" priority="131">
      <iconSet iconSet="4TrafficLights">
        <cfvo type="percent" val="0"/>
        <cfvo type="num" val="1"/>
        <cfvo type="num" val="3"/>
        <cfvo type="num" val="4"/>
      </iconSet>
    </cfRule>
  </conditionalFormatting>
  <conditionalFormatting sqref="G68:G71">
    <cfRule type="iconSet" priority="109">
      <iconSet iconSet="4TrafficLights">
        <cfvo type="percent" val="0"/>
        <cfvo type="num" val="1"/>
        <cfvo type="num" val="3"/>
        <cfvo type="num" val="4"/>
      </iconSet>
    </cfRule>
  </conditionalFormatting>
  <conditionalFormatting sqref="G74:G79">
    <cfRule type="iconSet" priority="92">
      <iconSet iconSet="4TrafficLights">
        <cfvo type="percent" val="0"/>
        <cfvo type="num" val="1"/>
        <cfvo type="num" val="3"/>
        <cfvo type="num" val="4"/>
      </iconSet>
    </cfRule>
  </conditionalFormatting>
  <conditionalFormatting sqref="G84:G86">
    <cfRule type="iconSet" priority="76">
      <iconSet iconSet="4TrafficLights">
        <cfvo type="percent" val="0"/>
        <cfvo type="num" val="1"/>
        <cfvo type="num" val="3"/>
        <cfvo type="num" val="4"/>
      </iconSet>
    </cfRule>
  </conditionalFormatting>
  <conditionalFormatting sqref="G89:G95">
    <cfRule type="iconSet" priority="73">
      <iconSet iconSet="4TrafficLights">
        <cfvo type="percent" val="0"/>
        <cfvo type="num" val="1"/>
        <cfvo type="num" val="3"/>
        <cfvo type="num" val="4"/>
      </iconSet>
    </cfRule>
  </conditionalFormatting>
  <conditionalFormatting sqref="G98:G99">
    <cfRule type="iconSet" priority="70">
      <iconSet iconSet="4TrafficLights">
        <cfvo type="percent" val="0"/>
        <cfvo type="num" val="1"/>
        <cfvo type="num" val="3"/>
        <cfvo type="num" val="4"/>
      </iconSet>
    </cfRule>
  </conditionalFormatting>
  <conditionalFormatting sqref="G102:G111">
    <cfRule type="iconSet" priority="67">
      <iconSet iconSet="4TrafficLights">
        <cfvo type="percent" val="0"/>
        <cfvo type="num" val="1"/>
        <cfvo type="num" val="3"/>
        <cfvo type="num" val="4"/>
      </iconSet>
    </cfRule>
  </conditionalFormatting>
  <conditionalFormatting sqref="G114:G117">
    <cfRule type="iconSet" priority="64">
      <iconSet iconSet="4TrafficLights">
        <cfvo type="percent" val="0"/>
        <cfvo type="num" val="1"/>
        <cfvo type="num" val="3"/>
        <cfvo type="num" val="4"/>
      </iconSet>
    </cfRule>
  </conditionalFormatting>
  <conditionalFormatting sqref="G122:G125">
    <cfRule type="iconSet" priority="61">
      <iconSet iconSet="4TrafficLights">
        <cfvo type="percent" val="0"/>
        <cfvo type="num" val="1"/>
        <cfvo type="num" val="3"/>
        <cfvo type="num" val="4"/>
      </iconSet>
    </cfRule>
  </conditionalFormatting>
  <conditionalFormatting sqref="G128:G131">
    <cfRule type="iconSet" priority="58">
      <iconSet iconSet="4TrafficLights">
        <cfvo type="percent" val="0"/>
        <cfvo type="num" val="1"/>
        <cfvo type="num" val="3"/>
        <cfvo type="num" val="4"/>
      </iconSet>
    </cfRule>
  </conditionalFormatting>
  <conditionalFormatting sqref="G134:G136">
    <cfRule type="iconSet" priority="55">
      <iconSet iconSet="4TrafficLights">
        <cfvo type="percent" val="0"/>
        <cfvo type="num" val="1"/>
        <cfvo type="num" val="3"/>
        <cfvo type="num" val="4"/>
      </iconSet>
    </cfRule>
  </conditionalFormatting>
  <conditionalFormatting sqref="G139:G141">
    <cfRule type="iconSet" priority="52">
      <iconSet iconSet="4TrafficLights">
        <cfvo type="percent" val="0"/>
        <cfvo type="num" val="1"/>
        <cfvo type="num" val="3"/>
        <cfvo type="num" val="4"/>
      </iconSet>
    </cfRule>
  </conditionalFormatting>
  <conditionalFormatting sqref="J7:J10">
    <cfRule type="iconSet" priority="167">
      <iconSet iconSet="4TrafficLights">
        <cfvo type="percent" val="0"/>
        <cfvo type="num" val="1"/>
        <cfvo type="num" val="3"/>
        <cfvo type="num" val="4"/>
      </iconSet>
    </cfRule>
  </conditionalFormatting>
  <conditionalFormatting sqref="J13:J17">
    <cfRule type="iconSet" priority="164">
      <iconSet iconSet="4TrafficLights">
        <cfvo type="percent" val="0"/>
        <cfvo type="num" val="1"/>
        <cfvo type="num" val="3"/>
        <cfvo type="num" val="4"/>
      </iconSet>
    </cfRule>
  </conditionalFormatting>
  <conditionalFormatting sqref="J20:J27">
    <cfRule type="iconSet" priority="155">
      <iconSet iconSet="4TrafficLights">
        <cfvo type="percent" val="0"/>
        <cfvo type="num" val="1"/>
        <cfvo type="num" val="3"/>
        <cfvo type="num" val="4"/>
      </iconSet>
    </cfRule>
  </conditionalFormatting>
  <conditionalFormatting sqref="J30:J33">
    <cfRule type="iconSet" priority="150">
      <iconSet iconSet="4TrafficLights">
        <cfvo type="percent" val="0"/>
        <cfvo type="num" val="1"/>
        <cfvo type="num" val="3"/>
        <cfvo type="num" val="4"/>
      </iconSet>
    </cfRule>
  </conditionalFormatting>
  <conditionalFormatting sqref="J36:J44">
    <cfRule type="iconSet" priority="145">
      <iconSet iconSet="4TrafficLights">
        <cfvo type="percent" val="0"/>
        <cfvo type="num" val="1"/>
        <cfvo type="num" val="3"/>
        <cfvo type="num" val="4"/>
      </iconSet>
    </cfRule>
  </conditionalFormatting>
  <conditionalFormatting sqref="J47:J50">
    <cfRule type="iconSet" priority="140">
      <iconSet iconSet="4TrafficLights">
        <cfvo type="percent" val="0"/>
        <cfvo type="num" val="1"/>
        <cfvo type="num" val="3"/>
        <cfvo type="num" val="4"/>
      </iconSet>
    </cfRule>
  </conditionalFormatting>
  <conditionalFormatting sqref="J55:J58">
    <cfRule type="iconSet" priority="18">
      <iconSet iconSet="4TrafficLights">
        <cfvo type="percent" val="0"/>
        <cfvo type="num" val="1"/>
        <cfvo type="num" val="3"/>
        <cfvo type="num" val="4"/>
      </iconSet>
    </cfRule>
  </conditionalFormatting>
  <conditionalFormatting sqref="J62:J65">
    <cfRule type="iconSet" priority="15">
      <iconSet iconSet="4TrafficLights">
        <cfvo type="percent" val="0"/>
        <cfvo type="num" val="1"/>
        <cfvo type="num" val="3"/>
        <cfvo type="num" val="4"/>
      </iconSet>
    </cfRule>
  </conditionalFormatting>
  <conditionalFormatting sqref="J68:J71">
    <cfRule type="iconSet" priority="13">
      <iconSet iconSet="4TrafficLights">
        <cfvo type="percent" val="0"/>
        <cfvo type="num" val="1"/>
        <cfvo type="num" val="3"/>
        <cfvo type="num" val="4"/>
      </iconSet>
    </cfRule>
  </conditionalFormatting>
  <conditionalFormatting sqref="J74:J76">
    <cfRule type="iconSet" priority="11">
      <iconSet iconSet="4TrafficLights">
        <cfvo type="percent" val="0"/>
        <cfvo type="num" val="1"/>
        <cfvo type="num" val="3"/>
        <cfvo type="num" val="4"/>
      </iconSet>
    </cfRule>
  </conditionalFormatting>
  <conditionalFormatting sqref="J77:J79">
    <cfRule type="iconSet" priority="10">
      <iconSet iconSet="4TrafficLights">
        <cfvo type="percent" val="0"/>
        <cfvo type="num" val="1"/>
        <cfvo type="num" val="3"/>
        <cfvo type="num" val="4"/>
      </iconSet>
    </cfRule>
  </conditionalFormatting>
  <conditionalFormatting sqref="J84:J86">
    <cfRule type="iconSet" priority="9">
      <iconSet iconSet="4TrafficLights">
        <cfvo type="percent" val="0"/>
        <cfvo type="num" val="1"/>
        <cfvo type="num" val="3"/>
        <cfvo type="num" val="4"/>
      </iconSet>
    </cfRule>
  </conditionalFormatting>
  <conditionalFormatting sqref="J89:J95">
    <cfRule type="iconSet" priority="8">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J102:J111">
    <cfRule type="iconSet" priority="6">
      <iconSet iconSet="4TrafficLights">
        <cfvo type="percent" val="0"/>
        <cfvo type="num" val="1"/>
        <cfvo type="num" val="3"/>
        <cfvo type="num" val="4"/>
      </iconSet>
    </cfRule>
  </conditionalFormatting>
  <conditionalFormatting sqref="J114:J117">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conditionalFormatting sqref="M7:M10">
    <cfRule type="iconSet" priority="49">
      <iconSet iconSet="4TrafficLights">
        <cfvo type="percent" val="0"/>
        <cfvo type="num" val="1"/>
        <cfvo type="num" val="3"/>
        <cfvo type="num" val="4"/>
      </iconSet>
    </cfRule>
  </conditionalFormatting>
  <conditionalFormatting sqref="M13:M17">
    <cfRule type="iconSet" priority="48">
      <iconSet iconSet="4TrafficLights">
        <cfvo type="percent" val="0"/>
        <cfvo type="num" val="1"/>
        <cfvo type="num" val="3"/>
        <cfvo type="num" val="4"/>
      </iconSet>
    </cfRule>
  </conditionalFormatting>
  <conditionalFormatting sqref="M20:M27">
    <cfRule type="iconSet" priority="47">
      <iconSet iconSet="4TrafficLights">
        <cfvo type="percent" val="0"/>
        <cfvo type="num" val="1"/>
        <cfvo type="num" val="3"/>
        <cfvo type="num" val="4"/>
      </iconSet>
    </cfRule>
  </conditionalFormatting>
  <conditionalFormatting sqref="M30:M33">
    <cfRule type="iconSet" priority="46">
      <iconSet iconSet="4TrafficLights">
        <cfvo type="percent" val="0"/>
        <cfvo type="num" val="1"/>
        <cfvo type="num" val="3"/>
        <cfvo type="num" val="4"/>
      </iconSet>
    </cfRule>
  </conditionalFormatting>
  <conditionalFormatting sqref="M36:M44">
    <cfRule type="iconSet" priority="45">
      <iconSet iconSet="4TrafficLights">
        <cfvo type="percent" val="0"/>
        <cfvo type="num" val="1"/>
        <cfvo type="num" val="3"/>
        <cfvo type="num" val="4"/>
      </iconSet>
    </cfRule>
  </conditionalFormatting>
  <conditionalFormatting sqref="M47:M50">
    <cfRule type="iconSet" priority="44">
      <iconSet iconSet="4TrafficLights">
        <cfvo type="percent" val="0"/>
        <cfvo type="num" val="1"/>
        <cfvo type="num" val="3"/>
        <cfvo type="num" val="4"/>
      </iconSet>
    </cfRule>
  </conditionalFormatting>
  <conditionalFormatting sqref="M55:M59">
    <cfRule type="iconSet" priority="43">
      <iconSet iconSet="4TrafficLights">
        <cfvo type="percent" val="0"/>
        <cfvo type="num" val="1"/>
        <cfvo type="num" val="3"/>
        <cfvo type="num" val="4"/>
      </iconSet>
    </cfRule>
  </conditionalFormatting>
  <conditionalFormatting sqref="M62:M65">
    <cfRule type="iconSet" priority="42">
      <iconSet iconSet="4TrafficLights">
        <cfvo type="percent" val="0"/>
        <cfvo type="num" val="1"/>
        <cfvo type="num" val="3"/>
        <cfvo type="num" val="4"/>
      </iconSet>
    </cfRule>
  </conditionalFormatting>
  <conditionalFormatting sqref="M68:M71">
    <cfRule type="iconSet" priority="41">
      <iconSet iconSet="4TrafficLights">
        <cfvo type="percent" val="0"/>
        <cfvo type="num" val="1"/>
        <cfvo type="num" val="3"/>
        <cfvo type="num" val="4"/>
      </iconSet>
    </cfRule>
  </conditionalFormatting>
  <conditionalFormatting sqref="M74:M79">
    <cfRule type="iconSet" priority="40">
      <iconSet iconSet="4TrafficLights">
        <cfvo type="percent" val="0"/>
        <cfvo type="num" val="1"/>
        <cfvo type="num" val="3"/>
        <cfvo type="num" val="4"/>
      </iconSet>
    </cfRule>
  </conditionalFormatting>
  <conditionalFormatting sqref="M84:M86">
    <cfRule type="iconSet" priority="39">
      <iconSet iconSet="4TrafficLights">
        <cfvo type="percent" val="0"/>
        <cfvo type="num" val="1"/>
        <cfvo type="num" val="3"/>
        <cfvo type="num" val="4"/>
      </iconSet>
    </cfRule>
  </conditionalFormatting>
  <conditionalFormatting sqref="M89:M95">
    <cfRule type="iconSet" priority="38">
      <iconSet iconSet="4TrafficLights">
        <cfvo type="percent" val="0"/>
        <cfvo type="num" val="1"/>
        <cfvo type="num" val="3"/>
        <cfvo type="num" val="4"/>
      </iconSet>
    </cfRule>
  </conditionalFormatting>
  <conditionalFormatting sqref="M98:M99">
    <cfRule type="iconSet" priority="37">
      <iconSet iconSet="4TrafficLights">
        <cfvo type="percent" val="0"/>
        <cfvo type="num" val="1"/>
        <cfvo type="num" val="3"/>
        <cfvo type="num" val="4"/>
      </iconSet>
    </cfRule>
  </conditionalFormatting>
  <conditionalFormatting sqref="M102:M111">
    <cfRule type="iconSet" priority="36">
      <iconSet iconSet="4TrafficLights">
        <cfvo type="percent" val="0"/>
        <cfvo type="num" val="1"/>
        <cfvo type="num" val="3"/>
        <cfvo type="num" val="4"/>
      </iconSet>
    </cfRule>
  </conditionalFormatting>
  <conditionalFormatting sqref="M114:M117">
    <cfRule type="iconSet" priority="35">
      <iconSet iconSet="4TrafficLights">
        <cfvo type="percent" val="0"/>
        <cfvo type="num" val="1"/>
        <cfvo type="num" val="3"/>
        <cfvo type="num" val="4"/>
      </iconSet>
    </cfRule>
  </conditionalFormatting>
  <conditionalFormatting sqref="M122:M125">
    <cfRule type="iconSet" priority="34">
      <iconSet iconSet="4TrafficLights">
        <cfvo type="percent" val="0"/>
        <cfvo type="num" val="1"/>
        <cfvo type="num" val="3"/>
        <cfvo type="num" val="4"/>
      </iconSet>
    </cfRule>
  </conditionalFormatting>
  <conditionalFormatting sqref="M128:M131">
    <cfRule type="iconSet" priority="33">
      <iconSet iconSet="4TrafficLights">
        <cfvo type="percent" val="0"/>
        <cfvo type="num" val="1"/>
        <cfvo type="num" val="3"/>
        <cfvo type="num" val="4"/>
      </iconSet>
    </cfRule>
  </conditionalFormatting>
  <conditionalFormatting sqref="M134:M136">
    <cfRule type="iconSet" priority="32">
      <iconSet iconSet="4TrafficLights">
        <cfvo type="percent" val="0"/>
        <cfvo type="num" val="1"/>
        <cfvo type="num" val="3"/>
        <cfvo type="num" val="4"/>
      </iconSet>
    </cfRule>
  </conditionalFormatting>
  <conditionalFormatting sqref="M139:M141">
    <cfRule type="iconSet" priority="31">
      <iconSet iconSet="4TrafficLights">
        <cfvo type="percent" val="0"/>
        <cfvo type="num" val="1"/>
        <cfvo type="num" val="3"/>
        <cfvo type="num" val="4"/>
      </iconSet>
    </cfRule>
  </conditionalFormatting>
  <conditionalFormatting sqref="P7:P9">
    <cfRule type="iconSet" priority="160">
      <iconSet iconSet="3Flags">
        <cfvo type="percent" val="0"/>
        <cfvo type="num" val="0"/>
        <cfvo type="num" val="1" gte="0"/>
      </iconSet>
    </cfRule>
  </conditionalFormatting>
  <dataValidations count="1">
    <dataValidation type="list" allowBlank="1" showInputMessage="1" showErrorMessage="1" sqref="D7:D10 D13:D17 D20:D27 D30:D33 D36:D44 D47:D50 D55:D59 D62:D65 D68:D71 D74:D79 D84:D86 D89:D95 D98:D99 D102:D111 D114:D117 D122:D125 D128:D131 D134:D136 D139:D141 G7:G10 G13:G17 G20:G27 G30:G33 G36:G44 G47:G50 G55:G59 G62:G65 G68:G71 G74:G79 G84:G86 G89:G95 G98:G99 G102:G111 G114:G117 G122:G125 G128:G131 G134:G136 G139:G141 J7:J10 J13:J17 J20:J27 J30:J33 J36:J44 J47:J50 J55:J59 J62:J65 J68:J71 J74:J79 J84:J86 J89:J95 J98:J99 J102:J111 J114:J117 J122:J125 J128:J131 J134:J136 J139:J141 M7:M10 M13:M17 M20:M27 M30:M33 M36:M44 M47:M50 M55:M59 M62:M65 M68:M71 M74:M79 M84:M86 M89:M95 M98:M99 M102:M111 M114:M117 M122:M125 M128:M131 M134:M136 M139:M141" xr:uid="{00000000-0002-0000-0100-000000000000}">
      <formula1>$Q$2:$Q$5</formula1>
    </dataValidation>
  </dataValidations>
  <hyperlinks>
    <hyperlink ref="B65532" r:id="rId1" xr:uid="{00000000-0004-0000-0100-000000000000}"/>
    <hyperlink ref="B65531" r:id="rId2" xr:uid="{00000000-0004-0000-0100-000001000000}"/>
  </hyperlinks>
  <pageMargins left="0.70866141732283505" right="0.70866141732283505" top="0.74803149606299202" bottom="0.74803149606299202" header="0.31496062992126" footer="0.31496062992126"/>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9"/>
  <sheetViews>
    <sheetView showGridLines="0" topLeftCell="A29" zoomScale="70" zoomScaleNormal="70" workbookViewId="0">
      <selection activeCell="B33" sqref="B33:U33"/>
    </sheetView>
  </sheetViews>
  <sheetFormatPr baseColWidth="10" defaultColWidth="11.44140625" defaultRowHeight="16.2"/>
  <cols>
    <col min="1" max="1" width="1.44140625" style="29" customWidth="1"/>
    <col min="2" max="2" width="34.6640625" style="29" customWidth="1"/>
    <col min="3" max="6" width="7.6640625" style="29" customWidth="1"/>
    <col min="7" max="7" width="1.6640625" style="29" customWidth="1"/>
    <col min="8" max="11" width="7.6640625" style="29" customWidth="1"/>
    <col min="12" max="12" width="1.6640625" style="29" customWidth="1"/>
    <col min="13" max="16" width="7.6640625" style="29" customWidth="1"/>
    <col min="17" max="17" width="2.109375" style="29" customWidth="1"/>
    <col min="18" max="21" width="7.6640625" style="29" customWidth="1"/>
    <col min="22" max="27" width="11.44140625" style="29"/>
    <col min="28" max="28" width="2" style="29" customWidth="1"/>
    <col min="29" max="33" width="11.44140625" style="29"/>
    <col min="34" max="34" width="1.88671875" style="29" customWidth="1"/>
    <col min="35" max="16384" width="11.44140625" style="29"/>
  </cols>
  <sheetData>
    <row r="1" spans="2:22" ht="6" customHeight="1"/>
    <row r="2" spans="2:22" ht="22.5" customHeight="1">
      <c r="B2" s="310" t="s">
        <v>60</v>
      </c>
      <c r="C2" s="283" t="s">
        <v>61</v>
      </c>
      <c r="D2" s="283"/>
      <c r="E2" s="283"/>
      <c r="F2" s="283"/>
      <c r="G2" s="30"/>
      <c r="H2" s="284" t="s">
        <v>62</v>
      </c>
      <c r="I2" s="284"/>
      <c r="J2" s="284"/>
      <c r="K2" s="284"/>
      <c r="L2" s="30"/>
      <c r="M2" s="285" t="s">
        <v>63</v>
      </c>
      <c r="N2" s="285"/>
      <c r="O2" s="285"/>
      <c r="P2" s="285"/>
      <c r="Q2" s="42"/>
      <c r="R2" s="286" t="s">
        <v>64</v>
      </c>
      <c r="S2" s="286"/>
      <c r="T2" s="286"/>
      <c r="U2" s="286"/>
      <c r="V2" s="309"/>
    </row>
    <row r="3" spans="2:22" ht="24.75" customHeight="1">
      <c r="B3" s="311"/>
      <c r="C3" s="31">
        <v>1</v>
      </c>
      <c r="D3" s="31">
        <v>2</v>
      </c>
      <c r="E3" s="32">
        <v>3</v>
      </c>
      <c r="F3" s="33">
        <v>4</v>
      </c>
      <c r="G3" s="312"/>
      <c r="H3" s="31">
        <v>1</v>
      </c>
      <c r="I3" s="31">
        <v>2</v>
      </c>
      <c r="J3" s="32">
        <v>3</v>
      </c>
      <c r="K3" s="33">
        <v>4</v>
      </c>
      <c r="L3" s="314"/>
      <c r="M3" s="31">
        <v>1</v>
      </c>
      <c r="N3" s="31">
        <v>2</v>
      </c>
      <c r="O3" s="32">
        <v>3</v>
      </c>
      <c r="P3" s="33">
        <v>4</v>
      </c>
      <c r="Q3" s="42"/>
      <c r="R3" s="31">
        <v>1</v>
      </c>
      <c r="S3" s="31">
        <v>2</v>
      </c>
      <c r="T3" s="32">
        <v>3</v>
      </c>
      <c r="U3" s="33">
        <v>4</v>
      </c>
      <c r="V3" s="309"/>
    </row>
    <row r="4" spans="2:22" ht="38.1" customHeight="1">
      <c r="B4" s="34" t="s">
        <v>68</v>
      </c>
      <c r="C4" s="35">
        <f>Autoevaluación!R7/SUM(Autoevaluación!R7:R10)</f>
        <v>0</v>
      </c>
      <c r="D4" s="36">
        <f>Autoevaluación!R8/SUM(Autoevaluación!R7:R10)</f>
        <v>0.25</v>
      </c>
      <c r="E4" s="36">
        <f>Autoevaluación!R9/SUM(Autoevaluación!R7:R10)</f>
        <v>0.5</v>
      </c>
      <c r="F4" s="36">
        <f>Autoevaluación!R10/SUM(Autoevaluación!R7:R10)</f>
        <v>0.25</v>
      </c>
      <c r="G4" s="313"/>
      <c r="H4" s="36">
        <f>Autoevaluación!S7/SUM(Autoevaluación!S7:S10)</f>
        <v>0</v>
      </c>
      <c r="I4" s="36">
        <f>Autoevaluación!S8/SUM(Autoevaluación!S7:S10)</f>
        <v>0</v>
      </c>
      <c r="J4" s="36">
        <f>Autoevaluación!S9/SUM(Autoevaluación!S7:S10)</f>
        <v>0.75</v>
      </c>
      <c r="K4" s="36">
        <f>Autoevaluación!S10/SUM(Autoevaluación!S7:S10)</f>
        <v>0.25</v>
      </c>
      <c r="L4" s="315"/>
      <c r="M4" s="36">
        <f>Autoevaluación!T7/SUM(Autoevaluación!T7:T10)</f>
        <v>0.25</v>
      </c>
      <c r="N4" s="36">
        <f>Autoevaluación!T8/SUM(Autoevaluación!T7:T10)</f>
        <v>0</v>
      </c>
      <c r="O4" s="36">
        <f>Autoevaluación!T9/SUM(Autoevaluación!T7:T10)</f>
        <v>0.75</v>
      </c>
      <c r="P4" s="36">
        <f>Autoevaluación!T10/SUM(Autoevaluación!T7:T10)</f>
        <v>0</v>
      </c>
      <c r="Q4" s="43"/>
      <c r="R4" s="36" t="e">
        <f>Autoevaluación!U7/SUM(Autoevaluación!U7:U10)</f>
        <v>#DIV/0!</v>
      </c>
      <c r="S4" s="36" t="e">
        <f>Autoevaluación!U8/SUM(Autoevaluación!U7:U10)</f>
        <v>#DIV/0!</v>
      </c>
      <c r="T4" s="36" t="e">
        <f>Autoevaluación!U9/SUM(Autoevaluación!U7:U10)</f>
        <v>#DIV/0!</v>
      </c>
      <c r="U4" s="36" t="e">
        <f>Autoevaluación!U10/SUM(Autoevaluación!U7:U10)</f>
        <v>#DIV/0!</v>
      </c>
    </row>
    <row r="5" spans="2:22" ht="38.1" customHeight="1">
      <c r="B5" s="34" t="s">
        <v>90</v>
      </c>
      <c r="C5" s="35">
        <f>Autoevaluación!R13/SUM(Autoevaluación!R13:R16)</f>
        <v>0</v>
      </c>
      <c r="D5" s="36">
        <f>Autoevaluación!R14/SUM(Autoevaluación!R13:R16)</f>
        <v>0.2</v>
      </c>
      <c r="E5" s="36">
        <f>Autoevaluación!R15/SUM(Autoevaluación!R13:R16)</f>
        <v>0.8</v>
      </c>
      <c r="F5" s="36">
        <f>Autoevaluación!R16/SUM(Autoevaluación!R13:R16)</f>
        <v>0</v>
      </c>
      <c r="G5" s="313"/>
      <c r="H5" s="36">
        <f>Autoevaluación!S13/SUM(Autoevaluación!S13:S16)</f>
        <v>0</v>
      </c>
      <c r="I5" s="36">
        <f>Autoevaluación!S14/SUM(Autoevaluación!S13:S16)</f>
        <v>0.2</v>
      </c>
      <c r="J5" s="36">
        <f>Autoevaluación!S15/SUM(Autoevaluación!S13:S16)</f>
        <v>0.8</v>
      </c>
      <c r="K5" s="36">
        <f>Autoevaluación!S16/SUM(Autoevaluación!S13:S16)</f>
        <v>0</v>
      </c>
      <c r="L5" s="315"/>
      <c r="M5" s="36">
        <f>Autoevaluación!T13/SUM(Autoevaluación!T13:T16)</f>
        <v>0</v>
      </c>
      <c r="N5" s="36">
        <f>Autoevaluación!T14/SUM(Autoevaluación!T13:T16)</f>
        <v>0.4</v>
      </c>
      <c r="O5" s="36">
        <f>Autoevaluación!T15/SUM(Autoevaluación!T13:T16)</f>
        <v>0.6</v>
      </c>
      <c r="P5" s="36">
        <f>Autoevaluación!T16/SUM(Autoevaluación!T13:T16)</f>
        <v>0</v>
      </c>
      <c r="Q5" s="43"/>
      <c r="R5" s="36" t="e">
        <f>Autoevaluación!U13/SUM(Autoevaluación!U13:U16)</f>
        <v>#DIV/0!</v>
      </c>
      <c r="S5" s="36" t="e">
        <f>Autoevaluación!U14/SUM(Autoevaluación!U13:U16)</f>
        <v>#DIV/0!</v>
      </c>
      <c r="T5" s="36" t="e">
        <f>Autoevaluación!U15/SUM(Autoevaluación!U13:U16)</f>
        <v>#DIV/0!</v>
      </c>
      <c r="U5" s="36" t="e">
        <f>Autoevaluación!U16/SUM(Autoevaluación!U13:U16)</f>
        <v>#DIV/0!</v>
      </c>
    </row>
    <row r="6" spans="2:22" ht="38.1" customHeight="1">
      <c r="B6" s="34" t="s">
        <v>118</v>
      </c>
      <c r="C6" s="35">
        <f>Autoevaluación!R20/SUM(Autoevaluación!R20:R23)</f>
        <v>0</v>
      </c>
      <c r="D6" s="36">
        <f>Autoevaluación!R21/SUM(Autoevaluación!R20:R23)</f>
        <v>0.25</v>
      </c>
      <c r="E6" s="36">
        <f>Autoevaluación!R22/SUM(Autoevaluación!R20:R23)</f>
        <v>0.625</v>
      </c>
      <c r="F6" s="36">
        <f>Autoevaluación!R23/SUM(Autoevaluación!R20:R23)</f>
        <v>0.125</v>
      </c>
      <c r="G6" s="313"/>
      <c r="H6" s="36">
        <f>Autoevaluación!S20/SUM(Autoevaluación!S20:S23)</f>
        <v>0</v>
      </c>
      <c r="I6" s="36">
        <f>Autoevaluación!S21/SUM(Autoevaluación!S20:S23)</f>
        <v>0.5</v>
      </c>
      <c r="J6" s="36">
        <f>Autoevaluación!S20/SUM(Autoevaluación!S20:S23)</f>
        <v>0</v>
      </c>
      <c r="K6" s="36">
        <f>Autoevaluación!S23/SUM(Autoevaluación!S20:S23)</f>
        <v>0.125</v>
      </c>
      <c r="L6" s="315"/>
      <c r="M6" s="36">
        <f>Autoevaluación!T20/SUM(Autoevaluación!T20:T23)</f>
        <v>0</v>
      </c>
      <c r="N6" s="36">
        <f>Autoevaluación!T21/SUM(Autoevaluación!T20:T23)</f>
        <v>0.5</v>
      </c>
      <c r="O6" s="36">
        <f>Autoevaluación!T22/SUM(Autoevaluación!T20:T23)</f>
        <v>0.5</v>
      </c>
      <c r="P6" s="36">
        <f>Autoevaluación!T23/SUM(Autoevaluación!T20:T23)</f>
        <v>0</v>
      </c>
      <c r="Q6" s="43"/>
      <c r="R6" s="36" t="e">
        <f>Autoevaluación!U20/SUM(Autoevaluación!U20:U23)</f>
        <v>#DIV/0!</v>
      </c>
      <c r="S6" s="36" t="e">
        <f>Autoevaluación!U21/SUM(Autoevaluación!U20:U23)</f>
        <v>#DIV/0!</v>
      </c>
      <c r="T6" s="36" t="e">
        <f>Autoevaluación!U22/SUM(Autoevaluación!U20:U23)</f>
        <v>#DIV/0!</v>
      </c>
      <c r="U6" s="36" t="e">
        <f>Autoevaluación!U23/SUM(Autoevaluación!U20:U23)</f>
        <v>#DIV/0!</v>
      </c>
      <c r="V6" s="44"/>
    </row>
    <row r="7" spans="2:22" ht="38.1" customHeight="1">
      <c r="B7" s="34" t="s">
        <v>152</v>
      </c>
      <c r="C7" s="35">
        <f>Autoevaluación!R30/SUM(Autoevaluación!R30:R33)</f>
        <v>0</v>
      </c>
      <c r="D7" s="36">
        <f>Autoevaluación!R31/SUM(Autoevaluación!R30:R33)</f>
        <v>0.25</v>
      </c>
      <c r="E7" s="36">
        <f>Autoevaluación!R32/SUM(Autoevaluación!R30:R33)</f>
        <v>0.75</v>
      </c>
      <c r="F7" s="36">
        <f>Autoevaluación!R33/SUM(Autoevaluación!R30:R33)</f>
        <v>0</v>
      </c>
      <c r="G7" s="313"/>
      <c r="H7" s="36">
        <f>Autoevaluación!S30/SUM(Autoevaluación!S30:S33)</f>
        <v>0</v>
      </c>
      <c r="I7" s="36">
        <f>Autoevaluación!S31/SUM(Autoevaluación!S30:S33)</f>
        <v>0</v>
      </c>
      <c r="J7" s="36">
        <f>Autoevaluación!S32/SUM(Autoevaluación!S30:S33)</f>
        <v>0.75</v>
      </c>
      <c r="K7" s="36">
        <f>Autoevaluación!S33/SUM(Autoevaluación!S30:S33)</f>
        <v>0.25</v>
      </c>
      <c r="L7" s="315"/>
      <c r="M7" s="36">
        <f>Autoevaluación!T30/SUM(Autoevaluación!T30:T33)</f>
        <v>0.66666666666666663</v>
      </c>
      <c r="N7" s="36">
        <f>Autoevaluación!T31/SUM(Autoevaluación!T30:T33)</f>
        <v>0</v>
      </c>
      <c r="O7" s="36">
        <f>Autoevaluación!T32/SUM(Autoevaluación!T30:T33)</f>
        <v>0</v>
      </c>
      <c r="P7" s="36">
        <f>Autoevaluación!T33/SUM(Autoevaluación!T30:T33)</f>
        <v>0.33333333333333331</v>
      </c>
      <c r="Q7" s="43"/>
      <c r="R7" s="36" t="e">
        <f>Autoevaluación!U30/SUM(Autoevaluación!U30:U33)</f>
        <v>#DIV/0!</v>
      </c>
      <c r="S7" s="36" t="e">
        <f>Autoevaluación!U31/SUM(Autoevaluación!U30:U33)</f>
        <v>#DIV/0!</v>
      </c>
      <c r="T7" s="36" t="e">
        <f>Autoevaluación!U32/SUM(Autoevaluación!U30:U33)</f>
        <v>#DIV/0!</v>
      </c>
      <c r="U7" s="36" t="e">
        <f>Autoevaluación!U33/SUM(Autoevaluación!U30:U33)</f>
        <v>#DIV/0!</v>
      </c>
    </row>
    <row r="8" spans="2:22" ht="38.1" customHeight="1">
      <c r="B8" s="34" t="s">
        <v>170</v>
      </c>
      <c r="C8" s="35">
        <f>Autoevaluación!R36/SUM(Autoevaluación!R36:R39)</f>
        <v>0.1111111111111111</v>
      </c>
      <c r="D8" s="36">
        <f>Autoevaluación!R37/SUM(Autoevaluación!R36:R39)</f>
        <v>0.55555555555555558</v>
      </c>
      <c r="E8" s="36">
        <f>Autoevaluación!R38/SUM(Autoevaluación!R36:R39)</f>
        <v>0.33333333333333331</v>
      </c>
      <c r="F8" s="36">
        <f>Autoevaluación!R39/SUM(Autoevaluación!R36:R39)</f>
        <v>0</v>
      </c>
      <c r="G8" s="313"/>
      <c r="H8" s="36">
        <f>Autoevaluación!S36/SUM(Autoevaluación!S36:S39)</f>
        <v>0</v>
      </c>
      <c r="I8" s="36">
        <f>Autoevaluación!S37/SUM(Autoevaluación!S36:S39)</f>
        <v>0.44444444444444442</v>
      </c>
      <c r="J8" s="36">
        <f>Autoevaluación!S38/SUM(Autoevaluación!S36:S39)</f>
        <v>0.55555555555555558</v>
      </c>
      <c r="K8" s="36">
        <f>Autoevaluación!S39/SUM(Autoevaluación!S36:S39)</f>
        <v>0</v>
      </c>
      <c r="L8" s="315"/>
      <c r="M8" s="36">
        <f>Autoevaluación!T36/SUM(Autoevaluación!T36:T39)</f>
        <v>0.1111111111111111</v>
      </c>
      <c r="N8" s="36">
        <f>Autoevaluación!T37/SUM(Autoevaluación!T36:T39)</f>
        <v>0.1111111111111111</v>
      </c>
      <c r="O8" s="36">
        <f>Autoevaluación!T38/SUM(Autoevaluación!T36:T39)</f>
        <v>0.77777777777777779</v>
      </c>
      <c r="P8" s="36">
        <f>Autoevaluación!T39/SUM(Autoevaluación!T36:T39)</f>
        <v>0</v>
      </c>
      <c r="Q8" s="43"/>
      <c r="R8" s="36" t="e">
        <f>Autoevaluación!U36/SUM(Autoevaluación!U36:U39)</f>
        <v>#DIV/0!</v>
      </c>
      <c r="S8" s="36" t="e">
        <f>Autoevaluación!U37/SUM(Autoevaluación!U36:U39)</f>
        <v>#DIV/0!</v>
      </c>
      <c r="T8" s="36" t="e">
        <f>Autoevaluación!U38/SUM(Autoevaluación!U36:U39)</f>
        <v>#DIV/0!</v>
      </c>
      <c r="U8" s="36" t="e">
        <f>Autoevaluación!U39/SUM(Autoevaluación!U36:U39)</f>
        <v>#DIV/0!</v>
      </c>
    </row>
    <row r="9" spans="2:22" ht="38.1" customHeight="1">
      <c r="B9" s="34" t="s">
        <v>210</v>
      </c>
      <c r="C9" s="35">
        <f>Autoevaluación!R47/SUM(Autoevaluación!R47:R50)</f>
        <v>0.25</v>
      </c>
      <c r="D9" s="36">
        <f>Autoevaluación!R48/SUM(Autoevaluación!R47:R50)</f>
        <v>0.25</v>
      </c>
      <c r="E9" s="36">
        <f>Autoevaluación!R49/SUM(Autoevaluación!R47:R50)</f>
        <v>0.5</v>
      </c>
      <c r="F9" s="36">
        <f>Autoevaluación!R50/SUM(Autoevaluación!R47:R50)</f>
        <v>0</v>
      </c>
      <c r="G9" s="313"/>
      <c r="H9" s="36">
        <f>Autoevaluación!S47/SUM(Autoevaluación!S47:S50)</f>
        <v>0</v>
      </c>
      <c r="I9" s="36">
        <f>Autoevaluación!S48/SUM(Autoevaluación!S47:S50)</f>
        <v>0.25</v>
      </c>
      <c r="J9" s="36">
        <f>Autoevaluación!S49/SUM(Autoevaluación!S47:S50)</f>
        <v>0.75</v>
      </c>
      <c r="K9" s="36">
        <f>Autoevaluación!S50/SUM(Autoevaluación!S47:S50)</f>
        <v>0</v>
      </c>
      <c r="L9" s="315"/>
      <c r="M9" s="36">
        <f>Autoevaluación!T47/SUM(Autoevaluación!T47:T50)</f>
        <v>0</v>
      </c>
      <c r="N9" s="36">
        <f>Autoevaluación!T48/SUM(Autoevaluación!T47:T50)</f>
        <v>0.25</v>
      </c>
      <c r="O9" s="36">
        <f>Autoevaluación!T49/SUM(Autoevaluación!T47:T50)</f>
        <v>0.75</v>
      </c>
      <c r="P9" s="36">
        <f>Autoevaluación!T50/SUM(Autoevaluación!T47:T50)</f>
        <v>0</v>
      </c>
      <c r="Q9" s="43"/>
      <c r="R9" s="36" t="e">
        <f>Autoevaluación!U47/SUM(Autoevaluación!U47:U50)</f>
        <v>#DIV/0!</v>
      </c>
      <c r="S9" s="36" t="e">
        <f>Autoevaluación!U48/SUM(Autoevaluación!U47:U50)</f>
        <v>#DIV/0!</v>
      </c>
      <c r="T9" s="36" t="e">
        <f>Autoevaluación!U49/SUM(Autoevaluación!U47:U50)</f>
        <v>#DIV/0!</v>
      </c>
      <c r="U9" s="36" t="e">
        <f>Autoevaluación!U50/SUM(Autoevaluación!U47:U50)</f>
        <v>#DIV/0!</v>
      </c>
    </row>
    <row r="10" spans="2:22" ht="38.1" customHeight="1">
      <c r="B10" s="37" t="s">
        <v>494</v>
      </c>
      <c r="C10" s="38">
        <f>AVERAGE(C4:C9)</f>
        <v>6.0185185185185182E-2</v>
      </c>
      <c r="D10" s="38">
        <f>AVERAGE(D4:D9)</f>
        <v>0.29259259259259257</v>
      </c>
      <c r="E10" s="38">
        <f>AVERAGE(E4:E9)</f>
        <v>0.58472222222222225</v>
      </c>
      <c r="F10" s="38">
        <f>AVERAGE(F4:F9)</f>
        <v>6.25E-2</v>
      </c>
      <c r="G10" s="39"/>
      <c r="H10" s="38">
        <f>AVERAGE(H4:H9)</f>
        <v>0</v>
      </c>
      <c r="I10" s="38">
        <f>AVERAGE(I4:I9)</f>
        <v>0.2324074074074074</v>
      </c>
      <c r="J10" s="38">
        <f>AVERAGE(J4:J9)</f>
        <v>0.60092592592592586</v>
      </c>
      <c r="K10" s="38">
        <f>AVERAGE(K4:K9)</f>
        <v>0.10416666666666667</v>
      </c>
      <c r="L10" s="39"/>
      <c r="M10" s="38">
        <f>AVERAGE(M4:M9)</f>
        <v>0.17129629629629628</v>
      </c>
      <c r="N10" s="38">
        <f>AVERAGE(N4:N9)</f>
        <v>0.21018518518518517</v>
      </c>
      <c r="O10" s="38">
        <f>AVERAGE(O4:O9)</f>
        <v>0.562962962962963</v>
      </c>
      <c r="P10" s="38">
        <f>AVERAGE(P4:P9)</f>
        <v>5.5555555555555552E-2</v>
      </c>
      <c r="Q10" s="45"/>
      <c r="R10" s="38" t="e">
        <f>AVERAGE(R4:R9)</f>
        <v>#DIV/0!</v>
      </c>
      <c r="S10" s="38" t="e">
        <f>AVERAGE(S4:S9)</f>
        <v>#DIV/0!</v>
      </c>
      <c r="T10" s="38" t="e">
        <f>AVERAGE(T4:T9)</f>
        <v>#DIV/0!</v>
      </c>
      <c r="U10" s="38" t="e">
        <f>AVERAGE(U4:U9)</f>
        <v>#DIV/0!</v>
      </c>
    </row>
    <row r="11" spans="2:22">
      <c r="B11" s="40"/>
      <c r="C11" s="40"/>
      <c r="D11" s="40"/>
      <c r="E11" s="40"/>
      <c r="F11" s="39"/>
      <c r="G11" s="39"/>
      <c r="H11" s="39"/>
      <c r="I11" s="39"/>
      <c r="J11" s="39"/>
      <c r="K11" s="39"/>
      <c r="L11" s="39"/>
      <c r="M11" s="39"/>
      <c r="N11" s="39"/>
      <c r="O11" s="39"/>
      <c r="P11" s="39"/>
      <c r="Q11" s="39"/>
      <c r="R11" s="39"/>
      <c r="S11" s="39"/>
      <c r="T11" s="39"/>
      <c r="U11" s="39"/>
    </row>
    <row r="12" spans="2:22" ht="21.9" customHeight="1">
      <c r="B12" s="287">
        <v>2023</v>
      </c>
      <c r="C12" s="288"/>
      <c r="D12" s="288"/>
      <c r="E12" s="288"/>
      <c r="F12" s="288"/>
      <c r="G12" s="288"/>
      <c r="H12" s="288"/>
      <c r="I12" s="288"/>
      <c r="J12" s="288"/>
      <c r="K12" s="288"/>
      <c r="L12" s="288"/>
      <c r="M12" s="288"/>
      <c r="N12" s="288"/>
      <c r="O12" s="288"/>
      <c r="P12" s="288"/>
      <c r="Q12" s="288"/>
      <c r="R12" s="288"/>
      <c r="S12" s="288"/>
      <c r="T12" s="288"/>
      <c r="U12" s="289"/>
    </row>
    <row r="13" spans="2:22" ht="24.9" customHeight="1">
      <c r="B13" s="290" t="s">
        <v>495</v>
      </c>
      <c r="C13" s="291"/>
      <c r="D13" s="291"/>
      <c r="E13" s="291"/>
      <c r="F13" s="291"/>
      <c r="G13" s="291"/>
      <c r="H13" s="291"/>
      <c r="I13" s="291"/>
      <c r="J13" s="291"/>
      <c r="K13" s="291"/>
      <c r="L13" s="291"/>
      <c r="M13" s="291"/>
      <c r="N13" s="291"/>
      <c r="O13" s="291"/>
      <c r="P13" s="291"/>
      <c r="Q13" s="291"/>
      <c r="R13" s="291"/>
      <c r="S13" s="291"/>
      <c r="T13" s="291"/>
      <c r="U13" s="291"/>
    </row>
    <row r="14" spans="2:22" ht="27" customHeight="1">
      <c r="B14" s="292" t="s">
        <v>496</v>
      </c>
      <c r="C14" s="292"/>
      <c r="D14" s="292"/>
      <c r="E14" s="292"/>
      <c r="F14" s="292"/>
      <c r="G14" s="292"/>
      <c r="H14" s="292"/>
      <c r="I14" s="292"/>
      <c r="J14" s="292"/>
      <c r="K14" s="292"/>
      <c r="L14" s="292"/>
      <c r="M14" s="292"/>
      <c r="N14" s="292"/>
      <c r="O14" s="292"/>
      <c r="P14" s="292"/>
      <c r="Q14" s="292"/>
      <c r="R14" s="292"/>
      <c r="S14" s="292"/>
      <c r="T14" s="292"/>
      <c r="U14" s="292"/>
    </row>
    <row r="15" spans="2:22" ht="27" customHeight="1">
      <c r="B15" s="292" t="s">
        <v>123</v>
      </c>
      <c r="C15" s="292"/>
      <c r="D15" s="292"/>
      <c r="E15" s="292"/>
      <c r="F15" s="292"/>
      <c r="G15" s="292"/>
      <c r="H15" s="292"/>
      <c r="I15" s="292"/>
      <c r="J15" s="292"/>
      <c r="K15" s="292"/>
      <c r="L15" s="292"/>
      <c r="M15" s="292"/>
      <c r="N15" s="292"/>
      <c r="O15" s="292"/>
      <c r="P15" s="292"/>
      <c r="Q15" s="292"/>
      <c r="R15" s="292"/>
      <c r="S15" s="292"/>
      <c r="T15" s="292"/>
      <c r="U15" s="292"/>
    </row>
    <row r="16" spans="2:22" s="28" customFormat="1" ht="24.9" customHeight="1">
      <c r="B16" s="293" t="s">
        <v>497</v>
      </c>
      <c r="C16" s="294"/>
      <c r="D16" s="294"/>
      <c r="E16" s="294"/>
      <c r="F16" s="294"/>
      <c r="G16" s="294"/>
      <c r="H16" s="294"/>
      <c r="I16" s="294"/>
      <c r="J16" s="294"/>
      <c r="K16" s="294"/>
      <c r="L16" s="294"/>
      <c r="M16" s="294"/>
      <c r="N16" s="294"/>
      <c r="O16" s="294"/>
      <c r="P16" s="294"/>
      <c r="Q16" s="294"/>
      <c r="R16" s="294"/>
      <c r="S16" s="294"/>
      <c r="T16" s="294"/>
      <c r="U16" s="294"/>
    </row>
    <row r="17" spans="2:21" ht="23.4" customHeight="1">
      <c r="B17" s="292" t="s">
        <v>182</v>
      </c>
      <c r="C17" s="292"/>
      <c r="D17" s="292"/>
      <c r="E17" s="292"/>
      <c r="F17" s="292"/>
      <c r="G17" s="292"/>
      <c r="H17" s="292"/>
      <c r="I17" s="292"/>
      <c r="J17" s="292"/>
      <c r="K17" s="292"/>
      <c r="L17" s="292"/>
      <c r="M17" s="292"/>
      <c r="N17" s="292"/>
      <c r="O17" s="292"/>
      <c r="P17" s="292"/>
      <c r="Q17" s="292"/>
      <c r="R17" s="292"/>
      <c r="S17" s="292"/>
      <c r="T17" s="292"/>
      <c r="U17" s="292"/>
    </row>
    <row r="18" spans="2:21" ht="26.4" customHeight="1">
      <c r="B18" s="292" t="s">
        <v>226</v>
      </c>
      <c r="C18" s="292"/>
      <c r="D18" s="292"/>
      <c r="E18" s="292"/>
      <c r="F18" s="292"/>
      <c r="G18" s="292"/>
      <c r="H18" s="292"/>
      <c r="I18" s="292"/>
      <c r="J18" s="292"/>
      <c r="K18" s="292"/>
      <c r="L18" s="292"/>
      <c r="M18" s="292"/>
      <c r="N18" s="292"/>
      <c r="O18" s="292"/>
      <c r="P18" s="292"/>
      <c r="Q18" s="292"/>
      <c r="R18" s="292"/>
      <c r="S18" s="292"/>
      <c r="T18" s="292"/>
      <c r="U18" s="292"/>
    </row>
    <row r="19" spans="2:21" ht="26.4" customHeight="1">
      <c r="B19" s="292" t="s">
        <v>132</v>
      </c>
      <c r="C19" s="292"/>
      <c r="D19" s="292"/>
      <c r="E19" s="292"/>
      <c r="F19" s="292"/>
      <c r="G19" s="292"/>
      <c r="H19" s="292"/>
      <c r="I19" s="292"/>
      <c r="J19" s="292"/>
      <c r="K19" s="292"/>
      <c r="L19" s="292"/>
      <c r="M19" s="292"/>
      <c r="N19" s="292"/>
      <c r="O19" s="292"/>
      <c r="P19" s="292"/>
      <c r="Q19" s="292"/>
      <c r="R19" s="292"/>
      <c r="S19" s="292"/>
      <c r="T19" s="292"/>
      <c r="U19" s="292"/>
    </row>
    <row r="20" spans="2:21" ht="16.5" customHeight="1">
      <c r="B20" s="41"/>
      <c r="C20" s="41"/>
      <c r="D20" s="41"/>
      <c r="E20" s="41"/>
      <c r="F20" s="41"/>
      <c r="G20" s="41"/>
      <c r="H20" s="41"/>
      <c r="I20" s="41"/>
      <c r="J20" s="41"/>
      <c r="K20" s="41"/>
      <c r="L20" s="41"/>
      <c r="M20" s="41"/>
      <c r="N20" s="41"/>
      <c r="O20" s="41"/>
      <c r="P20" s="41"/>
      <c r="Q20" s="41"/>
      <c r="R20" s="41"/>
      <c r="S20" s="41"/>
      <c r="T20" s="41"/>
      <c r="U20" s="41"/>
    </row>
    <row r="21" spans="2:21" ht="21.9" customHeight="1">
      <c r="B21" s="295">
        <v>2024</v>
      </c>
      <c r="C21" s="295"/>
      <c r="D21" s="295"/>
      <c r="E21" s="295"/>
      <c r="F21" s="295"/>
      <c r="G21" s="295"/>
      <c r="H21" s="295"/>
      <c r="I21" s="295"/>
      <c r="J21" s="295"/>
      <c r="K21" s="295"/>
      <c r="L21" s="295"/>
      <c r="M21" s="295"/>
      <c r="N21" s="295"/>
      <c r="O21" s="295"/>
      <c r="P21" s="295"/>
      <c r="Q21" s="295"/>
      <c r="R21" s="295"/>
      <c r="S21" s="295"/>
      <c r="T21" s="295"/>
      <c r="U21" s="295"/>
    </row>
    <row r="22" spans="2:21" ht="24.9" customHeight="1">
      <c r="B22" s="296" t="s">
        <v>495</v>
      </c>
      <c r="C22" s="296"/>
      <c r="D22" s="296"/>
      <c r="E22" s="296"/>
      <c r="F22" s="296"/>
      <c r="G22" s="296"/>
      <c r="H22" s="296"/>
      <c r="I22" s="296"/>
      <c r="J22" s="296"/>
      <c r="K22" s="296"/>
      <c r="L22" s="296"/>
      <c r="M22" s="296"/>
      <c r="N22" s="296"/>
      <c r="O22" s="296"/>
      <c r="P22" s="296"/>
      <c r="Q22" s="296"/>
      <c r="R22" s="296"/>
      <c r="S22" s="296"/>
      <c r="T22" s="296"/>
      <c r="U22" s="296"/>
    </row>
    <row r="23" spans="2:21" ht="29.4" customHeight="1">
      <c r="B23" s="292" t="s">
        <v>498</v>
      </c>
      <c r="C23" s="292"/>
      <c r="D23" s="292"/>
      <c r="E23" s="292"/>
      <c r="F23" s="292"/>
      <c r="G23" s="292"/>
      <c r="H23" s="292"/>
      <c r="I23" s="292"/>
      <c r="J23" s="292"/>
      <c r="K23" s="292"/>
      <c r="L23" s="292"/>
      <c r="M23" s="292"/>
      <c r="N23" s="292"/>
      <c r="O23" s="292"/>
      <c r="P23" s="292"/>
      <c r="Q23" s="292"/>
      <c r="R23" s="292"/>
      <c r="S23" s="292"/>
      <c r="T23" s="292"/>
      <c r="U23" s="292"/>
    </row>
    <row r="24" spans="2:21" ht="42.6" customHeight="1">
      <c r="B24" s="292" t="s">
        <v>499</v>
      </c>
      <c r="C24" s="292"/>
      <c r="D24" s="292"/>
      <c r="E24" s="292"/>
      <c r="F24" s="292"/>
      <c r="G24" s="292"/>
      <c r="H24" s="292"/>
      <c r="I24" s="292"/>
      <c r="J24" s="292"/>
      <c r="K24" s="292"/>
      <c r="L24" s="292"/>
      <c r="M24" s="292"/>
      <c r="N24" s="292"/>
      <c r="O24" s="292"/>
      <c r="P24" s="292"/>
      <c r="Q24" s="292"/>
      <c r="R24" s="292"/>
      <c r="S24" s="292"/>
      <c r="T24" s="292"/>
      <c r="U24" s="292"/>
    </row>
    <row r="25" spans="2:21" ht="30" customHeight="1">
      <c r="B25" s="292" t="s">
        <v>500</v>
      </c>
      <c r="C25" s="292"/>
      <c r="D25" s="292"/>
      <c r="E25" s="292"/>
      <c r="F25" s="292"/>
      <c r="G25" s="292"/>
      <c r="H25" s="292"/>
      <c r="I25" s="292"/>
      <c r="J25" s="292"/>
      <c r="K25" s="292"/>
      <c r="L25" s="292"/>
      <c r="M25" s="292"/>
      <c r="N25" s="292"/>
      <c r="O25" s="292"/>
      <c r="P25" s="292"/>
      <c r="Q25" s="292"/>
      <c r="R25" s="292"/>
      <c r="S25" s="292"/>
      <c r="T25" s="292"/>
      <c r="U25" s="292"/>
    </row>
    <row r="26" spans="2:21" s="28" customFormat="1" ht="24.9" customHeight="1">
      <c r="B26" s="297" t="s">
        <v>497</v>
      </c>
      <c r="C26" s="298"/>
      <c r="D26" s="298"/>
      <c r="E26" s="298"/>
      <c r="F26" s="298"/>
      <c r="G26" s="298"/>
      <c r="H26" s="298"/>
      <c r="I26" s="298"/>
      <c r="J26" s="298"/>
      <c r="K26" s="298"/>
      <c r="L26" s="298"/>
      <c r="M26" s="298"/>
      <c r="N26" s="298"/>
      <c r="O26" s="298"/>
      <c r="P26" s="298"/>
      <c r="Q26" s="298"/>
      <c r="R26" s="298"/>
      <c r="S26" s="298"/>
      <c r="T26" s="298"/>
      <c r="U26" s="298"/>
    </row>
    <row r="27" spans="2:21" ht="35.4" customHeight="1">
      <c r="B27" s="292" t="s">
        <v>501</v>
      </c>
      <c r="C27" s="292"/>
      <c r="D27" s="292"/>
      <c r="E27" s="292"/>
      <c r="F27" s="292"/>
      <c r="G27" s="292"/>
      <c r="H27" s="292"/>
      <c r="I27" s="292"/>
      <c r="J27" s="292"/>
      <c r="K27" s="292"/>
      <c r="L27" s="292"/>
      <c r="M27" s="292"/>
      <c r="N27" s="292"/>
      <c r="O27" s="292"/>
      <c r="P27" s="292"/>
      <c r="Q27" s="292"/>
      <c r="R27" s="292"/>
      <c r="S27" s="292"/>
      <c r="T27" s="292"/>
      <c r="U27" s="292"/>
    </row>
    <row r="28" spans="2:21" ht="37.200000000000003" customHeight="1">
      <c r="B28" s="292" t="s">
        <v>502</v>
      </c>
      <c r="C28" s="292"/>
      <c r="D28" s="292"/>
      <c r="E28" s="292"/>
      <c r="F28" s="292"/>
      <c r="G28" s="292"/>
      <c r="H28" s="292"/>
      <c r="I28" s="292"/>
      <c r="J28" s="292"/>
      <c r="K28" s="292"/>
      <c r="L28" s="292"/>
      <c r="M28" s="292"/>
      <c r="N28" s="292"/>
      <c r="O28" s="292"/>
      <c r="P28" s="292"/>
      <c r="Q28" s="292"/>
      <c r="R28" s="292"/>
      <c r="S28" s="292"/>
      <c r="T28" s="292"/>
      <c r="U28" s="292"/>
    </row>
    <row r="29" spans="2:21" ht="36" customHeight="1">
      <c r="B29" s="292" t="s">
        <v>503</v>
      </c>
      <c r="C29" s="292"/>
      <c r="D29" s="292"/>
      <c r="E29" s="292"/>
      <c r="F29" s="292"/>
      <c r="G29" s="292"/>
      <c r="H29" s="292"/>
      <c r="I29" s="292"/>
      <c r="J29" s="292"/>
      <c r="K29" s="292"/>
      <c r="L29" s="292"/>
      <c r="M29" s="292"/>
      <c r="N29" s="292"/>
      <c r="O29" s="292"/>
      <c r="P29" s="292"/>
      <c r="Q29" s="292"/>
      <c r="R29" s="292"/>
      <c r="S29" s="292"/>
      <c r="T29" s="292"/>
      <c r="U29" s="292"/>
    </row>
    <row r="30" spans="2:21" ht="16.5" customHeight="1">
      <c r="B30" s="41"/>
      <c r="C30" s="41"/>
      <c r="D30" s="41"/>
      <c r="E30" s="41"/>
      <c r="F30" s="41"/>
      <c r="G30" s="41"/>
      <c r="H30" s="41"/>
      <c r="I30" s="41"/>
      <c r="J30" s="41"/>
      <c r="K30" s="41"/>
      <c r="L30" s="41"/>
      <c r="M30" s="41"/>
      <c r="N30" s="41"/>
      <c r="O30" s="41"/>
      <c r="P30" s="41"/>
      <c r="Q30" s="41"/>
      <c r="R30" s="41"/>
      <c r="S30" s="41"/>
      <c r="T30" s="41"/>
      <c r="U30" s="41"/>
    </row>
    <row r="31" spans="2:21" ht="21.9" customHeight="1">
      <c r="B31" s="302">
        <v>2025</v>
      </c>
      <c r="C31" s="303"/>
      <c r="D31" s="303"/>
      <c r="E31" s="303"/>
      <c r="F31" s="303"/>
      <c r="G31" s="303"/>
      <c r="H31" s="303"/>
      <c r="I31" s="303"/>
      <c r="J31" s="303"/>
      <c r="K31" s="303"/>
      <c r="L31" s="303"/>
      <c r="M31" s="303"/>
      <c r="N31" s="303"/>
      <c r="O31" s="303"/>
      <c r="P31" s="303"/>
      <c r="Q31" s="303"/>
      <c r="R31" s="303"/>
      <c r="S31" s="303"/>
      <c r="T31" s="303"/>
      <c r="U31" s="303"/>
    </row>
    <row r="32" spans="2:21" ht="24.9" customHeight="1">
      <c r="B32" s="304" t="s">
        <v>495</v>
      </c>
      <c r="C32" s="305"/>
      <c r="D32" s="305"/>
      <c r="E32" s="305"/>
      <c r="F32" s="305"/>
      <c r="G32" s="305"/>
      <c r="H32" s="305"/>
      <c r="I32" s="305"/>
      <c r="J32" s="305"/>
      <c r="K32" s="305"/>
      <c r="L32" s="305"/>
      <c r="M32" s="305"/>
      <c r="N32" s="305"/>
      <c r="O32" s="305"/>
      <c r="P32" s="305"/>
      <c r="Q32" s="305"/>
      <c r="R32" s="305"/>
      <c r="S32" s="305"/>
      <c r="T32" s="305"/>
      <c r="U32" s="305"/>
    </row>
    <row r="33" spans="2:21" ht="60" customHeight="1">
      <c r="B33" s="306" t="s">
        <v>156</v>
      </c>
      <c r="C33" s="307"/>
      <c r="D33" s="307"/>
      <c r="E33" s="307"/>
      <c r="F33" s="307"/>
      <c r="G33" s="307"/>
      <c r="H33" s="307"/>
      <c r="I33" s="307"/>
      <c r="J33" s="307"/>
      <c r="K33" s="307"/>
      <c r="L33" s="307"/>
      <c r="M33" s="307"/>
      <c r="N33" s="307"/>
      <c r="O33" s="307"/>
      <c r="P33" s="307"/>
      <c r="Q33" s="307"/>
      <c r="R33" s="307"/>
      <c r="S33" s="307"/>
      <c r="T33" s="307"/>
      <c r="U33" s="308"/>
    </row>
    <row r="34" spans="2:21" ht="60" customHeight="1">
      <c r="B34" s="306" t="s">
        <v>570</v>
      </c>
      <c r="C34" s="307"/>
      <c r="D34" s="307"/>
      <c r="E34" s="307"/>
      <c r="F34" s="307"/>
      <c r="G34" s="307"/>
      <c r="H34" s="307"/>
      <c r="I34" s="307"/>
      <c r="J34" s="307"/>
      <c r="K34" s="307"/>
      <c r="L34" s="307"/>
      <c r="M34" s="307"/>
      <c r="N34" s="307"/>
      <c r="O34" s="307"/>
      <c r="P34" s="307"/>
      <c r="Q34" s="307"/>
      <c r="R34" s="307"/>
      <c r="S34" s="307"/>
      <c r="T34" s="307"/>
      <c r="U34" s="308"/>
    </row>
    <row r="35" spans="2:21" ht="60" customHeight="1">
      <c r="B35" s="306" t="s">
        <v>504</v>
      </c>
      <c r="C35" s="307"/>
      <c r="D35" s="307"/>
      <c r="E35" s="307"/>
      <c r="F35" s="307"/>
      <c r="G35" s="307"/>
      <c r="H35" s="307"/>
      <c r="I35" s="307"/>
      <c r="J35" s="307"/>
      <c r="K35" s="307"/>
      <c r="L35" s="307"/>
      <c r="M35" s="307"/>
      <c r="N35" s="307"/>
      <c r="O35" s="307"/>
      <c r="P35" s="307"/>
      <c r="Q35" s="307"/>
      <c r="R35" s="307"/>
      <c r="S35" s="307"/>
      <c r="T35" s="307"/>
      <c r="U35" s="308"/>
    </row>
    <row r="36" spans="2:21" s="28" customFormat="1" ht="24.9" customHeight="1">
      <c r="B36" s="297" t="s">
        <v>528</v>
      </c>
      <c r="C36" s="298"/>
      <c r="D36" s="298"/>
      <c r="E36" s="298"/>
      <c r="F36" s="298"/>
      <c r="G36" s="298"/>
      <c r="H36" s="298"/>
      <c r="I36" s="298"/>
      <c r="J36" s="298"/>
      <c r="K36" s="298"/>
      <c r="L36" s="298"/>
      <c r="M36" s="298"/>
      <c r="N36" s="298"/>
      <c r="O36" s="298"/>
      <c r="P36" s="298"/>
      <c r="Q36" s="298"/>
      <c r="R36" s="298"/>
      <c r="S36" s="298"/>
      <c r="T36" s="298"/>
      <c r="U36" s="298"/>
    </row>
    <row r="37" spans="2:21" ht="66.900000000000006" customHeight="1">
      <c r="B37" s="299" t="s">
        <v>569</v>
      </c>
      <c r="C37" s="300"/>
      <c r="D37" s="300"/>
      <c r="E37" s="300"/>
      <c r="F37" s="300"/>
      <c r="G37" s="300"/>
      <c r="H37" s="300"/>
      <c r="I37" s="300"/>
      <c r="J37" s="300"/>
      <c r="K37" s="300"/>
      <c r="L37" s="300"/>
      <c r="M37" s="300"/>
      <c r="N37" s="300"/>
      <c r="O37" s="300"/>
      <c r="P37" s="300"/>
      <c r="Q37" s="300"/>
      <c r="R37" s="300"/>
      <c r="S37" s="300"/>
      <c r="T37" s="300"/>
      <c r="U37" s="301"/>
    </row>
    <row r="38" spans="2:21" ht="65.099999999999994" customHeight="1">
      <c r="B38" s="299" t="s">
        <v>505</v>
      </c>
      <c r="C38" s="300"/>
      <c r="D38" s="300"/>
      <c r="E38" s="300"/>
      <c r="F38" s="300"/>
      <c r="G38" s="300"/>
      <c r="H38" s="300"/>
      <c r="I38" s="300"/>
      <c r="J38" s="300"/>
      <c r="K38" s="300"/>
      <c r="L38" s="300"/>
      <c r="M38" s="300"/>
      <c r="N38" s="300"/>
      <c r="O38" s="300"/>
      <c r="P38" s="300"/>
      <c r="Q38" s="300"/>
      <c r="R38" s="300"/>
      <c r="S38" s="300"/>
      <c r="T38" s="300"/>
      <c r="U38" s="301"/>
    </row>
    <row r="39" spans="2:21" ht="60" customHeight="1">
      <c r="B39" s="299" t="s">
        <v>506</v>
      </c>
      <c r="C39" s="300"/>
      <c r="D39" s="300"/>
      <c r="E39" s="300"/>
      <c r="F39" s="300"/>
      <c r="G39" s="300"/>
      <c r="H39" s="300"/>
      <c r="I39" s="300"/>
      <c r="J39" s="300"/>
      <c r="K39" s="300"/>
      <c r="L39" s="300"/>
      <c r="M39" s="300"/>
      <c r="N39" s="300"/>
      <c r="O39" s="300"/>
      <c r="P39" s="300"/>
      <c r="Q39" s="300"/>
      <c r="R39" s="300"/>
      <c r="S39" s="300"/>
      <c r="T39" s="300"/>
      <c r="U39" s="301"/>
    </row>
    <row r="41" spans="2:21">
      <c r="B41" s="316">
        <v>2026</v>
      </c>
      <c r="C41" s="317"/>
      <c r="D41" s="317"/>
      <c r="E41" s="317"/>
      <c r="F41" s="317"/>
      <c r="G41" s="317"/>
      <c r="H41" s="317"/>
      <c r="I41" s="317"/>
      <c r="J41" s="317"/>
      <c r="K41" s="317"/>
      <c r="L41" s="317"/>
      <c r="M41" s="317"/>
      <c r="N41" s="317"/>
      <c r="O41" s="317"/>
      <c r="P41" s="317"/>
      <c r="Q41" s="317"/>
      <c r="R41" s="317"/>
      <c r="S41" s="317"/>
      <c r="T41" s="317"/>
      <c r="U41" s="317"/>
    </row>
    <row r="42" spans="2:21" ht="19.8">
      <c r="B42" s="304" t="s">
        <v>495</v>
      </c>
      <c r="C42" s="305"/>
      <c r="D42" s="305"/>
      <c r="E42" s="305"/>
      <c r="F42" s="305"/>
      <c r="G42" s="305"/>
      <c r="H42" s="305"/>
      <c r="I42" s="305"/>
      <c r="J42" s="305"/>
      <c r="K42" s="305"/>
      <c r="L42" s="305"/>
      <c r="M42" s="305"/>
      <c r="N42" s="305"/>
      <c r="O42" s="305"/>
      <c r="P42" s="305"/>
      <c r="Q42" s="305"/>
      <c r="R42" s="305"/>
      <c r="S42" s="305"/>
      <c r="T42" s="305"/>
      <c r="U42" s="305"/>
    </row>
    <row r="43" spans="2:21" ht="60.75" customHeight="1">
      <c r="B43" s="299"/>
      <c r="C43" s="300"/>
      <c r="D43" s="300"/>
      <c r="E43" s="300"/>
      <c r="F43" s="300"/>
      <c r="G43" s="300"/>
      <c r="H43" s="300"/>
      <c r="I43" s="300"/>
      <c r="J43" s="300"/>
      <c r="K43" s="300"/>
      <c r="L43" s="300"/>
      <c r="M43" s="300"/>
      <c r="N43" s="300"/>
      <c r="O43" s="300"/>
      <c r="P43" s="300"/>
      <c r="Q43" s="300"/>
      <c r="R43" s="300"/>
      <c r="S43" s="300"/>
      <c r="T43" s="300"/>
      <c r="U43" s="301"/>
    </row>
    <row r="44" spans="2:21" ht="60" customHeight="1">
      <c r="B44" s="299"/>
      <c r="C44" s="300"/>
      <c r="D44" s="300"/>
      <c r="E44" s="300"/>
      <c r="F44" s="300"/>
      <c r="G44" s="300"/>
      <c r="H44" s="300"/>
      <c r="I44" s="300"/>
      <c r="J44" s="300"/>
      <c r="K44" s="300"/>
      <c r="L44" s="300"/>
      <c r="M44" s="300"/>
      <c r="N44" s="300"/>
      <c r="O44" s="300"/>
      <c r="P44" s="300"/>
      <c r="Q44" s="300"/>
      <c r="R44" s="300"/>
      <c r="S44" s="300"/>
      <c r="T44" s="300"/>
      <c r="U44" s="301"/>
    </row>
    <row r="45" spans="2:21" ht="19.8">
      <c r="B45" s="297" t="s">
        <v>497</v>
      </c>
      <c r="C45" s="298"/>
      <c r="D45" s="298"/>
      <c r="E45" s="298"/>
      <c r="F45" s="298"/>
      <c r="G45" s="298"/>
      <c r="H45" s="298"/>
      <c r="I45" s="298"/>
      <c r="J45" s="298"/>
      <c r="K45" s="298"/>
      <c r="L45" s="298"/>
      <c r="M45" s="298"/>
      <c r="N45" s="298"/>
      <c r="O45" s="298"/>
      <c r="P45" s="298"/>
      <c r="Q45" s="298"/>
      <c r="R45" s="298"/>
      <c r="S45" s="298"/>
      <c r="T45" s="298"/>
      <c r="U45" s="298"/>
    </row>
    <row r="46" spans="2:21" ht="45.75" customHeight="1">
      <c r="B46" s="299"/>
      <c r="C46" s="300"/>
      <c r="D46" s="300"/>
      <c r="E46" s="300"/>
      <c r="F46" s="300"/>
      <c r="G46" s="300"/>
      <c r="H46" s="300"/>
      <c r="I46" s="300"/>
      <c r="J46" s="300"/>
      <c r="K46" s="300"/>
      <c r="L46" s="300"/>
      <c r="M46" s="300"/>
      <c r="N46" s="300"/>
      <c r="O46" s="300"/>
      <c r="P46" s="300"/>
      <c r="Q46" s="300"/>
      <c r="R46" s="300"/>
      <c r="S46" s="300"/>
      <c r="T46" s="300"/>
      <c r="U46" s="301"/>
    </row>
    <row r="47" spans="2:21" ht="48" customHeight="1">
      <c r="B47" s="299"/>
      <c r="C47" s="300"/>
      <c r="D47" s="300"/>
      <c r="E47" s="300"/>
      <c r="F47" s="300"/>
      <c r="G47" s="300"/>
      <c r="H47" s="300"/>
      <c r="I47" s="300"/>
      <c r="J47" s="300"/>
      <c r="K47" s="300"/>
      <c r="L47" s="300"/>
      <c r="M47" s="300"/>
      <c r="N47" s="300"/>
      <c r="O47" s="300"/>
      <c r="P47" s="300"/>
      <c r="Q47" s="300"/>
      <c r="R47" s="300"/>
      <c r="S47" s="300"/>
      <c r="T47" s="300"/>
      <c r="U47" s="301"/>
    </row>
    <row r="48" spans="2:21" ht="56.25" customHeight="1">
      <c r="B48" s="299"/>
      <c r="C48" s="300"/>
      <c r="D48" s="300"/>
      <c r="E48" s="300"/>
      <c r="F48" s="300"/>
      <c r="G48" s="300"/>
      <c r="H48" s="300"/>
      <c r="I48" s="300"/>
      <c r="J48" s="300"/>
      <c r="K48" s="300"/>
      <c r="L48" s="300"/>
      <c r="M48" s="300"/>
      <c r="N48" s="300"/>
      <c r="O48" s="300"/>
      <c r="P48" s="300"/>
      <c r="Q48" s="300"/>
      <c r="R48" s="300"/>
      <c r="S48" s="300"/>
      <c r="T48" s="300"/>
      <c r="U48" s="301"/>
    </row>
    <row r="65497" spans="2:22">
      <c r="B65497" s="46" t="s">
        <v>54</v>
      </c>
      <c r="C65497" s="46"/>
      <c r="D65497" s="46"/>
      <c r="E65497" s="46"/>
      <c r="F65497" s="46"/>
      <c r="G65497" s="46"/>
      <c r="H65497" s="46"/>
      <c r="I65497" s="46"/>
      <c r="J65497" s="46"/>
      <c r="K65497" s="46"/>
      <c r="L65497" s="46"/>
      <c r="M65497" s="46"/>
      <c r="N65497" s="46"/>
      <c r="O65497" s="46"/>
      <c r="P65497" s="46"/>
      <c r="Q65497" s="46"/>
      <c r="R65497" s="46"/>
      <c r="S65497" s="46"/>
      <c r="T65497" s="46"/>
      <c r="U65497" s="46"/>
      <c r="V65497" s="46"/>
    </row>
    <row r="65498" spans="2:22">
      <c r="B65498" s="47" t="s">
        <v>55</v>
      </c>
      <c r="C65498" s="47"/>
      <c r="D65498" s="47"/>
      <c r="E65498" s="47"/>
      <c r="F65498" s="47"/>
      <c r="G65498" s="47"/>
      <c r="H65498" s="47"/>
      <c r="I65498" s="47"/>
      <c r="J65498" s="47"/>
      <c r="K65498" s="47"/>
      <c r="L65498" s="47"/>
      <c r="M65498" s="47"/>
      <c r="N65498" s="47"/>
      <c r="O65498" s="47"/>
      <c r="P65498" s="47"/>
      <c r="Q65498" s="47"/>
      <c r="R65498" s="47"/>
      <c r="S65498" s="47"/>
      <c r="T65498" s="47"/>
      <c r="U65498" s="47"/>
      <c r="V65498" s="47"/>
    </row>
    <row r="65499" spans="2:22">
      <c r="B65499" s="47" t="s">
        <v>56</v>
      </c>
      <c r="C65499" s="47"/>
      <c r="D65499" s="47"/>
      <c r="E65499" s="47"/>
      <c r="F65499" s="47"/>
      <c r="G65499" s="47"/>
      <c r="H65499" s="47"/>
      <c r="I65499" s="47"/>
      <c r="J65499" s="47"/>
      <c r="K65499" s="47"/>
      <c r="L65499" s="47"/>
      <c r="M65499" s="47"/>
      <c r="N65499" s="47"/>
      <c r="O65499" s="47"/>
      <c r="P65499" s="47"/>
      <c r="Q65499" s="47"/>
      <c r="R65499" s="47"/>
      <c r="S65499" s="47"/>
      <c r="T65499" s="47"/>
      <c r="U65499" s="47"/>
      <c r="V65499" s="47"/>
    </row>
  </sheetData>
  <mergeCells count="42">
    <mergeCell ref="V2:V3"/>
    <mergeCell ref="B46:U46"/>
    <mergeCell ref="B47:U47"/>
    <mergeCell ref="B48:U48"/>
    <mergeCell ref="B2:B3"/>
    <mergeCell ref="G3:G9"/>
    <mergeCell ref="L3:L9"/>
    <mergeCell ref="B41:U41"/>
    <mergeCell ref="B42:U42"/>
    <mergeCell ref="B43:U43"/>
    <mergeCell ref="B44:U44"/>
    <mergeCell ref="B45:U45"/>
    <mergeCell ref="B35:U35"/>
    <mergeCell ref="B36:U36"/>
    <mergeCell ref="B37:U37"/>
    <mergeCell ref="B38:U38"/>
    <mergeCell ref="B39:U39"/>
    <mergeCell ref="B29:U29"/>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9" r:id="rId1" xr:uid="{00000000-0004-0000-0200-000000000000}"/>
    <hyperlink ref="B65498"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8" zoomScale="90" zoomScaleNormal="90" workbookViewId="0">
      <selection activeCell="B37" sqref="B37:U37"/>
    </sheetView>
  </sheetViews>
  <sheetFormatPr baseColWidth="10" defaultColWidth="11.44140625" defaultRowHeight="16.2"/>
  <cols>
    <col min="1" max="1" width="1.44140625" style="2" customWidth="1"/>
    <col min="2" max="2" width="34.6640625" style="2" customWidth="1"/>
    <col min="3" max="6" width="7.6640625" style="2" customWidth="1"/>
    <col min="7" max="7" width="1.6640625" style="2" customWidth="1"/>
    <col min="8" max="11" width="7.6640625" style="2" customWidth="1"/>
    <col min="12" max="12" width="1.6640625" style="2" customWidth="1"/>
    <col min="13" max="16" width="7.6640625" style="2" customWidth="1"/>
    <col min="17" max="17" width="2.88671875" style="2" customWidth="1"/>
    <col min="18" max="21" width="7.6640625" style="2" customWidth="1"/>
    <col min="22" max="27" width="11.44140625" style="2"/>
    <col min="28" max="28" width="2" style="2" customWidth="1"/>
    <col min="29" max="33" width="11.44140625" style="2"/>
    <col min="34" max="34" width="1.88671875" style="2" customWidth="1"/>
    <col min="35" max="16384" width="11.44140625" style="2"/>
  </cols>
  <sheetData>
    <row r="1" spans="2:22" ht="6" customHeight="1"/>
    <row r="2" spans="2:22" ht="22.5" customHeight="1">
      <c r="B2" s="330" t="s">
        <v>507</v>
      </c>
      <c r="C2" s="318" t="s">
        <v>61</v>
      </c>
      <c r="D2" s="318"/>
      <c r="E2" s="318"/>
      <c r="F2" s="318"/>
      <c r="G2" s="3"/>
      <c r="H2" s="319" t="s">
        <v>62</v>
      </c>
      <c r="I2" s="319"/>
      <c r="J2" s="319"/>
      <c r="K2" s="319"/>
      <c r="L2" s="3"/>
      <c r="M2" s="320" t="s">
        <v>63</v>
      </c>
      <c r="N2" s="320"/>
      <c r="O2" s="320"/>
      <c r="P2" s="320"/>
      <c r="Q2" s="18"/>
      <c r="R2" s="321" t="s">
        <v>64</v>
      </c>
      <c r="S2" s="321"/>
      <c r="T2" s="321"/>
      <c r="U2" s="321"/>
      <c r="V2" s="336"/>
    </row>
    <row r="3" spans="2:22" ht="24.75" customHeight="1">
      <c r="B3" s="331"/>
      <c r="C3" s="4">
        <v>1</v>
      </c>
      <c r="D3" s="4">
        <v>2</v>
      </c>
      <c r="E3" s="5">
        <v>3</v>
      </c>
      <c r="F3" s="6">
        <v>4</v>
      </c>
      <c r="G3" s="332"/>
      <c r="H3" s="4">
        <v>1</v>
      </c>
      <c r="I3" s="4">
        <v>2</v>
      </c>
      <c r="J3" s="5">
        <v>3</v>
      </c>
      <c r="K3" s="6">
        <v>4</v>
      </c>
      <c r="L3" s="334"/>
      <c r="M3" s="4">
        <v>1</v>
      </c>
      <c r="N3" s="4">
        <v>2</v>
      </c>
      <c r="O3" s="5">
        <v>3</v>
      </c>
      <c r="P3" s="6">
        <v>4</v>
      </c>
      <c r="Q3" s="19"/>
      <c r="R3" s="4">
        <v>1</v>
      </c>
      <c r="S3" s="4">
        <v>2</v>
      </c>
      <c r="T3" s="5">
        <v>3</v>
      </c>
      <c r="U3" s="6">
        <v>4</v>
      </c>
      <c r="V3" s="336"/>
    </row>
    <row r="4" spans="2:22" ht="38.1" customHeight="1">
      <c r="B4" s="25" t="s">
        <v>508</v>
      </c>
      <c r="C4" s="8">
        <f>Autoevaluación!R55/SUM(Autoevaluación!R55:R58)</f>
        <v>0</v>
      </c>
      <c r="D4" s="9">
        <f>Autoevaluación!R56/SUM(Autoevaluación!R55:R58)</f>
        <v>0.2</v>
      </c>
      <c r="E4" s="9">
        <f>Autoevaluación!R57/SUM(Autoevaluación!R55:R58)</f>
        <v>0.8</v>
      </c>
      <c r="F4" s="9">
        <f>Autoevaluación!R58/SUM(Autoevaluación!R55:R58)</f>
        <v>0</v>
      </c>
      <c r="G4" s="333"/>
      <c r="H4" s="9">
        <f>Autoevaluación!S55/SUM(Autoevaluación!S55:S59)</f>
        <v>0</v>
      </c>
      <c r="I4" s="9">
        <f>Autoevaluación!S56/SUM(Autoevaluación!S55:S58)</f>
        <v>0.2</v>
      </c>
      <c r="J4" s="9">
        <f>Autoevaluación!S57/SUM(Autoevaluación!S55:S58)</f>
        <v>0.8</v>
      </c>
      <c r="K4" s="9">
        <f>Autoevaluación!S58/SUM(Autoevaluación!S55:S58)</f>
        <v>0</v>
      </c>
      <c r="L4" s="335"/>
      <c r="M4" s="9">
        <f>Autoevaluación!T55/SUM(Autoevaluación!T55:T58)</f>
        <v>0</v>
      </c>
      <c r="N4" s="9">
        <f>Autoevaluación!T56/SUM(Autoevaluación!T55:T58)</f>
        <v>0.2</v>
      </c>
      <c r="O4" s="9">
        <f>Autoevaluación!T57/SUM(Autoevaluación!T55:T58)</f>
        <v>0.8</v>
      </c>
      <c r="P4" s="9">
        <f>Autoevaluación!T58/SUM(Autoevaluación!T55:T58)</f>
        <v>0</v>
      </c>
      <c r="Q4" s="20"/>
      <c r="R4" s="9" t="e">
        <f>Autoevaluación!U55/SUM(Autoevaluación!U55:U58)</f>
        <v>#DIV/0!</v>
      </c>
      <c r="S4" s="9" t="e">
        <f>Autoevaluación!U56/SUM(Autoevaluación!U55:U58)</f>
        <v>#DIV/0!</v>
      </c>
      <c r="T4" s="9" t="e">
        <f>Autoevaluación!U57/SUM(Autoevaluación!U55:U58)</f>
        <v>#DIV/0!</v>
      </c>
      <c r="U4" s="9" t="e">
        <f>Autoevaluación!U58/SUM(Autoevaluación!U55:U58)</f>
        <v>#DIV/0!</v>
      </c>
    </row>
    <row r="5" spans="2:22" ht="38.1" customHeight="1">
      <c r="B5" s="25" t="s">
        <v>509</v>
      </c>
      <c r="C5" s="8">
        <f>Autoevaluación!R62/SUM(Autoevaluación!R62:R65)</f>
        <v>0.5</v>
      </c>
      <c r="D5" s="9">
        <f>Autoevaluación!R63/SUM(Autoevaluación!R62:R65)</f>
        <v>0.25</v>
      </c>
      <c r="E5" s="9">
        <f>Autoevaluación!R64/SUM(Autoevaluación!R62:R65)</f>
        <v>0.25</v>
      </c>
      <c r="F5" s="9">
        <f>Autoevaluación!R65/SUM(Autoevaluación!R62:R65)</f>
        <v>0</v>
      </c>
      <c r="G5" s="333"/>
      <c r="H5" s="9">
        <f>Autoevaluación!S62/SUM(Autoevaluación!S62:S65)</f>
        <v>0</v>
      </c>
      <c r="I5" s="9">
        <f>Autoevaluación!S63/SUM(Autoevaluación!S62:S65)</f>
        <v>0.75</v>
      </c>
      <c r="J5" s="9">
        <f>Autoevaluación!S64/SUM(Autoevaluación!S62:S65)</f>
        <v>0.25</v>
      </c>
      <c r="K5" s="9">
        <f>Autoevaluación!S65/SUM(Autoevaluación!S62:S65)</f>
        <v>0</v>
      </c>
      <c r="L5" s="335"/>
      <c r="M5" s="9">
        <f>Autoevaluación!T62/SUM(Autoevaluación!T62:T65)</f>
        <v>0</v>
      </c>
      <c r="N5" s="9">
        <f>Autoevaluación!T63/SUM(Autoevaluación!T62:T65)</f>
        <v>0.75</v>
      </c>
      <c r="O5" s="9">
        <f>Autoevaluación!T64/SUM(Autoevaluación!T62:T65)</f>
        <v>0.25</v>
      </c>
      <c r="P5" s="9">
        <f>Autoevaluación!T65/SUM(Autoevaluación!T62:T65)</f>
        <v>0</v>
      </c>
      <c r="Q5" s="20"/>
      <c r="R5" s="9" t="e">
        <f>Autoevaluación!U62/SUM(Autoevaluación!U62:U65)</f>
        <v>#DIV/0!</v>
      </c>
      <c r="S5" s="9" t="e">
        <f>Autoevaluación!U63/SUM(Autoevaluación!U62:U65)</f>
        <v>#DIV/0!</v>
      </c>
      <c r="T5" s="9" t="e">
        <f>Autoevaluación!U64/SUM(Autoevaluación!U62:U65)</f>
        <v>#DIV/0!</v>
      </c>
      <c r="U5" s="9" t="e">
        <f>Autoevaluación!U65/SUM(Autoevaluación!U62:U65)</f>
        <v>#DIV/0!</v>
      </c>
    </row>
    <row r="6" spans="2:22" ht="38.1" customHeight="1">
      <c r="B6" s="25" t="s">
        <v>510</v>
      </c>
      <c r="C6" s="8">
        <f>Autoevaluación!R68/SUM(Autoevaluación!R68:R71)</f>
        <v>0</v>
      </c>
      <c r="D6" s="9">
        <f>Autoevaluación!R69/SUM(Autoevaluación!R68:R71)</f>
        <v>0.5</v>
      </c>
      <c r="E6" s="9">
        <f>Autoevaluación!R70/SUM(Autoevaluación!R68:R71)</f>
        <v>0.5</v>
      </c>
      <c r="F6" s="9">
        <f>Autoevaluación!R71/SUM(Autoevaluación!R68:R71)</f>
        <v>0</v>
      </c>
      <c r="G6" s="333"/>
      <c r="H6" s="9">
        <f>Autoevaluación!S68/SUM(Autoevaluación!S68:S71)</f>
        <v>0</v>
      </c>
      <c r="I6" s="9">
        <f>Autoevaluación!S69/SUM(Autoevaluación!S68:S71)</f>
        <v>0.5</v>
      </c>
      <c r="J6" s="9">
        <f>Autoevaluación!S70/SUM(Autoevaluación!S68:S71)</f>
        <v>0.5</v>
      </c>
      <c r="K6" s="9">
        <f>Autoevaluación!S71/SUM(Autoevaluación!S68:S71)</f>
        <v>0</v>
      </c>
      <c r="L6" s="335"/>
      <c r="M6" s="9">
        <f>Autoevaluación!T68/SUM(Autoevaluación!T68:T71)</f>
        <v>0</v>
      </c>
      <c r="N6" s="9">
        <f>Autoevaluación!T69/SUM(Autoevaluación!T68:T71)</f>
        <v>0.5</v>
      </c>
      <c r="O6" s="9">
        <f>Autoevaluación!T70/SUM(Autoevaluación!T68:T71)</f>
        <v>0.5</v>
      </c>
      <c r="P6" s="9">
        <f>Autoevaluación!T71/SUM(Autoevaluación!T68:T71)</f>
        <v>0</v>
      </c>
      <c r="Q6" s="20"/>
      <c r="R6" s="9" t="e">
        <f>Autoevaluación!U68/SUM(Autoevaluación!U68:U71)</f>
        <v>#DIV/0!</v>
      </c>
      <c r="S6" s="9" t="e">
        <f>Autoevaluación!U69/SUM(Autoevaluación!U68:U71)</f>
        <v>#DIV/0!</v>
      </c>
      <c r="T6" s="9" t="e">
        <f>Autoevaluación!U70/SUM(Autoevaluación!U68:U71)</f>
        <v>#DIV/0!</v>
      </c>
      <c r="U6" s="9" t="e">
        <f>Autoevaluación!U71/SUM(Autoevaluación!U68:U71)</f>
        <v>#DIV/0!</v>
      </c>
      <c r="V6" s="21"/>
    </row>
    <row r="7" spans="2:22" ht="38.1" customHeight="1">
      <c r="B7" s="25" t="s">
        <v>511</v>
      </c>
      <c r="C7" s="8">
        <f>Autoevaluación!R74/SUM(Autoevaluación!R74:R77)</f>
        <v>0</v>
      </c>
      <c r="D7" s="9">
        <f>Autoevaluación!R75/SUM(Autoevaluación!R74:R77)</f>
        <v>0.5</v>
      </c>
      <c r="E7" s="9">
        <f>Autoevaluación!R76/SUM(Autoevaluación!R74:R77)</f>
        <v>0.5</v>
      </c>
      <c r="F7" s="9">
        <f>Autoevaluación!R77/SUM(Autoevaluación!R74:R77)</f>
        <v>0</v>
      </c>
      <c r="G7" s="333"/>
      <c r="H7" s="9">
        <f>Autoevaluación!S74/SUM(Autoevaluación!S74:S77)</f>
        <v>0</v>
      </c>
      <c r="I7" s="9">
        <f>Autoevaluación!S75/SUM(Autoevaluación!S74:S77)</f>
        <v>0.5</v>
      </c>
      <c r="J7" s="9">
        <f>Autoevaluación!S76/SUM(Autoevaluación!S74:S77)</f>
        <v>0.5</v>
      </c>
      <c r="K7" s="9">
        <f>Autoevaluación!S77/SUM(Autoevaluación!S74:S77)</f>
        <v>0</v>
      </c>
      <c r="L7" s="335"/>
      <c r="M7" s="9">
        <f>Autoevaluación!T74/SUM(Autoevaluación!T74:T77)</f>
        <v>0</v>
      </c>
      <c r="N7" s="9">
        <f>Autoevaluación!T75/SUM(Autoevaluación!T74:T77)</f>
        <v>0.5</v>
      </c>
      <c r="O7" s="9">
        <f>Autoevaluación!T76/SUM(Autoevaluación!T74:T77)</f>
        <v>0.5</v>
      </c>
      <c r="P7" s="9">
        <f>Autoevaluación!T77/SUM(Autoevaluación!T74:T77)</f>
        <v>0</v>
      </c>
      <c r="Q7" s="20"/>
      <c r="R7" s="9" t="e">
        <f>Autoevaluación!U74/SUM(Autoevaluación!U74:U77)</f>
        <v>#DIV/0!</v>
      </c>
      <c r="S7" s="9" t="e">
        <f>Autoevaluación!U75/SUM(Autoevaluación!U74:U77)</f>
        <v>#DIV/0!</v>
      </c>
      <c r="T7" s="9" t="e">
        <f>Autoevaluación!U76/SUM(Autoevaluación!U74:U77)</f>
        <v>#DIV/0!</v>
      </c>
      <c r="U7" s="9" t="e">
        <f>Autoevaluación!U77/SUM(Autoevaluación!U74:U77)</f>
        <v>#DIV/0!</v>
      </c>
    </row>
    <row r="8" spans="2:22" ht="38.1" customHeight="1">
      <c r="B8" s="11"/>
      <c r="C8" s="9"/>
      <c r="D8" s="9"/>
      <c r="E8" s="9"/>
      <c r="F8" s="9"/>
      <c r="G8" s="333"/>
      <c r="H8" s="9"/>
      <c r="I8" s="9"/>
      <c r="J8" s="9"/>
      <c r="K8" s="9"/>
      <c r="L8" s="335"/>
      <c r="M8" s="9"/>
      <c r="N8" s="9"/>
      <c r="O8" s="9"/>
      <c r="P8" s="9"/>
      <c r="Q8" s="20"/>
      <c r="R8" s="9"/>
      <c r="S8" s="9"/>
      <c r="T8" s="9"/>
      <c r="U8" s="9"/>
    </row>
    <row r="9" spans="2:22" ht="38.1" customHeight="1">
      <c r="B9" s="12"/>
      <c r="C9" s="9"/>
      <c r="D9" s="9"/>
      <c r="E9" s="9"/>
      <c r="F9" s="9"/>
      <c r="G9" s="333"/>
      <c r="H9" s="9"/>
      <c r="I9" s="9"/>
      <c r="J9" s="9"/>
      <c r="K9" s="9"/>
      <c r="L9" s="335"/>
      <c r="M9" s="9"/>
      <c r="N9" s="9"/>
      <c r="O9" s="9"/>
      <c r="P9" s="9"/>
      <c r="Q9" s="20"/>
      <c r="R9" s="9"/>
      <c r="S9" s="9"/>
      <c r="T9" s="9"/>
      <c r="U9" s="9"/>
    </row>
    <row r="10" spans="2:22" ht="38.1" customHeight="1">
      <c r="B10" s="13" t="s">
        <v>512</v>
      </c>
      <c r="C10" s="14">
        <f>AVERAGE(C4:C9)</f>
        <v>0.125</v>
      </c>
      <c r="D10" s="14">
        <f>AVERAGE(D4:D9)</f>
        <v>0.36249999999999999</v>
      </c>
      <c r="E10" s="14">
        <f>AVERAGE(E4:E9)</f>
        <v>0.51249999999999996</v>
      </c>
      <c r="F10" s="14">
        <f>AVERAGE(F4:F9)</f>
        <v>0</v>
      </c>
      <c r="G10" s="15"/>
      <c r="H10" s="14">
        <f>AVERAGE(H4:H9)</f>
        <v>0</v>
      </c>
      <c r="I10" s="14">
        <f>AVERAGE(I4:I9)</f>
        <v>0.48749999999999999</v>
      </c>
      <c r="J10" s="14">
        <f>AVERAGE(J4:J9)</f>
        <v>0.51249999999999996</v>
      </c>
      <c r="K10" s="14">
        <f>AVERAGE(K4:K9)</f>
        <v>0</v>
      </c>
      <c r="L10" s="15"/>
      <c r="M10" s="14">
        <f>AVERAGE(M4:M9)</f>
        <v>0</v>
      </c>
      <c r="N10" s="14">
        <f>AVERAGE(N4:N9)</f>
        <v>0.48749999999999999</v>
      </c>
      <c r="O10" s="14">
        <f>AVERAGE(O4:O9)</f>
        <v>0.51249999999999996</v>
      </c>
      <c r="P10" s="14">
        <f>AVERAGE(P4:P9)</f>
        <v>0</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 customHeight="1">
      <c r="B12" s="318" t="s">
        <v>61</v>
      </c>
      <c r="C12" s="318"/>
      <c r="D12" s="318"/>
      <c r="E12" s="318"/>
      <c r="F12" s="318"/>
      <c r="G12" s="318"/>
      <c r="H12" s="318"/>
      <c r="I12" s="318"/>
      <c r="J12" s="318"/>
      <c r="K12" s="318"/>
      <c r="L12" s="318"/>
      <c r="M12" s="318"/>
      <c r="N12" s="318"/>
      <c r="O12" s="318"/>
      <c r="P12" s="318"/>
      <c r="Q12" s="318"/>
      <c r="R12" s="318"/>
      <c r="S12" s="318"/>
      <c r="T12" s="318"/>
      <c r="U12" s="318"/>
    </row>
    <row r="13" spans="2:22" ht="24.9" customHeight="1">
      <c r="B13" s="322" t="s">
        <v>495</v>
      </c>
      <c r="C13" s="322"/>
      <c r="D13" s="322"/>
      <c r="E13" s="322"/>
      <c r="F13" s="322"/>
      <c r="G13" s="322"/>
      <c r="H13" s="322"/>
      <c r="I13" s="322"/>
      <c r="J13" s="322"/>
      <c r="K13" s="322"/>
      <c r="L13" s="322"/>
      <c r="M13" s="322"/>
      <c r="N13" s="322"/>
      <c r="O13" s="322"/>
      <c r="P13" s="322"/>
      <c r="Q13" s="322"/>
      <c r="R13" s="322"/>
      <c r="S13" s="322"/>
      <c r="T13" s="322"/>
      <c r="U13" s="322"/>
    </row>
    <row r="14" spans="2:22" ht="60" customHeight="1">
      <c r="B14" s="323" t="s">
        <v>513</v>
      </c>
      <c r="C14" s="323"/>
      <c r="D14" s="323"/>
      <c r="E14" s="323"/>
      <c r="F14" s="323"/>
      <c r="G14" s="323"/>
      <c r="H14" s="323"/>
      <c r="I14" s="323"/>
      <c r="J14" s="323"/>
      <c r="K14" s="323"/>
      <c r="L14" s="323"/>
      <c r="M14" s="323"/>
      <c r="N14" s="323"/>
      <c r="O14" s="323"/>
      <c r="P14" s="323"/>
      <c r="Q14" s="323"/>
      <c r="R14" s="323"/>
      <c r="S14" s="323"/>
      <c r="T14" s="323"/>
      <c r="U14" s="323"/>
    </row>
    <row r="15" spans="2:22" ht="60" customHeight="1">
      <c r="B15" s="323" t="s">
        <v>514</v>
      </c>
      <c r="C15" s="323"/>
      <c r="D15" s="323"/>
      <c r="E15" s="323"/>
      <c r="F15" s="323"/>
      <c r="G15" s="323"/>
      <c r="H15" s="323"/>
      <c r="I15" s="323"/>
      <c r="J15" s="323"/>
      <c r="K15" s="323"/>
      <c r="L15" s="323"/>
      <c r="M15" s="323"/>
      <c r="N15" s="323"/>
      <c r="O15" s="323"/>
      <c r="P15" s="323"/>
      <c r="Q15" s="323"/>
      <c r="R15" s="323"/>
      <c r="S15" s="323"/>
      <c r="T15" s="323"/>
      <c r="U15" s="323"/>
    </row>
    <row r="16" spans="2:22" s="1" customFormat="1" ht="24.9" customHeight="1">
      <c r="B16" s="324" t="s">
        <v>497</v>
      </c>
      <c r="C16" s="324"/>
      <c r="D16" s="324"/>
      <c r="E16" s="324"/>
      <c r="F16" s="324"/>
      <c r="G16" s="324"/>
      <c r="H16" s="324"/>
      <c r="I16" s="324"/>
      <c r="J16" s="324"/>
      <c r="K16" s="324"/>
      <c r="L16" s="324"/>
      <c r="M16" s="324"/>
      <c r="N16" s="324"/>
      <c r="O16" s="324"/>
      <c r="P16" s="324"/>
      <c r="Q16" s="324"/>
      <c r="R16" s="324"/>
      <c r="S16" s="324"/>
      <c r="T16" s="324"/>
      <c r="U16" s="324"/>
    </row>
    <row r="17" spans="2:21" ht="60" customHeight="1">
      <c r="B17" s="323" t="s">
        <v>515</v>
      </c>
      <c r="C17" s="323"/>
      <c r="D17" s="323"/>
      <c r="E17" s="323"/>
      <c r="F17" s="323"/>
      <c r="G17" s="323"/>
      <c r="H17" s="323"/>
      <c r="I17" s="323"/>
      <c r="J17" s="323"/>
      <c r="K17" s="323"/>
      <c r="L17" s="323"/>
      <c r="M17" s="323"/>
      <c r="N17" s="323"/>
      <c r="O17" s="323"/>
      <c r="P17" s="323"/>
      <c r="Q17" s="323"/>
      <c r="R17" s="323"/>
      <c r="S17" s="323"/>
      <c r="T17" s="323"/>
      <c r="U17" s="323"/>
    </row>
    <row r="18" spans="2:21" ht="60" customHeight="1">
      <c r="B18" s="323" t="s">
        <v>516</v>
      </c>
      <c r="C18" s="323"/>
      <c r="D18" s="323"/>
      <c r="E18" s="323"/>
      <c r="F18" s="323"/>
      <c r="G18" s="323"/>
      <c r="H18" s="323"/>
      <c r="I18" s="323"/>
      <c r="J18" s="323"/>
      <c r="K18" s="323"/>
      <c r="L18" s="323"/>
      <c r="M18" s="323"/>
      <c r="N18" s="323"/>
      <c r="O18" s="323"/>
      <c r="P18" s="323"/>
      <c r="Q18" s="323"/>
      <c r="R18" s="323"/>
      <c r="S18" s="323"/>
      <c r="T18" s="323"/>
      <c r="U18" s="323"/>
    </row>
    <row r="19" spans="2:21" ht="60" customHeight="1">
      <c r="B19" s="323"/>
      <c r="C19" s="323"/>
      <c r="D19" s="323"/>
      <c r="E19" s="323"/>
      <c r="F19" s="323"/>
      <c r="G19" s="323"/>
      <c r="H19" s="323"/>
      <c r="I19" s="323"/>
      <c r="J19" s="323"/>
      <c r="K19" s="323"/>
      <c r="L19" s="323"/>
      <c r="M19" s="323"/>
      <c r="N19" s="323"/>
      <c r="O19" s="323"/>
      <c r="P19" s="323"/>
      <c r="Q19" s="323"/>
      <c r="R19" s="323"/>
      <c r="S19" s="323"/>
      <c r="T19" s="323"/>
      <c r="U19" s="323"/>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1.9" customHeight="1">
      <c r="B21" s="325" t="s">
        <v>62</v>
      </c>
      <c r="C21" s="325"/>
      <c r="D21" s="325"/>
      <c r="E21" s="325"/>
      <c r="F21" s="325"/>
      <c r="G21" s="325"/>
      <c r="H21" s="325"/>
      <c r="I21" s="325"/>
      <c r="J21" s="325"/>
      <c r="K21" s="325"/>
      <c r="L21" s="325"/>
      <c r="M21" s="325"/>
      <c r="N21" s="325"/>
      <c r="O21" s="325"/>
      <c r="P21" s="325"/>
      <c r="Q21" s="325"/>
      <c r="R21" s="325"/>
      <c r="S21" s="325"/>
      <c r="T21" s="325"/>
      <c r="U21" s="325"/>
    </row>
    <row r="22" spans="2:21" ht="24.9" customHeight="1">
      <c r="B22" s="326" t="s">
        <v>495</v>
      </c>
      <c r="C22" s="326"/>
      <c r="D22" s="326"/>
      <c r="E22" s="326"/>
      <c r="F22" s="326"/>
      <c r="G22" s="326"/>
      <c r="H22" s="326"/>
      <c r="I22" s="326"/>
      <c r="J22" s="326"/>
      <c r="K22" s="326"/>
      <c r="L22" s="326"/>
      <c r="M22" s="326"/>
      <c r="N22" s="326"/>
      <c r="O22" s="326"/>
      <c r="P22" s="326"/>
      <c r="Q22" s="326"/>
      <c r="R22" s="326"/>
      <c r="S22" s="326"/>
      <c r="T22" s="326"/>
      <c r="U22" s="326"/>
    </row>
    <row r="23" spans="2:21" ht="60" customHeight="1">
      <c r="B23" s="292" t="s">
        <v>517</v>
      </c>
      <c r="C23" s="292"/>
      <c r="D23" s="292"/>
      <c r="E23" s="292"/>
      <c r="F23" s="292"/>
      <c r="G23" s="292"/>
      <c r="H23" s="292"/>
      <c r="I23" s="292"/>
      <c r="J23" s="292"/>
      <c r="K23" s="292"/>
      <c r="L23" s="292"/>
      <c r="M23" s="292"/>
      <c r="N23" s="292"/>
      <c r="O23" s="292"/>
      <c r="P23" s="292"/>
      <c r="Q23" s="292"/>
      <c r="R23" s="292"/>
      <c r="S23" s="292"/>
      <c r="T23" s="292"/>
      <c r="U23" s="292"/>
    </row>
    <row r="24" spans="2:21" ht="60" customHeight="1">
      <c r="B24" s="292" t="s">
        <v>518</v>
      </c>
      <c r="C24" s="292"/>
      <c r="D24" s="292"/>
      <c r="E24" s="292"/>
      <c r="F24" s="292"/>
      <c r="G24" s="292"/>
      <c r="H24" s="292"/>
      <c r="I24" s="292"/>
      <c r="J24" s="292"/>
      <c r="K24" s="292"/>
      <c r="L24" s="292"/>
      <c r="M24" s="292"/>
      <c r="N24" s="292"/>
      <c r="O24" s="292"/>
      <c r="P24" s="292"/>
      <c r="Q24" s="292"/>
      <c r="R24" s="292"/>
      <c r="S24" s="292"/>
      <c r="T24" s="292"/>
      <c r="U24" s="292"/>
    </row>
    <row r="25" spans="2:21" s="1" customFormat="1" ht="24.9" customHeight="1">
      <c r="B25" s="324" t="s">
        <v>497</v>
      </c>
      <c r="C25" s="324"/>
      <c r="D25" s="324"/>
      <c r="E25" s="324"/>
      <c r="F25" s="324"/>
      <c r="G25" s="324"/>
      <c r="H25" s="324"/>
      <c r="I25" s="324"/>
      <c r="J25" s="324"/>
      <c r="K25" s="324"/>
      <c r="L25" s="324"/>
      <c r="M25" s="324"/>
      <c r="N25" s="324"/>
      <c r="O25" s="324"/>
      <c r="P25" s="324"/>
      <c r="Q25" s="324"/>
      <c r="R25" s="324"/>
      <c r="S25" s="324"/>
      <c r="T25" s="324"/>
      <c r="U25" s="324"/>
    </row>
    <row r="26" spans="2:21" ht="60" customHeight="1">
      <c r="B26" s="323" t="s">
        <v>519</v>
      </c>
      <c r="C26" s="323"/>
      <c r="D26" s="323"/>
      <c r="E26" s="323"/>
      <c r="F26" s="323"/>
      <c r="G26" s="323"/>
      <c r="H26" s="323"/>
      <c r="I26" s="323"/>
      <c r="J26" s="323"/>
      <c r="K26" s="323"/>
      <c r="L26" s="323"/>
      <c r="M26" s="323"/>
      <c r="N26" s="323"/>
      <c r="O26" s="323"/>
      <c r="P26" s="323"/>
      <c r="Q26" s="323"/>
      <c r="R26" s="323"/>
      <c r="S26" s="323"/>
      <c r="T26" s="323"/>
      <c r="U26" s="323"/>
    </row>
    <row r="27" spans="2:21" ht="60" customHeight="1">
      <c r="B27" s="323" t="s">
        <v>520</v>
      </c>
      <c r="C27" s="323"/>
      <c r="D27" s="323"/>
      <c r="E27" s="323"/>
      <c r="F27" s="323"/>
      <c r="G27" s="323"/>
      <c r="H27" s="323"/>
      <c r="I27" s="323"/>
      <c r="J27" s="323"/>
      <c r="K27" s="323"/>
      <c r="L27" s="323"/>
      <c r="M27" s="323"/>
      <c r="N27" s="323"/>
      <c r="O27" s="323"/>
      <c r="P27" s="323"/>
      <c r="Q27" s="323"/>
      <c r="R27" s="323"/>
      <c r="S27" s="323"/>
      <c r="T27" s="323"/>
      <c r="U27" s="323"/>
    </row>
    <row r="28" spans="2:21" ht="60" customHeight="1">
      <c r="B28" s="323"/>
      <c r="C28" s="323"/>
      <c r="D28" s="323"/>
      <c r="E28" s="323"/>
      <c r="F28" s="323"/>
      <c r="G28" s="323"/>
      <c r="H28" s="323"/>
      <c r="I28" s="323"/>
      <c r="J28" s="323"/>
      <c r="K28" s="323"/>
      <c r="L28" s="323"/>
      <c r="M28" s="323"/>
      <c r="N28" s="323"/>
      <c r="O28" s="323"/>
      <c r="P28" s="323"/>
      <c r="Q28" s="323"/>
      <c r="R28" s="323"/>
      <c r="S28" s="323"/>
      <c r="T28" s="323"/>
      <c r="U28" s="323"/>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 customHeight="1">
      <c r="B30" s="337" t="s">
        <v>63</v>
      </c>
      <c r="C30" s="337"/>
      <c r="D30" s="337"/>
      <c r="E30" s="337"/>
      <c r="F30" s="337"/>
      <c r="G30" s="337"/>
      <c r="H30" s="337"/>
      <c r="I30" s="337"/>
      <c r="J30" s="337"/>
      <c r="K30" s="337"/>
      <c r="L30" s="337"/>
      <c r="M30" s="337"/>
      <c r="N30" s="337"/>
      <c r="O30" s="337"/>
      <c r="P30" s="337"/>
      <c r="Q30" s="337"/>
      <c r="R30" s="337"/>
      <c r="S30" s="337"/>
      <c r="T30" s="337"/>
      <c r="U30" s="337"/>
    </row>
    <row r="31" spans="2:21" ht="24.9" customHeight="1">
      <c r="B31" s="327" t="s">
        <v>495</v>
      </c>
      <c r="C31" s="328"/>
      <c r="D31" s="328"/>
      <c r="E31" s="328"/>
      <c r="F31" s="328"/>
      <c r="G31" s="328"/>
      <c r="H31" s="328"/>
      <c r="I31" s="328"/>
      <c r="J31" s="328"/>
      <c r="K31" s="328"/>
      <c r="L31" s="328"/>
      <c r="M31" s="328"/>
      <c r="N31" s="328"/>
      <c r="O31" s="328"/>
      <c r="P31" s="328"/>
      <c r="Q31" s="328"/>
      <c r="R31" s="328"/>
      <c r="S31" s="328"/>
      <c r="T31" s="328"/>
      <c r="U31" s="328"/>
    </row>
    <row r="32" spans="2:21" ht="60" customHeight="1">
      <c r="B32" s="329" t="s">
        <v>571</v>
      </c>
      <c r="C32" s="329"/>
      <c r="D32" s="329"/>
      <c r="E32" s="329"/>
      <c r="F32" s="329"/>
      <c r="G32" s="329"/>
      <c r="H32" s="329"/>
      <c r="I32" s="329"/>
      <c r="J32" s="329"/>
      <c r="K32" s="329"/>
      <c r="L32" s="329"/>
      <c r="M32" s="329"/>
      <c r="N32" s="329"/>
      <c r="O32" s="329"/>
      <c r="P32" s="329"/>
      <c r="Q32" s="329"/>
      <c r="R32" s="329"/>
      <c r="S32" s="329"/>
      <c r="T32" s="329"/>
      <c r="U32" s="329"/>
    </row>
    <row r="33" spans="2:21" ht="60" customHeight="1">
      <c r="B33" s="329" t="s">
        <v>580</v>
      </c>
      <c r="C33" s="329"/>
      <c r="D33" s="329"/>
      <c r="E33" s="329"/>
      <c r="F33" s="329"/>
      <c r="G33" s="329"/>
      <c r="H33" s="329"/>
      <c r="I33" s="329"/>
      <c r="J33" s="329"/>
      <c r="K33" s="329"/>
      <c r="L33" s="329"/>
      <c r="M33" s="329"/>
      <c r="N33" s="329"/>
      <c r="O33" s="329"/>
      <c r="P33" s="329"/>
      <c r="Q33" s="329"/>
      <c r="R33" s="329"/>
      <c r="S33" s="329"/>
      <c r="T33" s="329"/>
      <c r="U33" s="329"/>
    </row>
    <row r="34" spans="2:21" s="1" customFormat="1" ht="24.9" customHeight="1">
      <c r="B34" s="324" t="s">
        <v>528</v>
      </c>
      <c r="C34" s="324"/>
      <c r="D34" s="324"/>
      <c r="E34" s="324"/>
      <c r="F34" s="324"/>
      <c r="G34" s="324"/>
      <c r="H34" s="324"/>
      <c r="I34" s="324"/>
      <c r="J34" s="324"/>
      <c r="K34" s="324"/>
      <c r="L34" s="324"/>
      <c r="M34" s="324"/>
      <c r="N34" s="324"/>
      <c r="O34" s="324"/>
      <c r="P34" s="324"/>
      <c r="Q34" s="324"/>
      <c r="R34" s="324"/>
      <c r="S34" s="324"/>
      <c r="T34" s="324"/>
      <c r="U34" s="324"/>
    </row>
    <row r="35" spans="2:21" ht="60" customHeight="1">
      <c r="B35" s="292" t="s">
        <v>581</v>
      </c>
      <c r="C35" s="338"/>
      <c r="D35" s="338"/>
      <c r="E35" s="338"/>
      <c r="F35" s="338"/>
      <c r="G35" s="338"/>
      <c r="H35" s="338"/>
      <c r="I35" s="338"/>
      <c r="J35" s="338"/>
      <c r="K35" s="338"/>
      <c r="L35" s="338"/>
      <c r="M35" s="338"/>
      <c r="N35" s="338"/>
      <c r="O35" s="338"/>
      <c r="P35" s="338"/>
      <c r="Q35" s="338"/>
      <c r="R35" s="338"/>
      <c r="S35" s="338"/>
      <c r="T35" s="338"/>
      <c r="U35" s="338"/>
    </row>
    <row r="36" spans="2:21" ht="60" customHeight="1">
      <c r="B36" s="292" t="s">
        <v>582</v>
      </c>
      <c r="C36" s="292"/>
      <c r="D36" s="292"/>
      <c r="E36" s="292"/>
      <c r="F36" s="292"/>
      <c r="G36" s="292"/>
      <c r="H36" s="292"/>
      <c r="I36" s="292"/>
      <c r="J36" s="292"/>
      <c r="K36" s="292"/>
      <c r="L36" s="292"/>
      <c r="M36" s="292"/>
      <c r="N36" s="292"/>
      <c r="O36" s="292"/>
      <c r="P36" s="292"/>
      <c r="Q36" s="292"/>
      <c r="R36" s="292"/>
      <c r="S36" s="292"/>
      <c r="T36" s="292"/>
      <c r="U36" s="292"/>
    </row>
    <row r="37" spans="2:21" ht="60" customHeight="1">
      <c r="B37" s="292" t="s">
        <v>583</v>
      </c>
      <c r="C37" s="292"/>
      <c r="D37" s="292"/>
      <c r="E37" s="292"/>
      <c r="F37" s="292"/>
      <c r="G37" s="292"/>
      <c r="H37" s="292"/>
      <c r="I37" s="292"/>
      <c r="J37" s="292"/>
      <c r="K37" s="292"/>
      <c r="L37" s="292"/>
      <c r="M37" s="292"/>
      <c r="N37" s="292"/>
      <c r="O37" s="292"/>
      <c r="P37" s="292"/>
      <c r="Q37" s="292"/>
      <c r="R37" s="292"/>
      <c r="S37" s="292"/>
      <c r="T37" s="292"/>
      <c r="U37" s="292"/>
    </row>
    <row r="39" spans="2:21">
      <c r="B39" s="321" t="s">
        <v>64</v>
      </c>
      <c r="C39" s="321"/>
      <c r="D39" s="321"/>
      <c r="E39" s="321"/>
      <c r="F39" s="321"/>
      <c r="G39" s="321"/>
      <c r="H39" s="321"/>
      <c r="I39" s="321"/>
      <c r="J39" s="321"/>
      <c r="K39" s="321"/>
      <c r="L39" s="321"/>
      <c r="M39" s="321"/>
      <c r="N39" s="321"/>
      <c r="O39" s="321"/>
      <c r="P39" s="321"/>
      <c r="Q39" s="321"/>
      <c r="R39" s="321"/>
      <c r="S39" s="321"/>
      <c r="T39" s="321"/>
      <c r="U39" s="321"/>
    </row>
    <row r="40" spans="2:21" ht="19.8">
      <c r="B40" s="327" t="s">
        <v>495</v>
      </c>
      <c r="C40" s="328"/>
      <c r="D40" s="328"/>
      <c r="E40" s="328"/>
      <c r="F40" s="328"/>
      <c r="G40" s="328"/>
      <c r="H40" s="328"/>
      <c r="I40" s="328"/>
      <c r="J40" s="328"/>
      <c r="K40" s="328"/>
      <c r="L40" s="328"/>
      <c r="M40" s="328"/>
      <c r="N40" s="328"/>
      <c r="O40" s="328"/>
      <c r="P40" s="328"/>
      <c r="Q40" s="328"/>
      <c r="R40" s="328"/>
      <c r="S40" s="328"/>
      <c r="T40" s="328"/>
      <c r="U40" s="328"/>
    </row>
    <row r="41" spans="2:21" ht="51.75" customHeight="1">
      <c r="B41" s="323"/>
      <c r="C41" s="323"/>
      <c r="D41" s="323"/>
      <c r="E41" s="323"/>
      <c r="F41" s="323"/>
      <c r="G41" s="323"/>
      <c r="H41" s="323"/>
      <c r="I41" s="323"/>
      <c r="J41" s="323"/>
      <c r="K41" s="323"/>
      <c r="L41" s="323"/>
      <c r="M41" s="323"/>
      <c r="N41" s="323"/>
      <c r="O41" s="323"/>
      <c r="P41" s="323"/>
      <c r="Q41" s="323"/>
      <c r="R41" s="323"/>
      <c r="S41" s="323"/>
      <c r="T41" s="323"/>
      <c r="U41" s="323"/>
    </row>
    <row r="42" spans="2:21" ht="50.25" customHeight="1">
      <c r="B42" s="323"/>
      <c r="C42" s="323"/>
      <c r="D42" s="323"/>
      <c r="E42" s="323"/>
      <c r="F42" s="323"/>
      <c r="G42" s="323"/>
      <c r="H42" s="323"/>
      <c r="I42" s="323"/>
      <c r="J42" s="323"/>
      <c r="K42" s="323"/>
      <c r="L42" s="323"/>
      <c r="M42" s="323"/>
      <c r="N42" s="323"/>
      <c r="O42" s="323"/>
      <c r="P42" s="323"/>
      <c r="Q42" s="323"/>
      <c r="R42" s="323"/>
      <c r="S42" s="323"/>
      <c r="T42" s="323"/>
      <c r="U42" s="323"/>
    </row>
    <row r="43" spans="2:21" ht="19.8">
      <c r="B43" s="324" t="s">
        <v>497</v>
      </c>
      <c r="C43" s="324"/>
      <c r="D43" s="324"/>
      <c r="E43" s="324"/>
      <c r="F43" s="324"/>
      <c r="G43" s="324"/>
      <c r="H43" s="324"/>
      <c r="I43" s="324"/>
      <c r="J43" s="324"/>
      <c r="K43" s="324"/>
      <c r="L43" s="324"/>
      <c r="M43" s="324"/>
      <c r="N43" s="324"/>
      <c r="O43" s="324"/>
      <c r="P43" s="324"/>
      <c r="Q43" s="324"/>
      <c r="R43" s="324"/>
      <c r="S43" s="324"/>
      <c r="T43" s="324"/>
      <c r="U43" s="324"/>
    </row>
    <row r="44" spans="2:21" ht="69.75" customHeight="1">
      <c r="B44" s="323"/>
      <c r="C44" s="323"/>
      <c r="D44" s="323"/>
      <c r="E44" s="323"/>
      <c r="F44" s="323"/>
      <c r="G44" s="323"/>
      <c r="H44" s="323"/>
      <c r="I44" s="323"/>
      <c r="J44" s="323"/>
      <c r="K44" s="323"/>
      <c r="L44" s="323"/>
      <c r="M44" s="323"/>
      <c r="N44" s="323"/>
      <c r="O44" s="323"/>
      <c r="P44" s="323"/>
      <c r="Q44" s="323"/>
      <c r="R44" s="323"/>
      <c r="S44" s="323"/>
      <c r="T44" s="323"/>
      <c r="U44" s="323"/>
    </row>
    <row r="45" spans="2:21" ht="60" customHeight="1">
      <c r="B45" s="323"/>
      <c r="C45" s="323"/>
      <c r="D45" s="323"/>
      <c r="E45" s="323"/>
      <c r="F45" s="323"/>
      <c r="G45" s="323"/>
      <c r="H45" s="323"/>
      <c r="I45" s="323"/>
      <c r="J45" s="323"/>
      <c r="K45" s="323"/>
      <c r="L45" s="323"/>
      <c r="M45" s="323"/>
      <c r="N45" s="323"/>
      <c r="O45" s="323"/>
      <c r="P45" s="323"/>
      <c r="Q45" s="323"/>
      <c r="R45" s="323"/>
      <c r="S45" s="323"/>
      <c r="T45" s="323"/>
      <c r="U45" s="323"/>
    </row>
    <row r="46" spans="2:21" ht="59.25" customHeight="1">
      <c r="B46" s="323"/>
      <c r="C46" s="323"/>
      <c r="D46" s="323"/>
      <c r="E46" s="323"/>
      <c r="F46" s="323"/>
      <c r="G46" s="323"/>
      <c r="H46" s="323"/>
      <c r="I46" s="323"/>
      <c r="J46" s="323"/>
      <c r="K46" s="323"/>
      <c r="L46" s="323"/>
      <c r="M46" s="323"/>
      <c r="N46" s="323"/>
      <c r="O46" s="323"/>
      <c r="P46" s="323"/>
      <c r="Q46" s="323"/>
      <c r="R46" s="323"/>
      <c r="S46" s="323"/>
      <c r="T46" s="323"/>
      <c r="U46" s="323"/>
    </row>
    <row r="65495" spans="2:22">
      <c r="B65495" s="23" t="s">
        <v>54</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c r="B65496" s="24" t="s">
        <v>55</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c r="B65497" s="24" t="s">
        <v>56</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pageSetup orientation="portrait"/>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8"/>
  <sheetViews>
    <sheetView showGridLines="0" topLeftCell="B28" zoomScale="70" zoomScaleNormal="70" workbookViewId="0">
      <selection activeCell="I39" sqref="I39"/>
    </sheetView>
  </sheetViews>
  <sheetFormatPr baseColWidth="10" defaultColWidth="11.44140625" defaultRowHeight="16.2"/>
  <cols>
    <col min="1" max="1" width="1.44140625" style="2" customWidth="1"/>
    <col min="2" max="2" width="38.33203125" style="2" customWidth="1"/>
    <col min="3" max="6" width="7.6640625" style="2" customWidth="1"/>
    <col min="7" max="7" width="1.6640625" style="2" customWidth="1"/>
    <col min="8" max="8" width="10.33203125" style="2" customWidth="1"/>
    <col min="9" max="11" width="7.6640625" style="2" customWidth="1"/>
    <col min="12" max="12" width="1.6640625" style="2" customWidth="1"/>
    <col min="13" max="16" width="7.6640625" style="2" customWidth="1"/>
    <col min="17" max="17" width="2.109375" style="2" customWidth="1"/>
    <col min="18" max="21" width="7.6640625" style="2" customWidth="1"/>
    <col min="22" max="22" width="14.109375" style="2" customWidth="1"/>
    <col min="23" max="27" width="11.44140625" style="2"/>
    <col min="28" max="28" width="2" style="2" customWidth="1"/>
    <col min="29" max="33" width="11.44140625" style="2"/>
    <col min="34" max="34" width="1.88671875" style="2" customWidth="1"/>
    <col min="35" max="16384" width="11.44140625" style="2"/>
  </cols>
  <sheetData>
    <row r="1" spans="2:22" ht="6" customHeight="1"/>
    <row r="2" spans="2:22" ht="22.5" customHeight="1">
      <c r="B2" s="330" t="s">
        <v>521</v>
      </c>
      <c r="C2" s="318" t="s">
        <v>61</v>
      </c>
      <c r="D2" s="318"/>
      <c r="E2" s="318"/>
      <c r="F2" s="318"/>
      <c r="G2" s="3"/>
      <c r="H2" s="319" t="s">
        <v>62</v>
      </c>
      <c r="I2" s="319"/>
      <c r="J2" s="319"/>
      <c r="K2" s="319"/>
      <c r="L2" s="3"/>
      <c r="M2" s="320" t="s">
        <v>63</v>
      </c>
      <c r="N2" s="320"/>
      <c r="O2" s="320"/>
      <c r="P2" s="320"/>
      <c r="Q2" s="18"/>
      <c r="R2" s="321" t="s">
        <v>64</v>
      </c>
      <c r="S2" s="321"/>
      <c r="T2" s="321"/>
      <c r="U2" s="321"/>
      <c r="V2" s="336"/>
    </row>
    <row r="3" spans="2:22" ht="24.75" customHeight="1">
      <c r="B3" s="331"/>
      <c r="C3" s="4">
        <v>1</v>
      </c>
      <c r="D3" s="4">
        <v>2</v>
      </c>
      <c r="E3" s="5">
        <v>3</v>
      </c>
      <c r="F3" s="6">
        <v>4</v>
      </c>
      <c r="G3" s="332"/>
      <c r="H3" s="4">
        <v>1</v>
      </c>
      <c r="I3" s="4">
        <v>2</v>
      </c>
      <c r="J3" s="5">
        <v>3</v>
      </c>
      <c r="K3" s="6">
        <v>4</v>
      </c>
      <c r="L3" s="334"/>
      <c r="M3" s="4">
        <v>1</v>
      </c>
      <c r="N3" s="4">
        <v>2</v>
      </c>
      <c r="O3" s="5">
        <v>3</v>
      </c>
      <c r="P3" s="6">
        <v>4</v>
      </c>
      <c r="Q3" s="19"/>
      <c r="R3" s="4">
        <v>1</v>
      </c>
      <c r="S3" s="4">
        <v>2</v>
      </c>
      <c r="T3" s="5">
        <v>3</v>
      </c>
      <c r="U3" s="6">
        <v>4</v>
      </c>
      <c r="V3" s="336"/>
    </row>
    <row r="4" spans="2:22" ht="38.1" customHeight="1">
      <c r="B4" s="25" t="s">
        <v>522</v>
      </c>
      <c r="C4" s="8">
        <f>Autoevaluación!R84/SUM(Autoevaluación!R84:R87)</f>
        <v>0</v>
      </c>
      <c r="D4" s="9">
        <f>Autoevaluación!R85/SUM(Autoevaluación!R84:R87)</f>
        <v>0</v>
      </c>
      <c r="E4" s="9">
        <f>Autoevaluación!R86/SUM(Autoevaluación!R84:R87)</f>
        <v>0.66666666666666663</v>
      </c>
      <c r="F4" s="9">
        <f>Autoevaluación!R87/SUM(Autoevaluación!R84:R87)</f>
        <v>0.33333333333333331</v>
      </c>
      <c r="G4" s="333"/>
      <c r="H4" s="26">
        <f>Autoevaluación!S84/SUM(Autoevaluación!S84:S87)</f>
        <v>0</v>
      </c>
      <c r="I4" s="9">
        <f>Autoevaluación!S85/SUM(Autoevaluación!S84:S87)</f>
        <v>0</v>
      </c>
      <c r="J4" s="9">
        <f>Autoevaluación!S86/SUM(Autoevaluación!S84:S87)</f>
        <v>0.33333333333333331</v>
      </c>
      <c r="K4" s="9">
        <f>Autoevaluación!S87/SUM(Autoevaluación!S84:S87)</f>
        <v>0.66666666666666663</v>
      </c>
      <c r="L4" s="335"/>
      <c r="M4" s="9">
        <f>Autoevaluación!T84/SUM(Autoevaluación!T84:T87)</f>
        <v>0</v>
      </c>
      <c r="N4" s="9">
        <f>Autoevaluación!T85/SUM(Autoevaluación!T84:T87)</f>
        <v>0</v>
      </c>
      <c r="O4" s="9">
        <f>Autoevaluación!T86/SUM(Autoevaluación!T84:T87)</f>
        <v>0.33333333333333331</v>
      </c>
      <c r="P4" s="9">
        <f>Autoevaluación!T87/SUM(Autoevaluación!T84:T87)</f>
        <v>0.66666666666666663</v>
      </c>
      <c r="Q4" s="20"/>
      <c r="R4" s="9" t="e">
        <f>Autoevaluación!U84/SUM(Autoevaluación!U84:U87)</f>
        <v>#DIV/0!</v>
      </c>
      <c r="S4" s="9" t="e">
        <f>Autoevaluación!U85/SUM(Autoevaluación!U84:U87)</f>
        <v>#DIV/0!</v>
      </c>
      <c r="T4" s="9" t="e">
        <f>Autoevaluación!U86/SUM(Autoevaluación!U84:U87)</f>
        <v>#DIV/0!</v>
      </c>
      <c r="U4" s="9" t="e">
        <f>Autoevaluación!U87/SUM(Autoevaluación!U84:U87)</f>
        <v>#DIV/0!</v>
      </c>
    </row>
    <row r="5" spans="2:22" ht="38.1" customHeight="1">
      <c r="B5" s="27" t="s">
        <v>523</v>
      </c>
      <c r="C5" s="8">
        <f>Autoevaluación!R89/SUM(Autoevaluación!R89:R92)</f>
        <v>0</v>
      </c>
      <c r="D5" s="9">
        <f>Autoevaluación!R90/SUM(Autoevaluación!R89:R92)</f>
        <v>0.8571428571428571</v>
      </c>
      <c r="E5" s="9">
        <f>Autoevaluación!R91/SUM(Autoevaluación!R89:R92)</f>
        <v>0.14285714285714285</v>
      </c>
      <c r="F5" s="9">
        <f>Autoevaluación!R92/SUM(Autoevaluación!R89:R92)</f>
        <v>0</v>
      </c>
      <c r="G5" s="333"/>
      <c r="H5" s="26">
        <f>Autoevaluación!S89/SUM(Autoevaluación!S89:S92)</f>
        <v>0</v>
      </c>
      <c r="I5" s="9">
        <f>Autoevaluación!S90/SUM(Autoevaluación!S89:S92)</f>
        <v>0.8571428571428571</v>
      </c>
      <c r="J5" s="9" t="e">
        <v>#NAME?</v>
      </c>
      <c r="K5" s="9">
        <f>Autoevaluación!S92/SUM(Autoevaluación!S89:S92)</f>
        <v>0</v>
      </c>
      <c r="L5" s="335"/>
      <c r="M5" s="9">
        <f>Autoevaluación!T89/SUM(Autoevaluación!T89:T92)</f>
        <v>0.2857142857142857</v>
      </c>
      <c r="N5" s="9">
        <f>Autoevaluación!T90/SUM(Autoevaluación!T89:T92)</f>
        <v>0.5714285714285714</v>
      </c>
      <c r="O5" s="9">
        <f>Autoevaluación!T91/SUM(Autoevaluación!T89:T92)</f>
        <v>0.14285714285714285</v>
      </c>
      <c r="P5" s="9">
        <f>Autoevaluación!T92/SUM(Autoevaluación!T89:T92)</f>
        <v>0</v>
      </c>
      <c r="Q5" s="20"/>
      <c r="R5" s="9" t="e">
        <f>Autoevaluación!U89/SUM(Autoevaluación!U89:U92)</f>
        <v>#DIV/0!</v>
      </c>
      <c r="S5" s="9" t="e">
        <f>Autoevaluación!U90/SUM(Autoevaluación!U89:U92)</f>
        <v>#DIV/0!</v>
      </c>
      <c r="T5" s="9" t="e">
        <f>Autoevaluación!U91/SUM(Autoevaluación!U89:U92)</f>
        <v>#DIV/0!</v>
      </c>
      <c r="U5" s="9" t="e">
        <f>Autoevaluación!U92/SUM(Autoevaluación!U89:U92)</f>
        <v>#DIV/0!</v>
      </c>
      <c r="V5" s="1"/>
    </row>
    <row r="6" spans="2:22" ht="38.1" customHeight="1">
      <c r="B6" s="27" t="s">
        <v>524</v>
      </c>
      <c r="C6" s="8">
        <f>Autoevaluación!R98/SUM(Autoevaluación!R98:R101)</f>
        <v>0</v>
      </c>
      <c r="D6" s="9">
        <f>Autoevaluación!R99/SUM(Autoevaluación!R98:R101)</f>
        <v>0</v>
      </c>
      <c r="E6" s="9">
        <f>Autoevaluación!R100/SUM(Autoevaluación!R98:R101)</f>
        <v>1</v>
      </c>
      <c r="F6" s="9">
        <f>Autoevaluación!R101/SUM(Autoevaluación!R98:R101)</f>
        <v>0</v>
      </c>
      <c r="G6" s="333"/>
      <c r="H6" s="26">
        <f>Autoevaluación!S98/SUM(Autoevaluación!S98:S101)</f>
        <v>0</v>
      </c>
      <c r="I6" s="9">
        <f>Autoevaluación!S99/SUM(Autoevaluación!S98:S101)</f>
        <v>0</v>
      </c>
      <c r="J6" s="9">
        <f>Autoevaluación!S100/SUM(Autoevaluación!S98:S101)</f>
        <v>1</v>
      </c>
      <c r="K6" s="9">
        <f>Autoevaluación!S10/SUM(Autoevaluación!S98:S101)</f>
        <v>0.5</v>
      </c>
      <c r="L6" s="335"/>
      <c r="M6" s="9">
        <f>Autoevaluación!T98/SUM(Autoevaluación!T98:T101)</f>
        <v>0</v>
      </c>
      <c r="N6" s="9">
        <f>Autoevaluación!T99/SUM(Autoevaluación!T98:T101)</f>
        <v>0.5</v>
      </c>
      <c r="O6" s="9">
        <f>Autoevaluación!T100/SUM(Autoevaluación!T98:T101)</f>
        <v>0.5</v>
      </c>
      <c r="P6" s="9">
        <f>Autoevaluación!T101/SUM(Autoevaluación!T98:T101)</f>
        <v>0</v>
      </c>
      <c r="Q6" s="20"/>
      <c r="R6" s="9" t="e">
        <f>Autoevaluación!U98/SUM(Autoevaluación!U98:U101)</f>
        <v>#DIV/0!</v>
      </c>
      <c r="S6" s="9" t="e">
        <f>Autoevaluación!U99/SUM(Autoevaluación!U98:U101)</f>
        <v>#DIV/0!</v>
      </c>
      <c r="T6" s="9" t="e">
        <f>Autoevaluación!U100/SUM(Autoevaluación!U98:U101)</f>
        <v>#DIV/0!</v>
      </c>
      <c r="U6" s="9" t="e">
        <f>Autoevaluación!U101/SUM(Autoevaluación!U98:U101)</f>
        <v>#DIV/0!</v>
      </c>
      <c r="V6" s="21"/>
    </row>
    <row r="7" spans="2:22" ht="38.1" customHeight="1">
      <c r="B7" s="25" t="s">
        <v>525</v>
      </c>
      <c r="C7" s="8">
        <f>Autoevaluación!R102/SUM(Autoevaluación!R102:R105)</f>
        <v>0.3</v>
      </c>
      <c r="D7" s="9">
        <f>Autoevaluación!R103/SUM(Autoevaluación!R102:R105)</f>
        <v>0.2</v>
      </c>
      <c r="E7" s="9">
        <f>Autoevaluación!R104/SUM(Autoevaluación!R102:R105)</f>
        <v>0.4</v>
      </c>
      <c r="F7" s="9">
        <f>Autoevaluación!R105/SUM(Autoevaluación!R102:R105)</f>
        <v>0.1</v>
      </c>
      <c r="G7" s="333"/>
      <c r="H7" s="26">
        <f>Autoevaluación!S102/SUM(Autoevaluación!S102:S105)</f>
        <v>0.3</v>
      </c>
      <c r="I7" s="9">
        <f>Autoevaluación!S103/SUM(Autoevaluación!S102:S105)</f>
        <v>0.2</v>
      </c>
      <c r="J7" s="9">
        <f>Autoevaluación!S104/SUM(Autoevaluación!S102:S105)</f>
        <v>0.4</v>
      </c>
      <c r="K7" s="9">
        <f>Autoevaluación!S105/SUM(Autoevaluación!S102:S105)</f>
        <v>0.1</v>
      </c>
      <c r="L7" s="335"/>
      <c r="M7" s="9">
        <f>Autoevaluación!T102/SUM(Autoevaluación!T102:T105)</f>
        <v>0</v>
      </c>
      <c r="N7" s="9">
        <f>Autoevaluación!T103/SUM(Autoevaluación!T102:T105)</f>
        <v>0.3</v>
      </c>
      <c r="O7" s="9">
        <f>Autoevaluación!T104/SUM(Autoevaluación!T102:T105)</f>
        <v>0.5</v>
      </c>
      <c r="P7" s="9">
        <f>Autoevaluación!T105/SUM(Autoevaluación!T102:T105)</f>
        <v>0.2</v>
      </c>
      <c r="Q7" s="20"/>
      <c r="R7" s="9" t="e">
        <f>Autoevaluación!U102/SUM(Autoevaluación!U102:U105)</f>
        <v>#DIV/0!</v>
      </c>
      <c r="S7" s="9" t="e">
        <f>Autoevaluación!U103/SUM(Autoevaluación!U102:U105)</f>
        <v>#DIV/0!</v>
      </c>
      <c r="T7" s="9" t="e">
        <f>Autoevaluación!U104/SUM(Autoevaluación!U102:U105)</f>
        <v>#DIV/0!</v>
      </c>
      <c r="U7" s="9" t="e">
        <f>Autoevaluación!U105/SUM(Autoevaluación!U102:U105)</f>
        <v>#DIV/0!</v>
      </c>
    </row>
    <row r="8" spans="2:22" ht="38.1" customHeight="1">
      <c r="B8" s="25" t="s">
        <v>526</v>
      </c>
      <c r="C8" s="8">
        <f>Autoevaluación!R114/SUM(Autoevaluación!R114:R117)</f>
        <v>0</v>
      </c>
      <c r="D8" s="9">
        <f>Autoevaluación!R115/SUM(Autoevaluación!R114:R117)</f>
        <v>0.25</v>
      </c>
      <c r="E8" s="9">
        <f>Autoevaluación!R116/SUM(Autoevaluación!R114:R117)</f>
        <v>0.25</v>
      </c>
      <c r="F8" s="9">
        <f>Autoevaluación!R117/SUM(Autoevaluación!R114:R117)</f>
        <v>0.5</v>
      </c>
      <c r="G8" s="333"/>
      <c r="H8" s="26">
        <f>Autoevaluación!S114/SUM(Autoevaluación!S114:S117)</f>
        <v>0</v>
      </c>
      <c r="I8" s="9">
        <f>Autoevaluación!S115/SUM(Autoevaluación!S114:S117)</f>
        <v>0.25</v>
      </c>
      <c r="J8" s="9">
        <f>Autoevaluación!S116/SUM(Autoevaluación!S114:S117)</f>
        <v>0.25</v>
      </c>
      <c r="K8" s="9">
        <f>Autoevaluación!S117/SUM(Autoevaluación!S114:S117)</f>
        <v>0.5</v>
      </c>
      <c r="L8" s="335"/>
      <c r="M8" s="9">
        <f>Autoevaluación!T114/SUM(Autoevaluación!T114:T117)</f>
        <v>0</v>
      </c>
      <c r="N8" s="9">
        <f>Autoevaluación!T115/SUM(Autoevaluación!T114:T117)</f>
        <v>0</v>
      </c>
      <c r="O8" s="9">
        <f>Autoevaluación!T116/SUM(Autoevaluación!T114:T117)</f>
        <v>0.5</v>
      </c>
      <c r="P8" s="9">
        <f>Autoevaluación!T117/SUM(Autoevaluación!T114:T117)</f>
        <v>0.5</v>
      </c>
      <c r="Q8" s="20"/>
      <c r="R8" s="9" t="e">
        <f>Autoevaluación!U114/SUM(Autoevaluación!U114:U117)</f>
        <v>#DIV/0!</v>
      </c>
      <c r="S8" s="9" t="e">
        <f>Autoevaluación!U115/SUM(Autoevaluación!U114:U117)</f>
        <v>#DIV/0!</v>
      </c>
      <c r="T8" s="9" t="e">
        <f>Autoevaluación!U116/SUM(Autoevaluación!U114:U117)</f>
        <v>#DIV/0!</v>
      </c>
      <c r="U8" s="9" t="e">
        <f>Autoevaluación!U117/SUM(Autoevaluación!U114:U117)</f>
        <v>#DIV/0!</v>
      </c>
    </row>
    <row r="9" spans="2:22" ht="38.1" customHeight="1">
      <c r="B9" s="11"/>
      <c r="C9" s="9"/>
      <c r="D9" s="9"/>
      <c r="E9" s="9"/>
      <c r="F9" s="9"/>
      <c r="G9" s="333"/>
      <c r="H9" s="9"/>
      <c r="I9" s="9"/>
      <c r="J9" s="9"/>
      <c r="K9" s="9"/>
      <c r="L9" s="335"/>
      <c r="M9" s="9"/>
      <c r="N9" s="9"/>
      <c r="O9" s="9"/>
      <c r="P9" s="9"/>
      <c r="Q9" s="20"/>
      <c r="R9" s="9"/>
      <c r="S9" s="9"/>
      <c r="T9" s="9"/>
      <c r="U9" s="9"/>
    </row>
    <row r="10" spans="2:22" ht="42" customHeight="1">
      <c r="B10" s="13" t="s">
        <v>527</v>
      </c>
      <c r="C10" s="14">
        <f>AVERAGE(C4:C9)</f>
        <v>0.06</v>
      </c>
      <c r="D10" s="14">
        <f>AVERAGE(D4:D9)</f>
        <v>0.26142857142857145</v>
      </c>
      <c r="E10" s="14">
        <f>AVERAGE(E4:E9)</f>
        <v>0.49190476190476196</v>
      </c>
      <c r="F10" s="14">
        <f>AVERAGE(F4:F9)</f>
        <v>0.18666666666666668</v>
      </c>
      <c r="G10" s="15"/>
      <c r="H10" s="14">
        <f>AVERAGE(H4:H9)</f>
        <v>0.06</v>
      </c>
      <c r="I10" s="14">
        <f>AVERAGE(I4:I9)</f>
        <v>0.26142857142857145</v>
      </c>
      <c r="J10" s="14" t="e">
        <f>AVERAGE(J4:J9)</f>
        <v>#NAME?</v>
      </c>
      <c r="K10" s="14">
        <f>AVERAGE(K4:K9)</f>
        <v>0.35333333333333333</v>
      </c>
      <c r="L10" s="15"/>
      <c r="M10" s="14">
        <f>AVERAGE(M4:M9)</f>
        <v>5.7142857142857141E-2</v>
      </c>
      <c r="N10" s="14">
        <f>AVERAGE(N4:N9)</f>
        <v>0.2742857142857143</v>
      </c>
      <c r="O10" s="14">
        <f>AVERAGE(O4:O9)</f>
        <v>0.39523809523809528</v>
      </c>
      <c r="P10" s="14">
        <f>AVERAGE(P4:P9)</f>
        <v>0.27333333333333332</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 customHeight="1">
      <c r="B12" s="318" t="s">
        <v>61</v>
      </c>
      <c r="C12" s="318"/>
      <c r="D12" s="318"/>
      <c r="E12" s="318"/>
      <c r="F12" s="318"/>
      <c r="G12" s="318"/>
      <c r="H12" s="318"/>
      <c r="I12" s="318"/>
      <c r="J12" s="318"/>
      <c r="K12" s="318"/>
      <c r="L12" s="318"/>
      <c r="M12" s="318"/>
      <c r="N12" s="318"/>
      <c r="O12" s="318"/>
      <c r="P12" s="318"/>
      <c r="Q12" s="318"/>
      <c r="R12" s="318"/>
      <c r="S12" s="318"/>
      <c r="T12" s="318"/>
      <c r="U12" s="318"/>
    </row>
    <row r="13" spans="2:22" ht="24.9" customHeight="1">
      <c r="B13" s="322" t="s">
        <v>495</v>
      </c>
      <c r="C13" s="322"/>
      <c r="D13" s="322"/>
      <c r="E13" s="322"/>
      <c r="F13" s="322"/>
      <c r="G13" s="322"/>
      <c r="H13" s="322"/>
      <c r="I13" s="322"/>
      <c r="J13" s="322"/>
      <c r="K13" s="322"/>
      <c r="L13" s="322"/>
      <c r="M13" s="322"/>
      <c r="N13" s="322"/>
      <c r="O13" s="322"/>
      <c r="P13" s="322"/>
      <c r="Q13" s="322"/>
      <c r="R13" s="322"/>
      <c r="S13" s="322"/>
      <c r="T13" s="322"/>
      <c r="U13" s="322"/>
    </row>
    <row r="14" spans="2:22" ht="36.75" customHeight="1">
      <c r="B14" s="292" t="s">
        <v>498</v>
      </c>
      <c r="C14" s="292"/>
      <c r="D14" s="292"/>
      <c r="E14" s="292"/>
      <c r="F14" s="292"/>
      <c r="G14" s="292"/>
      <c r="H14" s="292"/>
      <c r="I14" s="292"/>
      <c r="J14" s="292"/>
      <c r="K14" s="292"/>
      <c r="L14" s="292"/>
      <c r="M14" s="292"/>
      <c r="N14" s="292"/>
      <c r="O14" s="292"/>
      <c r="P14" s="292"/>
      <c r="Q14" s="292"/>
      <c r="R14" s="292"/>
      <c r="S14" s="292"/>
      <c r="T14" s="292"/>
      <c r="U14" s="292"/>
    </row>
    <row r="15" spans="2:22" ht="60" customHeight="1">
      <c r="B15" s="292" t="s">
        <v>499</v>
      </c>
      <c r="C15" s="292"/>
      <c r="D15" s="292"/>
      <c r="E15" s="292"/>
      <c r="F15" s="292"/>
      <c r="G15" s="292"/>
      <c r="H15" s="292"/>
      <c r="I15" s="292"/>
      <c r="J15" s="292"/>
      <c r="K15" s="292"/>
      <c r="L15" s="292"/>
      <c r="M15" s="292"/>
      <c r="N15" s="292"/>
      <c r="O15" s="292"/>
      <c r="P15" s="292"/>
      <c r="Q15" s="292"/>
      <c r="R15" s="292"/>
      <c r="S15" s="292"/>
      <c r="T15" s="292"/>
      <c r="U15" s="292"/>
    </row>
    <row r="16" spans="2:22" s="1" customFormat="1" ht="24.9" customHeight="1">
      <c r="B16" s="292" t="s">
        <v>500</v>
      </c>
      <c r="C16" s="292"/>
      <c r="D16" s="292"/>
      <c r="E16" s="292"/>
      <c r="F16" s="292"/>
      <c r="G16" s="292"/>
      <c r="H16" s="292"/>
      <c r="I16" s="292"/>
      <c r="J16" s="292"/>
      <c r="K16" s="292"/>
      <c r="L16" s="292"/>
      <c r="M16" s="292"/>
      <c r="N16" s="292"/>
      <c r="O16" s="292"/>
      <c r="P16" s="292"/>
      <c r="Q16" s="292"/>
      <c r="R16" s="292"/>
      <c r="S16" s="292"/>
      <c r="T16" s="292"/>
      <c r="U16" s="292"/>
    </row>
    <row r="17" spans="2:21" ht="60" customHeight="1">
      <c r="B17" s="324" t="s">
        <v>528</v>
      </c>
      <c r="C17" s="324"/>
      <c r="D17" s="324"/>
      <c r="E17" s="324"/>
      <c r="F17" s="324"/>
      <c r="G17" s="324"/>
      <c r="H17" s="324"/>
      <c r="I17" s="324"/>
      <c r="J17" s="324"/>
      <c r="K17" s="324"/>
      <c r="L17" s="324"/>
      <c r="M17" s="324"/>
      <c r="N17" s="324"/>
      <c r="O17" s="324"/>
      <c r="P17" s="324"/>
      <c r="Q17" s="324"/>
      <c r="R17" s="324"/>
      <c r="S17" s="324"/>
      <c r="T17" s="324"/>
      <c r="U17" s="324"/>
    </row>
    <row r="18" spans="2:21" ht="60" customHeight="1">
      <c r="B18" s="292" t="s">
        <v>501</v>
      </c>
      <c r="C18" s="292"/>
      <c r="D18" s="292"/>
      <c r="E18" s="292"/>
      <c r="F18" s="292"/>
      <c r="G18" s="292"/>
      <c r="H18" s="292"/>
      <c r="I18" s="292"/>
      <c r="J18" s="292"/>
      <c r="K18" s="292"/>
      <c r="L18" s="292"/>
      <c r="M18" s="292"/>
      <c r="N18" s="292"/>
      <c r="O18" s="292"/>
      <c r="P18" s="292"/>
      <c r="Q18" s="292"/>
      <c r="R18" s="292"/>
      <c r="S18" s="292"/>
      <c r="T18" s="292"/>
      <c r="U18" s="292"/>
    </row>
    <row r="19" spans="2:21" ht="60" customHeight="1">
      <c r="B19" s="292" t="s">
        <v>502</v>
      </c>
      <c r="C19" s="292"/>
      <c r="D19" s="292"/>
      <c r="E19" s="292"/>
      <c r="F19" s="292"/>
      <c r="G19" s="292"/>
      <c r="H19" s="292"/>
      <c r="I19" s="292"/>
      <c r="J19" s="292"/>
      <c r="K19" s="292"/>
      <c r="L19" s="292"/>
      <c r="M19" s="292"/>
      <c r="N19" s="292"/>
      <c r="O19" s="292"/>
      <c r="P19" s="292"/>
      <c r="Q19" s="292"/>
      <c r="R19" s="292"/>
      <c r="S19" s="292"/>
      <c r="T19" s="292"/>
      <c r="U19" s="292"/>
    </row>
    <row r="20" spans="2:21" ht="16.5" customHeight="1">
      <c r="B20" s="292" t="s">
        <v>503</v>
      </c>
      <c r="C20" s="292"/>
      <c r="D20" s="292"/>
      <c r="E20" s="292"/>
      <c r="F20" s="292"/>
      <c r="G20" s="292"/>
      <c r="H20" s="292"/>
      <c r="I20" s="292"/>
      <c r="J20" s="292"/>
      <c r="K20" s="292"/>
      <c r="L20" s="292"/>
      <c r="M20" s="292"/>
      <c r="N20" s="292"/>
      <c r="O20" s="292"/>
      <c r="P20" s="292"/>
      <c r="Q20" s="292"/>
      <c r="R20" s="292"/>
      <c r="S20" s="292"/>
      <c r="T20" s="292"/>
      <c r="U20" s="292"/>
    </row>
    <row r="21" spans="2:21" ht="21.9" customHeight="1">
      <c r="B21" s="325" t="s">
        <v>62</v>
      </c>
      <c r="C21" s="325"/>
      <c r="D21" s="325"/>
      <c r="E21" s="325"/>
      <c r="F21" s="325"/>
      <c r="G21" s="325"/>
      <c r="H21" s="325"/>
      <c r="I21" s="325"/>
      <c r="J21" s="325"/>
      <c r="K21" s="325"/>
      <c r="L21" s="325"/>
      <c r="M21" s="325"/>
      <c r="N21" s="325"/>
      <c r="O21" s="325"/>
      <c r="P21" s="325"/>
      <c r="Q21" s="325"/>
      <c r="R21" s="325"/>
      <c r="S21" s="325"/>
      <c r="T21" s="325"/>
      <c r="U21" s="325"/>
    </row>
    <row r="22" spans="2:21" ht="24.9" customHeight="1">
      <c r="B22" s="327" t="s">
        <v>495</v>
      </c>
      <c r="C22" s="328"/>
      <c r="D22" s="328"/>
      <c r="E22" s="328"/>
      <c r="F22" s="328"/>
      <c r="G22" s="328"/>
      <c r="H22" s="328"/>
      <c r="I22" s="328"/>
      <c r="J22" s="328"/>
      <c r="K22" s="328"/>
      <c r="L22" s="328"/>
      <c r="M22" s="328"/>
      <c r="N22" s="328"/>
      <c r="O22" s="328"/>
      <c r="P22" s="328"/>
      <c r="Q22" s="328"/>
      <c r="R22" s="328"/>
      <c r="S22" s="328"/>
      <c r="T22" s="328"/>
      <c r="U22" s="328"/>
    </row>
    <row r="23" spans="2:21" ht="60" customHeight="1">
      <c r="B23" s="292"/>
      <c r="C23" s="292"/>
      <c r="D23" s="292"/>
      <c r="E23" s="292"/>
      <c r="F23" s="292"/>
      <c r="G23" s="292"/>
      <c r="H23" s="292"/>
      <c r="I23" s="292"/>
      <c r="J23" s="292"/>
      <c r="K23" s="292"/>
      <c r="L23" s="292"/>
      <c r="M23" s="292"/>
      <c r="N23" s="292"/>
      <c r="O23" s="292"/>
      <c r="P23" s="292"/>
      <c r="Q23" s="292"/>
      <c r="R23" s="292"/>
      <c r="S23" s="292"/>
      <c r="T23" s="292"/>
      <c r="U23" s="292"/>
    </row>
    <row r="24" spans="2:21" ht="60" customHeight="1">
      <c r="B24" s="292"/>
      <c r="C24" s="292"/>
      <c r="D24" s="292"/>
      <c r="E24" s="292"/>
      <c r="F24" s="292"/>
      <c r="G24" s="292"/>
      <c r="H24" s="292"/>
      <c r="I24" s="292"/>
      <c r="J24" s="292"/>
      <c r="K24" s="292"/>
      <c r="L24" s="292"/>
      <c r="M24" s="292"/>
      <c r="N24" s="292"/>
      <c r="O24" s="292"/>
      <c r="P24" s="292"/>
      <c r="Q24" s="292"/>
      <c r="R24" s="292"/>
      <c r="S24" s="292"/>
      <c r="T24" s="292"/>
      <c r="U24" s="292"/>
    </row>
    <row r="25" spans="2:21" s="1" customFormat="1" ht="24.9" customHeight="1">
      <c r="B25" s="324" t="s">
        <v>497</v>
      </c>
      <c r="C25" s="324"/>
      <c r="D25" s="324"/>
      <c r="E25" s="324"/>
      <c r="F25" s="324"/>
      <c r="G25" s="324"/>
      <c r="H25" s="324"/>
      <c r="I25" s="324"/>
      <c r="J25" s="324"/>
      <c r="K25" s="324"/>
      <c r="L25" s="324"/>
      <c r="M25" s="324"/>
      <c r="N25" s="324"/>
      <c r="O25" s="324"/>
      <c r="P25" s="324"/>
      <c r="Q25" s="324"/>
      <c r="R25" s="324"/>
      <c r="S25" s="324"/>
      <c r="T25" s="324"/>
      <c r="U25" s="324"/>
    </row>
    <row r="26" spans="2:21" ht="60" customHeight="1">
      <c r="B26" s="292"/>
      <c r="C26" s="292"/>
      <c r="D26" s="292"/>
      <c r="E26" s="292"/>
      <c r="F26" s="292"/>
      <c r="G26" s="292"/>
      <c r="H26" s="292"/>
      <c r="I26" s="292"/>
      <c r="J26" s="292"/>
      <c r="K26" s="292"/>
      <c r="L26" s="292"/>
      <c r="M26" s="292"/>
      <c r="N26" s="292"/>
      <c r="O26" s="292"/>
      <c r="P26" s="292"/>
      <c r="Q26" s="292"/>
      <c r="R26" s="292"/>
      <c r="S26" s="292"/>
      <c r="T26" s="292"/>
      <c r="U26" s="292"/>
    </row>
    <row r="27" spans="2:21" ht="60" customHeight="1">
      <c r="B27" s="292"/>
      <c r="C27" s="292"/>
      <c r="D27" s="292"/>
      <c r="E27" s="292"/>
      <c r="F27" s="292"/>
      <c r="G27" s="292"/>
      <c r="H27" s="292"/>
      <c r="I27" s="292"/>
      <c r="J27" s="292"/>
      <c r="K27" s="292"/>
      <c r="L27" s="292"/>
      <c r="M27" s="292"/>
      <c r="N27" s="292"/>
      <c r="O27" s="292"/>
      <c r="P27" s="292"/>
      <c r="Q27" s="292"/>
      <c r="R27" s="292"/>
      <c r="S27" s="292"/>
      <c r="T27" s="292"/>
      <c r="U27" s="292"/>
    </row>
    <row r="28" spans="2:21" ht="60" customHeight="1">
      <c r="B28" s="292"/>
      <c r="C28" s="292"/>
      <c r="D28" s="292"/>
      <c r="E28" s="292"/>
      <c r="F28" s="292"/>
      <c r="G28" s="292"/>
      <c r="H28" s="292"/>
      <c r="I28" s="292"/>
      <c r="J28" s="292"/>
      <c r="K28" s="292"/>
      <c r="L28" s="292"/>
      <c r="M28" s="292"/>
      <c r="N28" s="292"/>
      <c r="O28" s="292"/>
      <c r="P28" s="292"/>
      <c r="Q28" s="292"/>
      <c r="R28" s="292"/>
      <c r="S28" s="292"/>
      <c r="T28" s="292"/>
      <c r="U28" s="292"/>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 customHeight="1">
      <c r="B30" s="337" t="s">
        <v>63</v>
      </c>
      <c r="C30" s="337"/>
      <c r="D30" s="337"/>
      <c r="E30" s="337"/>
      <c r="F30" s="337"/>
      <c r="G30" s="337"/>
      <c r="H30" s="337"/>
      <c r="I30" s="337"/>
      <c r="J30" s="337"/>
      <c r="K30" s="337"/>
      <c r="L30" s="337"/>
      <c r="M30" s="337"/>
      <c r="N30" s="337"/>
      <c r="O30" s="337"/>
      <c r="P30" s="337"/>
      <c r="Q30" s="337"/>
      <c r="R30" s="337"/>
      <c r="S30" s="337"/>
      <c r="T30" s="337"/>
      <c r="U30" s="337"/>
    </row>
    <row r="31" spans="2:21" ht="24.9" customHeight="1">
      <c r="B31" s="326" t="s">
        <v>495</v>
      </c>
      <c r="C31" s="326"/>
      <c r="D31" s="326"/>
      <c r="E31" s="326"/>
      <c r="F31" s="326"/>
      <c r="G31" s="326"/>
      <c r="H31" s="326"/>
      <c r="I31" s="326"/>
      <c r="J31" s="326"/>
      <c r="K31" s="326"/>
      <c r="L31" s="326"/>
      <c r="M31" s="326"/>
      <c r="N31" s="326"/>
      <c r="O31" s="326"/>
      <c r="P31" s="326"/>
      <c r="Q31" s="326"/>
      <c r="R31" s="326"/>
      <c r="S31" s="326"/>
      <c r="T31" s="326"/>
      <c r="U31" s="326"/>
    </row>
    <row r="32" spans="2:21" ht="36" customHeight="1">
      <c r="B32" s="329" t="s">
        <v>573</v>
      </c>
      <c r="C32" s="329"/>
      <c r="D32" s="329"/>
      <c r="E32" s="329"/>
      <c r="F32" s="329"/>
      <c r="G32" s="329"/>
      <c r="H32" s="329"/>
      <c r="I32" s="329"/>
      <c r="J32" s="329"/>
      <c r="K32" s="329"/>
      <c r="L32" s="329"/>
      <c r="M32" s="329"/>
      <c r="N32" s="329"/>
      <c r="O32" s="329"/>
      <c r="P32" s="329"/>
      <c r="Q32" s="329"/>
      <c r="R32" s="329"/>
      <c r="S32" s="329"/>
      <c r="T32" s="329"/>
      <c r="U32" s="329"/>
    </row>
    <row r="33" spans="2:21" ht="39" customHeight="1">
      <c r="B33" s="329" t="s">
        <v>529</v>
      </c>
      <c r="C33" s="329"/>
      <c r="D33" s="329"/>
      <c r="E33" s="329"/>
      <c r="F33" s="329"/>
      <c r="G33" s="329"/>
      <c r="H33" s="329"/>
      <c r="I33" s="329"/>
      <c r="J33" s="329"/>
      <c r="K33" s="329"/>
      <c r="L33" s="329"/>
      <c r="M33" s="329"/>
      <c r="N33" s="329"/>
      <c r="O33" s="329"/>
      <c r="P33" s="329"/>
      <c r="Q33" s="329"/>
      <c r="R33" s="329"/>
      <c r="S33" s="329"/>
      <c r="T33" s="329"/>
      <c r="U33" s="329"/>
    </row>
    <row r="34" spans="2:21" s="1" customFormat="1" ht="24.9" customHeight="1">
      <c r="B34" s="329" t="s">
        <v>500</v>
      </c>
      <c r="C34" s="329"/>
      <c r="D34" s="329"/>
      <c r="E34" s="329"/>
      <c r="F34" s="329"/>
      <c r="G34" s="329"/>
      <c r="H34" s="329"/>
      <c r="I34" s="329"/>
      <c r="J34" s="329"/>
      <c r="K34" s="329"/>
      <c r="L34" s="329"/>
      <c r="M34" s="329"/>
      <c r="N34" s="329"/>
      <c r="O34" s="329"/>
      <c r="P34" s="329"/>
      <c r="Q34" s="329"/>
      <c r="R34" s="329"/>
      <c r="S34" s="329"/>
      <c r="T34" s="329"/>
      <c r="U34" s="329"/>
    </row>
    <row r="35" spans="2:21" ht="60" customHeight="1">
      <c r="B35" s="324" t="s">
        <v>528</v>
      </c>
      <c r="C35" s="324"/>
      <c r="D35" s="324"/>
      <c r="E35" s="324"/>
      <c r="F35" s="324"/>
      <c r="G35" s="324"/>
      <c r="H35" s="324"/>
      <c r="I35" s="324"/>
      <c r="J35" s="324"/>
      <c r="K35" s="324"/>
      <c r="L35" s="324"/>
      <c r="M35" s="324"/>
      <c r="N35" s="324"/>
      <c r="O35" s="324"/>
      <c r="P35" s="324"/>
      <c r="Q35" s="324"/>
      <c r="R35" s="324"/>
      <c r="S35" s="324"/>
      <c r="T35" s="324"/>
      <c r="U35" s="324"/>
    </row>
    <row r="36" spans="2:21" ht="27" customHeight="1">
      <c r="B36" s="329" t="s">
        <v>501</v>
      </c>
      <c r="C36" s="329"/>
      <c r="D36" s="329"/>
      <c r="E36" s="329"/>
      <c r="F36" s="329"/>
      <c r="G36" s="329"/>
      <c r="H36" s="329"/>
      <c r="I36" s="329"/>
      <c r="J36" s="329"/>
      <c r="K36" s="329"/>
      <c r="L36" s="329"/>
      <c r="M36" s="329"/>
      <c r="N36" s="329"/>
      <c r="O36" s="329"/>
      <c r="P36" s="329"/>
      <c r="Q36" s="329"/>
      <c r="R36" s="329"/>
      <c r="S36" s="329"/>
      <c r="T36" s="329"/>
      <c r="U36" s="329"/>
    </row>
    <row r="37" spans="2:21" ht="32.1" customHeight="1">
      <c r="B37" s="329" t="s">
        <v>502</v>
      </c>
      <c r="C37" s="329"/>
      <c r="D37" s="329"/>
      <c r="E37" s="329"/>
      <c r="F37" s="329"/>
      <c r="G37" s="329"/>
      <c r="H37" s="329"/>
      <c r="I37" s="329"/>
      <c r="J37" s="329"/>
      <c r="K37" s="329"/>
      <c r="L37" s="329"/>
      <c r="M37" s="329"/>
      <c r="N37" s="329"/>
      <c r="O37" s="329"/>
      <c r="P37" s="329"/>
      <c r="Q37" s="329"/>
      <c r="R37" s="329"/>
      <c r="S37" s="329"/>
      <c r="T37" s="329"/>
      <c r="U37" s="329"/>
    </row>
    <row r="38" spans="2:21">
      <c r="B38" s="329" t="s">
        <v>574</v>
      </c>
      <c r="C38" s="329"/>
      <c r="D38" s="329"/>
      <c r="E38" s="329"/>
      <c r="F38" s="329"/>
      <c r="G38" s="329"/>
      <c r="H38" s="329"/>
      <c r="I38" s="329"/>
      <c r="J38" s="329"/>
      <c r="K38" s="329"/>
      <c r="L38" s="329"/>
      <c r="M38" s="329"/>
      <c r="N38" s="329"/>
      <c r="O38" s="329"/>
      <c r="P38" s="329"/>
      <c r="Q38" s="329"/>
      <c r="R38" s="329"/>
      <c r="S38" s="329"/>
      <c r="T38" s="329"/>
      <c r="U38" s="329"/>
    </row>
    <row r="40" spans="2:21">
      <c r="B40" s="321" t="s">
        <v>64</v>
      </c>
      <c r="C40" s="321"/>
      <c r="D40" s="321"/>
      <c r="E40" s="321"/>
      <c r="F40" s="321"/>
      <c r="G40" s="321"/>
      <c r="H40" s="321"/>
      <c r="I40" s="321"/>
      <c r="J40" s="321"/>
      <c r="K40" s="321"/>
      <c r="L40" s="321"/>
      <c r="M40" s="321"/>
      <c r="N40" s="321"/>
      <c r="O40" s="321"/>
      <c r="P40" s="321"/>
      <c r="Q40" s="321"/>
      <c r="R40" s="321"/>
      <c r="S40" s="321"/>
      <c r="T40" s="321"/>
      <c r="U40" s="321"/>
    </row>
    <row r="41" spans="2:21" ht="50.25" customHeight="1">
      <c r="B41" s="326" t="s">
        <v>495</v>
      </c>
      <c r="C41" s="326"/>
      <c r="D41" s="326"/>
      <c r="E41" s="326"/>
      <c r="F41" s="326"/>
      <c r="G41" s="326"/>
      <c r="H41" s="326"/>
      <c r="I41" s="326"/>
      <c r="J41" s="326"/>
      <c r="K41" s="326"/>
      <c r="L41" s="326"/>
      <c r="M41" s="326"/>
      <c r="N41" s="326"/>
      <c r="O41" s="326"/>
      <c r="P41" s="326"/>
      <c r="Q41" s="326"/>
      <c r="R41" s="326"/>
      <c r="S41" s="326"/>
      <c r="T41" s="326"/>
      <c r="U41" s="326"/>
    </row>
    <row r="42" spans="2:21" ht="51.75" customHeight="1">
      <c r="B42" s="292"/>
      <c r="C42" s="292"/>
      <c r="D42" s="292"/>
      <c r="E42" s="292"/>
      <c r="F42" s="292"/>
      <c r="G42" s="292"/>
      <c r="H42" s="292"/>
      <c r="I42" s="292"/>
      <c r="J42" s="292"/>
      <c r="K42" s="292"/>
      <c r="L42" s="292"/>
      <c r="M42" s="292"/>
      <c r="N42" s="292"/>
      <c r="O42" s="292"/>
      <c r="P42" s="292"/>
      <c r="Q42" s="292"/>
      <c r="R42" s="292"/>
      <c r="S42" s="292"/>
      <c r="T42" s="292"/>
      <c r="U42" s="292"/>
    </row>
    <row r="43" spans="2:21">
      <c r="B43" s="292"/>
      <c r="C43" s="292"/>
      <c r="D43" s="292"/>
      <c r="E43" s="292"/>
      <c r="F43" s="292"/>
      <c r="G43" s="292"/>
      <c r="H43" s="292"/>
      <c r="I43" s="292"/>
      <c r="J43" s="292"/>
      <c r="K43" s="292"/>
      <c r="L43" s="292"/>
      <c r="M43" s="292"/>
      <c r="N43" s="292"/>
      <c r="O43" s="292"/>
      <c r="P43" s="292"/>
      <c r="Q43" s="292"/>
      <c r="R43" s="292"/>
      <c r="S43" s="292"/>
      <c r="T43" s="292"/>
      <c r="U43" s="292"/>
    </row>
    <row r="44" spans="2:21" ht="45" customHeight="1">
      <c r="B44" s="324" t="s">
        <v>497</v>
      </c>
      <c r="C44" s="324"/>
      <c r="D44" s="324"/>
      <c r="E44" s="324"/>
      <c r="F44" s="324"/>
      <c r="G44" s="324"/>
      <c r="H44" s="324"/>
      <c r="I44" s="324"/>
      <c r="J44" s="324"/>
      <c r="K44" s="324"/>
      <c r="L44" s="324"/>
      <c r="M44" s="324"/>
      <c r="N44" s="324"/>
      <c r="O44" s="324"/>
      <c r="P44" s="324"/>
      <c r="Q44" s="324"/>
      <c r="R44" s="324"/>
      <c r="S44" s="324"/>
      <c r="T44" s="324"/>
      <c r="U44" s="324"/>
    </row>
    <row r="45" spans="2:21" ht="52.5" customHeight="1">
      <c r="B45" s="292"/>
      <c r="C45" s="292"/>
      <c r="D45" s="292"/>
      <c r="E45" s="292"/>
      <c r="F45" s="292"/>
      <c r="G45" s="292"/>
      <c r="H45" s="292"/>
      <c r="I45" s="292"/>
      <c r="J45" s="292"/>
      <c r="K45" s="292"/>
      <c r="L45" s="292"/>
      <c r="M45" s="292"/>
      <c r="N45" s="292"/>
      <c r="O45" s="292"/>
      <c r="P45" s="292"/>
      <c r="Q45" s="292"/>
      <c r="R45" s="292"/>
      <c r="S45" s="292"/>
      <c r="T45" s="292"/>
      <c r="U45" s="292"/>
    </row>
    <row r="46" spans="2:21" ht="55.5" customHeight="1">
      <c r="B46" s="292"/>
      <c r="C46" s="292"/>
      <c r="D46" s="292"/>
      <c r="E46" s="292"/>
      <c r="F46" s="292"/>
      <c r="G46" s="292"/>
      <c r="H46" s="292"/>
      <c r="I46" s="292"/>
      <c r="J46" s="292"/>
      <c r="K46" s="292"/>
      <c r="L46" s="292"/>
      <c r="M46" s="292"/>
      <c r="N46" s="292"/>
      <c r="O46" s="292"/>
      <c r="P46" s="292"/>
      <c r="Q46" s="292"/>
      <c r="R46" s="292"/>
      <c r="S46" s="292"/>
      <c r="T46" s="292"/>
      <c r="U46" s="292"/>
    </row>
    <row r="47" spans="2:21">
      <c r="B47" s="292"/>
      <c r="C47" s="292"/>
      <c r="D47" s="292"/>
      <c r="E47" s="292"/>
      <c r="F47" s="292"/>
      <c r="G47" s="292"/>
      <c r="H47" s="292"/>
      <c r="I47" s="292"/>
      <c r="J47" s="292"/>
      <c r="K47" s="292"/>
      <c r="L47" s="292"/>
      <c r="M47" s="292"/>
      <c r="N47" s="292"/>
      <c r="O47" s="292"/>
      <c r="P47" s="292"/>
      <c r="Q47" s="292"/>
      <c r="R47" s="292"/>
      <c r="S47" s="292"/>
      <c r="T47" s="292"/>
      <c r="U47" s="292"/>
    </row>
    <row r="65495" spans="2:22">
      <c r="V65495" s="23"/>
    </row>
    <row r="65496" spans="2:22">
      <c r="B65496" s="23" t="s">
        <v>54</v>
      </c>
      <c r="C65496" s="23"/>
      <c r="D65496" s="23"/>
      <c r="E65496" s="23"/>
      <c r="F65496" s="23"/>
      <c r="G65496" s="23"/>
      <c r="H65496" s="23"/>
      <c r="I65496" s="23"/>
      <c r="J65496" s="23"/>
      <c r="K65496" s="23"/>
      <c r="L65496" s="23"/>
      <c r="M65496" s="23"/>
      <c r="N65496" s="23"/>
      <c r="O65496" s="23"/>
      <c r="P65496" s="23"/>
      <c r="Q65496" s="23"/>
      <c r="R65496" s="23"/>
      <c r="S65496" s="23"/>
      <c r="T65496" s="23"/>
      <c r="U65496" s="23"/>
      <c r="V65496" s="24"/>
    </row>
    <row r="65497" spans="2:22">
      <c r="B65497" s="24" t="s">
        <v>55</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row r="65498" spans="2:22">
      <c r="B65498" s="24" t="s">
        <v>56</v>
      </c>
      <c r="C65498" s="24"/>
      <c r="D65498" s="24"/>
      <c r="E65498" s="24"/>
      <c r="F65498" s="24"/>
      <c r="G65498" s="24"/>
      <c r="H65498" s="24"/>
      <c r="I65498" s="24"/>
      <c r="J65498" s="24"/>
      <c r="K65498" s="24"/>
      <c r="L65498" s="24"/>
      <c r="M65498" s="24"/>
      <c r="N65498" s="24"/>
      <c r="O65498" s="24"/>
      <c r="P65498" s="24"/>
      <c r="Q65498" s="24"/>
      <c r="R65498" s="24"/>
      <c r="S65498" s="24"/>
      <c r="T65498" s="24"/>
      <c r="U65498" s="24"/>
    </row>
  </sheetData>
  <mergeCells count="42">
    <mergeCell ref="V2:V3"/>
    <mergeCell ref="B45:U45"/>
    <mergeCell ref="B46:U46"/>
    <mergeCell ref="B47:U47"/>
    <mergeCell ref="B2:B3"/>
    <mergeCell ref="G3:G9"/>
    <mergeCell ref="L3:L9"/>
    <mergeCell ref="B40:U40"/>
    <mergeCell ref="B41:U41"/>
    <mergeCell ref="B42:U42"/>
    <mergeCell ref="B43:U43"/>
    <mergeCell ref="B44:U44"/>
    <mergeCell ref="B34:U34"/>
    <mergeCell ref="B35:U35"/>
    <mergeCell ref="B36:U36"/>
    <mergeCell ref="B37:U37"/>
    <mergeCell ref="B38:U38"/>
    <mergeCell ref="B28:U28"/>
    <mergeCell ref="B30:U30"/>
    <mergeCell ref="B31:U31"/>
    <mergeCell ref="B32:U32"/>
    <mergeCell ref="B33:U33"/>
    <mergeCell ref="B23:U23"/>
    <mergeCell ref="B24:U24"/>
    <mergeCell ref="B25:U25"/>
    <mergeCell ref="B26:U26"/>
    <mergeCell ref="B27:U27"/>
    <mergeCell ref="B18:U18"/>
    <mergeCell ref="B19:U19"/>
    <mergeCell ref="B20:U20"/>
    <mergeCell ref="B21:U21"/>
    <mergeCell ref="B22:U22"/>
    <mergeCell ref="B13:U13"/>
    <mergeCell ref="B14:U14"/>
    <mergeCell ref="B15:U15"/>
    <mergeCell ref="B16:U16"/>
    <mergeCell ref="B17:U17"/>
    <mergeCell ref="C2:F2"/>
    <mergeCell ref="H2:K2"/>
    <mergeCell ref="M2:P2"/>
    <mergeCell ref="R2:U2"/>
    <mergeCell ref="B12:U12"/>
  </mergeCells>
  <conditionalFormatting sqref="V5">
    <cfRule type="cellIs" dxfId="0" priority="2" stopIfTrue="1" operator="equal">
      <formula>$V$5</formula>
    </cfRule>
  </conditionalFormatting>
  <hyperlinks>
    <hyperlink ref="B65498" r:id="rId1" xr:uid="{00000000-0004-0000-0400-000000000000}"/>
    <hyperlink ref="B65497"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B33" zoomScaleNormal="100" workbookViewId="0">
      <selection activeCell="B37" sqref="B37:U37"/>
    </sheetView>
  </sheetViews>
  <sheetFormatPr baseColWidth="10" defaultColWidth="11.44140625" defaultRowHeight="16.2"/>
  <cols>
    <col min="1" max="1" width="1.44140625" style="2" customWidth="1"/>
    <col min="2" max="2" width="38.33203125" style="2" customWidth="1"/>
    <col min="3" max="6" width="7.6640625" style="2" customWidth="1"/>
    <col min="7" max="7" width="1.6640625" style="2" customWidth="1"/>
    <col min="8" max="8" width="7.6640625" style="2" customWidth="1"/>
    <col min="9" max="9" width="10" style="2" customWidth="1"/>
    <col min="10" max="11" width="7.6640625" style="2" customWidth="1"/>
    <col min="12" max="12" width="1.6640625" style="2" customWidth="1"/>
    <col min="13" max="16" width="7.6640625" style="2" customWidth="1"/>
    <col min="17" max="17" width="3.33203125" style="2" customWidth="1"/>
    <col min="18" max="21" width="7.6640625" style="2" customWidth="1"/>
    <col min="22" max="27" width="11.44140625" style="2"/>
    <col min="28" max="28" width="2" style="2" customWidth="1"/>
    <col min="29" max="33" width="11.44140625" style="2"/>
    <col min="34" max="34" width="1.88671875" style="2" customWidth="1"/>
    <col min="35" max="16384" width="11.44140625" style="2"/>
  </cols>
  <sheetData>
    <row r="1" spans="2:22" ht="6" customHeight="1"/>
    <row r="2" spans="2:22" ht="22.5" customHeight="1">
      <c r="B2" s="330" t="s">
        <v>415</v>
      </c>
      <c r="C2" s="318" t="s">
        <v>61</v>
      </c>
      <c r="D2" s="318"/>
      <c r="E2" s="318"/>
      <c r="F2" s="318"/>
      <c r="G2" s="3"/>
      <c r="H2" s="319" t="s">
        <v>62</v>
      </c>
      <c r="I2" s="319"/>
      <c r="J2" s="319"/>
      <c r="K2" s="319"/>
      <c r="L2" s="3"/>
      <c r="M2" s="320" t="s">
        <v>63</v>
      </c>
      <c r="N2" s="320"/>
      <c r="O2" s="320"/>
      <c r="P2" s="320"/>
      <c r="Q2" s="18"/>
      <c r="R2" s="321" t="s">
        <v>64</v>
      </c>
      <c r="S2" s="321"/>
      <c r="T2" s="321"/>
      <c r="U2" s="321"/>
      <c r="V2" s="336"/>
    </row>
    <row r="3" spans="2:22" ht="24.75" customHeight="1">
      <c r="B3" s="331"/>
      <c r="C3" s="4">
        <v>1</v>
      </c>
      <c r="D3" s="4">
        <v>2</v>
      </c>
      <c r="E3" s="5">
        <v>3</v>
      </c>
      <c r="F3" s="6">
        <v>4</v>
      </c>
      <c r="G3" s="332"/>
      <c r="H3" s="4">
        <v>1</v>
      </c>
      <c r="I3" s="4">
        <v>2</v>
      </c>
      <c r="J3" s="5">
        <v>3</v>
      </c>
      <c r="K3" s="6">
        <v>4</v>
      </c>
      <c r="L3" s="334"/>
      <c r="M3" s="4">
        <v>1</v>
      </c>
      <c r="N3" s="4">
        <v>2</v>
      </c>
      <c r="O3" s="5">
        <v>3</v>
      </c>
      <c r="P3" s="6">
        <v>4</v>
      </c>
      <c r="Q3" s="19"/>
      <c r="R3" s="4">
        <v>1</v>
      </c>
      <c r="S3" s="4">
        <v>2</v>
      </c>
      <c r="T3" s="5">
        <v>3</v>
      </c>
      <c r="U3" s="6">
        <v>4</v>
      </c>
      <c r="V3" s="336"/>
    </row>
    <row r="4" spans="2:22" ht="38.1" customHeight="1">
      <c r="B4" s="7" t="s">
        <v>416</v>
      </c>
      <c r="C4" s="8">
        <f>Autoevaluación!R122/SUM(Autoevaluación!R122:R125)</f>
        <v>0.75</v>
      </c>
      <c r="D4" s="9">
        <f>Autoevaluación!R123/SUM(Autoevaluación!R122:R125)</f>
        <v>0.25</v>
      </c>
      <c r="E4" s="9">
        <f>Autoevaluación!R124/SUM(Autoevaluación!R122:R125)</f>
        <v>0</v>
      </c>
      <c r="F4" s="9">
        <f>Autoevaluación!R125/SUM(Autoevaluación!R122:R125)</f>
        <v>0</v>
      </c>
      <c r="G4" s="333"/>
      <c r="H4" s="9">
        <f>Autoevaluación!S122/SUM(Autoevaluación!S122:S125)</f>
        <v>0.5</v>
      </c>
      <c r="I4" s="9">
        <f>Autoevaluación!S123/SUM(Autoevaluación!S122:S125)</f>
        <v>0.5</v>
      </c>
      <c r="J4" s="9">
        <f>Autoevaluación!S124/SUM(Autoevaluación!S122:S125)</f>
        <v>0</v>
      </c>
      <c r="K4" s="9">
        <f>Autoevaluación!S125/SUM(Autoevaluación!S122:S125)</f>
        <v>0</v>
      </c>
      <c r="L4" s="335"/>
      <c r="M4" s="9">
        <f>Autoevaluación!T122/SUM(Autoevaluación!T122:T125)</f>
        <v>0.75</v>
      </c>
      <c r="N4" s="9">
        <f>Autoevaluación!T123/SUM(Autoevaluación!T122:T125)</f>
        <v>0.25</v>
      </c>
      <c r="O4" s="9">
        <f>Autoevaluación!T124/SUM(Autoevaluación!T122:T125)</f>
        <v>0</v>
      </c>
      <c r="P4" s="9">
        <f>Autoevaluación!T125/SUM(Autoevaluación!T122:T125)</f>
        <v>0</v>
      </c>
      <c r="Q4" s="20"/>
      <c r="R4" s="9" t="e">
        <f>Autoevaluación!U122/SUM(Autoevaluación!U122:U125)</f>
        <v>#DIV/0!</v>
      </c>
      <c r="S4" s="9" t="e">
        <f>Autoevaluación!U123/SUM(Autoevaluación!U122:U125)</f>
        <v>#DIV/0!</v>
      </c>
      <c r="T4" s="9" t="e">
        <f>Autoevaluación!U124/SUM(Autoevaluación!U122:U125)</f>
        <v>#DIV/0!</v>
      </c>
      <c r="U4" s="9" t="e">
        <f>Autoevaluación!U125/SUM(Autoevaluación!U122:U125)</f>
        <v>#DIV/0!</v>
      </c>
    </row>
    <row r="5" spans="2:22" ht="38.1" customHeight="1">
      <c r="B5" s="10" t="s">
        <v>439</v>
      </c>
      <c r="C5" s="8">
        <f>Autoevaluación!R128/SUM(Autoevaluación!R128:R131)</f>
        <v>0.5</v>
      </c>
      <c r="D5" s="9">
        <f>Autoevaluación!R129/SUM(Autoevaluación!R128:R131)</f>
        <v>0.5</v>
      </c>
      <c r="E5" s="9">
        <f>Autoevaluación!R130/SUM(Autoevaluación!R128:R131)</f>
        <v>0</v>
      </c>
      <c r="F5" s="9">
        <f>Autoevaluación!R131/SUM(Autoevaluación!R128:R131)</f>
        <v>0</v>
      </c>
      <c r="G5" s="333"/>
      <c r="H5" s="9">
        <f>Autoevaluación!S128/SUM(Autoevaluación!S128:S131)</f>
        <v>0.75</v>
      </c>
      <c r="I5" s="9">
        <f>Autoevaluación!S129/SUM(Autoevaluación!S128:S131)</f>
        <v>0.25</v>
      </c>
      <c r="J5" s="9">
        <f>Autoevaluación!S130/SUM(Autoevaluación!S128:S131)</f>
        <v>0</v>
      </c>
      <c r="K5" s="9">
        <f>Autoevaluación!S131/SUM(Autoevaluación!S128:S131)</f>
        <v>0</v>
      </c>
      <c r="L5" s="335"/>
      <c r="M5" s="9">
        <f>Autoevaluación!T128/SUM(Autoevaluación!T128:T131)</f>
        <v>0.75</v>
      </c>
      <c r="N5" s="9">
        <f>Autoevaluación!T129/SUM(Autoevaluación!T128:T131)</f>
        <v>0.25</v>
      </c>
      <c r="O5" s="9">
        <f>Autoevaluación!T130/SUM(Autoevaluación!T128:T131)</f>
        <v>0</v>
      </c>
      <c r="P5" s="9">
        <f>Autoevaluación!T131/SUM(Autoevaluación!T128:T131)</f>
        <v>0</v>
      </c>
      <c r="Q5" s="20"/>
      <c r="R5" s="9" t="e">
        <f>Autoevaluación!U128/SUM(Autoevaluación!U128:U131)</f>
        <v>#DIV/0!</v>
      </c>
      <c r="S5" s="9" t="e">
        <f>Autoevaluación!U129/SUM(Autoevaluación!U128:U131)</f>
        <v>#DIV/0!</v>
      </c>
      <c r="T5" s="9" t="e">
        <f>Autoevaluación!U129/SUM(Autoevaluación!U128:U131)</f>
        <v>#DIV/0!</v>
      </c>
      <c r="U5" s="9" t="e">
        <f>Autoevaluación!U131/SUM(Autoevaluación!U128:U131)</f>
        <v>#DIV/0!</v>
      </c>
    </row>
    <row r="6" spans="2:22" ht="38.1" customHeight="1">
      <c r="B6" s="10" t="s">
        <v>462</v>
      </c>
      <c r="C6" s="8">
        <f>Autoevaluación!R134/SUM(Autoevaluación!R134:R137)</f>
        <v>0.33333333333333331</v>
      </c>
      <c r="D6" s="9">
        <f>Autoevaluación!R135/SUM(Autoevaluación!R134:R137)</f>
        <v>0.66666666666666663</v>
      </c>
      <c r="E6" s="9">
        <f>Autoevaluación!R136/SUM(Autoevaluación!R134:R137)</f>
        <v>0</v>
      </c>
      <c r="F6" s="9">
        <f>Autoevaluación!R137/SUM(Autoevaluación!R134:R137)</f>
        <v>0</v>
      </c>
      <c r="G6" s="333"/>
      <c r="H6" s="9">
        <f>Autoevaluación!S134/SUM(Autoevaluación!S134:S137)</f>
        <v>0</v>
      </c>
      <c r="I6" s="9">
        <f>Autoevaluación!S135/SUM(Autoevaluación!S134:S137)</f>
        <v>1</v>
      </c>
      <c r="J6" s="9">
        <f>Autoevaluación!S136/SUM(Autoevaluación!S134:S137)</f>
        <v>0</v>
      </c>
      <c r="K6" s="9">
        <f>Autoevaluación!S137/SUM(Autoevaluación!S134:S137)</f>
        <v>0</v>
      </c>
      <c r="L6" s="335"/>
      <c r="M6" s="9">
        <f>Autoevaluación!T134/SUM(Autoevaluación!T134:T137)</f>
        <v>0</v>
      </c>
      <c r="N6" s="9">
        <f>Autoevaluación!T135/SUM(Autoevaluación!T134:T137)</f>
        <v>1</v>
      </c>
      <c r="O6" s="9">
        <f>Autoevaluación!T136/SUM(Autoevaluación!T134:T137)</f>
        <v>0</v>
      </c>
      <c r="P6" s="9">
        <f>Autoevaluación!T137/SUM(Autoevaluación!T134:T137)</f>
        <v>0</v>
      </c>
      <c r="Q6" s="20"/>
      <c r="R6" s="9" t="e">
        <f>Autoevaluación!U134/SUM(Autoevaluación!U134:U137)</f>
        <v>#DIV/0!</v>
      </c>
      <c r="S6" s="9" t="e">
        <f>Autoevaluación!U135/SUM(Autoevaluación!U134:U137)</f>
        <v>#DIV/0!</v>
      </c>
      <c r="T6" s="9" t="e">
        <f>Autoevaluación!U136/SUM(Autoevaluación!U134:U137)</f>
        <v>#DIV/0!</v>
      </c>
      <c r="U6" s="9" t="e">
        <f>Autoevaluación!U137/SUM(Autoevaluación!U134:U137)</f>
        <v>#DIV/0!</v>
      </c>
      <c r="V6" s="21"/>
    </row>
    <row r="7" spans="2:22" ht="38.1" customHeight="1">
      <c r="B7" s="7" t="s">
        <v>477</v>
      </c>
      <c r="C7" s="8">
        <f>Autoevaluación!R139/SUM(Autoevaluación!R139:R142)</f>
        <v>0.66666666666666663</v>
      </c>
      <c r="D7" s="9">
        <f>Autoevaluación!R140/SUM(Autoevaluación!R139:R142)</f>
        <v>0.33333333333333331</v>
      </c>
      <c r="E7" s="9">
        <f>Autoevaluación!R141/SUM(Autoevaluación!R139:R142)</f>
        <v>0</v>
      </c>
      <c r="F7" s="9">
        <f>Autoevaluación!R142/SUM(Autoevaluación!R139:R142)</f>
        <v>0</v>
      </c>
      <c r="G7" s="333"/>
      <c r="H7" s="9">
        <f>Autoevaluación!S139/SUM(Autoevaluación!S139:S142)</f>
        <v>0.66666666666666663</v>
      </c>
      <c r="I7" s="9">
        <f>Autoevaluación!S140/SUM(Autoevaluación!S139:S142)</f>
        <v>0.33333333333333331</v>
      </c>
      <c r="J7" s="9">
        <f>Autoevaluación!S141/SUM(Autoevaluación!S139:S142)</f>
        <v>0</v>
      </c>
      <c r="K7" s="9">
        <f>Autoevaluación!S142/SUM(Autoevaluación!S139:S142)</f>
        <v>0</v>
      </c>
      <c r="L7" s="335"/>
      <c r="M7" s="9">
        <f>Autoevaluación!T139/SUM(Autoevaluación!T139:T142)</f>
        <v>0.66666666666666663</v>
      </c>
      <c r="N7" s="9">
        <f>Autoevaluación!T140/SUM(Autoevaluación!T139:T142)</f>
        <v>0.33333333333333331</v>
      </c>
      <c r="O7" s="9">
        <f>Autoevaluación!T141/SUM(Autoevaluación!T139:T142)</f>
        <v>0</v>
      </c>
      <c r="P7" s="9">
        <f>Autoevaluación!T142/SUM(Autoevaluación!T139:T142)</f>
        <v>0</v>
      </c>
      <c r="Q7" s="20"/>
      <c r="R7" s="9" t="e">
        <f>Autoevaluación!U139/SUM(Autoevaluación!U139:U142)</f>
        <v>#DIV/0!</v>
      </c>
      <c r="S7" s="9" t="e">
        <f>Autoevaluación!U140/SUM(Autoevaluación!U139:U142)</f>
        <v>#DIV/0!</v>
      </c>
      <c r="T7" s="9" t="e">
        <f>Autoevaluación!U141/SUM(Autoevaluación!U139:U142)</f>
        <v>#DIV/0!</v>
      </c>
      <c r="U7" s="9" t="e">
        <f>Autoevaluación!U142/SUM(Autoevaluación!U139:U142)</f>
        <v>#DIV/0!</v>
      </c>
    </row>
    <row r="8" spans="2:22" ht="38.1" customHeight="1">
      <c r="B8" s="11"/>
      <c r="C8" s="9"/>
      <c r="D8" s="9"/>
      <c r="E8" s="9"/>
      <c r="F8" s="9"/>
      <c r="G8" s="333"/>
      <c r="H8" s="9"/>
      <c r="I8" s="9"/>
      <c r="J8" s="9"/>
      <c r="K8" s="9"/>
      <c r="L8" s="335"/>
      <c r="M8" s="9"/>
      <c r="N8" s="9"/>
      <c r="O8" s="9"/>
      <c r="P8" s="9"/>
      <c r="Q8" s="20"/>
      <c r="R8" s="9"/>
      <c r="S8" s="9"/>
      <c r="T8" s="9"/>
      <c r="U8" s="9"/>
    </row>
    <row r="9" spans="2:22" ht="38.1" customHeight="1">
      <c r="B9" s="12"/>
      <c r="C9" s="9"/>
      <c r="D9" s="9"/>
      <c r="E9" s="9"/>
      <c r="F9" s="9"/>
      <c r="G9" s="333"/>
      <c r="H9" s="9"/>
      <c r="I9" s="9"/>
      <c r="J9" s="9"/>
      <c r="K9" s="9"/>
      <c r="L9" s="335"/>
      <c r="M9" s="9"/>
      <c r="N9" s="9"/>
      <c r="O9" s="9"/>
      <c r="P9" s="9"/>
      <c r="Q9" s="20"/>
      <c r="R9" s="9"/>
      <c r="S9" s="9"/>
      <c r="T9" s="9"/>
      <c r="U9" s="9"/>
    </row>
    <row r="10" spans="2:22" ht="42" customHeight="1">
      <c r="B10" s="13" t="s">
        <v>530</v>
      </c>
      <c r="C10" s="14">
        <f>AVERAGE(C4:C9)</f>
        <v>0.5625</v>
      </c>
      <c r="D10" s="14">
        <f>AVERAGE(D4:D9)</f>
        <v>0.43749999999999994</v>
      </c>
      <c r="E10" s="14">
        <f>AVERAGE(E4:E9)</f>
        <v>0</v>
      </c>
      <c r="F10" s="14">
        <f>AVERAGE(F4:F9)</f>
        <v>0</v>
      </c>
      <c r="G10" s="15"/>
      <c r="H10" s="14">
        <f>AVERAGE(H4:H9)</f>
        <v>0.47916666666666663</v>
      </c>
      <c r="I10" s="14">
        <f>AVERAGE(I4:I9)</f>
        <v>0.52083333333333337</v>
      </c>
      <c r="J10" s="14">
        <f>AVERAGE(J4:J9)</f>
        <v>0</v>
      </c>
      <c r="K10" s="14">
        <f>AVERAGE(K4:K9)</f>
        <v>0</v>
      </c>
      <c r="L10" s="15"/>
      <c r="M10" s="14">
        <f>AVERAGE(M4:M9)</f>
        <v>0.54166666666666663</v>
      </c>
      <c r="N10" s="14">
        <f>AVERAGE(N4:N9)</f>
        <v>0.45833333333333331</v>
      </c>
      <c r="O10" s="14">
        <f>AVERAGE(O4:O9)</f>
        <v>0</v>
      </c>
      <c r="P10" s="14">
        <f>AVERAGE(P4:P9)</f>
        <v>0</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 customHeight="1">
      <c r="B12" s="318" t="s">
        <v>61</v>
      </c>
      <c r="C12" s="318"/>
      <c r="D12" s="318"/>
      <c r="E12" s="318"/>
      <c r="F12" s="318"/>
      <c r="G12" s="318"/>
      <c r="H12" s="318"/>
      <c r="I12" s="318"/>
      <c r="J12" s="318"/>
      <c r="K12" s="318"/>
      <c r="L12" s="318"/>
      <c r="M12" s="318"/>
      <c r="N12" s="318"/>
      <c r="O12" s="318"/>
      <c r="P12" s="318"/>
      <c r="Q12" s="318"/>
      <c r="R12" s="318"/>
      <c r="S12" s="318"/>
      <c r="T12" s="318"/>
      <c r="U12" s="318"/>
    </row>
    <row r="13" spans="2:22" ht="24.9" customHeight="1">
      <c r="B13" s="322" t="s">
        <v>495</v>
      </c>
      <c r="C13" s="322"/>
      <c r="D13" s="322"/>
      <c r="E13" s="322"/>
      <c r="F13" s="322"/>
      <c r="G13" s="322"/>
      <c r="H13" s="322"/>
      <c r="I13" s="322"/>
      <c r="J13" s="322"/>
      <c r="K13" s="322"/>
      <c r="L13" s="322"/>
      <c r="M13" s="322"/>
      <c r="N13" s="322"/>
      <c r="O13" s="322"/>
      <c r="P13" s="322"/>
      <c r="Q13" s="322"/>
      <c r="R13" s="322"/>
      <c r="S13" s="322"/>
      <c r="T13" s="322"/>
      <c r="U13" s="322"/>
    </row>
    <row r="14" spans="2:22" ht="60" customHeight="1">
      <c r="B14" s="292" t="s">
        <v>531</v>
      </c>
      <c r="C14" s="292"/>
      <c r="D14" s="292"/>
      <c r="E14" s="292"/>
      <c r="F14" s="292"/>
      <c r="G14" s="292"/>
      <c r="H14" s="292"/>
      <c r="I14" s="292"/>
      <c r="J14" s="292"/>
      <c r="K14" s="292"/>
      <c r="L14" s="292"/>
      <c r="M14" s="292"/>
      <c r="N14" s="292"/>
      <c r="O14" s="292"/>
      <c r="P14" s="292"/>
      <c r="Q14" s="292"/>
      <c r="R14" s="292"/>
      <c r="S14" s="292"/>
      <c r="T14" s="292"/>
      <c r="U14" s="292"/>
    </row>
    <row r="15" spans="2:22" ht="60" customHeight="1">
      <c r="B15" s="292" t="s">
        <v>532</v>
      </c>
      <c r="C15" s="292"/>
      <c r="D15" s="292"/>
      <c r="E15" s="292"/>
      <c r="F15" s="292"/>
      <c r="G15" s="292"/>
      <c r="H15" s="292"/>
      <c r="I15" s="292"/>
      <c r="J15" s="292"/>
      <c r="K15" s="292"/>
      <c r="L15" s="292"/>
      <c r="M15" s="292"/>
      <c r="N15" s="292"/>
      <c r="O15" s="292"/>
      <c r="P15" s="292"/>
      <c r="Q15" s="292"/>
      <c r="R15" s="292"/>
      <c r="S15" s="292"/>
      <c r="T15" s="292"/>
      <c r="U15" s="292"/>
    </row>
    <row r="16" spans="2:22" s="1" customFormat="1" ht="24.9" customHeight="1">
      <c r="B16" s="324" t="s">
        <v>497</v>
      </c>
      <c r="C16" s="324"/>
      <c r="D16" s="324"/>
      <c r="E16" s="324"/>
      <c r="F16" s="324"/>
      <c r="G16" s="324"/>
      <c r="H16" s="324"/>
      <c r="I16" s="324"/>
      <c r="J16" s="324"/>
      <c r="K16" s="324"/>
      <c r="L16" s="324"/>
      <c r="M16" s="324"/>
      <c r="N16" s="324"/>
      <c r="O16" s="324"/>
      <c r="P16" s="324"/>
      <c r="Q16" s="324"/>
      <c r="R16" s="324"/>
      <c r="S16" s="324"/>
      <c r="T16" s="324"/>
      <c r="U16" s="324"/>
    </row>
    <row r="17" spans="2:21" ht="60" customHeight="1">
      <c r="B17" s="292" t="s">
        <v>533</v>
      </c>
      <c r="C17" s="292"/>
      <c r="D17" s="292"/>
      <c r="E17" s="292"/>
      <c r="F17" s="292"/>
      <c r="G17" s="292"/>
      <c r="H17" s="292"/>
      <c r="I17" s="292"/>
      <c r="J17" s="292"/>
      <c r="K17" s="292"/>
      <c r="L17" s="292"/>
      <c r="M17" s="292"/>
      <c r="N17" s="292"/>
      <c r="O17" s="292"/>
      <c r="P17" s="292"/>
      <c r="Q17" s="292"/>
      <c r="R17" s="292"/>
      <c r="S17" s="292"/>
      <c r="T17" s="292"/>
      <c r="U17" s="292"/>
    </row>
    <row r="18" spans="2:21" ht="60" customHeight="1">
      <c r="B18" s="292" t="s">
        <v>534</v>
      </c>
      <c r="C18" s="292"/>
      <c r="D18" s="292"/>
      <c r="E18" s="292"/>
      <c r="F18" s="292"/>
      <c r="G18" s="292"/>
      <c r="H18" s="292"/>
      <c r="I18" s="292"/>
      <c r="J18" s="292"/>
      <c r="K18" s="292"/>
      <c r="L18" s="292"/>
      <c r="M18" s="292"/>
      <c r="N18" s="292"/>
      <c r="O18" s="292"/>
      <c r="P18" s="292"/>
      <c r="Q18" s="292"/>
      <c r="R18" s="292"/>
      <c r="S18" s="292"/>
      <c r="T18" s="292"/>
      <c r="U18" s="292"/>
    </row>
    <row r="19" spans="2:21" ht="60" customHeight="1">
      <c r="B19" s="292" t="s">
        <v>535</v>
      </c>
      <c r="C19" s="292"/>
      <c r="D19" s="292"/>
      <c r="E19" s="292"/>
      <c r="F19" s="292"/>
      <c r="G19" s="292"/>
      <c r="H19" s="292"/>
      <c r="I19" s="292"/>
      <c r="J19" s="292"/>
      <c r="K19" s="292"/>
      <c r="L19" s="292"/>
      <c r="M19" s="292"/>
      <c r="N19" s="292"/>
      <c r="O19" s="292"/>
      <c r="P19" s="292"/>
      <c r="Q19" s="292"/>
      <c r="R19" s="292"/>
      <c r="S19" s="292"/>
      <c r="T19" s="292"/>
      <c r="U19" s="292"/>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1.9" customHeight="1">
      <c r="B21" s="325" t="s">
        <v>62</v>
      </c>
      <c r="C21" s="325"/>
      <c r="D21" s="325"/>
      <c r="E21" s="325"/>
      <c r="F21" s="325"/>
      <c r="G21" s="325"/>
      <c r="H21" s="325"/>
      <c r="I21" s="325"/>
      <c r="J21" s="325"/>
      <c r="K21" s="325"/>
      <c r="L21" s="325"/>
      <c r="M21" s="325"/>
      <c r="N21" s="325"/>
      <c r="O21" s="325"/>
      <c r="P21" s="325"/>
      <c r="Q21" s="325"/>
      <c r="R21" s="325"/>
      <c r="S21" s="325"/>
      <c r="T21" s="325"/>
      <c r="U21" s="325"/>
    </row>
    <row r="22" spans="2:21" ht="24.9" customHeight="1">
      <c r="B22" s="326" t="s">
        <v>495</v>
      </c>
      <c r="C22" s="326"/>
      <c r="D22" s="326"/>
      <c r="E22" s="326"/>
      <c r="F22" s="326"/>
      <c r="G22" s="326"/>
      <c r="H22" s="326"/>
      <c r="I22" s="326"/>
      <c r="J22" s="326"/>
      <c r="K22" s="326"/>
      <c r="L22" s="326"/>
      <c r="M22" s="326"/>
      <c r="N22" s="326"/>
      <c r="O22" s="326"/>
      <c r="P22" s="326"/>
      <c r="Q22" s="326"/>
      <c r="R22" s="326"/>
      <c r="S22" s="326"/>
      <c r="T22" s="326"/>
      <c r="U22" s="326"/>
    </row>
    <row r="23" spans="2:21" ht="60" customHeight="1">
      <c r="B23" s="292" t="s">
        <v>536</v>
      </c>
      <c r="C23" s="292"/>
      <c r="D23" s="292"/>
      <c r="E23" s="292"/>
      <c r="F23" s="292"/>
      <c r="G23" s="292"/>
      <c r="H23" s="292"/>
      <c r="I23" s="292"/>
      <c r="J23" s="292"/>
      <c r="K23" s="292"/>
      <c r="L23" s="292"/>
      <c r="M23" s="292"/>
      <c r="N23" s="292"/>
      <c r="O23" s="292"/>
      <c r="P23" s="292"/>
      <c r="Q23" s="292"/>
      <c r="R23" s="292"/>
      <c r="S23" s="292"/>
      <c r="T23" s="292"/>
      <c r="U23" s="292"/>
    </row>
    <row r="24" spans="2:21" ht="60" customHeight="1">
      <c r="B24" s="292" t="s">
        <v>537</v>
      </c>
      <c r="C24" s="292"/>
      <c r="D24" s="292"/>
      <c r="E24" s="292"/>
      <c r="F24" s="292"/>
      <c r="G24" s="292"/>
      <c r="H24" s="292"/>
      <c r="I24" s="292"/>
      <c r="J24" s="292"/>
      <c r="K24" s="292"/>
      <c r="L24" s="292"/>
      <c r="M24" s="292"/>
      <c r="N24" s="292"/>
      <c r="O24" s="292"/>
      <c r="P24" s="292"/>
      <c r="Q24" s="292"/>
      <c r="R24" s="292"/>
      <c r="S24" s="292"/>
      <c r="T24" s="292"/>
      <c r="U24" s="292"/>
    </row>
    <row r="25" spans="2:21" s="1" customFormat="1" ht="24.9" customHeight="1">
      <c r="B25" s="324" t="s">
        <v>497</v>
      </c>
      <c r="C25" s="324"/>
      <c r="D25" s="324"/>
      <c r="E25" s="324"/>
      <c r="F25" s="324"/>
      <c r="G25" s="324"/>
      <c r="H25" s="324"/>
      <c r="I25" s="324"/>
      <c r="J25" s="324"/>
      <c r="K25" s="324"/>
      <c r="L25" s="324"/>
      <c r="M25" s="324"/>
      <c r="N25" s="324"/>
      <c r="O25" s="324"/>
      <c r="P25" s="324"/>
      <c r="Q25" s="324"/>
      <c r="R25" s="324"/>
      <c r="S25" s="324"/>
      <c r="T25" s="324"/>
      <c r="U25" s="324"/>
    </row>
    <row r="26" spans="2:21" ht="60" customHeight="1">
      <c r="B26" s="292" t="s">
        <v>538</v>
      </c>
      <c r="C26" s="292"/>
      <c r="D26" s="292"/>
      <c r="E26" s="292"/>
      <c r="F26" s="292"/>
      <c r="G26" s="292"/>
      <c r="H26" s="292"/>
      <c r="I26" s="292"/>
      <c r="J26" s="292"/>
      <c r="K26" s="292"/>
      <c r="L26" s="292"/>
      <c r="M26" s="292"/>
      <c r="N26" s="292"/>
      <c r="O26" s="292"/>
      <c r="P26" s="292"/>
      <c r="Q26" s="292"/>
      <c r="R26" s="292"/>
      <c r="S26" s="292"/>
      <c r="T26" s="292"/>
      <c r="U26" s="292"/>
    </row>
    <row r="27" spans="2:21" ht="60" customHeight="1">
      <c r="B27" s="292" t="s">
        <v>539</v>
      </c>
      <c r="C27" s="292"/>
      <c r="D27" s="292"/>
      <c r="E27" s="292"/>
      <c r="F27" s="292"/>
      <c r="G27" s="292"/>
      <c r="H27" s="292"/>
      <c r="I27" s="292"/>
      <c r="J27" s="292"/>
      <c r="K27" s="292"/>
      <c r="L27" s="292"/>
      <c r="M27" s="292"/>
      <c r="N27" s="292"/>
      <c r="O27" s="292"/>
      <c r="P27" s="292"/>
      <c r="Q27" s="292"/>
      <c r="R27" s="292"/>
      <c r="S27" s="292"/>
      <c r="T27" s="292"/>
      <c r="U27" s="292"/>
    </row>
    <row r="28" spans="2:21" ht="60" customHeight="1">
      <c r="B28" s="292" t="s">
        <v>540</v>
      </c>
      <c r="C28" s="292"/>
      <c r="D28" s="292"/>
      <c r="E28" s="292"/>
      <c r="F28" s="292"/>
      <c r="G28" s="292"/>
      <c r="H28" s="292"/>
      <c r="I28" s="292"/>
      <c r="J28" s="292"/>
      <c r="K28" s="292"/>
      <c r="L28" s="292"/>
      <c r="M28" s="292"/>
      <c r="N28" s="292"/>
      <c r="O28" s="292"/>
      <c r="P28" s="292"/>
      <c r="Q28" s="292"/>
      <c r="R28" s="292"/>
      <c r="S28" s="292"/>
      <c r="T28" s="292"/>
      <c r="U28" s="292"/>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 customHeight="1">
      <c r="B30" s="337" t="s">
        <v>63</v>
      </c>
      <c r="C30" s="337"/>
      <c r="D30" s="337"/>
      <c r="E30" s="337"/>
      <c r="F30" s="337"/>
      <c r="G30" s="337"/>
      <c r="H30" s="337"/>
      <c r="I30" s="337"/>
      <c r="J30" s="337"/>
      <c r="K30" s="337"/>
      <c r="L30" s="337"/>
      <c r="M30" s="337"/>
      <c r="N30" s="337"/>
      <c r="O30" s="337"/>
      <c r="P30" s="337"/>
      <c r="Q30" s="337"/>
      <c r="R30" s="337"/>
      <c r="S30" s="337"/>
      <c r="T30" s="337"/>
      <c r="U30" s="337"/>
    </row>
    <row r="31" spans="2:21" ht="24.9" customHeight="1">
      <c r="B31" s="327" t="s">
        <v>495</v>
      </c>
      <c r="C31" s="328"/>
      <c r="D31" s="328"/>
      <c r="E31" s="328"/>
      <c r="F31" s="328"/>
      <c r="G31" s="328"/>
      <c r="H31" s="328"/>
      <c r="I31" s="328"/>
      <c r="J31" s="328"/>
      <c r="K31" s="328"/>
      <c r="L31" s="328"/>
      <c r="M31" s="328"/>
      <c r="N31" s="328"/>
      <c r="O31" s="328"/>
      <c r="P31" s="328"/>
      <c r="Q31" s="328"/>
      <c r="R31" s="328"/>
      <c r="S31" s="328"/>
      <c r="T31" s="328"/>
      <c r="U31" s="328"/>
    </row>
    <row r="32" spans="2:21" ht="60" customHeight="1">
      <c r="B32" s="292" t="s">
        <v>575</v>
      </c>
      <c r="C32" s="292"/>
      <c r="D32" s="292"/>
      <c r="E32" s="292"/>
      <c r="F32" s="292"/>
      <c r="G32" s="292"/>
      <c r="H32" s="292"/>
      <c r="I32" s="292"/>
      <c r="J32" s="292"/>
      <c r="K32" s="292"/>
      <c r="L32" s="292"/>
      <c r="M32" s="292"/>
      <c r="N32" s="292"/>
      <c r="O32" s="292"/>
      <c r="P32" s="292"/>
      <c r="Q32" s="292"/>
      <c r="R32" s="292"/>
      <c r="S32" s="292"/>
      <c r="T32" s="292"/>
      <c r="U32" s="292"/>
    </row>
    <row r="33" spans="2:21" ht="60" customHeight="1">
      <c r="B33" s="292" t="s">
        <v>576</v>
      </c>
      <c r="C33" s="292"/>
      <c r="D33" s="292"/>
      <c r="E33" s="292"/>
      <c r="F33" s="292"/>
      <c r="G33" s="292"/>
      <c r="H33" s="292"/>
      <c r="I33" s="292"/>
      <c r="J33" s="292"/>
      <c r="K33" s="292"/>
      <c r="L33" s="292"/>
      <c r="M33" s="292"/>
      <c r="N33" s="292"/>
      <c r="O33" s="292"/>
      <c r="P33" s="292"/>
      <c r="Q33" s="292"/>
      <c r="R33" s="292"/>
      <c r="S33" s="292"/>
      <c r="T33" s="292"/>
      <c r="U33" s="292"/>
    </row>
    <row r="34" spans="2:21" s="1" customFormat="1" ht="24.9" customHeight="1">
      <c r="B34" s="324" t="s">
        <v>528</v>
      </c>
      <c r="C34" s="324"/>
      <c r="D34" s="324"/>
      <c r="E34" s="324"/>
      <c r="F34" s="324"/>
      <c r="G34" s="324"/>
      <c r="H34" s="324"/>
      <c r="I34" s="324"/>
      <c r="J34" s="324"/>
      <c r="K34" s="324"/>
      <c r="L34" s="324"/>
      <c r="M34" s="324"/>
      <c r="N34" s="324"/>
      <c r="O34" s="324"/>
      <c r="P34" s="324"/>
      <c r="Q34" s="324"/>
      <c r="R34" s="324"/>
      <c r="S34" s="324"/>
      <c r="T34" s="324"/>
      <c r="U34" s="324"/>
    </row>
    <row r="35" spans="2:21" ht="60" customHeight="1">
      <c r="B35" s="292" t="s">
        <v>539</v>
      </c>
      <c r="C35" s="292"/>
      <c r="D35" s="292"/>
      <c r="E35" s="292"/>
      <c r="F35" s="292"/>
      <c r="G35" s="292"/>
      <c r="H35" s="292"/>
      <c r="I35" s="292"/>
      <c r="J35" s="292"/>
      <c r="K35" s="292"/>
      <c r="L35" s="292"/>
      <c r="M35" s="292"/>
      <c r="N35" s="292"/>
      <c r="O35" s="292"/>
      <c r="P35" s="292"/>
      <c r="Q35" s="292"/>
      <c r="R35" s="292"/>
      <c r="S35" s="292"/>
      <c r="T35" s="292"/>
      <c r="U35" s="292"/>
    </row>
    <row r="36" spans="2:21" ht="60" customHeight="1">
      <c r="B36" s="292" t="s">
        <v>577</v>
      </c>
      <c r="C36" s="292"/>
      <c r="D36" s="292"/>
      <c r="E36" s="292"/>
      <c r="F36" s="292"/>
      <c r="G36" s="292"/>
      <c r="H36" s="292"/>
      <c r="I36" s="292"/>
      <c r="J36" s="292"/>
      <c r="K36" s="292"/>
      <c r="L36" s="292"/>
      <c r="M36" s="292"/>
      <c r="N36" s="292"/>
      <c r="O36" s="292"/>
      <c r="P36" s="292"/>
      <c r="Q36" s="292"/>
      <c r="R36" s="292"/>
      <c r="S36" s="292"/>
      <c r="T36" s="292"/>
      <c r="U36" s="292"/>
    </row>
    <row r="37" spans="2:21" ht="60" customHeight="1">
      <c r="B37" s="292" t="s">
        <v>584</v>
      </c>
      <c r="C37" s="292"/>
      <c r="D37" s="292"/>
      <c r="E37" s="292"/>
      <c r="F37" s="292"/>
      <c r="G37" s="292"/>
      <c r="H37" s="292"/>
      <c r="I37" s="292"/>
      <c r="J37" s="292"/>
      <c r="K37" s="292"/>
      <c r="L37" s="292"/>
      <c r="M37" s="292"/>
      <c r="N37" s="292"/>
      <c r="O37" s="292"/>
      <c r="P37" s="292"/>
      <c r="Q37" s="292"/>
      <c r="R37" s="292"/>
      <c r="S37" s="292"/>
      <c r="T37" s="292"/>
      <c r="U37" s="292"/>
    </row>
    <row r="40" spans="2:21">
      <c r="B40" s="321" t="s">
        <v>64</v>
      </c>
      <c r="C40" s="321"/>
      <c r="D40" s="321"/>
      <c r="E40" s="321"/>
      <c r="F40" s="321"/>
      <c r="G40" s="321"/>
      <c r="H40" s="321"/>
      <c r="I40" s="321"/>
      <c r="J40" s="321"/>
      <c r="K40" s="321"/>
      <c r="L40" s="321"/>
      <c r="M40" s="321"/>
      <c r="N40" s="321"/>
      <c r="O40" s="321"/>
      <c r="P40" s="321"/>
      <c r="Q40" s="321"/>
      <c r="R40" s="321"/>
      <c r="S40" s="321"/>
      <c r="T40" s="321"/>
      <c r="U40" s="321"/>
    </row>
    <row r="41" spans="2:21" ht="19.8">
      <c r="B41" s="327" t="s">
        <v>495</v>
      </c>
      <c r="C41" s="328"/>
      <c r="D41" s="328"/>
      <c r="E41" s="328"/>
      <c r="F41" s="328"/>
      <c r="G41" s="328"/>
      <c r="H41" s="328"/>
      <c r="I41" s="328"/>
      <c r="J41" s="328"/>
      <c r="K41" s="328"/>
      <c r="L41" s="328"/>
      <c r="M41" s="328"/>
      <c r="N41" s="328"/>
      <c r="O41" s="328"/>
      <c r="P41" s="328"/>
      <c r="Q41" s="328"/>
      <c r="R41" s="328"/>
      <c r="S41" s="328"/>
      <c r="T41" s="328"/>
      <c r="U41" s="328"/>
    </row>
    <row r="42" spans="2:21" ht="62.25" customHeight="1">
      <c r="B42" s="292"/>
      <c r="C42" s="292"/>
      <c r="D42" s="292"/>
      <c r="E42" s="292"/>
      <c r="F42" s="292"/>
      <c r="G42" s="292"/>
      <c r="H42" s="292"/>
      <c r="I42" s="292"/>
      <c r="J42" s="292"/>
      <c r="K42" s="292"/>
      <c r="L42" s="292"/>
      <c r="M42" s="292"/>
      <c r="N42" s="292"/>
      <c r="O42" s="292"/>
      <c r="P42" s="292"/>
      <c r="Q42" s="292"/>
      <c r="R42" s="292"/>
      <c r="S42" s="292"/>
      <c r="T42" s="292"/>
      <c r="U42" s="292"/>
    </row>
    <row r="43" spans="2:21" ht="64.5" customHeight="1">
      <c r="B43" s="292"/>
      <c r="C43" s="292"/>
      <c r="D43" s="292"/>
      <c r="E43" s="292"/>
      <c r="F43" s="292"/>
      <c r="G43" s="292"/>
      <c r="H43" s="292"/>
      <c r="I43" s="292"/>
      <c r="J43" s="292"/>
      <c r="K43" s="292"/>
      <c r="L43" s="292"/>
      <c r="M43" s="292"/>
      <c r="N43" s="292"/>
      <c r="O43" s="292"/>
      <c r="P43" s="292"/>
      <c r="Q43" s="292"/>
      <c r="R43" s="292"/>
      <c r="S43" s="292"/>
      <c r="T43" s="292"/>
      <c r="U43" s="292"/>
    </row>
    <row r="44" spans="2:21" ht="19.8">
      <c r="B44" s="324" t="s">
        <v>497</v>
      </c>
      <c r="C44" s="324"/>
      <c r="D44" s="324"/>
      <c r="E44" s="324"/>
      <c r="F44" s="324"/>
      <c r="G44" s="324"/>
      <c r="H44" s="324"/>
      <c r="I44" s="324"/>
      <c r="J44" s="324"/>
      <c r="K44" s="324"/>
      <c r="L44" s="324"/>
      <c r="M44" s="324"/>
      <c r="N44" s="324"/>
      <c r="O44" s="324"/>
      <c r="P44" s="324"/>
      <c r="Q44" s="324"/>
      <c r="R44" s="324"/>
      <c r="S44" s="324"/>
      <c r="T44" s="324"/>
      <c r="U44" s="324"/>
    </row>
    <row r="45" spans="2:21" ht="54.75" customHeight="1">
      <c r="B45" s="292"/>
      <c r="C45" s="292"/>
      <c r="D45" s="292"/>
      <c r="E45" s="292"/>
      <c r="F45" s="292"/>
      <c r="G45" s="292"/>
      <c r="H45" s="292"/>
      <c r="I45" s="292"/>
      <c r="J45" s="292"/>
      <c r="K45" s="292"/>
      <c r="L45" s="292"/>
      <c r="M45" s="292"/>
      <c r="N45" s="292"/>
      <c r="O45" s="292"/>
      <c r="P45" s="292"/>
      <c r="Q45" s="292"/>
      <c r="R45" s="292"/>
      <c r="S45" s="292"/>
      <c r="T45" s="292"/>
      <c r="U45" s="292"/>
    </row>
    <row r="46" spans="2:21" ht="61.5" customHeight="1">
      <c r="B46" s="292"/>
      <c r="C46" s="292"/>
      <c r="D46" s="292"/>
      <c r="E46" s="292"/>
      <c r="F46" s="292"/>
      <c r="G46" s="292"/>
      <c r="H46" s="292"/>
      <c r="I46" s="292"/>
      <c r="J46" s="292"/>
      <c r="K46" s="292"/>
      <c r="L46" s="292"/>
      <c r="M46" s="292"/>
      <c r="N46" s="292"/>
      <c r="O46" s="292"/>
      <c r="P46" s="292"/>
      <c r="Q46" s="292"/>
      <c r="R46" s="292"/>
      <c r="S46" s="292"/>
      <c r="T46" s="292"/>
      <c r="U46" s="292"/>
    </row>
    <row r="47" spans="2:21" ht="64.5" customHeight="1">
      <c r="B47" s="292"/>
      <c r="C47" s="292"/>
      <c r="D47" s="292"/>
      <c r="E47" s="292"/>
      <c r="F47" s="292"/>
      <c r="G47" s="292"/>
      <c r="H47" s="292"/>
      <c r="I47" s="292"/>
      <c r="J47" s="292"/>
      <c r="K47" s="292"/>
      <c r="L47" s="292"/>
      <c r="M47" s="292"/>
      <c r="N47" s="292"/>
      <c r="O47" s="292"/>
      <c r="P47" s="292"/>
      <c r="Q47" s="292"/>
      <c r="R47" s="292"/>
      <c r="S47" s="292"/>
      <c r="T47" s="292"/>
      <c r="U47" s="292"/>
    </row>
    <row r="65495" spans="2:22">
      <c r="B65495" s="23" t="s">
        <v>54</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c r="B65496" s="24" t="s">
        <v>55</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c r="B65497" s="24" t="s">
        <v>56</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7:U47"/>
    <mergeCell ref="B2:B3"/>
    <mergeCell ref="G3:G9"/>
    <mergeCell ref="L3:L9"/>
    <mergeCell ref="V2:V3"/>
    <mergeCell ref="B42:U42"/>
    <mergeCell ref="B43:U43"/>
    <mergeCell ref="B44:U44"/>
    <mergeCell ref="B45:U45"/>
    <mergeCell ref="B46:U46"/>
    <mergeCell ref="B35:U35"/>
    <mergeCell ref="B36:U36"/>
    <mergeCell ref="B37:U37"/>
    <mergeCell ref="B40:U40"/>
    <mergeCell ref="B41:U41"/>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8" master="" otherUserPermission="visible"/>
  <rangeList sheetStid="1" master="" otherUserPermission="visible"/>
  <rangeList sheetStid="2" master="" otherUserPermission="visible"/>
  <rangeList sheetStid="4" master="" otherUserPermission="visible"/>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Diego Andres Rico Medina</cp:lastModifiedBy>
  <cp:lastPrinted>2011-10-07T14:16:00Z</cp:lastPrinted>
  <dcterms:created xsi:type="dcterms:W3CDTF">2010-02-23T19:10:00Z</dcterms:created>
  <dcterms:modified xsi:type="dcterms:W3CDTF">2026-01-07T13:59:57Z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6C76FE59BE764BAFB07C193F22C1C8DF_13</vt:lpwstr>
  </property>
  <property fmtid="{D5CDD505-2E9C-101B-9397-08002B2CF9AE}" pid="3" name="KSOProductBuildVer">
    <vt:lpwstr>1033-12.2.0.23155</vt:lpwstr>
  </property>
</Properties>
</file>