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C:\Users\HP 15 - ef1008la\Videos\"/>
    </mc:Choice>
  </mc:AlternateContent>
  <xr:revisionPtr revIDLastSave="0" documentId="13_ncr:1_{173C1F4C-5434-4E32-A8FC-FAAC011C5AB6}" xr6:coauthVersionLast="47" xr6:coauthVersionMax="47" xr10:uidLastSave="{00000000-0000-0000-0000-000000000000}"/>
  <workbookProtection workbookPassword="EC3E" lockStructure="1"/>
  <bookViews>
    <workbookView xWindow="-120" yWindow="-120" windowWidth="20730" windowHeight="11040"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06" i="1" l="1"/>
  <c r="U93" i="1"/>
  <c r="U98" i="1"/>
  <c r="U97" i="1"/>
  <c r="U96" i="1"/>
  <c r="U95" i="1"/>
  <c r="R7" i="1"/>
  <c r="S7" i="1"/>
  <c r="T7" i="1"/>
  <c r="U7" i="1"/>
  <c r="R8" i="1"/>
  <c r="S8" i="1"/>
  <c r="T8" i="1"/>
  <c r="U8" i="1"/>
  <c r="R9" i="1"/>
  <c r="S9" i="1"/>
  <c r="T9" i="1"/>
  <c r="U9" i="1"/>
  <c r="R10" i="1"/>
  <c r="S10" i="1"/>
  <c r="T10" i="1"/>
  <c r="U10" i="1"/>
  <c r="U4" i="2" s="1"/>
  <c r="U10" i="2" s="1"/>
  <c r="Q11" i="1"/>
  <c r="R11" i="1"/>
  <c r="S11" i="1"/>
  <c r="R13" i="1"/>
  <c r="S13" i="1"/>
  <c r="T13" i="1"/>
  <c r="U13" i="1"/>
  <c r="R14" i="1"/>
  <c r="S14" i="1"/>
  <c r="T14" i="1"/>
  <c r="U14" i="1"/>
  <c r="R15" i="1"/>
  <c r="S15" i="1"/>
  <c r="T15" i="1"/>
  <c r="U15" i="1"/>
  <c r="R16" i="1"/>
  <c r="F5" i="2" s="1"/>
  <c r="S16" i="1"/>
  <c r="K5" i="2" s="1"/>
  <c r="T16" i="1"/>
  <c r="P5" i="2" s="1"/>
  <c r="U16" i="1"/>
  <c r="U5" i="2" s="1"/>
  <c r="R20" i="1"/>
  <c r="S20" i="1"/>
  <c r="T20" i="1"/>
  <c r="U20" i="1"/>
  <c r="R21" i="1"/>
  <c r="S21" i="1"/>
  <c r="T21" i="1"/>
  <c r="U21" i="1"/>
  <c r="R22" i="1"/>
  <c r="S22" i="1"/>
  <c r="T22" i="1"/>
  <c r="U22" i="1"/>
  <c r="R23" i="1"/>
  <c r="S23" i="1"/>
  <c r="K6" i="2" s="1"/>
  <c r="T23" i="1"/>
  <c r="P6" i="2" s="1"/>
  <c r="U23" i="1"/>
  <c r="R30" i="1"/>
  <c r="S30" i="1"/>
  <c r="T30" i="1"/>
  <c r="U30" i="1"/>
  <c r="R31" i="1"/>
  <c r="S31" i="1"/>
  <c r="T31" i="1"/>
  <c r="U31" i="1"/>
  <c r="R32" i="1"/>
  <c r="S32" i="1"/>
  <c r="T32" i="1"/>
  <c r="U32" i="1"/>
  <c r="R33" i="1"/>
  <c r="S33" i="1"/>
  <c r="K7" i="2" s="1"/>
  <c r="T33" i="1"/>
  <c r="U33" i="1"/>
  <c r="R36" i="1"/>
  <c r="S36" i="1"/>
  <c r="T36" i="1"/>
  <c r="U36" i="1"/>
  <c r="R37" i="1"/>
  <c r="S37" i="1"/>
  <c r="T37" i="1"/>
  <c r="U37" i="1"/>
  <c r="R38" i="1"/>
  <c r="S38" i="1"/>
  <c r="T38" i="1"/>
  <c r="U38" i="1"/>
  <c r="R39" i="1"/>
  <c r="S39" i="1"/>
  <c r="T39" i="1"/>
  <c r="U39" i="1"/>
  <c r="U8" i="2" s="1"/>
  <c r="R47" i="1"/>
  <c r="S47" i="1"/>
  <c r="T47" i="1"/>
  <c r="U47" i="1"/>
  <c r="R48" i="1"/>
  <c r="S48" i="1"/>
  <c r="T48" i="1"/>
  <c r="U48" i="1"/>
  <c r="R49" i="1"/>
  <c r="S49" i="1"/>
  <c r="T49" i="1"/>
  <c r="U49" i="1"/>
  <c r="R50" i="1"/>
  <c r="S50" i="1"/>
  <c r="T50" i="1"/>
  <c r="O9" i="2" s="1"/>
  <c r="U50" i="1"/>
  <c r="R55" i="1"/>
  <c r="S55" i="1"/>
  <c r="T55" i="1"/>
  <c r="U55" i="1"/>
  <c r="R56" i="1"/>
  <c r="S56" i="1"/>
  <c r="T56" i="1"/>
  <c r="U56" i="1"/>
  <c r="R57" i="1"/>
  <c r="S57" i="1"/>
  <c r="T57" i="1"/>
  <c r="U57" i="1"/>
  <c r="R58" i="1"/>
  <c r="S58" i="1"/>
  <c r="T58" i="1"/>
  <c r="P4" i="4" s="1"/>
  <c r="P10" i="4" s="1"/>
  <c r="U58" i="1"/>
  <c r="R62" i="1"/>
  <c r="S62" i="1"/>
  <c r="T62" i="1"/>
  <c r="U62" i="1"/>
  <c r="R63" i="1"/>
  <c r="S63" i="1"/>
  <c r="T63" i="1"/>
  <c r="U63" i="1"/>
  <c r="R64" i="1"/>
  <c r="S64" i="1"/>
  <c r="T64" i="1"/>
  <c r="U64" i="1"/>
  <c r="R65" i="1"/>
  <c r="F5" i="4" s="1"/>
  <c r="S65" i="1"/>
  <c r="K5" i="4" s="1"/>
  <c r="T65" i="1"/>
  <c r="U65" i="1"/>
  <c r="U5" i="4" s="1"/>
  <c r="R68" i="1"/>
  <c r="S68" i="1"/>
  <c r="T68" i="1"/>
  <c r="U68" i="1"/>
  <c r="R69" i="1"/>
  <c r="S69" i="1"/>
  <c r="T69" i="1"/>
  <c r="U69" i="1"/>
  <c r="R70" i="1"/>
  <c r="S70" i="1"/>
  <c r="T70" i="1"/>
  <c r="U70" i="1"/>
  <c r="R72" i="1"/>
  <c r="S72" i="1"/>
  <c r="T72" i="1"/>
  <c r="U72" i="1"/>
  <c r="U6" i="4" s="1"/>
  <c r="R75" i="1"/>
  <c r="S75" i="1"/>
  <c r="T75" i="1"/>
  <c r="U75" i="1"/>
  <c r="R80" i="1"/>
  <c r="S80" i="1"/>
  <c r="T80" i="1"/>
  <c r="U80" i="1"/>
  <c r="R81" i="1"/>
  <c r="S81" i="1"/>
  <c r="T81" i="1"/>
  <c r="U81" i="1"/>
  <c r="R82" i="1"/>
  <c r="S82" i="1"/>
  <c r="K7" i="4" s="1"/>
  <c r="T82" i="1"/>
  <c r="U82" i="1"/>
  <c r="R90" i="1"/>
  <c r="S90" i="1"/>
  <c r="T90" i="1"/>
  <c r="U90" i="1"/>
  <c r="R91" i="1"/>
  <c r="S91" i="1"/>
  <c r="T91" i="1"/>
  <c r="U91" i="1"/>
  <c r="R92" i="1"/>
  <c r="S92" i="1"/>
  <c r="T92" i="1"/>
  <c r="U92" i="1"/>
  <c r="R93" i="1"/>
  <c r="F4" i="6" s="1"/>
  <c r="S93" i="1"/>
  <c r="T93" i="1"/>
  <c r="R95" i="1"/>
  <c r="S95" i="1"/>
  <c r="T95" i="1"/>
  <c r="R96" i="1"/>
  <c r="S96" i="1"/>
  <c r="T96" i="1"/>
  <c r="R97" i="1"/>
  <c r="S97" i="1"/>
  <c r="J5" i="6" s="1"/>
  <c r="T97" i="1"/>
  <c r="R98" i="1"/>
  <c r="S98" i="1"/>
  <c r="T98" i="1"/>
  <c r="R104" i="1"/>
  <c r="S104" i="1"/>
  <c r="T104" i="1"/>
  <c r="U104" i="1"/>
  <c r="R105" i="1"/>
  <c r="S105" i="1"/>
  <c r="T105" i="1"/>
  <c r="U105" i="1"/>
  <c r="R106" i="1"/>
  <c r="S106" i="1"/>
  <c r="T106" i="1"/>
  <c r="R107" i="1"/>
  <c r="S107" i="1"/>
  <c r="T107" i="1"/>
  <c r="U107" i="1"/>
  <c r="R108" i="1"/>
  <c r="S108" i="1"/>
  <c r="T108" i="1"/>
  <c r="U108" i="1"/>
  <c r="R109" i="1"/>
  <c r="S109" i="1"/>
  <c r="T109" i="1"/>
  <c r="U109" i="1"/>
  <c r="R110" i="1"/>
  <c r="S110" i="1"/>
  <c r="T110" i="1"/>
  <c r="U110" i="1"/>
  <c r="R111" i="1"/>
  <c r="S111" i="1"/>
  <c r="T111" i="1"/>
  <c r="U111" i="1"/>
  <c r="U7" i="6" s="1"/>
  <c r="R120" i="1"/>
  <c r="S120" i="1"/>
  <c r="T120" i="1"/>
  <c r="U120" i="1"/>
  <c r="R121" i="1"/>
  <c r="S121" i="1"/>
  <c r="T121" i="1"/>
  <c r="U121" i="1"/>
  <c r="R122" i="1"/>
  <c r="S122" i="1"/>
  <c r="T122" i="1"/>
  <c r="U122" i="1"/>
  <c r="R123" i="1"/>
  <c r="S123" i="1"/>
  <c r="T123" i="1"/>
  <c r="P8" i="6" s="1"/>
  <c r="U123" i="1"/>
  <c r="R128" i="1"/>
  <c r="S128" i="1"/>
  <c r="T128" i="1"/>
  <c r="U128" i="1"/>
  <c r="R129" i="1"/>
  <c r="S129" i="1"/>
  <c r="T129" i="1"/>
  <c r="U129" i="1"/>
  <c r="R130" i="1"/>
  <c r="S130" i="1"/>
  <c r="T130" i="1"/>
  <c r="U130" i="1"/>
  <c r="R131" i="1"/>
  <c r="S131" i="1"/>
  <c r="T131" i="1"/>
  <c r="U131" i="1"/>
  <c r="R134" i="1"/>
  <c r="S134" i="1"/>
  <c r="T134" i="1"/>
  <c r="U134" i="1"/>
  <c r="R135" i="1"/>
  <c r="S135" i="1"/>
  <c r="T135" i="1"/>
  <c r="U135" i="1"/>
  <c r="R136" i="1"/>
  <c r="S136" i="1"/>
  <c r="T136" i="1"/>
  <c r="U136" i="1"/>
  <c r="R137" i="1"/>
  <c r="S137" i="1"/>
  <c r="T137" i="1"/>
  <c r="U137" i="1"/>
  <c r="U5" i="5" s="1"/>
  <c r="R140" i="1"/>
  <c r="S140" i="1"/>
  <c r="T140" i="1"/>
  <c r="U140" i="1"/>
  <c r="R141" i="1"/>
  <c r="S141" i="1"/>
  <c r="T141" i="1"/>
  <c r="U141" i="1"/>
  <c r="R142" i="1"/>
  <c r="S142" i="1"/>
  <c r="T142" i="1"/>
  <c r="U142" i="1"/>
  <c r="R143" i="1"/>
  <c r="F6" i="5" s="1"/>
  <c r="S143" i="1"/>
  <c r="T143" i="1"/>
  <c r="R145" i="1"/>
  <c r="S145" i="1"/>
  <c r="T145" i="1"/>
  <c r="U145" i="1"/>
  <c r="R146" i="1"/>
  <c r="S146" i="1"/>
  <c r="T146" i="1"/>
  <c r="U146" i="1"/>
  <c r="R147" i="1"/>
  <c r="S147" i="1"/>
  <c r="T147" i="1"/>
  <c r="U147" i="1"/>
  <c r="T7" i="5" s="1"/>
  <c r="R148" i="1"/>
  <c r="S148" i="1"/>
  <c r="T148" i="1"/>
  <c r="P7" i="5" s="1"/>
  <c r="R4" i="2"/>
  <c r="R10" i="2" s="1"/>
  <c r="H5" i="2"/>
  <c r="K4" i="5"/>
  <c r="K10" i="5" s="1"/>
  <c r="N4" i="2"/>
  <c r="N10" i="2" s="1"/>
  <c r="F7" i="6" l="1"/>
  <c r="N4" i="6"/>
  <c r="N10" i="6" s="1"/>
  <c r="F7" i="5"/>
  <c r="H4" i="5"/>
  <c r="H10" i="5" s="1"/>
  <c r="U8" i="6"/>
  <c r="J4" i="6"/>
  <c r="J10" i="6" s="1"/>
  <c r="K4" i="4"/>
  <c r="K10" i="4" s="1"/>
  <c r="M8" i="2"/>
  <c r="D6" i="5"/>
  <c r="N7" i="6"/>
  <c r="E7" i="4"/>
  <c r="C5" i="4"/>
  <c r="J7" i="2"/>
  <c r="N7" i="5"/>
  <c r="I6" i="4"/>
  <c r="M7" i="5"/>
  <c r="J8" i="6"/>
  <c r="I6" i="6"/>
  <c r="M5" i="6"/>
  <c r="I5" i="6"/>
  <c r="C5" i="6"/>
  <c r="K7" i="5"/>
  <c r="P4" i="5"/>
  <c r="P10" i="5" s="1"/>
  <c r="R5" i="2"/>
  <c r="O4" i="2"/>
  <c r="O10" i="2" s="1"/>
  <c r="S6" i="4"/>
  <c r="S7" i="5"/>
  <c r="T4" i="5"/>
  <c r="T10" i="5" s="1"/>
  <c r="E8" i="6"/>
  <c r="E7" i="6"/>
  <c r="D6" i="6"/>
  <c r="T8" i="2"/>
  <c r="S6" i="2"/>
  <c r="R6" i="2"/>
  <c r="M4" i="2"/>
  <c r="M10" i="2" s="1"/>
  <c r="T6" i="6"/>
  <c r="O5" i="2"/>
  <c r="M8" i="6"/>
  <c r="J6" i="6"/>
  <c r="T4" i="4"/>
  <c r="T10" i="4" s="1"/>
  <c r="K5" i="6"/>
  <c r="O6" i="5"/>
  <c r="T8" i="6"/>
  <c r="O4" i="6"/>
  <c r="O10" i="6" s="1"/>
  <c r="C6" i="6"/>
  <c r="E5" i="5"/>
  <c r="J6" i="4"/>
  <c r="J4" i="2"/>
  <c r="J10" i="2" s="1"/>
  <c r="T5" i="6"/>
  <c r="C7" i="5"/>
  <c r="S6" i="5"/>
  <c r="R5" i="5"/>
  <c r="E4" i="6"/>
  <c r="U6" i="5"/>
  <c r="K5" i="5"/>
  <c r="O5" i="5"/>
  <c r="J4" i="5"/>
  <c r="J10" i="5" s="1"/>
  <c r="I4" i="5"/>
  <c r="I10" i="5" s="1"/>
  <c r="O7" i="6"/>
  <c r="P4" i="6"/>
  <c r="P10" i="6" s="1"/>
  <c r="D7" i="4"/>
  <c r="O5" i="4"/>
  <c r="S9" i="2"/>
  <c r="U5" i="6"/>
  <c r="M6" i="5"/>
  <c r="S5" i="5"/>
  <c r="N4" i="5"/>
  <c r="N10" i="5" s="1"/>
  <c r="H8" i="2"/>
  <c r="M4" i="5"/>
  <c r="M10" i="5" s="1"/>
  <c r="F5" i="6"/>
  <c r="O7" i="5"/>
  <c r="K6" i="5"/>
  <c r="N6" i="5"/>
  <c r="R6" i="5"/>
  <c r="E6" i="5"/>
  <c r="E4" i="5"/>
  <c r="E6" i="6"/>
  <c r="F6" i="6"/>
  <c r="M4" i="6"/>
  <c r="M10" i="6" s="1"/>
  <c r="S7" i="4"/>
  <c r="R7" i="4"/>
  <c r="I5" i="4"/>
  <c r="T6" i="2"/>
  <c r="T4" i="2"/>
  <c r="T10" i="2" s="1"/>
  <c r="S4" i="2"/>
  <c r="S10" i="2" s="1"/>
  <c r="D7" i="6"/>
  <c r="P5" i="6"/>
  <c r="H5" i="6"/>
  <c r="P7" i="4"/>
  <c r="O6" i="4"/>
  <c r="E5" i="4"/>
  <c r="F9" i="2"/>
  <c r="O7" i="2"/>
  <c r="O6" i="2"/>
  <c r="T5" i="2"/>
  <c r="N5" i="5"/>
  <c r="C4" i="5"/>
  <c r="F4" i="5"/>
  <c r="T7" i="6"/>
  <c r="S7" i="6"/>
  <c r="U6" i="6"/>
  <c r="S6" i="6"/>
  <c r="O6" i="6"/>
  <c r="M6" i="6"/>
  <c r="M5" i="4"/>
  <c r="N5" i="4"/>
  <c r="N4" i="4"/>
  <c r="N10" i="4" s="1"/>
  <c r="M4" i="4"/>
  <c r="M10" i="4" s="1"/>
  <c r="O4" i="4"/>
  <c r="O10" i="4" s="1"/>
  <c r="R9" i="2"/>
  <c r="U9" i="2"/>
  <c r="N7" i="2"/>
  <c r="R7" i="2"/>
  <c r="T7" i="2"/>
  <c r="S7" i="2"/>
  <c r="U7" i="2"/>
  <c r="I6" i="5"/>
  <c r="O7" i="4"/>
  <c r="S4" i="5"/>
  <c r="S10" i="5" s="1"/>
  <c r="J7" i="5"/>
  <c r="I7" i="5"/>
  <c r="H7" i="5"/>
  <c r="H6" i="5"/>
  <c r="J6" i="5"/>
  <c r="J5" i="5"/>
  <c r="U4" i="5"/>
  <c r="U10" i="5" s="1"/>
  <c r="I8" i="6"/>
  <c r="K8" i="6"/>
  <c r="H8" i="6"/>
  <c r="M7" i="6"/>
  <c r="P7" i="6"/>
  <c r="P6" i="6"/>
  <c r="H6" i="6"/>
  <c r="K6" i="6"/>
  <c r="C4" i="6"/>
  <c r="C6" i="4"/>
  <c r="D6" i="4"/>
  <c r="J9" i="2"/>
  <c r="I9" i="2"/>
  <c r="N9" i="2"/>
  <c r="M9" i="2"/>
  <c r="M7" i="2"/>
  <c r="N6" i="2"/>
  <c r="I5" i="2"/>
  <c r="J5" i="2"/>
  <c r="K9" i="2"/>
  <c r="J7" i="4"/>
  <c r="P9" i="2"/>
  <c r="R6" i="4"/>
  <c r="C6" i="5"/>
  <c r="N6" i="6"/>
  <c r="T7" i="4"/>
  <c r="M7" i="4"/>
  <c r="U6" i="2"/>
  <c r="E7" i="5"/>
  <c r="D7" i="5"/>
  <c r="M5" i="5"/>
  <c r="S8" i="6"/>
  <c r="C8" i="6"/>
  <c r="D8" i="6"/>
  <c r="F8" i="6"/>
  <c r="I7" i="6"/>
  <c r="H7" i="6"/>
  <c r="J7" i="6"/>
  <c r="T4" i="6"/>
  <c r="T10" i="6" s="1"/>
  <c r="S4" i="6"/>
  <c r="S10" i="6" s="1"/>
  <c r="M6" i="4"/>
  <c r="P6" i="4"/>
  <c r="N6" i="4"/>
  <c r="H6" i="2"/>
  <c r="J6" i="2"/>
  <c r="I6" i="2"/>
  <c r="M6" i="2"/>
  <c r="C5" i="2"/>
  <c r="D5" i="6"/>
  <c r="D4" i="5"/>
  <c r="H5" i="5"/>
  <c r="N7" i="4"/>
  <c r="D4" i="6"/>
  <c r="R4" i="6"/>
  <c r="R10" i="6" s="1"/>
  <c r="U7" i="5"/>
  <c r="R7" i="5"/>
  <c r="P6" i="5"/>
  <c r="I5" i="5"/>
  <c r="O8" i="6"/>
  <c r="K4" i="6"/>
  <c r="K10" i="6" s="1"/>
  <c r="I4" i="6"/>
  <c r="I10" i="6" s="1"/>
  <c r="C7" i="4"/>
  <c r="F7" i="4"/>
  <c r="F6" i="4"/>
  <c r="R5" i="4"/>
  <c r="S4" i="4"/>
  <c r="S10" i="4" s="1"/>
  <c r="U4" i="4"/>
  <c r="U10" i="4" s="1"/>
  <c r="R4" i="4"/>
  <c r="R10" i="4" s="1"/>
  <c r="K8" i="2"/>
  <c r="J8" i="2"/>
  <c r="I8" i="2"/>
  <c r="P7" i="2"/>
  <c r="R8" i="6"/>
  <c r="K7" i="6"/>
  <c r="R7" i="6"/>
  <c r="C7" i="6"/>
  <c r="U7" i="4"/>
  <c r="I7" i="4"/>
  <c r="E6" i="4"/>
  <c r="P5" i="4"/>
  <c r="T5" i="4"/>
  <c r="D5" i="4"/>
  <c r="H5" i="4"/>
  <c r="J5" i="4"/>
  <c r="J4" i="4"/>
  <c r="J10" i="4" s="1"/>
  <c r="I4" i="4"/>
  <c r="I10" i="4" s="1"/>
  <c r="H9" i="2"/>
  <c r="S8" i="2"/>
  <c r="R8" i="2"/>
  <c r="I7" i="2"/>
  <c r="H7" i="2"/>
  <c r="S5" i="2"/>
  <c r="U4" i="6"/>
  <c r="U10" i="6" s="1"/>
  <c r="H7" i="4"/>
  <c r="T6" i="5"/>
  <c r="P5" i="5"/>
  <c r="T5" i="5"/>
  <c r="D5" i="5"/>
  <c r="C5" i="5"/>
  <c r="F5" i="5"/>
  <c r="O4" i="5"/>
  <c r="O10" i="5" s="1"/>
  <c r="R4" i="5"/>
  <c r="R10" i="5" s="1"/>
  <c r="N8" i="6"/>
  <c r="R6" i="6"/>
  <c r="O5" i="6"/>
  <c r="E5" i="6"/>
  <c r="N5" i="6"/>
  <c r="H4" i="6"/>
  <c r="H10" i="6" s="1"/>
  <c r="K6" i="4"/>
  <c r="H6" i="4"/>
  <c r="T6" i="4"/>
  <c r="S5" i="4"/>
  <c r="H4" i="4"/>
  <c r="H10" i="4" s="1"/>
  <c r="T9" i="2"/>
  <c r="P8" i="2"/>
  <c r="O8" i="2"/>
  <c r="N8" i="2"/>
  <c r="M5" i="2"/>
  <c r="N5" i="2"/>
  <c r="P4" i="2"/>
  <c r="P10" i="2" s="1"/>
  <c r="S5" i="6"/>
  <c r="R5" i="6"/>
  <c r="D5" i="2"/>
  <c r="D4" i="4"/>
  <c r="F4" i="4"/>
  <c r="C4" i="4"/>
  <c r="E4" i="4"/>
  <c r="E4" i="2"/>
  <c r="K4" i="2"/>
  <c r="K10" i="2" s="1"/>
  <c r="F4" i="2"/>
  <c r="I4" i="2"/>
  <c r="I10" i="2" s="1"/>
  <c r="H4" i="2"/>
  <c r="H10" i="2" s="1"/>
  <c r="C4" i="2"/>
  <c r="D4" i="2"/>
  <c r="E9" i="2"/>
  <c r="D9" i="2"/>
  <c r="C9" i="2"/>
  <c r="E8" i="2"/>
  <c r="C8" i="2"/>
  <c r="F8" i="2"/>
  <c r="D8" i="2"/>
  <c r="E7" i="2"/>
  <c r="C7" i="2"/>
  <c r="F7" i="2"/>
  <c r="D7" i="2"/>
  <c r="E6" i="2"/>
  <c r="C6" i="2"/>
  <c r="F6" i="2"/>
  <c r="D6" i="2"/>
  <c r="E5" i="2"/>
  <c r="C10" i="4" l="1"/>
  <c r="E10" i="4"/>
  <c r="E10" i="5"/>
  <c r="F10" i="6"/>
  <c r="E10" i="6"/>
  <c r="F10" i="5"/>
  <c r="C10" i="5"/>
  <c r="F10" i="4"/>
  <c r="D10" i="6"/>
  <c r="C10" i="6"/>
  <c r="D10" i="5"/>
  <c r="F10" i="2"/>
  <c r="D10" i="4"/>
  <c r="C10" i="2"/>
  <c r="D10" i="2"/>
  <c r="E10" i="2"/>
</calcChain>
</file>

<file path=xl/sharedStrings.xml><?xml version="1.0" encoding="utf-8"?>
<sst xmlns="http://schemas.openxmlformats.org/spreadsheetml/2006/main" count="557" uniqueCount="368">
  <si>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</si>
  <si>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</si>
  <si>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</si>
  <si>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</si>
  <si>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</si>
  <si>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</si>
  <si>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</si>
  <si>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</si>
  <si>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</si>
  <si>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</si>
  <si>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</si>
  <si>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</si>
  <si>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</si>
  <si>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t>Gimnasio Bilingüe Howard Gardner</t>
  </si>
  <si>
    <t xml:space="preserve">Gestión de calidad : 11 de abril de 2025 </t>
  </si>
  <si>
    <r>
      <rPr>
        <sz val="14"/>
        <color indexed="8"/>
        <rFont val="Arial"/>
        <family val="2"/>
      </rPr>
      <t>Primera etapa</t>
    </r>
    <r>
      <rPr>
        <sz val="11"/>
        <color indexed="8"/>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</si>
  <si>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</si>
  <si>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</si>
  <si>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</si>
  <si>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</si>
  <si>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</si>
  <si>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 xml:space="preserve">Calle 8A #31-38 La Primavera </t>
  </si>
  <si>
    <t>Municipio</t>
  </si>
  <si>
    <t>Ocaña, Norte de Santander</t>
  </si>
  <si>
    <t>3. Elaboración del perfil Institucional</t>
  </si>
  <si>
    <t>2-Directiva, 3-Académica, 4-Admon, 5-Comunidad, 6-Perfil</t>
  </si>
  <si>
    <t>Correo electronico</t>
  </si>
  <si>
    <t>principal@gbhg.edu.co</t>
  </si>
  <si>
    <t>Tel</t>
  </si>
  <si>
    <t>4. Establecimiento de las fortalezas y oportunidades de mejoramiento</t>
  </si>
  <si>
    <t>Rector o Director</t>
  </si>
  <si>
    <t>Andrea Angélica Manosalva Santiago</t>
  </si>
  <si>
    <t>Horizonte</t>
  </si>
  <si>
    <t>Para el año 2028, seremos el referente regional líder en educación bilingüe de alta calidad, formando individuos íntegros, con valores sólidos y un plan de vida claro, preparados para destacar en un mundo globalizado.</t>
  </si>
  <si>
    <t>DATOS DEL EQUIPO AUTO - EVALUADOR</t>
  </si>
  <si>
    <t>NOMBRE</t>
  </si>
  <si>
    <t>CARGO</t>
  </si>
  <si>
    <t>E-MAIL</t>
  </si>
  <si>
    <t xml:space="preserve">Juliana Ascanio Urquijo </t>
  </si>
  <si>
    <t>Docente de Transition - Project</t>
  </si>
  <si>
    <t>juliana.ascanio@gbhg.edu.co</t>
  </si>
  <si>
    <t>Luisa Manosalva Santiago</t>
  </si>
  <si>
    <t>Psico-orientadora - Docente de English</t>
  </si>
  <si>
    <t>luisa.manosalva@gbhg.edu.co</t>
  </si>
  <si>
    <t>Keila Álvarez Montejo</t>
  </si>
  <si>
    <t>Docente de Math - English</t>
  </si>
  <si>
    <t>keila.alvarez@gbhg.edu.co</t>
  </si>
  <si>
    <t>Alberth Sánchez Torres</t>
  </si>
  <si>
    <t>Docente de English</t>
  </si>
  <si>
    <t>alberth.sanchez@gbhg.edu.co</t>
  </si>
  <si>
    <t>Leidy Johana Perez M.</t>
  </si>
  <si>
    <t>Docente Social Studies - English</t>
  </si>
  <si>
    <t>leidy.perez@gbhg.edu.co</t>
  </si>
  <si>
    <t>Laura Torres Ramírez</t>
  </si>
  <si>
    <t xml:space="preserve">Docente de Math </t>
  </si>
  <si>
    <t>misslauratorres.gbhg@gmail.com</t>
  </si>
  <si>
    <t>RESPONSABLES DEL PLAN DE MEJORAMIENTO - SEGUIMIENTO Y EVALUACIÓN</t>
  </si>
  <si>
    <t>GESTIÓN</t>
  </si>
  <si>
    <t xml:space="preserve"> </t>
  </si>
  <si>
    <t>Archivo Realizado Por: Ingeniero Amauri Guevara León</t>
  </si>
  <si>
    <t>aguel5@hotmail.com</t>
  </si>
  <si>
    <t>www.qmtltda.com</t>
  </si>
  <si>
    <t>Fecha: 26 de Febrero de 2010</t>
  </si>
  <si>
    <t>Bogota-Colombia</t>
  </si>
  <si>
    <t>AUTOEVALUACION INSTITUCIONAL</t>
  </si>
  <si>
    <t>GESTIÓN DIRECTIVA</t>
  </si>
  <si>
    <t>AÑO 202_</t>
  </si>
  <si>
    <t>Valoración</t>
  </si>
  <si>
    <t>JUSTIFICACION</t>
  </si>
  <si>
    <t>EVIDENCIAS</t>
  </si>
  <si>
    <t>Direccionamiento Estratégico</t>
  </si>
  <si>
    <t>Misión, visión y principios, en el marco de una institución integrada</t>
  </si>
  <si>
    <t>Se justifica en referentecia a los documentos institucionales establecidos correlacionados con la guia numero 34 y la guia numero 4 de evaluación del ministerio de educación nacional</t>
  </si>
  <si>
    <t>Metas institucionales</t>
  </si>
  <si>
    <t>Teniendo en cuenta los documentos institucionales establecidos correlacionados con la guia numero 34 y la guia numero 4 de evaluación del ministerio de educación nacional, se contempla la justificación.</t>
  </si>
  <si>
    <t>Conocimiento y apropiación del direccionamiento</t>
  </si>
  <si>
    <t>Frente a la documentación institucional establecida y  correlacionada con la guia numero 34 y la guia numero 4 de evaluación del ministerio de educación nacional se establece su justificación.</t>
  </si>
  <si>
    <t>Política de inclusión de personas de diferentes grupos poblacionales o diversidad cultural</t>
  </si>
  <si>
    <t>Gestión Estratégica</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</si>
  <si>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</si>
  <si>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</si>
  <si>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</si>
  <si>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</si>
  <si>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</si>
  <si>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</si>
  <si>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</si>
  <si>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</si>
  <si>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</si>
  <si>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</si>
  <si>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</si>
  <si>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</si>
  <si>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</si>
  <si>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</si>
  <si>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</si>
  <si>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</si>
  <si>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</si>
  <si>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</si>
  <si>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</si>
  <si>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</si>
  <si>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</si>
  <si>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</si>
  <si>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</si>
  <si>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</si>
  <si>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</si>
  <si>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</si>
  <si>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</si>
  <si>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</si>
  <si>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</si>
  <si>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</si>
  <si>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</si>
  <si>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</si>
  <si>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</si>
  <si>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</si>
  <si>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ACADÉMICA</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</si>
  <si>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</si>
  <si>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</si>
  <si>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</si>
  <si>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</si>
  <si>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</si>
  <si>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</si>
  <si>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</si>
  <si>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</si>
  <si>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</si>
  <si>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</si>
  <si>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</si>
  <si>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Gestión de Aula</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</si>
  <si>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</si>
  <si>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</si>
  <si>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</si>
  <si>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</si>
  <si>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</si>
  <si>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</si>
  <si>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</si>
  <si>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</si>
  <si>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</si>
  <si>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</si>
  <si>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</si>
  <si>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</si>
  <si>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</si>
  <si>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</si>
  <si>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</si>
  <si>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</si>
  <si>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</si>
  <si>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</si>
  <si>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</si>
  <si>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</si>
  <si>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</si>
  <si>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</si>
  <si>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</si>
  <si>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</si>
  <si>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Administración de los Servicios Complementarios</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</si>
  <si>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</si>
  <si>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</si>
  <si>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</si>
  <si>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</si>
  <si>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</si>
  <si>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</si>
  <si>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</si>
  <si>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</si>
  <si>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</si>
  <si>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</si>
  <si>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</si>
  <si>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</si>
  <si>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</si>
  <si>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Apoyo financiero y contable</t>
  </si>
  <si>
    <t>Presupuesto anual del Fondo de Servicios Educativos (FSE)</t>
  </si>
  <si>
    <t>Contabilidad</t>
  </si>
  <si>
    <t>Ingresos y gastos</t>
  </si>
  <si>
    <t>Control fiscal</t>
  </si>
  <si>
    <t>GESTIÓN DE LA COMUNIDAD</t>
  </si>
  <si>
    <t>AÑO 2016</t>
  </si>
  <si>
    <t>AÑO 2017</t>
  </si>
  <si>
    <t>AÑO 2015</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</si>
  <si>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</si>
  <si>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</si>
  <si>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</si>
  <si>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</si>
  <si>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</si>
  <si>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</si>
  <si>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</si>
  <si>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</si>
  <si>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</si>
  <si>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</si>
  <si>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</si>
  <si>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</si>
  <si>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</si>
  <si>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</si>
  <si>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</si>
  <si>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</si>
  <si>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</si>
  <si>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</si>
  <si>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VALORACION                       GESTION DIRECTIVA</t>
  </si>
  <si>
    <t>FORTALEZAS</t>
  </si>
  <si>
    <t>OPOTUNIDADES DE MEJORAMIENTO</t>
  </si>
  <si>
    <t>202_</t>
  </si>
  <si>
    <t>GESTIÓN ACADEMICA</t>
  </si>
  <si>
    <t>Diseño pedagogico</t>
  </si>
  <si>
    <t>Practicas pedagogicas</t>
  </si>
  <si>
    <t>Gestion de aula</t>
  </si>
  <si>
    <t>Seguimiento academico</t>
  </si>
  <si>
    <t>VALORACION                       GESTION ACADEMICA</t>
  </si>
  <si>
    <t>GESTIÓN ADMINISTRATIVA</t>
  </si>
  <si>
    <t>AÑO 20_</t>
  </si>
  <si>
    <t>Apoyo a la gestion académica</t>
  </si>
  <si>
    <t>Administración de la planta fisica y de los recursos</t>
  </si>
  <si>
    <t>Administración de servicios complementarios</t>
  </si>
  <si>
    <t>Talento Humano</t>
  </si>
  <si>
    <t>Apoyo Financiero y Contable</t>
  </si>
  <si>
    <t>VALORACION                       GESTION ADMINISTRATIVA</t>
  </si>
  <si>
    <t>VALORACION                       GESTION DE LA COMUNIDAD</t>
  </si>
  <si>
    <t>AÑO 2025</t>
  </si>
  <si>
    <t xml:space="preserve">Se evidencia conocimiento por parte de la comunidad educativa sobre la misión y visión institucional estas publicadas en el POA, plataformas de comunicación como  CLASSDOJO, plataformas digitales, PEI, agenda de  estudiantes, oficina de secretaria.  </t>
  </si>
  <si>
    <t xml:space="preserve">Las metas institucionales están publicadas en plataformas de comunicación como  CLASSDOJO, plataformas digitales, PEI, agenda de  estudiantes, oficina de secretaria y primordialmente en el POA.  </t>
  </si>
  <si>
    <t xml:space="preserve">Aunque la comunidad educativa manifiesta conocer y compartir el direccionamiento estratégico, se evidencia que esta apropiación es parcial por parte de los docentes. Esto indica que, si bien existen elementos visibles de identidad institucional y una aparente unidad de propósitos, aún persisten vacíos en la comprensión profunda y en la aplicación coherente del Proyecto Educativo Institucional (PEI) en las prácticas pedagógicas y de gestión. Es necesario fortalecer estos aspectos para garantizar que el direccionamiento estratégico no solo sea conocido, sino interiorizado y reflejado de manera efectiva en el quehacer educativo diario. </t>
  </si>
  <si>
    <t xml:space="preserve">La institución ha comenzado a implementar prácticas inclusivas que reflejan un compromiso con el respeto por la diversidad cultural y poblacional. Estas acciones son un paso importante hacia una comunidad educativa más equitativa y participativa. Sin embargo, aún hay oportunidades para seguir fortaleciendo esta estrategia, especialmente en la adaptación de metodologías, espacios físicos y el reconocimiento de los talentos de todos los estudiantes. Continuar avanzando en la coordinación con otros organismos también permitirá brindar una atención más integral, favoreciendo una inclusión plena y significativa en todos los ámbitos institucionales. </t>
  </si>
  <si>
    <t xml:space="preserve">La institución cuenta con comités de mejora que evalúan periódicamente los procesos y proponen ajustes pertinentes. Estas acciones se fortalecen con reuniones entre directivos y docentes para tomar decisiones colaborativas, apoyadas en instrumentos de seguimiento que permiten monitorear y mejorar continuamente la gestión institucional. </t>
  </si>
  <si>
    <t xml:space="preserve">La institución promueve la articulación de planes y proyectos mediante espacios de retroalimentación entre docentes y directivos, en los que se revisan y ajustan las acciones ejecutadas. Se realizan reuniones de coordinación entre líderes de proyectos para asegurar coherencia con los objetivos institucionales, y al inicio del año escolar se socializa el PEI para orientar la planeación de todas las acciones hacia el direccionamiento estratégico. </t>
  </si>
  <si>
    <t xml:space="preserve">La institución utiliza con cierto grado de sistematización la información disponible en sus archivos, como los resultados de autoevaluaciones y evaluaciones de desempeño de docentes y administrativos. Aunque esta información abarca todas las sedes, su análisis no siempre es profundo ni constante, y su uso para ajustar planes y programas aún es limitado y se realiza de manera ocasional. </t>
  </si>
  <si>
    <t xml:space="preserve">La institución cuenta con comités interdisciplinarios que se encargan de dar seguimiento a las acciones de mejora derivadas del proceso de autoevaluación. Estos comités aseguran que los resultados se traduzcan en ajustes concretos y efectivos, promoviendo una mejora continua en todas las sedes. </t>
  </si>
  <si>
    <t xml:space="preserve">El consejo directivo sesiona regularmente según un cronograma anual, mantiene comunicación constante con la comunidad educativa y registra actas claras que facilitan el seguimiento del plan de trabajo y el cumplimiento de objetivos. </t>
  </si>
  <si>
    <t>El consejo académico se reúne periódicamente según un cronograma establecido, con la participación activa de todos sus miembros. En estas sesiones se socializan acuerdos y orientaciones pedagógicas con el cuerpo docente, y se toman decisiones colegiadas sobre procesos evaluativos y lineamientos curriculares para fortalecer la calidad educativa.</t>
  </si>
  <si>
    <t xml:space="preserve">La comisión de evaluación y promoción se reúne oportunamente para revisar situaciones académicas particulares con base en evidencias, garantizando decisiones justas. Además, analiza los resultados por grado o grupo para identificar mejoras y deja constancia de sus decisiones mediante actas, aunque aún puede fortalecerse la sistematización de este proceso. </t>
  </si>
  <si>
    <t xml:space="preserve">El comité de convivencia está conformado pero sus integrantes no se reúnen, ni se toman las decisiones que son de su competencia.  </t>
  </si>
  <si>
    <t xml:space="preserve">El consejo estudiantil no está conformado mediante elección democrática.  </t>
  </si>
  <si>
    <t xml:space="preserve">Hay un personero, pero su elección no cuenta con el aval y reconocimiento de todas y todos los estudiantes de las diferentes sedes.  </t>
  </si>
  <si>
    <t xml:space="preserve">La asamblea de padres de familia está conformada y se realizan algunas reuniones, aunque de manera ocasional y sin una periodicidad establecida. La participación suele ser parcial, con asistencia activa solo de algunos miembros, lo que limita su capacidad de deliberación y toma de decisiones. </t>
  </si>
  <si>
    <t xml:space="preserve">La institución mantiene una comunicación constante con la comunidad educativa a través de medios como ClassDojo.  </t>
  </si>
  <si>
    <t xml:space="preserve">La institución realiza reuniones periódicas con los diferentes equipos de trabajo para revisar metas y avances, promoviendo espacios de colaboración que permiten resolver problemas de manera conjunta y fortalecer un buen clima institucional. </t>
  </si>
  <si>
    <t xml:space="preserve">La institución cuenta con algunas formas de reconocimiento de los logros de docentes y estudiantes, pero estas no se aplican de manera organizada ni sistemática. </t>
  </si>
  <si>
    <t xml:space="preserve">La institución difunde buenas prácticas a través de boletines y espacios de socialización, fomentando el intercambio de experiencias que contribuyen al mejoramiento continuo y valoran la diversidad institucional. </t>
  </si>
  <si>
    <t xml:space="preserve">Los estudiantes participan activamente en eventos culturales, deportivos y académicos tanto dentro como fuera de la institución, lo que fortalece su sentido de pertenencia y orgullo por ser parte de la comunidad educativa. </t>
  </si>
  <si>
    <t xml:space="preserve">La institución cuenta con mobiliario y materiales suficientes para el aprendizaje, además de una decoración que refleja la diversidad cultural, creando un ambiente acogedor. Asimismo, los espacios están señalizados de manera clara para facilitar la orientación de toda la comunidad educativa. </t>
  </si>
  <si>
    <t xml:space="preserve">La institución realiza un seguimiento personalizado durante los primeros meses para apoyar la adaptación de los nuevos estudiantes, además de organizar actividades de integración que facilitan la socialización con sus compañeros y otros miembros de la comunidad educativa. </t>
  </si>
  <si>
    <t xml:space="preserve">La institución implementa estrategias pedagógicas que fomentan el interés y la participación activa de los estudiantes en clase, complementadas con proyectos y actividades innovadoras que conectan el aprendizaje con sus intereses reales, favoreciendo así una mayor motivación hacia el estudio. </t>
  </si>
  <si>
    <t xml:space="preserve">El manual de convivencia incluye estrategias claras para promover valores y una convivencia respetuosa, y el personal docente y administrativo recibe capacitación para su correcta aplicación, garantizando un ambiente armonioso y respetuoso en la comunidad educativa. </t>
  </si>
  <si>
    <t xml:space="preserve">La institución realiza ajustes continuos en la oferta de actividades extracurriculares para incluir intereses diversos y garantizar la participación de todos. Además, promueve activamente estas actividades mediante campañas informativas y espacios de difusión, y utiliza mecanismos para recoger sugerencias y opiniones que contribuyen a su mejora constante. </t>
  </si>
  <si>
    <t xml:space="preserve">La institución identifica las necesidades básicas de los estudiantes y promueve espacios recreativos y de apoyo emocional, aunque estas acciones no siempre se ejecutan de manera oportuna ni completamente articulada con otras ofertas externas. </t>
  </si>
  <si>
    <t xml:space="preserve">La institución realiza jornadas, talleres y otras actividades orientadas a reducir los conflictos. Estas actividades son convocadas por algunos docentes. no hay conciencia clara acerca de todas las competencias requeridas para la convivencia.  </t>
  </si>
  <si>
    <t xml:space="preserve">La institución evalúa periódicamente los protocolos para el manejo de casos difíciles y realiza seguimiento individualizado a los estudiantes involucrados, garantizando una atención oportuna y efectiva ante situaciones de riesgo. </t>
  </si>
  <si>
    <t xml:space="preserve">La institución ajusta continuamente sus estrategias de comunicación con las familias, utilizando medios digitales que permiten mantener una interacción fluida y actualizada. Además, desarrolla talleres que fortalecen el rol de los acudientes en el acompañamiento académico y formativo de sus hijos. </t>
  </si>
  <si>
    <t xml:space="preserve">La institución realiza un intercambio fluido de información con las autoridades educativas en el marco de la política definida, lo que facilita la ejecución de las actividades y la solución oportuna a los problemas.  </t>
  </si>
  <si>
    <t xml:space="preserve">La institución establece alianzas con diferentes entidades para apoyar la ejecución de sus proyectos, y aunque estas colaboraciones son valiosas, aún no se realiza un seguimiento sistemático a sus resultados, lo que limita su impacto y sostenibilidad. </t>
  </si>
  <si>
    <t xml:space="preserve">La institución establece contacto ocasional con algunas empresas locales para recibir apoyos puntuales, como donaciones o uso de espacios. Sin embargo, no cuenta con una política definida ni realiza seguimiento a estas interacciones. </t>
  </si>
  <si>
    <t>La institución evalúa periódicamente la aplicación articulada de la estrategia pedagógica, así
como su coherencia con la misión, la visión y los
principios institucionales. Con base en ello, introduce ajustes pertinentes.</t>
  </si>
  <si>
    <t>Está conformado el consejo de
padres de familia, pero éste no
se reúne para deliberar sobre
los temas de su competencia.</t>
  </si>
  <si>
    <t>Se cuenta con plan el plan de estudios articulado y ajustado a cada uno de los criterios institucionales, pero faltan detalles para su pertinencia. 
Este se tiene a disposición dentro en la carpeta de gestión.</t>
  </si>
  <si>
    <t>GBHG - COPIA COMPARTIDA - Plan Estudios y Mallas Curriculares GBHG - Gestión Académica - 2025: https://drive.google.com/drive/folders/1jzX3BkyqDnk00SBnA4d7cmg5pB0LmM8v?usp=drive_link</t>
  </si>
  <si>
    <t xml:space="preserve">Se cuenta con un PEI ajustado a las necesidades educativas institucionales, pero es necesario hacer más intervención en las prácticas educativas para mayor coherencia con la metodología.  </t>
  </si>
  <si>
    <t>Se cuenta con un PEI ajustado a las necesidades educativas institucionales, pero es necesario hacer más intervención en las prácticas educativas para mayor coherencia con la metodología.  
Este enfoque se encuentra alojado en el Plan Educativo Institucional. https://drive.google.com/file/d/1X_lGtfdTCHKKC1dhBzp-Xe2xSOzKTa8a/view?usp=drive_linkhttps://drive.google.com/file/d/1X_lGtfdTCHKKC1dhBzp-Xe2xSOzKTa8a/view?usp=drive_link</t>
  </si>
  <si>
    <t xml:space="preserve">Se cuenta con los espacios completamente dotados, sin embargo, hacen falta algunos manuales de uso e inventarios para cada uno de los recursos académicos.  </t>
  </si>
  <si>
    <t xml:space="preserve">La jornada escolar se organiza de manera eficiente y coherente con los objetivos del PEI, garantizando el cumplimiento del calendario académico y el desarrollo equilibrado entre lo académico, lo lúdico, lo cultural y lo formativo. Esta distribución del tiempo favorece el aprendizaje integral de los estudiantes y es valorada por la comunidad educativa como un aspecto positivo del proceso formativo. </t>
  </si>
  <si>
    <t>GBHG - School time table - 2025 - Edition 4.pdf: https://drive.google.com/file/d/1IHjE2FOZnN-QwWoxyovHpd0qXMsYLK1M/view?usp=drive_link</t>
  </si>
  <si>
    <t>La institución tiene dentro de sus políticas, los ajustes que permiten evaluar para mejorar los aprendizajes desde un ámbito integral y formativo descritos en el SIEE.</t>
  </si>
  <si>
    <t>GBHG - SIEE - 2025.docx: https://docs.google.com/document/d/1S2qrtT2Ynd3aIv6Wa1SsMZseY0FIJWzE/edit?usp=drive_link&amp;ouid=113369746110885259792&amp;rtpof=true&amp;sd=true</t>
  </si>
  <si>
    <t xml:space="preserve">El colegio implementa los proyectos transversales en ejecución.  </t>
  </si>
  <si>
    <t>GBHG - CARPETA 5 - GESTIÓN DE LOS PROYECTOS PEDAGÓGICOS: https://drive.google.com/drive/folders/1LMzphm_nn8CvrTDLOnNeTXM6mZTZHcWB?usp=drive_link</t>
  </si>
  <si>
    <t xml:space="preserve">Se han establecido lineamientos institucionales para la asignación y el acompañamiento de las tareas escolares, con el propósito de fomentar la autonomía, la responsabilidad y el fortalecimiento de los procesos de aprendizaje. </t>
  </si>
  <si>
    <t>Se cuenta con el material de cada uno de los recursos para el aprendizaje, pero no está especificado detalladamente inventarios, rúbricas, formatos de laboratorio</t>
  </si>
  <si>
    <t xml:space="preserve">La rectoría dispone de una organización institucional para la distribución del tiempo curricular y extracurricular resulta adecuada y se aplica de manera efectiva. Asimismo, la institución realiza revisiones y evaluaciones periódicas sobre el uso del tiempo destinado a los procesos de aprendizaje, efectuando los ajustes necesarios para garantizar su óptimo aprovechamiento. </t>
  </si>
  <si>
    <t>Las prácticas pedagógicas institucionales se fundamentan en la comunicación asertiva, la construcción conjunta del aprendizaje, el vínculo afectivo y el reconocimiento de la diversidad estudiantil como factores clave para el proceso educativo. Este enfoque se refleja en la disposición inclusiva del aula, las relaciones de respeto y colaboración entre docentes y estudiantes, así como en la implementación de estrategias didácticas participativas y diferenciadas que favorecen la atención a las distintas necesidades y estilos de aprendizaje. Aunque hay una flexibilidad curricular, formatos de seguimiento y acompañamiento del docente de apoyo para casos que requieren de su intervención, falta adaptar el currículo para inclusión educativa.</t>
  </si>
  <si>
    <t>GBHG - O.E. - INCLUSIÓN - 2025 : https://drive.google.com/drive/folders/17yDZnNn2vDh7boE8cGrf6595VjfQUXTV?usp=drive_link</t>
  </si>
  <si>
    <t xml:space="preserve">En relación con los procesos institucionales establecidos, se realiza un seguimiento permanente a la ejecución de las planeaciones de clase por parte del cuerpo docente, con el propósito de fortalecer las buenas prácticas de planificación colaborativa e interdisciplinar. Este compromiso se evidencia en los espacios de trabajo colegiado, las reuniones de área y los comités pedagógicos, donde se comparten experiencias, se revisan avances y se promueven acciones de mejora continua en la práctica docente. </t>
  </si>
  <si>
    <t>GBHG -Seguimiento de actividades manuales docentes - FO 019 - 2025.pdf : https://drive.google.com/file/d/18w-N9mrqfVN2TyDWmoRc4eZaObwXJaq4/view?usp=drive_link</t>
  </si>
  <si>
    <t xml:space="preserve">La institución lleva a cabo un seguimiento continuo y estructurado de las prácticas de aula, evaluando su incidencia tanto en los aprendizajes de los estudiantes como en el desempeño docente. Este proceso se evidencia en las observaciones de clase, los informes de acompañamiento pedagógico y los espacios de retroalimentación formativa, los cuales permiten identificar fortalezas y oportunidades de mejora, impulsando estrategias que optimizan la calidad de los procesos de enseñanza y aprendizaje. </t>
  </si>
  <si>
    <t xml:space="preserve">El sistema institucional de evaluación del desempeño académico se implementa de manera continua y cuenta con un proceso de seguimiento permanente respaldado por un sistema de información eficiente. Asimismo, la institución realiza revisiones periódicas de dicho sistema, efectuando los ajustes necesarios para garantizar su pertinencia y equidad, de acuerdo con las características, ritmos y necesidades diversas de los estudiantes. 
Plataforma Q10, ClassDojo. </t>
  </si>
  <si>
    <t>GBHG - Planilla Integrada de Notas  (2nd Trimester) - E.E.E - 2025..xlsx: https://docs.google.com/spreadsheets/d/1eEPP6yA932UW_jMn3Onm9-LaJslcDb2A/edit?usp=drive_link&amp;ouid=113369746110885259792&amp;rtpof=true&amp;sd=true</t>
  </si>
  <si>
    <t>GBHG - Planilla Integrada de Notas  (1st Trimester) - E.E.E - 2025..xlsx: https://docs.google.com/spreadsheets/d/19TCnmwgfkevxgU1FAUQw9izcLY1VOks9/edit?usp=drive_link&amp;ouid=113369746110885259792&amp;rtpof=true&amp;sd=true</t>
  </si>
  <si>
    <t xml:space="preserve">Con el fin de fortalecer los resultados académicos, el sistema de seguimiento debe mantenerse coherente, accesible y permanentemente actualizado, evidenciando que la institución no solo recopila información, sino que la analiza y utiliza para orientar decisiones pedagógicas. Este proceso se comunica de manera efectiva a las familias a través de informes, mensajes institucionales, compromisos escolares, planillas de seguimiento y los boletines trimestrales. </t>
  </si>
  <si>
    <t xml:space="preserve">Aunque la institución no aplica las Pruebas Saber, se avanza en la incorporación de los resultados obtenidos en otras evaluaciones externas, como las Olimpiadas de Matemáticas y el Oxford Placement Test (2025), dentro de la planificación académica. Este proceso se encuentra actualmente en fase de consolidación y mejora continua. 
Los informes de las evaluaciones de este año están en diseño, pues no se ha terminado con todos los exámenes.  </t>
  </si>
  <si>
    <t xml:space="preserve">Se lleva un control regular de la asistencia estudiantil mediante la lista de asistencia, registro y seguimiento de cada docente en los formatos de control, lista de asistencia de cada docente en la plataforma de Q10. </t>
  </si>
  <si>
    <t>GBHG - Class Control.docx: https://docs.google.com/document/d/1A0XzPtoQQtUiMJe72nPmUskI_BVZgLDf/edit?usp=drive_link&amp;ouid=113369746110885259792&amp;rtpof=true&amp;sd=true</t>
  </si>
  <si>
    <t xml:space="preserve">Se evidencian evaluaciones trimestrales, espacios y momentos para el repaso de los contenidos mediante los rallys, ajustes que se hacen basados en datos y mejoras tangibles en el rendimiento estudiantil.  </t>
  </si>
  <si>
    <t xml:space="preserve">No hay egresados. </t>
  </si>
  <si>
    <t xml:space="preserve">La institución lleva a cabo revisiones y evaluaciones periódicas de los programas de apoyo pedagógico implementados, y a partir de sus resultados, desarrolla acciones de mejora orientadas a fortalecer el desempeño académico de los estudiantes. </t>
  </si>
  <si>
    <t>GBHG - O.E. - Inclusión - Valoraciones Pedagógicas Docente de Apoyo - 2025 : https://drive.google.com/drive/folders/15q9OYqiZbb0o_vfiVroefLyou6_eGf_I?usp=drive_link</t>
  </si>
  <si>
    <t>GBHG - O.E. - Inclusión - Documentos de diligenciamiento obligatorio - 2025 : https://drive.google.com/drive/folders/1sNhYuuLF81AZgJQ2NbLeACQroaDKR-MB?usp=drive_link</t>
  </si>
  <si>
    <t>GBHG - Formato Incumplimiento Académico – Compromiso - FO 002 - 2025.pdf : https://drive.google.com/file/d/1es19pA1c9S8Co5f1pAKwiMb3Dc3MB_u-/view?usp=drive_link</t>
  </si>
  <si>
    <t>GBHG - Informe Integral (DUA-PIAR) - Gestión Académica - 2025 : https://drive.google.com/drive/folders/1euxCYtb52-BHEPnMPzvay9_x7armUFeo?usp=drive_link</t>
  </si>
  <si>
    <t>GBHG - Planilla Integrada de Notas  (1st Trimester) - E.E.E - 2025..xlsx : https://docs.google.com/spreadsheets/d/19TCnmwgfkevxgU1FAUQw9izcLY1VOks9/edit?usp=drive_link&amp;ouid=113369746110885259792&amp;rtpof=true&amp;sd=true</t>
  </si>
  <si>
    <t>GBHG - Planilla Integrada de Notas  (2nd Trimester) - E.E.E - 2025..xlsx : https://docs.google.com/spreadsheets/d/1eEPP6yA932UW_jMn3Onm9-LaJslcDb2A/edit?usp=drive_link&amp;ouid=113369746110885259792&amp;rtpof=true&amp;sd=true</t>
  </si>
  <si>
    <t>GBHG - P.R - Trimester 1: https://drive.google.com/drive/folders/1iQAehd-XMo2xJ4tY7-bcdBro-rb0FI_g?usp=drive_link</t>
  </si>
  <si>
    <t>https://drive.google.com/file/d/1vYR2mj0pojHMCPReF13sDuUxr9nyucms/view?usp=drive_link</t>
  </si>
  <si>
    <t xml:space="preserve">Orientación escolar: https://drive.google.com/drive/folders/17yDZnNn2vDh7boE8cGrf6595VjfQUXTV?usp=sharing  
Encuestas: https://drive.google.com/drive/folders/1qjB6b1iG3Pv0KUoczfOaotBajhSTgHs5?usp=sharing  </t>
  </si>
  <si>
    <t xml:space="preserve">No aplica evidencia. </t>
  </si>
  <si>
    <t>https://drive.google.com/drive/folders/1NRtticKe5KamEfH9BReXsMQ4-yg9UDSI?usp=sharing</t>
  </si>
  <si>
    <t>https://drive.google.com/drive/folders/1U2RmVcsuXZ2bp7tx103genrJAATgBbTe?usp=sharing</t>
  </si>
  <si>
    <t>https://drive.google.com/drive/folders/1F1ZWlk_hMDFdIr3VlIhKG71-RzToagI5?usp=sharing</t>
  </si>
  <si>
    <t xml:space="preserve">https://drive.google.com/drive/folders/1PxrRs2TDuYexXd4r2iIT09aTzbP6pr7U?usp=sharing  </t>
  </si>
  <si>
    <t xml:space="preserve">https://drive.google.com/drive/folders/1yykfO9Tjklub76W6ZpQTkjXSvwM76USJ?usp=sharing </t>
  </si>
  <si>
    <t xml:space="preserve">https://drive.google.com/drive/folders/1V3tBqwtVK1HefY-4GCVd7SSp98pB0ES_?usp=sharing </t>
  </si>
  <si>
    <t xml:space="preserve">https://drive.google.com/drive/folders/1czBXLpXM2j-HnaSe9yUhbxxrxhW_BBX0?usp=sharing </t>
  </si>
  <si>
    <t>https://drive.google.com/drive/folders/1wvD-FLnlKvhykr5vlIWbLKdSoEd8hLoG?usp=sharing</t>
  </si>
  <si>
    <t xml:space="preserve">https://drive.google.com/drive/folders/1srqZri630PnzQYINzD5TEc1AlxaDZJ00?usp=sharing  </t>
  </si>
  <si>
    <t>https://drive.google.com/drive/folders/1bZizr1xMtP8bSqahXrnTUZ6I_Fd0bg2i?usp=sharing.  
https://drive.google.com/drive/folders/1QFfJ-IcPhW1L56vBDcU6mYRBOwV2JGN0?usp=sharing.</t>
  </si>
  <si>
    <t>Los planes de acción relativos a desastres naturales o similares no son conocidos por todos los estamentos de la institución; no se realizan simulacros regularmente y en caso de peligro real no se cuenta con el apoyo de la defensa civil, los bomberos y hospitales.   .</t>
  </si>
  <si>
    <t>La institución ha delineado
políticas para atender a poblaciones con requerimientos
especiales, pero carece de información relativa a las necesidades de su localidad o municipio.</t>
  </si>
  <si>
    <t>La institución conoce los requerimientos educativos de las poblaciones pertenecientes a los
grupos étnicos y ha diseñado
estrategias pedagógicas para
atenderlas en concordancia con
el PEI y la normatividad vigente.</t>
  </si>
  <si>
    <t>La institución cuenta con mecanismos que le
permiten conocer las necesidades y expectativas de todos los estudiantes y divulga esta información en su comunidad; los estudiantes
encuentran elementos de identificación con
la institución.</t>
  </si>
  <si>
    <t>La institución evalúa y mejora los procesos relacionados con los proyectos de vida de sus estudiantes, de modo que hay un interés por cualificar
este aspecto en la formación de sus alumnos.</t>
  </si>
  <si>
    <t>La institución ofrece a los padres de familia algunos talleres
y charlas sobre diversos temas,
aunque sin una programación
clara.</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</si>
  <si>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</si>
  <si>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La institución y la comunidad evalúan conjuntamente y mejoran de mutuo acuerdo los servicios que la primera le ofrece a la segunda en relación con la disponibilidad de los recursos físicos y los medios (audiovisuales, biblioteca, sala de informática, etc.).</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</si>
  <si>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t>
  </si>
  <si>
    <t>La institución cuenta con mecanismos para evaluar el papel y el funcionamiento de la asamblea
y el consejo de padres de familia, que sirven para
retroalimentar y cualificar estos espacios de participación, consulta y aprendizaje.</t>
  </si>
  <si>
    <t>La participación de los padres de familia es coherente con los grandes propósitos institucionales.
La institución evalúa estos mecanismos e instancias de participación y el proceso de mejoramiento contempla sus necesidades y expectativas.</t>
  </si>
  <si>
    <t>La institución cuenta con programas para la prevención de
riesgos físicos que hacen parte
de los proyectos transversales (educación ambiental, por
ejemplo) y son coherentes con
el PEI.</t>
  </si>
  <si>
    <t>La institución ofrece actividades de prevención, tanto propias como externas, sin que
exista una relación entre los
factores de riesgo de su comunidad y el contenido de las mismas. El análisis de los factores
de riesgo se basa en anécdotas
y casos particulares.</t>
  </si>
  <si>
    <t>La institución cuenta con planes de evacuación frente a desastres naturales o similares y
posee un sistema de monitoreo
de las condiciones mínimas de
seguridad que verifica el estado
de su infraestructura y alerta
sobre posibles accidentes.</t>
  </si>
  <si>
    <t>La institución posee mecanismos para evaluar
las formas y demandas de participación del estudiantado; la organización escolar es sensible a
tales demandas y crea espacios para promover
alternativas de participación como respuesta a
ellas.</t>
  </si>
  <si>
    <t>AÑO  2025</t>
  </si>
  <si>
    <t>Se encuentra en desarrollo un sistema de apoyo a la investigación para los docentes.</t>
  </si>
  <si>
    <t xml:space="preserve">Se media constantemente ante las inconformidades o dificultades de convivencia en reuniones quincenales </t>
  </si>
  <si>
    <t>https://gbhg.phidias.co/  https://1drv.ms/x/c/ec9210850d8f19a7/IQBwQ-3YGxseRIna4IfrxacGAevLvxK8dmDRXncgxH6LP1c?e=C1U27H</t>
  </si>
  <si>
    <t>https://1drv.ms/f/c/ec9210850d8f19a7/IgCVF9X2Un4_R693O9PkYE-ZAbdZp7qtWMOJfCf4GaszaW8?e=WC1PcN https://gbhg.phidias.co/</t>
  </si>
  <si>
    <t>https://1drv.ms/f/c/ec9210850d8f19a7/IgBfKwyOvxGcSp4s35o3XJ8OAeHyai8MQpNHCVh5FinP8qM?e=lxf5TD https://gbhg.phidias.co/</t>
  </si>
  <si>
    <t>https://photos.google.com/share/AF1QipOA1BiN3Z6X2jbSjOJsETE38Ye2EmLveG8bx0arvs5LhwKN4-q22YJl3NHQ91uGbQ?key=OFN1UUNmWjBHQ0w4RVpMeTM4VTZ2X19lY0pqRm1R</t>
  </si>
  <si>
    <t>https://docs.google.com/spreadsheets/d/1CkUz23sjzL1f7nhdJwKX8o-9dlB6CUVi/edit?usp=drive_link&amp;ouid=104674834458806272014&amp;rtpof=true&amp;sd=true</t>
  </si>
  <si>
    <t>https://1drv.ms/b/c/ec9210850d8f19a7/IQAABNfszu8wRZuBELfPPBOmAdbUM6fOaIVbRgQq-RfiaPQ?e=96tnhS</t>
  </si>
  <si>
    <t>https://1drv.ms/b/c/ec9210850d8f19a7/IQCuuophQcF7SosghHp6EbdhAYdrUaSqdCD5uZN8pt8Cb5M?e=aJQMkZ</t>
  </si>
  <si>
    <t xml:space="preserve">Se realiza mantenimiento de equipos de cómputo, cámaras e internet periódicamente. Actualmente no se cuenta con evidencia fotográfica. </t>
  </si>
  <si>
    <t xml:space="preserve">Se revisa periódicamente el de uso de espacios, de mantenimiento de planta física y gestión de riesgo </t>
  </si>
  <si>
    <t>https://drive.google.com/drive/folders/11-VwezFJvKthT1uFec2vjQ7jxInvOG50?usp=drive_link</t>
  </si>
  <si>
    <t>Se brinda proceso de inclusión a todos los estudiantes con diagnóstico (PIAR) y bajo desempeño académico (DUA) de la mano de docentes de apoyo asignados por la SED.</t>
  </si>
  <si>
    <t xml:space="preserve">Se maneja por medio de plataforma Phidias </t>
  </si>
  <si>
    <t>https://1drv.ms/f/c/ec9210850d8f19a7/IgAzMb5YMQxBQZb0xUQpLLMWARaqmNbZfy3W4DPci0B5H6E?e=1plUgQ</t>
  </si>
  <si>
    <t xml:space="preserve">PEI, Mallas curriculares </t>
  </si>
  <si>
    <t>https://1drv.ms/b/c/ec9210850d8f19a7/IQAvpN78VuscSbSTzodJSXqzAcRbF0_BpoE_90hciaDpvN4?e=rP9Hmb</t>
  </si>
  <si>
    <t>Asistencia del personal docente a actividades extracurriculares.</t>
  </si>
  <si>
    <t>https://1drv.ms/f/c/ec9210850d8f19a7/IgAw8tFBiwqEQ6OwGAAqO2EiAaSiqvLvZBPGjIihr3o-xRQ?e=ZbGKB1</t>
  </si>
  <si>
    <t>Celebración de logros personales y profesionales.</t>
  </si>
  <si>
    <t>Se inició la elaboración de un programa de bienestar laboral. Falta terminar y aplicar en su totalidad.</t>
  </si>
  <si>
    <t xml:space="preserve">Se tiene en cuenta PEI y PMI para realización de presupuesto anual de la institución. </t>
  </si>
  <si>
    <t xml:space="preserve">Se maneja todo a través del software contable SIIGO  </t>
  </si>
  <si>
    <t>Informes financieros entregados a las autoridades educativas.</t>
  </si>
  <si>
    <t>La institución tiene un sistema de archivo que
le permite disponer de la información de los
estudiantes de todas las sedes, así como expedir constancias y certificados de manera
ágil, confiable y oportuna.</t>
  </si>
  <si>
    <t>La institución dispone de un sistema ágil y
oportuno para la expedición de boletines de
calificaciones y cuenta con los sistemas de
control necesarios para garantizar la consistencia de la información</t>
  </si>
  <si>
    <t>La institución asegura los recursos para cumplir el programa de mantenimiento de su
planta física.</t>
  </si>
  <si>
    <t>La institución realiza una programación coherente de las actividades que se llevan a cabo
en cada uno de sus espacios físicos, basada en
indicadores de utilización de los mismos.</t>
  </si>
  <si>
    <t xml:space="preserve">La institución tiene un plan para adquisición
de los recursos para el aprendizaje que garantiza la disponibilidad oportuna de los mismos
dirigidos a prevenir las barreras y potenciar
la participación de todos los estudiantes, en
concordancia con el direccionamiento estratégico y las necesidades de los docentes y estudiantes. </t>
  </si>
  <si>
    <t>La institución revisa y evalúa periódicamente su
proceso de adquisición y suministro de insumos
en función de la propuesta pedagógica, y efectúa
los ajustes necesarios para mejorarlo.</t>
  </si>
  <si>
    <t>La institución cuenta con un
programa de mantenimiento preventivo y correctivo de
los equipos y recursos para
el aprendizaje y, en caso de
requerirse, éste se hace oportunamente. Además, los manuales de los equipos están
disponibles.</t>
  </si>
  <si>
    <t>La comunidad educativa conoce y adopta las
medidas preventivas derivadas del conocimiento cabal del panorama de riesgos.</t>
  </si>
  <si>
    <t>Los servicios complementarios y recursos que
ofrece la comunidad y los Establecimientos
Educativos, se distribuyen de forma equitativa, se ofrecen oportunamente teniendo en
cuenta la calidad requerida . Cada sede tiene
programas sensibles a las demandas de los
estudiantes, y la institución cuenta con el apoyo de otras entidades para su prestación.</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</si>
  <si>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</si>
  <si>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La institución tiene una estrategia organizada
para la inducción y la acogida del personal
nuevo, que incluye el análisis del PEI y del
plan de mejoramiento. Además, realiza la
reinducción del antiguo en lo relacionado con
aspectos institucionales, pedagógicos y disciplinares.</t>
  </si>
  <si>
    <t>La institución tiene un programa de formación que responde a problemas identificados
y demandas específicas; existen criterios claros para valorar la oferta externa y se cuenta
con destinación de recursos para adelantar
procesos internos de capacitación.</t>
  </si>
  <si>
    <t>La institución revisa y evalúa continuamente sus
criterios de asignación académica de los docentes y realiza los ajustes pertinentes a los mismos.</t>
  </si>
  <si>
    <t>La institución revisa permanentemente si el personal vinculado está identificado con su filosofía,
principios, valores y objetivos, y toma medidas
pertinentes para lograr que todos se sientan parte de la misma.</t>
  </si>
  <si>
    <t>El proceso de evaluación de docentes, directivos y personal administrativo permite la implementación de acciones de mejoramiento y
de desarrollo profesional. Además, es conocido por la comunidad y cuenta con un respaldo
amplio de los miembros de la institución.</t>
  </si>
  <si>
    <t>La institución ha definido una
estrategia de reconocimiento
al personal vinculado, pero
ésta no siempre es llevada a la
práctica.</t>
  </si>
  <si>
    <t>La institución cuenta con una
política de apoyo a la investigación y a la producción de
materiales relacionados con la
misma; además se han definido temas y áreas de interés en
concordancia con el PEI.</t>
  </si>
  <si>
    <t>La institución dispone de estrategias claras
para mediación y solución de conflictos y éstos se resuelven a través del diálogo y la negociación permanente. Esto contribuye a que
exista un buen clima laboral.</t>
  </si>
  <si>
    <t>La institución realiza esporádicamente algunas actividades
orientadas a la integración y
bienestar del personal vinculado.</t>
  </si>
  <si>
    <t>La institución evalúa periódicamente los procedimientos para la elaboración del presupuesto, de
manera que se logre coordinar las necesidades
de las distintas sedes y niveles. Asimismo, realiza
análisis financieros y proyecciones presupuestales
para la planeación y gestión institucional.</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</si>
  <si>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</si>
  <si>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Hay seguimiento y evaluación de los procesos de
recaudo de ingresos y de realización de los gastos; dicha información retroalimenta la planeación financiera y apoya la toma de decisiones.</t>
  </si>
  <si>
    <t>La institución revisa y hace seguimiento a los resultados de los informes financieros, para que
éstos sean un elemento clave en el momento de
planear las acciones, tomar decisiones y evaluar
los resultados de las mismas.</t>
  </si>
  <si>
    <t>La institución cuenta con un proceso de matrícula ágil y oportuno que tiene en cuenta las
necesidades de los estudiantes y los padres de
familia, y que es reconocido por la comunidad
educativa.</t>
  </si>
  <si>
    <t>La institución revisa y evalúa periódicamente su
programa de adecuación, accesibilidad y embellecimiento de su planta física y los resultados
propician acciones de mejoramiento.</t>
  </si>
  <si>
    <t>La institución revisa y evalúa continuamente la
definición de los perfiles y su uso en los procesos
de selección, solicitud e inducción del personal,
en función del plan de mejoramiento y de sus necesidades.</t>
  </si>
  <si>
    <t xml:space="preserve">- Uso de herramientas tecnológicas como Phidias para matrícula, archivo académico y boletines. 
- Procesos de presupuesto, contabilidad, ingresos, gastos y control fiscal con resultados sobresalientes. 
- Existencia de manual de funciones y procedimientos, que aporta organización y claridad de responsabilidades. 
- Buen nivel en matrícula e inducción de nuevos estudiantes, con procesos organizados y evaluados. 
- Avances sólidos en perfiles, asignación académica y pertenencia del personal vinculado. 
- Existencia de procesos de inducción, evaluación del desempeño, capacitación y convivencia con buenos resultados. 
- Atención a estudiantes con necesidades específicas mediante PIAR, DUA y apoyo docente. </t>
  </si>
  <si>
    <t>- Formalizar una política de recursos humanos y desarrollo de personal en un documento institucional. 
- Diseñar un sistema de estímulos e incentivos al buen desempeño que esté definido y documentado. 
- Fortalecer el procedimiento de inventario, adecuación y adquisición de recursos con mayor estandarización. 
- Mejorar la evidencia del mantenimiento de equipos y recursos para el aprendizaje. 
- Finalizar e implementar completamente el programa de bienestar del talento humano. 
- Consolidar el apoyo a la investigación docente, ya que aún se encuentra en desarrollo. 
- Fortalecer la estandarización y seguimiento de selección e inducción del personal. 
- Llevar a nivel sobresaliente procesos que hoy están en nivel 3, como archivo académico, seguridad, capacitación y evaluación institucional.</t>
  </si>
  <si>
    <t xml:space="preserve">- La comunidad educativa evidencia conocimiento sobre la misión, visión y metas institucionales, las cuales están publicadas en plataformas como CLASSDOJO, PEI, agenda de estudiantes y oficina de secretaria. 
- La socialización del PEI al inicio del año escolar orienta la planeación hacia el direccionamiento estratégico. 
- Existe liderazgo activo con comités de mejora y reuniones interdisciplinarias entre directivos y docentes para evaluar y ajustar procesos.
- Se promueven espacios de retroalimentación y coordinación entre líderes de proyectos para asegurar coherencia con los objetivos institucionales. 
- Funcionamiento activo del Consejo Directivo y Consejo Académico con participación de sus miembros. 
- Participación activa de los padres de familia, aunque incipiente, hay una organización formal y se busca ampliar su involucramiento. 
- Se promueven alianzas y eventos con la comunidad para fortalecer los lazos sociales. 
- Se han iniciado prácticas inclusivas que reflejan respeto por la diversidad cultural y poblacional, con acciones para adaptar metodologías y espacios. 
- Existe un reglamento o manual de convivencia aplicado para la resolución de conflictos, con protocolos y sesiones de mediación escolar. 
- Se implementan talleres y rutas de atención integral para la promoción y seguimiento de la convivencia escolar. </t>
  </si>
  <si>
    <t xml:space="preserve">- Aunque la misión y visión son conocidas, la apropiación por parte de los docentes es parcial, con vacíos en la comprensión profunda y aplicación coherente del PEI en la práctica pedagógica y de gestión.
- La participación de los padres de familia es todavía insuficiente y se requiere ampliar su involucramiento en diversos procesos institucionales. 
- No existe vínculo con los exalumnos, lo que representa una oportunidad para fortalecer redes y apoyo institucional. 
- Es necesario avanzar en la coordinación con otros organismos para brindar una atención más integral y en la adaptación de espacios físicos y metodologías para una inclusión plena. 
- Aunque se usa información interna, se evidencia un uso con cierto grado de sistematización; sería conveniente fortalecer la sistematización y análisis de datos para mejorar la toma de decisiones. 
- Continuar fortaleciendo la articulación de planes, proyectos y acciones para asegurar coherencia y efectividad en el logro de metas. </t>
  </si>
  <si>
    <t>- Proyectos de Vida y Orientación: Cuentan con un programa organizado que apoya activamente a los estudiantes en la construcción de su futuro, con evidencias claras en Drive.
- Participación y Convivencia: Existe una participación muy sólida de los estudiantes y las familias, además de un consejo de padres activo que fortalece el tejido escolar.
- Identidad Institucional: El perfil del estudiante está bien alineado con el PEI; se nota orgullo y respeto por los símbolos y valores del colegio en el día a día.
- Inclusión Real: La institución tiene una política explícita para atender necesidades especiales y diversidad cultural, adaptando metodologías cuando es necesario.
- Reconocimientos: Tienen un sistema claro de estímulos (becas, subsidios) que motiva el desempeño sobresaliente en distintas áreas.</t>
  </si>
  <si>
    <t>- Seguridad y Prevención de Desastres: Esta es el área más crítica (valoración 1). Los planes de acción no son conocidos por la comunidad, no se hacen simulacros frecuentes y falta coordinación con organismos como la Defensa Civil o Bomberos.
- Atención a Grupos Vulnerables y Étnicos: Aunque se realiza, las valoraciones (1 y 2) sugieren que falta sistematizar mejor estas acciones o generar evidencias más sólidas de su impacto.
- Escuela de Padres: Tiene una valoración baja (1), lo que indica que se necesita rediseñar este espacio para que sea más atractivo o efectivo para las familias.
- Prevención de Riesgos Psicosociales: Se identifican acciones aisladas, pero falta un servicio de bienestar más integral y constante que no dependa solo de esfuerzos puntuales.</t>
  </si>
  <si>
    <t>•	Dominio conceptual del PEI por parte de la comunidad 
•	Ambientes de aprendizaje adecuados y funcionales 
•	Innovación pedagógica basada en inteligencias múltiples 
•	Alta participación en eventos académicos, culturales y deportivos 
•	Eficiencia en la programación del tiempo institucional 
•	Sistema de evaluación conocido, aplicado y en mejora continua 
•	Comunicación constante con familias 
•	Proceso estructurado de bilingüismo 
•	Atención oportuna a dificultades de aprendizaje</t>
  </si>
  <si>
    <t>•	Implementación operativa del PEI: 
- Falta consistencia en la práctica docente.
•	Ambientes de aprendizaje inclusivos: 
Limitaciones en: 
- Accesibilidad para discapacidad.
- Espacios verdes.
•	Investigación institucional: 
- Nivel incipiente (solo asignación de responsables) 
•	Participación en evaluación (docente-estudiante): 
- Falta estandarización institucional.
•	Cultura de mejoramiento continuo: 
Necesidad de fortalecer: 
- Uso de resultados para decisiones pedagógicas.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</si>
</sst>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11"/>
      <color theme="1"/>
      <name val="Twentieth Century"/>
    </font>
    <font>
      <u/>
      <sz val="11"/>
      <color rgb="FF0000FF"/>
      <name val="Twentieth Century"/>
    </font>
    <font>
      <sz val="8"/>
      <name val="Arial"/>
      <family val="2"/>
    </font>
    <font>
      <u/>
      <sz val="9"/>
      <color theme="1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s>
  <borders count="28">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right/>
      <top/>
      <bottom style="thin">
        <color rgb="FF000000"/>
      </bottom>
      <diagonal/>
    </border>
    <border>
      <left/>
      <right style="thin">
        <color rgb="FF000000"/>
      </right>
      <top/>
      <bottom style="thin">
        <color rgb="FF000000"/>
      </bottom>
      <diagonal/>
    </border>
    <border>
      <left style="medium">
        <color rgb="FF000000"/>
      </left>
      <right/>
      <top style="thin">
        <color indexed="64"/>
      </top>
      <bottom/>
      <diagonal/>
    </border>
    <border>
      <left style="medium">
        <color rgb="FF000000"/>
      </left>
      <right/>
      <top/>
      <bottom style="thin">
        <color indexed="64"/>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s>
  <cellStyleXfs count="7">
    <xf numFmtId="0" fontId="0" fillId="0" borderId="0"/>
    <xf numFmtId="0" fontId="8" fillId="4" borderId="1">
      <alignment horizontal="center" vertical="center"/>
    </xf>
    <xf numFmtId="0" fontId="27" fillId="0" borderId="0" applyNumberFormat="0" applyFill="0" applyBorder="0" applyAlignment="0" applyProtection="0">
      <alignment vertical="top"/>
      <protection locked="0"/>
    </xf>
    <xf numFmtId="0" fontId="8" fillId="0" borderId="0"/>
    <xf numFmtId="0" fontId="26" fillId="0" borderId="0"/>
    <xf numFmtId="0" fontId="26" fillId="0" borderId="0"/>
    <xf numFmtId="9" fontId="1" fillId="0" borderId="0" applyFont="0" applyFill="0" applyBorder="0" applyAlignment="0" applyProtection="0"/>
  </cellStyleXfs>
  <cellXfs count="321">
    <xf numFmtId="0" fontId="0" fillId="0" borderId="0" xfId="0"/>
    <xf numFmtId="0" fontId="28"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8" fillId="0" borderId="2" xfId="0" applyNumberFormat="1" applyFont="1" applyBorder="1" applyAlignment="1">
      <alignment horizontal="center" vertical="center"/>
    </xf>
    <xf numFmtId="0" fontId="6" fillId="0" borderId="0" xfId="0" applyFont="1" applyAlignment="1">
      <alignment horizontal="center"/>
    </xf>
    <xf numFmtId="2" fontId="28" fillId="0" borderId="0" xfId="0" applyNumberFormat="1" applyFont="1"/>
    <xf numFmtId="0" fontId="6" fillId="0" borderId="0" xfId="0" applyFont="1"/>
    <xf numFmtId="0" fontId="29" fillId="0" borderId="0" xfId="2" applyFont="1" applyAlignment="1" applyProtection="1"/>
    <xf numFmtId="9" fontId="6" fillId="0" borderId="2" xfId="0" applyNumberFormat="1" applyFont="1" applyBorder="1" applyAlignment="1">
      <alignment horizontal="center" vertical="center"/>
    </xf>
    <xf numFmtId="0" fontId="28" fillId="0" borderId="0" xfId="0" applyFont="1" applyAlignment="1">
      <alignment horizontal="left" vertical="top"/>
    </xf>
    <xf numFmtId="0" fontId="30" fillId="0" borderId="0" xfId="0" applyFont="1"/>
    <xf numFmtId="0" fontId="6" fillId="9" borderId="2" xfId="0" applyFont="1" applyFill="1" applyBorder="1" applyAlignment="1">
      <alignment horizontal="center" vertical="center" wrapText="1"/>
    </xf>
    <xf numFmtId="9" fontId="28" fillId="0" borderId="0" xfId="0" applyNumberFormat="1" applyFont="1"/>
    <xf numFmtId="9" fontId="5" fillId="0" borderId="2" xfId="0" applyNumberFormat="1" applyFont="1" applyBorder="1" applyAlignment="1">
      <alignment horizontal="center" vertical="center"/>
    </xf>
    <xf numFmtId="0" fontId="31" fillId="0" borderId="0" xfId="0" applyFont="1"/>
    <xf numFmtId="0" fontId="18" fillId="0" borderId="0" xfId="0" applyFont="1"/>
    <xf numFmtId="0" fontId="17" fillId="0" borderId="0" xfId="0" applyFont="1" applyAlignment="1">
      <alignment horizontal="center" vertical="center"/>
    </xf>
    <xf numFmtId="0" fontId="32" fillId="0" borderId="0" xfId="2" applyFont="1" applyFill="1" applyAlignment="1" applyProtection="1">
      <alignment vertical="center"/>
    </xf>
    <xf numFmtId="0" fontId="12" fillId="0" borderId="0" xfId="0" applyFont="1" applyAlignment="1">
      <alignment horizontal="left" vertical="center" wrapText="1"/>
    </xf>
    <xf numFmtId="0" fontId="31" fillId="0" borderId="0" xfId="0" applyFont="1" applyAlignment="1">
      <alignment vertical="center" wrapText="1"/>
    </xf>
    <xf numFmtId="0" fontId="31" fillId="0" borderId="0" xfId="0" applyFont="1" applyAlignment="1">
      <alignment vertical="center"/>
    </xf>
    <xf numFmtId="0" fontId="12" fillId="0" borderId="0" xfId="0" applyFont="1" applyAlignment="1">
      <alignment wrapText="1"/>
    </xf>
    <xf numFmtId="0" fontId="33" fillId="0" borderId="0" xfId="0" applyFont="1" applyAlignment="1">
      <alignment horizontal="center" vertical="center"/>
    </xf>
    <xf numFmtId="0" fontId="24" fillId="9" borderId="3" xfId="0" applyFont="1" applyFill="1" applyBorder="1" applyAlignment="1">
      <alignment horizontal="center" vertical="center"/>
    </xf>
    <xf numFmtId="0" fontId="15" fillId="9" borderId="2" xfId="0" applyFont="1" applyFill="1" applyBorder="1" applyAlignment="1">
      <alignment horizontal="left" vertical="center" wrapText="1"/>
    </xf>
    <xf numFmtId="0" fontId="24" fillId="9" borderId="2" xfId="0" applyFont="1" applyFill="1" applyBorder="1" applyAlignment="1">
      <alignment horizontal="center" vertical="center"/>
    </xf>
    <xf numFmtId="0" fontId="24" fillId="9" borderId="2" xfId="0" applyFont="1" applyFill="1" applyBorder="1" applyAlignment="1">
      <alignment horizontal="left" vertical="center" wrapText="1"/>
    </xf>
    <xf numFmtId="0" fontId="24" fillId="9" borderId="4" xfId="0" applyFont="1" applyFill="1" applyBorder="1" applyAlignment="1">
      <alignment horizontal="left" vertical="center" wrapText="1"/>
    </xf>
    <xf numFmtId="0" fontId="34" fillId="6" borderId="5" xfId="0" applyFont="1" applyFill="1" applyBorder="1" applyAlignment="1">
      <alignment vertical="center"/>
    </xf>
    <xf numFmtId="0" fontId="24" fillId="6" borderId="5" xfId="0" applyFont="1" applyFill="1" applyBorder="1" applyAlignment="1">
      <alignment vertical="center"/>
    </xf>
    <xf numFmtId="0" fontId="24" fillId="6" borderId="2" xfId="0" applyFont="1" applyFill="1" applyBorder="1" applyAlignment="1">
      <alignment vertical="center"/>
    </xf>
    <xf numFmtId="0" fontId="34" fillId="6" borderId="5" xfId="0" applyFont="1" applyFill="1" applyBorder="1" applyAlignment="1">
      <alignment vertical="center" wrapText="1"/>
    </xf>
    <xf numFmtId="0" fontId="11" fillId="6" borderId="5" xfId="0" applyFont="1" applyFill="1" applyBorder="1" applyAlignment="1">
      <alignment vertical="center" wrapText="1"/>
    </xf>
    <xf numFmtId="0" fontId="11" fillId="6" borderId="3" xfId="0" applyFont="1" applyFill="1" applyBorder="1" applyAlignment="1">
      <alignment vertical="center" wrapText="1"/>
    </xf>
    <xf numFmtId="0" fontId="11" fillId="6" borderId="2" xfId="0" applyFont="1" applyFill="1" applyBorder="1" applyAlignment="1">
      <alignment vertical="center" wrapText="1"/>
    </xf>
    <xf numFmtId="0" fontId="34" fillId="6" borderId="3" xfId="0" applyFont="1" applyFill="1" applyBorder="1" applyAlignment="1">
      <alignment vertical="center" wrapText="1"/>
    </xf>
    <xf numFmtId="0" fontId="11"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1" fillId="6" borderId="8" xfId="0" applyFont="1" applyFill="1" applyBorder="1"/>
    <xf numFmtId="0" fontId="35" fillId="6" borderId="2" xfId="0" applyFont="1" applyFill="1" applyBorder="1" applyAlignment="1">
      <alignment horizontal="left" vertical="center"/>
    </xf>
    <xf numFmtId="0" fontId="31" fillId="6" borderId="9" xfId="0" applyFont="1" applyFill="1" applyBorder="1"/>
    <xf numFmtId="0" fontId="31" fillId="6" borderId="6" xfId="0" applyFont="1" applyFill="1" applyBorder="1"/>
    <xf numFmtId="2" fontId="31" fillId="0" borderId="10" xfId="0" applyNumberFormat="1" applyFont="1" applyBorder="1" applyAlignment="1">
      <alignment vertical="center"/>
    </xf>
    <xf numFmtId="0" fontId="31" fillId="0" borderId="10" xfId="0" applyFont="1" applyBorder="1" applyAlignment="1">
      <alignment horizontal="left" vertical="center"/>
    </xf>
    <xf numFmtId="0" fontId="31" fillId="0" borderId="0" xfId="0" applyFont="1" applyAlignment="1">
      <alignment horizontal="left" vertical="center"/>
    </xf>
    <xf numFmtId="0" fontId="35" fillId="6" borderId="0" xfId="0" applyFont="1" applyFill="1" applyAlignment="1">
      <alignment horizontal="left" vertical="center"/>
    </xf>
    <xf numFmtId="0" fontId="31" fillId="6" borderId="9" xfId="0" applyFont="1" applyFill="1" applyBorder="1" applyAlignment="1">
      <alignment vertical="center"/>
    </xf>
    <xf numFmtId="0" fontId="36" fillId="6" borderId="0" xfId="0" applyFont="1" applyFill="1" applyAlignment="1">
      <alignment horizontal="left" vertical="center"/>
    </xf>
    <xf numFmtId="0" fontId="31" fillId="0" borderId="9" xfId="0" applyFont="1" applyBorder="1" applyAlignment="1">
      <alignment horizontal="left" vertical="center"/>
    </xf>
    <xf numFmtId="0" fontId="31" fillId="6" borderId="2" xfId="0" applyFont="1" applyFill="1" applyBorder="1"/>
    <xf numFmtId="0" fontId="37" fillId="6" borderId="2" xfId="0" applyFont="1" applyFill="1" applyBorder="1" applyAlignment="1">
      <alignment horizontal="left" vertical="center"/>
    </xf>
    <xf numFmtId="0" fontId="36" fillId="6" borderId="2" xfId="0" applyFont="1" applyFill="1" applyBorder="1"/>
    <xf numFmtId="0" fontId="31" fillId="6" borderId="2" xfId="0" applyFont="1" applyFill="1" applyBorder="1" applyAlignment="1">
      <alignment vertical="center"/>
    </xf>
    <xf numFmtId="0" fontId="31" fillId="6" borderId="6" xfId="0" applyFont="1" applyFill="1" applyBorder="1" applyAlignment="1">
      <alignment vertical="center"/>
    </xf>
    <xf numFmtId="2" fontId="31" fillId="0" borderId="2" xfId="0" applyNumberFormat="1" applyFont="1" applyBorder="1" applyAlignment="1">
      <alignment vertical="center"/>
    </xf>
    <xf numFmtId="0" fontId="31" fillId="0" borderId="2" xfId="0" applyFont="1" applyBorder="1" applyAlignment="1">
      <alignment horizontal="left" vertical="center"/>
    </xf>
    <xf numFmtId="0" fontId="31" fillId="0" borderId="6" xfId="0" applyFont="1" applyBorder="1" applyAlignment="1">
      <alignment horizontal="left" vertical="center"/>
    </xf>
    <xf numFmtId="0" fontId="10" fillId="9" borderId="0" xfId="0" applyFont="1" applyFill="1" applyAlignment="1">
      <alignment horizontal="center" vertical="center" wrapText="1"/>
    </xf>
    <xf numFmtId="0" fontId="38" fillId="10" borderId="6" xfId="0" applyFont="1" applyFill="1" applyBorder="1" applyAlignment="1" applyProtection="1">
      <alignment horizontal="center" vertical="center"/>
      <protection locked="0"/>
    </xf>
    <xf numFmtId="0" fontId="31" fillId="10" borderId="6" xfId="0" applyFont="1" applyFill="1" applyBorder="1" applyAlignment="1" applyProtection="1">
      <alignment horizontal="center" vertical="center"/>
      <protection locked="0"/>
    </xf>
    <xf numFmtId="0" fontId="31" fillId="11" borderId="6" xfId="0" applyFont="1" applyFill="1" applyBorder="1" applyAlignment="1" applyProtection="1">
      <alignment horizontal="center" vertical="center"/>
      <protection locked="0"/>
    </xf>
    <xf numFmtId="0" fontId="31" fillId="12" borderId="6" xfId="0" applyFont="1" applyFill="1" applyBorder="1" applyAlignment="1" applyProtection="1">
      <alignment horizontal="center" vertical="center"/>
      <protection locked="0"/>
    </xf>
    <xf numFmtId="0" fontId="39" fillId="14" borderId="6" xfId="0" applyFont="1" applyFill="1" applyBorder="1" applyAlignment="1" applyProtection="1">
      <alignment horizontal="left" vertical="top" wrapText="1"/>
      <protection locked="0"/>
    </xf>
    <xf numFmtId="0" fontId="39" fillId="14" borderId="2" xfId="0" applyFont="1" applyFill="1" applyBorder="1" applyAlignment="1" applyProtection="1">
      <alignment horizontal="left" vertical="top" wrapText="1"/>
      <protection locked="0"/>
    </xf>
    <xf numFmtId="0" fontId="39" fillId="15" borderId="6" xfId="0" applyFont="1" applyFill="1" applyBorder="1" applyAlignment="1" applyProtection="1">
      <alignment horizontal="left" vertical="top" wrapText="1"/>
      <protection locked="0"/>
    </xf>
    <xf numFmtId="0" fontId="39" fillId="15" borderId="2" xfId="0" applyFont="1" applyFill="1" applyBorder="1" applyAlignment="1" applyProtection="1">
      <alignment horizontal="left" vertical="top" wrapText="1"/>
      <protection locked="0"/>
    </xf>
    <xf numFmtId="9" fontId="28"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5"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5" fillId="8" borderId="11" xfId="2" applyFont="1" applyFill="1" applyBorder="1" applyAlignment="1" applyProtection="1">
      <alignment horizontal="center" vertical="center" wrapText="1"/>
    </xf>
    <xf numFmtId="0" fontId="23" fillId="8" borderId="11" xfId="2" applyFont="1" applyFill="1" applyBorder="1" applyAlignment="1" applyProtection="1">
      <alignment horizontal="center" vertical="center"/>
    </xf>
    <xf numFmtId="0" fontId="23" fillId="8" borderId="11" xfId="2" applyFont="1" applyFill="1" applyBorder="1" applyAlignment="1" applyProtection="1">
      <alignment horizontal="center" vertical="center" wrapText="1"/>
    </xf>
    <xf numFmtId="0" fontId="16" fillId="2" borderId="4" xfId="0" applyFont="1" applyFill="1" applyBorder="1" applyAlignment="1">
      <alignment vertical="center" wrapText="1"/>
    </xf>
    <xf numFmtId="0" fontId="16" fillId="2" borderId="5" xfId="0" applyFont="1" applyFill="1" applyBorder="1" applyAlignment="1">
      <alignment vertical="center" wrapText="1"/>
    </xf>
    <xf numFmtId="14" fontId="25" fillId="0" borderId="2" xfId="3" applyNumberFormat="1" applyFont="1" applyBorder="1" applyAlignment="1">
      <alignment horizontal="center" vertical="center"/>
    </xf>
    <xf numFmtId="0" fontId="25" fillId="0" borderId="2" xfId="3" applyFont="1" applyBorder="1" applyAlignment="1">
      <alignment horizontal="center" vertical="center"/>
    </xf>
    <xf numFmtId="0" fontId="16" fillId="2" borderId="4" xfId="0" applyFont="1" applyFill="1" applyBorder="1" applyAlignment="1">
      <alignment vertical="center"/>
    </xf>
    <xf numFmtId="0" fontId="14" fillId="16" borderId="9" xfId="0" applyFont="1" applyFill="1" applyBorder="1" applyAlignment="1">
      <alignment horizontal="center" vertical="center"/>
    </xf>
    <xf numFmtId="0" fontId="14" fillId="16" borderId="12" xfId="0" applyFont="1" applyFill="1" applyBorder="1" applyAlignment="1">
      <alignment horizontal="center" vertical="center"/>
    </xf>
    <xf numFmtId="0" fontId="15" fillId="16" borderId="13" xfId="0" applyFont="1" applyFill="1" applyBorder="1" applyAlignment="1">
      <alignment horizontal="center" vertical="center" wrapText="1"/>
    </xf>
    <xf numFmtId="0" fontId="11" fillId="6" borderId="0" xfId="0" applyFont="1" applyFill="1" applyAlignment="1">
      <alignment horizontal="center" vertical="center" wrapText="1"/>
    </xf>
    <xf numFmtId="0" fontId="37" fillId="6" borderId="0" xfId="0" applyFont="1" applyFill="1" applyAlignment="1">
      <alignment horizontal="left" vertical="center"/>
    </xf>
    <xf numFmtId="0" fontId="34" fillId="6" borderId="0" xfId="0" applyFont="1" applyFill="1" applyAlignment="1">
      <alignment horizontal="left" vertical="center"/>
    </xf>
    <xf numFmtId="0" fontId="39" fillId="17" borderId="6" xfId="0" applyFont="1" applyFill="1" applyBorder="1" applyAlignment="1" applyProtection="1">
      <alignment horizontal="left" vertical="top" wrapText="1"/>
      <protection locked="0"/>
    </xf>
    <xf numFmtId="0" fontId="39" fillId="17" borderId="2" xfId="0" applyFont="1" applyFill="1" applyBorder="1" applyAlignment="1" applyProtection="1">
      <alignment horizontal="left" vertical="top" wrapText="1"/>
      <protection locked="0"/>
    </xf>
    <xf numFmtId="0" fontId="31" fillId="18" borderId="6" xfId="0" applyFont="1" applyFill="1" applyBorder="1" applyAlignment="1" applyProtection="1">
      <alignment horizontal="center" vertical="center"/>
      <protection locked="0"/>
    </xf>
    <xf numFmtId="9" fontId="28"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9" borderId="14" xfId="0" applyFont="1" applyFill="1" applyBorder="1" applyAlignment="1">
      <alignment horizontal="center" vertical="center"/>
    </xf>
    <xf numFmtId="0" fontId="31" fillId="6" borderId="0" xfId="0" applyFont="1" applyFill="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12" fillId="19" borderId="0" xfId="0" applyFont="1" applyFill="1" applyAlignment="1">
      <alignment horizontal="left" vertical="center" wrapText="1"/>
    </xf>
    <xf numFmtId="0" fontId="39" fillId="14" borderId="6" xfId="0" applyFont="1" applyFill="1" applyBorder="1" applyAlignment="1" applyProtection="1">
      <alignment horizontal="left" vertical="justify" wrapText="1"/>
      <protection locked="0"/>
    </xf>
    <xf numFmtId="0" fontId="40" fillId="15" borderId="15"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15"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4" borderId="2" xfId="0" applyFont="1" applyFill="1" applyBorder="1" applyAlignment="1" applyProtection="1">
      <alignment horizontal="left" vertical="justify" wrapText="1"/>
      <protection locked="0"/>
    </xf>
    <xf numFmtId="0" fontId="40" fillId="15" borderId="4" xfId="0" applyFont="1" applyFill="1" applyBorder="1" applyAlignment="1" applyProtection="1">
      <alignment horizontal="left" vertical="justify" wrapText="1"/>
      <protection locked="0"/>
    </xf>
    <xf numFmtId="0" fontId="40" fillId="17" borderId="4" xfId="0" applyFont="1" applyFill="1" applyBorder="1" applyAlignment="1" applyProtection="1">
      <alignment horizontal="left" vertical="justify" wrapText="1"/>
      <protection locked="0"/>
    </xf>
    <xf numFmtId="0" fontId="31" fillId="15" borderId="6" xfId="0" applyFont="1" applyFill="1" applyBorder="1" applyAlignment="1" applyProtection="1">
      <alignment horizontal="left" vertical="justify" wrapText="1"/>
      <protection locked="0"/>
    </xf>
    <xf numFmtId="0" fontId="31" fillId="15" borderId="2" xfId="0" applyFont="1" applyFill="1" applyBorder="1" applyAlignment="1" applyProtection="1">
      <alignment horizontal="left" vertical="justify" wrapText="1"/>
      <protection locked="0"/>
    </xf>
    <xf numFmtId="0" fontId="31" fillId="17" borderId="6" xfId="0" applyFont="1" applyFill="1" applyBorder="1" applyAlignment="1" applyProtection="1">
      <alignment horizontal="left" vertical="justify" wrapText="1"/>
      <protection locked="0"/>
    </xf>
    <xf numFmtId="0" fontId="31" fillId="17" borderId="2" xfId="0" applyFont="1" applyFill="1" applyBorder="1" applyAlignment="1" applyProtection="1">
      <alignment horizontal="left" vertical="justify" wrapText="1"/>
      <protection locked="0"/>
    </xf>
    <xf numFmtId="0" fontId="39" fillId="15" borderId="6" xfId="0" applyFont="1" applyFill="1" applyBorder="1" applyAlignment="1" applyProtection="1">
      <alignment horizontal="left" vertical="justify" wrapText="1"/>
      <protection locked="0"/>
    </xf>
    <xf numFmtId="0" fontId="39" fillId="15" borderId="2" xfId="0" applyFont="1" applyFill="1" applyBorder="1" applyAlignment="1" applyProtection="1">
      <alignment horizontal="left" vertical="justify" wrapText="1"/>
      <protection locked="0"/>
    </xf>
    <xf numFmtId="0" fontId="39" fillId="17" borderId="6" xfId="0" applyFont="1" applyFill="1" applyBorder="1" applyAlignment="1" applyProtection="1">
      <alignment horizontal="left" vertical="justify" wrapText="1"/>
      <protection locked="0"/>
    </xf>
    <xf numFmtId="0" fontId="39" fillId="17" borderId="2" xfId="0" applyFont="1" applyFill="1" applyBorder="1" applyAlignment="1" applyProtection="1">
      <alignment horizontal="left" vertical="justify" wrapText="1"/>
      <protection locked="0"/>
    </xf>
    <xf numFmtId="0" fontId="38" fillId="11" borderId="6" xfId="0" applyFont="1" applyFill="1" applyBorder="1" applyAlignment="1" applyProtection="1">
      <alignment horizontal="center" vertical="center" wrapText="1"/>
      <protection locked="0"/>
    </xf>
    <xf numFmtId="0" fontId="31" fillId="11" borderId="6" xfId="0" applyFont="1" applyFill="1" applyBorder="1" applyAlignment="1" applyProtection="1">
      <alignment horizontal="center" vertical="center" wrapText="1"/>
      <protection locked="0"/>
    </xf>
    <xf numFmtId="0" fontId="31" fillId="0" borderId="0" xfId="0" applyFont="1" applyAlignment="1">
      <alignment vertical="justify" wrapText="1"/>
    </xf>
    <xf numFmtId="0" fontId="38" fillId="12" borderId="6" xfId="0" applyFont="1" applyFill="1" applyBorder="1" applyAlignment="1" applyProtection="1">
      <alignment horizontal="center" vertical="center" wrapText="1"/>
      <protection locked="0"/>
    </xf>
    <xf numFmtId="0" fontId="31" fillId="12" borderId="6" xfId="0" applyFont="1" applyFill="1" applyBorder="1" applyAlignment="1" applyProtection="1">
      <alignment horizontal="center" vertical="center" wrapText="1"/>
      <protection locked="0"/>
    </xf>
    <xf numFmtId="0" fontId="38" fillId="18" borderId="6"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31" fillId="18" borderId="6" xfId="0" applyFont="1" applyFill="1" applyBorder="1" applyAlignment="1" applyProtection="1">
      <alignment horizontal="center" vertical="center" wrapText="1"/>
      <protection locked="0"/>
    </xf>
    <xf numFmtId="0" fontId="11" fillId="0" borderId="0" xfId="0" applyFont="1" applyAlignment="1">
      <alignment horizontal="center"/>
    </xf>
    <xf numFmtId="0" fontId="31" fillId="19" borderId="0" xfId="0" applyFont="1" applyFill="1" applyAlignment="1">
      <alignment vertical="center"/>
    </xf>
    <xf numFmtId="0" fontId="31" fillId="14" borderId="2" xfId="0" applyFont="1" applyFill="1" applyBorder="1" applyAlignment="1">
      <alignment vertical="center"/>
    </xf>
    <xf numFmtId="0" fontId="32" fillId="0" borderId="0" xfId="2" applyFont="1" applyBorder="1" applyAlignment="1" applyProtection="1">
      <alignment horizontal="center"/>
    </xf>
    <xf numFmtId="0" fontId="11" fillId="6" borderId="2" xfId="0" applyFont="1" applyFill="1" applyBorder="1" applyAlignment="1">
      <alignment horizontal="center" vertical="center" wrapText="1"/>
    </xf>
    <xf numFmtId="0" fontId="31" fillId="0" borderId="6" xfId="0" applyFont="1" applyBorder="1" applyAlignment="1">
      <alignment horizontal="center" vertical="center"/>
    </xf>
    <xf numFmtId="0" fontId="39" fillId="13" borderId="2" xfId="0" applyFont="1" applyFill="1" applyBorder="1" applyAlignment="1" applyProtection="1">
      <alignment horizontal="center" vertical="center" wrapText="1"/>
      <protection locked="0"/>
    </xf>
    <xf numFmtId="0" fontId="44" fillId="13" borderId="6" xfId="2" applyFont="1" applyFill="1" applyBorder="1" applyAlignment="1" applyProtection="1">
      <alignment horizontal="center" vertical="center" wrapText="1"/>
      <protection locked="0"/>
    </xf>
    <xf numFmtId="0" fontId="39" fillId="13" borderId="6" xfId="0" applyFont="1" applyFill="1" applyBorder="1" applyAlignment="1" applyProtection="1">
      <alignment horizontal="center" vertical="center" wrapText="1"/>
      <protection locked="0"/>
    </xf>
    <xf numFmtId="0" fontId="31" fillId="0" borderId="2" xfId="0" applyFont="1" applyBorder="1" applyAlignment="1">
      <alignment horizontal="center" vertical="center"/>
    </xf>
    <xf numFmtId="0" fontId="31" fillId="0" borderId="6" xfId="0" applyFont="1" applyBorder="1" applyAlignment="1">
      <alignment horizontal="center" vertical="center" wrapText="1"/>
    </xf>
    <xf numFmtId="0" fontId="31" fillId="0" borderId="7" xfId="0" applyFont="1" applyBorder="1" applyAlignment="1">
      <alignment horizontal="center" vertical="center"/>
    </xf>
    <xf numFmtId="0" fontId="31" fillId="0" borderId="3" xfId="0" applyFont="1" applyBorder="1" applyAlignment="1">
      <alignment horizontal="center" vertical="center"/>
    </xf>
    <xf numFmtId="0" fontId="31" fillId="0" borderId="2" xfId="0" applyFont="1" applyBorder="1" applyAlignment="1">
      <alignment horizontal="center" vertical="center" wrapText="1"/>
    </xf>
    <xf numFmtId="0" fontId="13" fillId="0" borderId="6" xfId="0" applyFont="1" applyBorder="1" applyAlignment="1">
      <alignment horizontal="center" vertical="center" wrapText="1"/>
    </xf>
    <xf numFmtId="0" fontId="25" fillId="0" borderId="8" xfId="3" applyFont="1" applyBorder="1" applyAlignment="1">
      <alignment horizontal="center"/>
    </xf>
    <xf numFmtId="0" fontId="25" fillId="0" borderId="16" xfId="3" applyFont="1" applyBorder="1" applyAlignment="1">
      <alignment horizontal="center"/>
    </xf>
    <xf numFmtId="0" fontId="25" fillId="0" borderId="14" xfId="3" applyFont="1" applyBorder="1" applyAlignment="1">
      <alignment horizontal="center"/>
    </xf>
    <xf numFmtId="0" fontId="25" fillId="0" borderId="17" xfId="3" applyFont="1" applyBorder="1" applyAlignment="1">
      <alignment horizontal="center"/>
    </xf>
    <xf numFmtId="0" fontId="25" fillId="0" borderId="15" xfId="3" applyFont="1" applyBorder="1" applyAlignment="1">
      <alignment horizontal="center"/>
    </xf>
    <xf numFmtId="0" fontId="25" fillId="0" borderId="7" xfId="3" applyFont="1" applyBorder="1" applyAlignment="1">
      <alignment horizontal="center"/>
    </xf>
    <xf numFmtId="0" fontId="25" fillId="0" borderId="4" xfId="3" applyFont="1" applyBorder="1" applyAlignment="1">
      <alignment horizontal="center" vertical="center"/>
    </xf>
    <xf numFmtId="0" fontId="25" fillId="0" borderId="3" xfId="3" applyFont="1" applyBorder="1" applyAlignment="1">
      <alignment horizontal="center" vertical="center"/>
    </xf>
    <xf numFmtId="0" fontId="25" fillId="0" borderId="2" xfId="3" applyFont="1" applyBorder="1" applyAlignment="1">
      <alignment horizontal="center" vertical="center" wrapText="1"/>
    </xf>
    <xf numFmtId="0" fontId="0" fillId="0" borderId="2" xfId="0" applyBorder="1"/>
    <xf numFmtId="0" fontId="16" fillId="2" borderId="4"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31" fillId="0" borderId="25" xfId="0" applyFont="1" applyBorder="1" applyAlignment="1" applyProtection="1">
      <alignment vertical="center" wrapText="1"/>
      <protection locked="0"/>
    </xf>
    <xf numFmtId="0" fontId="43" fillId="0" borderId="25" xfId="0" applyFont="1" applyBorder="1" applyAlignment="1" applyProtection="1">
      <alignment vertical="center"/>
      <protection locked="0"/>
    </xf>
    <xf numFmtId="0" fontId="43" fillId="0" borderId="26" xfId="0" applyFont="1" applyBorder="1" applyAlignment="1" applyProtection="1">
      <alignment vertical="center"/>
      <protection locked="0"/>
    </xf>
    <xf numFmtId="0" fontId="41" fillId="0" borderId="25" xfId="0" applyFont="1" applyBorder="1" applyAlignment="1" applyProtection="1">
      <alignment vertical="center" wrapText="1"/>
      <protection locked="0"/>
    </xf>
    <xf numFmtId="0" fontId="16" fillId="2" borderId="4"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9" fillId="0" borderId="0" xfId="2" applyFont="1" applyFill="1" applyAlignment="1" applyProtection="1">
      <alignment horizontal="center" vertical="center"/>
    </xf>
    <xf numFmtId="0" fontId="20" fillId="6" borderId="2" xfId="0" applyFont="1" applyFill="1" applyBorder="1" applyAlignment="1">
      <alignment horizontal="center" vertical="center"/>
    </xf>
    <xf numFmtId="0" fontId="31" fillId="3" borderId="2" xfId="0" applyFont="1" applyFill="1" applyBorder="1" applyAlignment="1">
      <alignment horizontal="center" vertical="center"/>
    </xf>
    <xf numFmtId="0" fontId="32" fillId="0" borderId="0" xfId="2" applyFont="1" applyFill="1" applyAlignment="1" applyProtection="1">
      <alignment horizontal="left" vertical="center"/>
    </xf>
    <xf numFmtId="0" fontId="11" fillId="0" borderId="0" xfId="0" applyFont="1" applyAlignment="1">
      <alignment horizontal="center"/>
    </xf>
    <xf numFmtId="0" fontId="32" fillId="0" borderId="0" xfId="2" applyFont="1" applyAlignment="1" applyProtection="1">
      <alignment horizontal="center"/>
    </xf>
    <xf numFmtId="0" fontId="31" fillId="0" borderId="2" xfId="0" applyFont="1" applyBorder="1" applyAlignment="1" applyProtection="1">
      <alignment horizontal="center" vertical="center"/>
      <protection locked="0"/>
    </xf>
    <xf numFmtId="0" fontId="41" fillId="0" borderId="27" xfId="0" applyFont="1" applyBorder="1" applyAlignment="1" applyProtection="1">
      <alignment horizontal="center"/>
      <protection locked="0"/>
    </xf>
    <xf numFmtId="0" fontId="43" fillId="0" borderId="25" xfId="0" applyFont="1" applyBorder="1" applyProtection="1">
      <protection locked="0"/>
    </xf>
    <xf numFmtId="0" fontId="43" fillId="0" borderId="26" xfId="0" applyFont="1" applyBorder="1" applyProtection="1">
      <protection locked="0"/>
    </xf>
    <xf numFmtId="0" fontId="41" fillId="0" borderId="21" xfId="0" applyFont="1" applyBorder="1" applyAlignment="1" applyProtection="1">
      <alignment horizontal="center"/>
      <protection locked="0"/>
    </xf>
    <xf numFmtId="0" fontId="43" fillId="0" borderId="21" xfId="0" applyFont="1" applyBorder="1" applyProtection="1">
      <protection locked="0"/>
    </xf>
    <xf numFmtId="0" fontId="43" fillId="0" borderId="22" xfId="0" applyFont="1" applyBorder="1" applyProtection="1">
      <protection locked="0"/>
    </xf>
    <xf numFmtId="0" fontId="42" fillId="0" borderId="27" xfId="0" applyFont="1" applyBorder="1" applyAlignment="1" applyProtection="1">
      <alignment horizontal="center"/>
      <protection locked="0"/>
    </xf>
    <xf numFmtId="0" fontId="18" fillId="0" borderId="2" xfId="0" applyFont="1" applyBorder="1" applyAlignment="1" applyProtection="1">
      <alignment horizontal="center" vertical="center"/>
      <protection locked="0"/>
    </xf>
    <xf numFmtId="0" fontId="31" fillId="19" borderId="0" xfId="0" applyFont="1" applyFill="1" applyAlignment="1">
      <alignment vertical="center" wrapText="1"/>
    </xf>
    <xf numFmtId="0" fontId="31" fillId="19" borderId="0" xfId="0" applyFont="1" applyFill="1" applyAlignment="1">
      <alignment vertical="center"/>
    </xf>
    <xf numFmtId="0" fontId="16" fillId="0" borderId="3" xfId="0" applyFont="1" applyBorder="1" applyAlignment="1" applyProtection="1">
      <alignment horizontal="center" vertical="center"/>
      <protection locked="0"/>
    </xf>
    <xf numFmtId="0" fontId="16" fillId="0" borderId="2" xfId="0" applyFont="1" applyBorder="1" applyAlignment="1" applyProtection="1">
      <alignment horizontal="center" vertical="center"/>
      <protection locked="0"/>
    </xf>
    <xf numFmtId="0" fontId="13" fillId="19" borderId="0" xfId="0" applyFont="1" applyFill="1" applyAlignment="1">
      <alignment vertical="center" wrapText="1"/>
    </xf>
    <xf numFmtId="0" fontId="17" fillId="6" borderId="4" xfId="0" applyFont="1" applyFill="1" applyBorder="1" applyAlignment="1">
      <alignment horizontal="center" vertical="center"/>
    </xf>
    <xf numFmtId="0" fontId="17" fillId="6" borderId="5" xfId="0" applyFont="1" applyFill="1" applyBorder="1" applyAlignment="1">
      <alignment horizontal="center" vertical="center"/>
    </xf>
    <xf numFmtId="0" fontId="17" fillId="6" borderId="3" xfId="0" applyFont="1" applyFill="1" applyBorder="1" applyAlignment="1">
      <alignment horizontal="center" vertical="center"/>
    </xf>
    <xf numFmtId="0" fontId="9" fillId="6" borderId="2" xfId="0" applyFont="1" applyFill="1" applyBorder="1" applyAlignment="1">
      <alignment horizontal="center" vertical="center"/>
    </xf>
    <xf numFmtId="0" fontId="21" fillId="6" borderId="2" xfId="0" applyFont="1" applyFill="1" applyBorder="1" applyAlignment="1">
      <alignment horizontal="center" vertical="center"/>
    </xf>
    <xf numFmtId="0" fontId="31" fillId="2" borderId="18" xfId="0" applyFont="1" applyFill="1" applyBorder="1" applyAlignment="1">
      <alignment horizontal="center" vertical="center" wrapText="1"/>
    </xf>
    <xf numFmtId="0" fontId="31" fillId="2" borderId="6" xfId="0" applyFont="1" applyFill="1" applyBorder="1" applyAlignment="1">
      <alignment horizontal="center" vertical="center" wrapText="1"/>
    </xf>
    <xf numFmtId="0" fontId="41" fillId="0" borderId="23" xfId="0" applyFont="1" applyBorder="1" applyAlignment="1" applyProtection="1">
      <alignment horizontal="center" vertical="center" wrapText="1"/>
      <protection locked="0"/>
    </xf>
    <xf numFmtId="0" fontId="41" fillId="0" borderId="19" xfId="0" applyFont="1" applyBorder="1" applyAlignment="1" applyProtection="1">
      <alignment horizontal="center" vertical="center" wrapText="1"/>
      <protection locked="0"/>
    </xf>
    <xf numFmtId="0" fontId="41" fillId="0" borderId="16" xfId="0" applyFont="1" applyBorder="1" applyAlignment="1" applyProtection="1">
      <alignment horizontal="center" vertical="center" wrapText="1"/>
      <protection locked="0"/>
    </xf>
    <xf numFmtId="0" fontId="41" fillId="0" borderId="24" xfId="0" applyFont="1" applyBorder="1" applyAlignment="1" applyProtection="1">
      <alignment horizontal="center" vertical="center" wrapText="1"/>
      <protection locked="0"/>
    </xf>
    <xf numFmtId="0" fontId="41" fillId="0" borderId="20" xfId="0" applyFont="1" applyBorder="1" applyAlignment="1" applyProtection="1">
      <alignment horizontal="center" vertical="center" wrapText="1"/>
      <protection locked="0"/>
    </xf>
    <xf numFmtId="0" fontId="41" fillId="0" borderId="7" xfId="0" applyFont="1" applyBorder="1" applyAlignment="1" applyProtection="1">
      <alignment horizontal="center" vertical="center" wrapText="1"/>
      <protection locked="0"/>
    </xf>
    <xf numFmtId="0" fontId="31" fillId="14" borderId="2" xfId="0" applyFont="1" applyFill="1" applyBorder="1" applyAlignment="1">
      <alignment vertical="center" wrapText="1"/>
    </xf>
    <xf numFmtId="0" fontId="31" fillId="14" borderId="2" xfId="0" applyFont="1" applyFill="1" applyBorder="1" applyAlignment="1">
      <alignment vertical="center"/>
    </xf>
    <xf numFmtId="0" fontId="31" fillId="2" borderId="2" xfId="0" applyFont="1" applyFill="1" applyBorder="1" applyAlignment="1">
      <alignment horizontal="center" vertical="center" wrapText="1"/>
    </xf>
    <xf numFmtId="0" fontId="31" fillId="2" borderId="4" xfId="0" applyFont="1" applyFill="1" applyBorder="1" applyAlignment="1">
      <alignment horizontal="center" vertical="center" wrapText="1"/>
    </xf>
    <xf numFmtId="1" fontId="41" fillId="0" borderId="25" xfId="0" applyNumberFormat="1" applyFont="1" applyBorder="1" applyAlignment="1" applyProtection="1">
      <alignment horizontal="center" vertical="center"/>
      <protection locked="0"/>
    </xf>
    <xf numFmtId="0" fontId="31" fillId="2" borderId="14" xfId="0" applyFont="1" applyFill="1" applyBorder="1" applyAlignment="1">
      <alignment horizontal="center" vertical="center" wrapText="1"/>
    </xf>
    <xf numFmtId="0" fontId="31" fillId="2" borderId="0" xfId="0" applyFont="1" applyFill="1" applyAlignment="1">
      <alignment horizontal="center" vertical="center" wrapText="1"/>
    </xf>
    <xf numFmtId="14" fontId="41" fillId="0" borderId="27" xfId="0" applyNumberFormat="1" applyFont="1" applyBorder="1" applyAlignment="1" applyProtection="1">
      <alignment horizontal="center" vertical="center" wrapText="1"/>
      <protection locked="0"/>
    </xf>
    <xf numFmtId="0" fontId="41" fillId="0" borderId="25" xfId="0" applyFont="1" applyBorder="1" applyAlignment="1" applyProtection="1">
      <alignment horizontal="center" vertical="center" wrapText="1"/>
      <protection locked="0"/>
    </xf>
    <xf numFmtId="0" fontId="31" fillId="10" borderId="10" xfId="0" applyFont="1" applyFill="1" applyBorder="1" applyAlignment="1" applyProtection="1">
      <alignment horizontal="center" vertical="center"/>
      <protection locked="0"/>
    </xf>
    <xf numFmtId="0" fontId="31" fillId="10" borderId="6" xfId="0" applyFont="1" applyFill="1" applyBorder="1" applyAlignment="1" applyProtection="1">
      <alignment horizontal="center" vertical="center"/>
      <protection locked="0"/>
    </xf>
    <xf numFmtId="0" fontId="31" fillId="0" borderId="10" xfId="0" applyFont="1" applyBorder="1" applyAlignment="1">
      <alignment horizontal="center" vertical="center" wrapText="1"/>
    </xf>
    <xf numFmtId="0" fontId="31" fillId="0" borderId="6" xfId="0" applyFont="1" applyBorder="1" applyAlignment="1">
      <alignment horizontal="center" vertical="center" wrapText="1"/>
    </xf>
    <xf numFmtId="0" fontId="39" fillId="13" borderId="10" xfId="0" applyFont="1" applyFill="1" applyBorder="1" applyAlignment="1" applyProtection="1">
      <alignment horizontal="center" vertical="center" wrapText="1"/>
      <protection locked="0"/>
    </xf>
    <xf numFmtId="0" fontId="39" fillId="13" borderId="6" xfId="0" applyFont="1" applyFill="1" applyBorder="1" applyAlignment="1" applyProtection="1">
      <alignment horizontal="center" vertical="center" wrapText="1"/>
      <protection locked="0"/>
    </xf>
    <xf numFmtId="0" fontId="31" fillId="0" borderId="10" xfId="0" applyFont="1" applyBorder="1" applyAlignment="1">
      <alignment horizontal="center" vertical="center"/>
    </xf>
    <xf numFmtId="0" fontId="31" fillId="0" borderId="6" xfId="0" applyFont="1" applyBorder="1" applyAlignment="1">
      <alignment horizontal="center" vertical="center"/>
    </xf>
    <xf numFmtId="0" fontId="39" fillId="13" borderId="9" xfId="0" applyFont="1" applyFill="1" applyBorder="1" applyAlignment="1" applyProtection="1">
      <alignment horizontal="center" vertical="center" wrapText="1"/>
      <protection locked="0"/>
    </xf>
    <xf numFmtId="0" fontId="31" fillId="10" borderId="9" xfId="0" applyFont="1" applyFill="1" applyBorder="1" applyAlignment="1" applyProtection="1">
      <alignment horizontal="center" vertical="center"/>
      <protection locked="0"/>
    </xf>
    <xf numFmtId="0" fontId="31" fillId="0" borderId="9" xfId="0" applyFont="1" applyBorder="1" applyAlignment="1">
      <alignment horizontal="center" vertical="center"/>
    </xf>
    <xf numFmtId="0" fontId="11" fillId="18" borderId="2" xfId="0" applyFont="1" applyFill="1" applyBorder="1" applyAlignment="1">
      <alignment horizontal="center" vertical="center"/>
    </xf>
    <xf numFmtId="0" fontId="24" fillId="9" borderId="9" xfId="0" applyFont="1" applyFill="1" applyBorder="1" applyAlignment="1">
      <alignment horizontal="center" vertical="center"/>
    </xf>
    <xf numFmtId="0" fontId="24" fillId="9" borderId="6" xfId="0" applyFont="1" applyFill="1" applyBorder="1" applyAlignment="1">
      <alignment horizontal="center" vertical="center"/>
    </xf>
    <xf numFmtId="0" fontId="15" fillId="9" borderId="14" xfId="0" applyFont="1" applyFill="1" applyBorder="1" applyAlignment="1">
      <alignment horizontal="center" vertical="center" wrapText="1"/>
    </xf>
    <xf numFmtId="0" fontId="15" fillId="9" borderId="15" xfId="0" applyFont="1" applyFill="1" applyBorder="1" applyAlignment="1">
      <alignment horizontal="center" vertical="center" wrapText="1"/>
    </xf>
    <xf numFmtId="0" fontId="15" fillId="9" borderId="6"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11" fillId="18" borderId="4" xfId="0" applyFont="1" applyFill="1" applyBorder="1" applyAlignment="1">
      <alignment horizontal="center" vertical="center"/>
    </xf>
    <xf numFmtId="0" fontId="11" fillId="18" borderId="5" xfId="0" applyFont="1" applyFill="1" applyBorder="1" applyAlignment="1">
      <alignment horizontal="center" vertical="center"/>
    </xf>
    <xf numFmtId="0" fontId="11" fillId="18" borderId="3" xfId="0" applyFont="1" applyFill="1" applyBorder="1" applyAlignment="1">
      <alignment horizontal="center" vertical="center"/>
    </xf>
    <xf numFmtId="0" fontId="33" fillId="0" borderId="2" xfId="0" applyFont="1" applyBorder="1" applyAlignment="1">
      <alignment horizontal="center" vertical="center"/>
    </xf>
    <xf numFmtId="0" fontId="33" fillId="0" borderId="10" xfId="0" applyFont="1" applyBorder="1" applyAlignment="1">
      <alignment horizontal="center" vertical="center"/>
    </xf>
    <xf numFmtId="0" fontId="23" fillId="20" borderId="2" xfId="0" applyFont="1" applyFill="1" applyBorder="1" applyAlignment="1">
      <alignment horizontal="center" vertical="center"/>
    </xf>
    <xf numFmtId="0" fontId="23" fillId="9" borderId="19" xfId="0" applyFont="1" applyFill="1" applyBorder="1" applyAlignment="1">
      <alignment horizontal="center" vertical="center"/>
    </xf>
    <xf numFmtId="0" fontId="23" fillId="9" borderId="16" xfId="0" applyFont="1" applyFill="1" applyBorder="1" applyAlignment="1">
      <alignment horizontal="center" vertical="center"/>
    </xf>
    <xf numFmtId="0" fontId="23" fillId="9" borderId="20" xfId="0" applyFont="1" applyFill="1" applyBorder="1" applyAlignment="1">
      <alignment horizontal="center" vertical="center"/>
    </xf>
    <xf numFmtId="0" fontId="23" fillId="9" borderId="7" xfId="0" applyFont="1" applyFill="1" applyBorder="1" applyAlignment="1">
      <alignment horizontal="center" vertical="center"/>
    </xf>
    <xf numFmtId="0" fontId="23" fillId="9" borderId="19" xfId="0" applyFont="1" applyFill="1" applyBorder="1" applyAlignment="1">
      <alignment horizontal="center" vertical="center" wrapText="1"/>
    </xf>
    <xf numFmtId="0" fontId="23" fillId="9" borderId="16" xfId="0" applyFont="1" applyFill="1" applyBorder="1" applyAlignment="1">
      <alignment horizontal="center" vertical="center" wrapText="1"/>
    </xf>
    <xf numFmtId="0" fontId="23" fillId="9" borderId="20" xfId="0" applyFont="1" applyFill="1" applyBorder="1" applyAlignment="1">
      <alignment horizontal="center" vertical="center" wrapText="1"/>
    </xf>
    <xf numFmtId="0" fontId="23" fillId="9" borderId="7" xfId="0" applyFont="1" applyFill="1" applyBorder="1" applyAlignment="1">
      <alignment horizontal="center" vertical="center" wrapText="1"/>
    </xf>
    <xf numFmtId="0" fontId="31" fillId="6" borderId="8" xfId="0" applyFont="1" applyFill="1" applyBorder="1" applyAlignment="1">
      <alignment horizontal="center"/>
    </xf>
    <xf numFmtId="0" fontId="31" fillId="6" borderId="14" xfId="0" applyFont="1" applyFill="1" applyBorder="1" applyAlignment="1">
      <alignment horizontal="center"/>
    </xf>
    <xf numFmtId="0" fontId="31" fillId="6" borderId="15" xfId="0" applyFont="1" applyFill="1" applyBorder="1" applyAlignment="1">
      <alignment horizontal="center"/>
    </xf>
    <xf numFmtId="0" fontId="11" fillId="0" borderId="8" xfId="0" applyFont="1" applyBorder="1" applyAlignment="1">
      <alignment horizontal="center"/>
    </xf>
    <xf numFmtId="0" fontId="11" fillId="0" borderId="19" xfId="0" applyFont="1" applyBorder="1" applyAlignment="1">
      <alignment horizontal="center"/>
    </xf>
    <xf numFmtId="0" fontId="11" fillId="0" borderId="16" xfId="0" applyFont="1" applyBorder="1" applyAlignment="1">
      <alignment horizontal="center"/>
    </xf>
    <xf numFmtId="0" fontId="11" fillId="21" borderId="4" xfId="0" applyFont="1" applyFill="1" applyBorder="1" applyAlignment="1">
      <alignment horizontal="center" vertical="center"/>
    </xf>
    <xf numFmtId="0" fontId="11" fillId="21" borderId="5" xfId="0" applyFont="1" applyFill="1" applyBorder="1" applyAlignment="1">
      <alignment horizontal="center" vertical="center"/>
    </xf>
    <xf numFmtId="0" fontId="11" fillId="21" borderId="3" xfId="0" applyFont="1" applyFill="1" applyBorder="1" applyAlignment="1">
      <alignment horizontal="center" vertical="center"/>
    </xf>
    <xf numFmtId="0" fontId="11" fillId="15" borderId="4" xfId="0" applyFont="1" applyFill="1" applyBorder="1" applyAlignment="1">
      <alignment horizontal="center" vertical="center"/>
    </xf>
    <xf numFmtId="0" fontId="11" fillId="15" borderId="5" xfId="0" applyFont="1" applyFill="1" applyBorder="1" applyAlignment="1">
      <alignment horizontal="center" vertical="center"/>
    </xf>
    <xf numFmtId="0" fontId="11" fillId="15" borderId="3" xfId="0" applyFont="1" applyFill="1" applyBorder="1" applyAlignment="1">
      <alignment horizontal="center" vertical="center"/>
    </xf>
    <xf numFmtId="0" fontId="16" fillId="6" borderId="8" xfId="0" applyFont="1" applyFill="1" applyBorder="1" applyAlignment="1">
      <alignment horizontal="center"/>
    </xf>
    <xf numFmtId="0" fontId="16" fillId="6" borderId="9" xfId="0" applyFont="1" applyFill="1" applyBorder="1" applyAlignment="1">
      <alignment horizontal="center"/>
    </xf>
    <xf numFmtId="0" fontId="16" fillId="6" borderId="6" xfId="0" applyFont="1" applyFill="1" applyBorder="1" applyAlignment="1">
      <alignment horizontal="center"/>
    </xf>
    <xf numFmtId="0" fontId="11" fillId="0" borderId="4" xfId="0" applyFont="1" applyBorder="1" applyAlignment="1">
      <alignment horizontal="center"/>
    </xf>
    <xf numFmtId="0" fontId="11" fillId="0" borderId="5" xfId="0" applyFont="1" applyBorder="1" applyAlignment="1">
      <alignment horizontal="center"/>
    </xf>
    <xf numFmtId="0" fontId="11" fillId="0" borderId="3" xfId="0" applyFont="1" applyBorder="1" applyAlignment="1">
      <alignment horizontal="center"/>
    </xf>
    <xf numFmtId="0" fontId="15" fillId="9" borderId="9" xfId="0" applyFont="1" applyFill="1" applyBorder="1" applyAlignment="1">
      <alignment horizontal="center" vertical="center" wrapText="1"/>
    </xf>
    <xf numFmtId="0" fontId="24" fillId="9" borderId="17" xfId="0" applyFont="1" applyFill="1" applyBorder="1" applyAlignment="1">
      <alignment horizontal="center" vertical="center"/>
    </xf>
    <xf numFmtId="0" fontId="24" fillId="9" borderId="7" xfId="0" applyFont="1" applyFill="1" applyBorder="1" applyAlignment="1">
      <alignment horizontal="center" vertical="center"/>
    </xf>
    <xf numFmtId="0" fontId="34" fillId="6" borderId="3" xfId="0" applyFont="1" applyFill="1" applyBorder="1" applyAlignment="1">
      <alignment horizontal="left" vertical="center"/>
    </xf>
    <xf numFmtId="0" fontId="34" fillId="6" borderId="2" xfId="0" applyFont="1" applyFill="1" applyBorder="1" applyAlignment="1">
      <alignment horizontal="left" vertical="center"/>
    </xf>
    <xf numFmtId="0" fontId="11" fillId="13" borderId="4" xfId="0" applyFont="1" applyFill="1" applyBorder="1" applyAlignment="1">
      <alignment horizontal="center" vertical="center"/>
    </xf>
    <xf numFmtId="0" fontId="11" fillId="13" borderId="5" xfId="0" applyFont="1" applyFill="1" applyBorder="1" applyAlignment="1">
      <alignment horizontal="center" vertical="center"/>
    </xf>
    <xf numFmtId="0" fontId="11" fillId="13" borderId="3" xfId="0" applyFont="1" applyFill="1" applyBorder="1" applyAlignment="1">
      <alignment horizontal="center" vertical="center"/>
    </xf>
    <xf numFmtId="0" fontId="32" fillId="0" borderId="0" xfId="2" applyFont="1" applyBorder="1" applyAlignment="1" applyProtection="1">
      <alignment horizontal="center"/>
    </xf>
    <xf numFmtId="0" fontId="34" fillId="6" borderId="10" xfId="0" applyFont="1" applyFill="1" applyBorder="1" applyAlignment="1">
      <alignment horizontal="left" vertical="center"/>
    </xf>
    <xf numFmtId="0" fontId="11" fillId="0" borderId="8" xfId="0" applyFont="1" applyBorder="1" applyAlignment="1">
      <alignment horizontal="right"/>
    </xf>
    <xf numFmtId="0" fontId="11" fillId="0" borderId="19" xfId="0" applyFont="1" applyBorder="1" applyAlignment="1">
      <alignment horizontal="right"/>
    </xf>
    <xf numFmtId="0" fontId="11" fillId="0" borderId="17" xfId="0" applyFont="1" applyBorder="1" applyAlignment="1">
      <alignment horizontal="center"/>
    </xf>
    <xf numFmtId="0" fontId="11" fillId="15" borderId="2" xfId="0" applyFont="1" applyFill="1" applyBorder="1" applyAlignment="1">
      <alignment horizontal="center" vertical="center"/>
    </xf>
    <xf numFmtId="0" fontId="11" fillId="0" borderId="4" xfId="0" applyFont="1" applyBorder="1" applyAlignment="1">
      <alignment horizontal="right"/>
    </xf>
    <xf numFmtId="0" fontId="11" fillId="0" borderId="5" xfId="0" applyFont="1" applyBorder="1" applyAlignment="1">
      <alignment horizontal="right"/>
    </xf>
    <xf numFmtId="0" fontId="34" fillId="6" borderId="4" xfId="0" applyFont="1" applyFill="1" applyBorder="1" applyAlignment="1">
      <alignment horizontal="left" vertical="center"/>
    </xf>
    <xf numFmtId="0" fontId="34" fillId="6" borderId="5" xfId="0" applyFont="1" applyFill="1" applyBorder="1" applyAlignment="1">
      <alignment horizontal="left" vertical="center"/>
    </xf>
    <xf numFmtId="0" fontId="34" fillId="6" borderId="16" xfId="0" applyFont="1" applyFill="1" applyBorder="1" applyAlignment="1">
      <alignment horizontal="left" vertical="center"/>
    </xf>
    <xf numFmtId="0" fontId="31" fillId="6" borderId="9" xfId="0" applyFont="1" applyFill="1" applyBorder="1" applyAlignment="1">
      <alignment horizontal="center"/>
    </xf>
    <xf numFmtId="0" fontId="31" fillId="6" borderId="6" xfId="0" applyFont="1" applyFill="1" applyBorder="1" applyAlignment="1">
      <alignment horizontal="center"/>
    </xf>
    <xf numFmtId="0" fontId="11" fillId="6" borderId="2" xfId="0" applyFont="1" applyFill="1" applyBorder="1" applyAlignment="1">
      <alignment horizontal="center" vertical="center" wrapText="1"/>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1" fillId="12" borderId="2" xfId="0" applyFont="1" applyFill="1" applyBorder="1" applyAlignment="1">
      <alignment horizontal="center" vertical="center"/>
    </xf>
    <xf numFmtId="0" fontId="31" fillId="0" borderId="17" xfId="0" applyFont="1" applyBorder="1" applyAlignment="1">
      <alignment horizontal="center"/>
    </xf>
    <xf numFmtId="0" fontId="28" fillId="0" borderId="2" xfId="0" applyFont="1" applyBorder="1" applyAlignment="1" applyProtection="1">
      <alignment horizontal="center" vertical="top" wrapText="1"/>
      <protection locked="0"/>
    </xf>
    <xf numFmtId="0" fontId="3" fillId="18" borderId="14" xfId="0" applyFont="1" applyFill="1" applyBorder="1" applyAlignment="1">
      <alignment horizontal="center" vertical="center"/>
    </xf>
    <xf numFmtId="0" fontId="3" fillId="18" borderId="0" xfId="0" applyFont="1" applyFill="1" applyAlignment="1">
      <alignment horizontal="center" vertical="center"/>
    </xf>
    <xf numFmtId="0" fontId="7" fillId="7" borderId="14" xfId="0" applyFont="1" applyFill="1" applyBorder="1" applyAlignment="1">
      <alignment horizontal="center" vertical="center"/>
    </xf>
    <xf numFmtId="0" fontId="7" fillId="7" borderId="0" xfId="0" applyFont="1" applyFill="1" applyAlignment="1">
      <alignment horizontal="center" vertical="center"/>
    </xf>
    <xf numFmtId="0" fontId="7" fillId="22" borderId="8" xfId="0" applyFont="1" applyFill="1" applyBorder="1" applyAlignment="1">
      <alignment horizontal="center" vertical="center"/>
    </xf>
    <xf numFmtId="0" fontId="7" fillId="22" borderId="19"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19"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28" fillId="0" borderId="14" xfId="0" applyFont="1" applyBorder="1" applyAlignment="1">
      <alignment horizontal="center"/>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0" xfId="0" applyFont="1" applyFill="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3" fillId="0" borderId="17" xfId="0" applyFont="1" applyBorder="1" applyAlignment="1">
      <alignment horizontal="center"/>
    </xf>
    <xf numFmtId="0" fontId="3" fillId="0" borderId="9" xfId="0" applyFont="1" applyBorder="1" applyAlignment="1">
      <alignment horizontal="center"/>
    </xf>
    <xf numFmtId="0" fontId="3" fillId="18" borderId="2" xfId="0" applyFont="1" applyFill="1" applyBorder="1" applyAlignment="1">
      <alignment horizontal="center" vertical="center"/>
    </xf>
    <xf numFmtId="0" fontId="28"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19" xfId="0" applyFont="1" applyFill="1" applyBorder="1" applyAlignment="1">
      <alignment horizontal="center" vertical="center"/>
    </xf>
    <xf numFmtId="0" fontId="3" fillId="15" borderId="2" xfId="0" applyFont="1" applyFill="1" applyBorder="1" applyAlignment="1">
      <alignment horizontal="center" vertical="center"/>
    </xf>
    <xf numFmtId="0" fontId="7" fillId="9" borderId="2" xfId="0" applyFont="1" applyFill="1" applyBorder="1" applyAlignment="1">
      <alignment horizontal="center" vertical="center"/>
    </xf>
    <xf numFmtId="0" fontId="39" fillId="11" borderId="6" xfId="0" applyFont="1" applyFill="1" applyBorder="1" applyAlignment="1" applyProtection="1">
      <alignment horizontal="center" vertical="center" wrapText="1"/>
      <protection locked="0"/>
    </xf>
    <xf numFmtId="0" fontId="39" fillId="0" borderId="10" xfId="0" applyFont="1" applyBorder="1" applyAlignment="1">
      <alignment horizontal="left" vertical="center"/>
    </xf>
    <xf numFmtId="0" fontId="31" fillId="6" borderId="6" xfId="0" applyFont="1" applyFill="1" applyBorder="1" applyAlignment="1">
      <alignment horizontal="center" vertical="center"/>
    </xf>
    <xf numFmtId="0" fontId="39" fillId="14" borderId="2" xfId="0" applyFont="1" applyFill="1" applyBorder="1" applyAlignment="1" applyProtection="1">
      <alignment horizontal="center" vertical="center" wrapText="1"/>
      <protection locked="0"/>
    </xf>
    <xf numFmtId="0" fontId="39" fillId="14" borderId="6" xfId="0" applyFont="1" applyFill="1" applyBorder="1" applyAlignment="1" applyProtection="1">
      <alignment horizontal="center" vertical="center" wrapText="1"/>
      <protection locked="0"/>
    </xf>
    <xf numFmtId="0" fontId="39" fillId="15" borderId="2" xfId="0" applyFont="1" applyFill="1" applyBorder="1" applyAlignment="1" applyProtection="1">
      <alignment horizontal="center" vertical="center" wrapText="1"/>
      <protection locked="0"/>
    </xf>
    <xf numFmtId="0" fontId="39" fillId="17" borderId="2" xfId="0" applyFont="1" applyFill="1" applyBorder="1" applyAlignment="1" applyProtection="1">
      <alignment horizontal="center" vertical="center" wrapText="1"/>
      <protection locked="0"/>
    </xf>
    <xf numFmtId="0" fontId="31" fillId="0" borderId="0" xfId="0" applyFont="1" applyAlignment="1">
      <alignment horizontal="center" vertical="center"/>
    </xf>
    <xf numFmtId="0" fontId="31" fillId="6" borderId="2" xfId="0" applyFont="1" applyFill="1" applyBorder="1" applyAlignment="1">
      <alignment horizontal="center" vertical="center"/>
    </xf>
    <xf numFmtId="0" fontId="31" fillId="0" borderId="2" xfId="0" applyFont="1" applyFill="1" applyBorder="1" applyAlignment="1">
      <alignment horizontal="center" vertical="center"/>
    </xf>
    <xf numFmtId="49" fontId="28" fillId="0" borderId="2" xfId="0" applyNumberFormat="1" applyFont="1" applyBorder="1" applyAlignment="1" applyProtection="1">
      <alignment horizontal="center" vertical="top" wrapText="1"/>
      <protection locked="0"/>
    </xf>
    <xf numFmtId="49" fontId="28" fillId="0" borderId="2" xfId="0" applyNumberFormat="1" applyFont="1" applyBorder="1" applyAlignment="1" applyProtection="1">
      <alignment horizontal="center" vertical="center" wrapText="1"/>
      <protection locked="0"/>
    </xf>
    <xf numFmtId="49" fontId="28" fillId="0" borderId="2" xfId="0" applyNumberFormat="1" applyFont="1" applyBorder="1" applyAlignment="1" applyProtection="1">
      <alignment horizontal="center" vertical="top"/>
      <protection locked="0"/>
    </xf>
    <xf numFmtId="49" fontId="28" fillId="0" borderId="2" xfId="0" applyNumberFormat="1" applyFont="1" applyBorder="1" applyAlignment="1" applyProtection="1">
      <alignment horizontal="center" vertical="center"/>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0E-42CC-B458-D9DFE69901D9}"/>
              </c:ext>
            </c:extLst>
          </c:dPt>
          <c:dPt>
            <c:idx val="1"/>
            <c:invertIfNegative val="0"/>
            <c:bubble3D val="0"/>
            <c:spPr>
              <a:solidFill>
                <a:srgbClr val="C00000"/>
              </a:solidFill>
            </c:spPr>
            <c:extLst>
              <c:ext xmlns:c16="http://schemas.microsoft.com/office/drawing/2014/chart" uri="{C3380CC4-5D6E-409C-BE32-E72D297353CC}">
                <c16:uniqueId val="{00000001-940E-42CC-B458-D9DFE69901D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0E-42CC-B458-D9DFE69901D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0E-42CC-B458-D9DFE69901D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0.5</c:v>
                </c:pt>
                <c:pt idx="3">
                  <c:v>0.5</c:v>
                </c:pt>
              </c:numCache>
            </c:numRef>
          </c:val>
          <c:extLst>
            <c:ext xmlns:c16="http://schemas.microsoft.com/office/drawing/2014/chart" uri="{C3380CC4-5D6E-409C-BE32-E72D297353CC}">
              <c16:uniqueId val="{00000004-940E-42CC-B458-D9DFE69901D9}"/>
            </c:ext>
          </c:extLst>
        </c:ser>
        <c:dLbls>
          <c:showLegendKey val="0"/>
          <c:showVal val="0"/>
          <c:showCatName val="0"/>
          <c:showSerName val="0"/>
          <c:showPercent val="0"/>
          <c:showBubbleSize val="0"/>
        </c:dLbls>
        <c:gapWidth val="150"/>
        <c:shape val="box"/>
        <c:axId val="1041645087"/>
        <c:axId val="1"/>
        <c:axId val="0"/>
      </c:bar3DChart>
      <c:catAx>
        <c:axId val="1041645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450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2025</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435-4471-A15C-ABCFF1003EDC}"/>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435-4471-A15C-ABCFF1003ED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435-4471-A15C-ABCFF1003E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3-C435-4471-A15C-ABCFF1003EDC}"/>
            </c:ext>
          </c:extLst>
        </c:ser>
        <c:ser>
          <c:idx val="0"/>
          <c:order val="1"/>
          <c:tx>
            <c:strRef>
              <c:f>Directiva!$H$2</c:f>
              <c:strCache>
                <c:ptCount val="1"/>
                <c:pt idx="0">
                  <c:v>AÑO 202_</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435-4471-A15C-ABCFF1003E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5-C435-4471-A15C-ABCFF1003EDC}"/>
            </c:ext>
          </c:extLst>
        </c:ser>
        <c:ser>
          <c:idx val="1"/>
          <c:order val="2"/>
          <c:tx>
            <c:strRef>
              <c:f>Directiva!$M$2</c:f>
              <c:strCache>
                <c:ptCount val="1"/>
                <c:pt idx="0">
                  <c:v>AÑO 202_</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435-4471-A15C-ABCFF1003EDC}"/>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435-4471-A15C-ABCFF1003EDC}"/>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435-4471-A15C-ABCFF1003EDC}"/>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435-4471-A15C-ABCFF1003E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C435-4471-A15C-ABCFF1003EDC}"/>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435-4471-A15C-ABCFF1003EDC}"/>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C435-4471-A15C-ABCFF1003EDC}"/>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435-4471-A15C-ABCFF1003E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C435-4471-A15C-ABCFF1003EDC}"/>
            </c:ext>
          </c:extLst>
        </c:ser>
        <c:dLbls>
          <c:showLegendKey val="0"/>
          <c:showVal val="0"/>
          <c:showCatName val="0"/>
          <c:showSerName val="0"/>
          <c:showPercent val="0"/>
          <c:showBubbleSize val="0"/>
        </c:dLbls>
        <c:smooth val="0"/>
        <c:axId val="1041657567"/>
        <c:axId val="1"/>
      </c:lineChart>
      <c:catAx>
        <c:axId val="1041657567"/>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57567"/>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2B5-41D2-A52B-B0E8E7FDB9E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2B5-41D2-A52B-B0E8E7FDB9E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0.2</c:v>
                </c:pt>
                <c:pt idx="3">
                  <c:v>0.6</c:v>
                </c:pt>
              </c:numCache>
            </c:numRef>
          </c:val>
          <c:smooth val="0"/>
          <c:extLst>
            <c:ext xmlns:c16="http://schemas.microsoft.com/office/drawing/2014/chart" uri="{C3380CC4-5D6E-409C-BE32-E72D297353CC}">
              <c16:uniqueId val="{00000002-22B5-41D2-A52B-B0E8E7FDB9E4}"/>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2B5-41D2-A52B-B0E8E7FDB9E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2B5-41D2-A52B-B0E8E7FDB9E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2B5-41D2-A52B-B0E8E7FDB9E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2B5-41D2-A52B-B0E8E7FDB9E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2B5-41D2-A52B-B0E8E7FDB9E4}"/>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2B5-41D2-A52B-B0E8E7FDB9E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2B5-41D2-A52B-B0E8E7FDB9E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2B5-41D2-A52B-B0E8E7FDB9E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2B5-41D2-A52B-B0E8E7FDB9E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2B5-41D2-A52B-B0E8E7FDB9E4}"/>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2B5-41D2-A52B-B0E8E7FDB9E4}"/>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2B5-41D2-A52B-B0E8E7FDB9E4}"/>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2B5-41D2-A52B-B0E8E7FDB9E4}"/>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2B5-41D2-A52B-B0E8E7FDB9E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2B5-41D2-A52B-B0E8E7FDB9E4}"/>
            </c:ext>
          </c:extLst>
        </c:ser>
        <c:dLbls>
          <c:showLegendKey val="0"/>
          <c:showVal val="0"/>
          <c:showCatName val="0"/>
          <c:showSerName val="0"/>
          <c:showPercent val="0"/>
          <c:showBubbleSize val="0"/>
        </c:dLbls>
        <c:smooth val="0"/>
        <c:axId val="1041661311"/>
        <c:axId val="1"/>
      </c:lineChart>
      <c:catAx>
        <c:axId val="104166131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6131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2025</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BE2-4503-BD16-8371E10A9C57}"/>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BE2-4503-BD16-8371E10A9C5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0.5</c:v>
                </c:pt>
                <c:pt idx="1">
                  <c:v>0.125</c:v>
                </c:pt>
                <c:pt idx="2">
                  <c:v>0.125</c:v>
                </c:pt>
                <c:pt idx="3">
                  <c:v>0.25</c:v>
                </c:pt>
              </c:numCache>
            </c:numRef>
          </c:val>
          <c:smooth val="0"/>
          <c:extLst>
            <c:ext xmlns:c16="http://schemas.microsoft.com/office/drawing/2014/chart" uri="{C3380CC4-5D6E-409C-BE32-E72D297353CC}">
              <c16:uniqueId val="{00000002-FBE2-4503-BD16-8371E10A9C57}"/>
            </c:ext>
          </c:extLst>
        </c:ser>
        <c:ser>
          <c:idx val="0"/>
          <c:order val="1"/>
          <c:tx>
            <c:strRef>
              <c:f>Directiva!$H$2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BE2-4503-BD16-8371E10A9C57}"/>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BE2-4503-BD16-8371E10A9C57}"/>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BE2-4503-BD16-8371E10A9C57}"/>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BE2-4503-BD16-8371E10A9C5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BE2-4503-BD16-8371E10A9C57}"/>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BE2-4503-BD16-8371E10A9C57}"/>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BE2-4503-BD16-8371E10A9C57}"/>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BE2-4503-BD16-8371E10A9C57}"/>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BE2-4503-BD16-8371E10A9C5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BE2-4503-BD16-8371E10A9C57}"/>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BE2-4503-BD16-8371E10A9C57}"/>
            </c:ext>
          </c:extLst>
        </c:ser>
        <c:dLbls>
          <c:showLegendKey val="0"/>
          <c:showVal val="0"/>
          <c:showCatName val="0"/>
          <c:showSerName val="0"/>
          <c:showPercent val="0"/>
          <c:showBubbleSize val="0"/>
        </c:dLbls>
        <c:smooth val="0"/>
        <c:axId val="1041643423"/>
        <c:axId val="1"/>
      </c:lineChart>
      <c:catAx>
        <c:axId val="10416434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434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951-4C9C-B9D9-06DE3CA27E6C}"/>
              </c:ext>
            </c:extLst>
          </c:dPt>
          <c:dPt>
            <c:idx val="1"/>
            <c:invertIfNegative val="0"/>
            <c:bubble3D val="0"/>
            <c:spPr>
              <a:solidFill>
                <a:srgbClr val="C00000"/>
              </a:solidFill>
            </c:spPr>
            <c:extLst>
              <c:ext xmlns:c16="http://schemas.microsoft.com/office/drawing/2014/chart" uri="{C3380CC4-5D6E-409C-BE32-E72D297353CC}">
                <c16:uniqueId val="{00000001-8951-4C9C-B9D9-06DE3CA27E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951-4C9C-B9D9-06DE3CA27E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951-4C9C-B9D9-06DE3CA27E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c:v>
                </c:pt>
                <c:pt idx="2">
                  <c:v>0.5</c:v>
                </c:pt>
                <c:pt idx="3">
                  <c:v>0.25</c:v>
                </c:pt>
              </c:numCache>
            </c:numRef>
          </c:val>
          <c:extLst>
            <c:ext xmlns:c16="http://schemas.microsoft.com/office/drawing/2014/chart" uri="{C3380CC4-5D6E-409C-BE32-E72D297353CC}">
              <c16:uniqueId val="{00000004-8951-4C9C-B9D9-06DE3CA27E6C}"/>
            </c:ext>
          </c:extLst>
        </c:ser>
        <c:dLbls>
          <c:showLegendKey val="0"/>
          <c:showVal val="0"/>
          <c:showCatName val="0"/>
          <c:showSerName val="0"/>
          <c:showPercent val="0"/>
          <c:showBubbleSize val="0"/>
        </c:dLbls>
        <c:gapWidth val="150"/>
        <c:shape val="box"/>
        <c:axId val="1041647167"/>
        <c:axId val="1"/>
        <c:axId val="0"/>
      </c:bar3DChart>
      <c:catAx>
        <c:axId val="10416471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471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238-4BE4-B744-6B5CD90A4E23}"/>
              </c:ext>
            </c:extLst>
          </c:dPt>
          <c:dPt>
            <c:idx val="1"/>
            <c:invertIfNegative val="0"/>
            <c:bubble3D val="0"/>
            <c:spPr>
              <a:solidFill>
                <a:srgbClr val="C00000"/>
              </a:solidFill>
            </c:spPr>
            <c:extLst>
              <c:ext xmlns:c16="http://schemas.microsoft.com/office/drawing/2014/chart" uri="{C3380CC4-5D6E-409C-BE32-E72D297353CC}">
                <c16:uniqueId val="{00000001-F238-4BE4-B744-6B5CD90A4E2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238-4BE4-B744-6B5CD90A4E2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238-4BE4-B744-6B5CD90A4E2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F238-4BE4-B744-6B5CD90A4E23}"/>
            </c:ext>
          </c:extLst>
        </c:ser>
        <c:dLbls>
          <c:showLegendKey val="0"/>
          <c:showVal val="0"/>
          <c:showCatName val="0"/>
          <c:showSerName val="0"/>
          <c:showPercent val="0"/>
          <c:showBubbleSize val="0"/>
        </c:dLbls>
        <c:gapWidth val="150"/>
        <c:shape val="box"/>
        <c:axId val="1041647583"/>
        <c:axId val="1"/>
        <c:axId val="0"/>
      </c:bar3DChart>
      <c:catAx>
        <c:axId val="1041647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47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158-46FF-A39B-189D8D7E2F5B}"/>
              </c:ext>
            </c:extLst>
          </c:dPt>
          <c:dPt>
            <c:idx val="1"/>
            <c:invertIfNegative val="0"/>
            <c:bubble3D val="0"/>
            <c:spPr>
              <a:solidFill>
                <a:srgbClr val="C00000"/>
              </a:solidFill>
            </c:spPr>
            <c:extLst>
              <c:ext xmlns:c16="http://schemas.microsoft.com/office/drawing/2014/chart" uri="{C3380CC4-5D6E-409C-BE32-E72D297353CC}">
                <c16:uniqueId val="{00000001-F158-46FF-A39B-189D8D7E2F5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158-46FF-A39B-189D8D7E2F5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158-46FF-A39B-189D8D7E2F5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F158-46FF-A39B-189D8D7E2F5B}"/>
            </c:ext>
          </c:extLst>
        </c:ser>
        <c:dLbls>
          <c:showLegendKey val="0"/>
          <c:showVal val="0"/>
          <c:showCatName val="0"/>
          <c:showSerName val="0"/>
          <c:showPercent val="0"/>
          <c:showBubbleSize val="0"/>
        </c:dLbls>
        <c:gapWidth val="150"/>
        <c:shape val="box"/>
        <c:axId val="1041656319"/>
        <c:axId val="1"/>
        <c:axId val="0"/>
      </c:bar3DChart>
      <c:catAx>
        <c:axId val="10416563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5631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2025</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0FE-4105-ABDB-827021F042B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0FE-4105-ABDB-827021F042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c:v>
                </c:pt>
                <c:pt idx="2">
                  <c:v>0.5</c:v>
                </c:pt>
                <c:pt idx="3">
                  <c:v>0.25</c:v>
                </c:pt>
              </c:numCache>
            </c:numRef>
          </c:val>
          <c:smooth val="0"/>
          <c:extLst>
            <c:ext xmlns:c16="http://schemas.microsoft.com/office/drawing/2014/chart" uri="{C3380CC4-5D6E-409C-BE32-E72D297353CC}">
              <c16:uniqueId val="{00000002-60FE-4105-ABDB-827021F042BC}"/>
            </c:ext>
          </c:extLst>
        </c:ser>
        <c:ser>
          <c:idx val="0"/>
          <c:order val="1"/>
          <c:tx>
            <c:strRef>
              <c:f>Directiva!$H$2</c:f>
              <c:strCache>
                <c:ptCount val="1"/>
                <c:pt idx="0">
                  <c:v>AÑO 202_</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0FE-4105-ABDB-827021F042B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0FE-4105-ABDB-827021F042B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0FE-4105-ABDB-827021F042B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0FE-4105-ABDB-827021F042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60FE-4105-ABDB-827021F042BC}"/>
            </c:ext>
          </c:extLst>
        </c:ser>
        <c:ser>
          <c:idx val="1"/>
          <c:order val="2"/>
          <c:tx>
            <c:strRef>
              <c:f>Directiva!$M$2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0FE-4105-ABDB-827021F042B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0FE-4105-ABDB-827021F042B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0FE-4105-ABDB-827021F042B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0FE-4105-ABDB-827021F042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0FE-4105-ABDB-827021F042B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60FE-4105-ABDB-827021F042BC}"/>
            </c:ext>
          </c:extLst>
        </c:ser>
        <c:dLbls>
          <c:showLegendKey val="0"/>
          <c:showVal val="0"/>
          <c:showCatName val="0"/>
          <c:showSerName val="0"/>
          <c:showPercent val="0"/>
          <c:showBubbleSize val="0"/>
        </c:dLbls>
        <c:smooth val="0"/>
        <c:axId val="1041635935"/>
        <c:axId val="1"/>
      </c:lineChart>
      <c:catAx>
        <c:axId val="104163593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3593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4A1-44B9-9D86-AC8283F22DE5}"/>
              </c:ext>
            </c:extLst>
          </c:dPt>
          <c:dPt>
            <c:idx val="1"/>
            <c:invertIfNegative val="0"/>
            <c:bubble3D val="0"/>
            <c:spPr>
              <a:solidFill>
                <a:srgbClr val="C00000"/>
              </a:solidFill>
            </c:spPr>
            <c:extLst>
              <c:ext xmlns:c16="http://schemas.microsoft.com/office/drawing/2014/chart" uri="{C3380CC4-5D6E-409C-BE32-E72D297353CC}">
                <c16:uniqueId val="{00000001-34A1-44B9-9D86-AC8283F22DE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4A1-44B9-9D86-AC8283F22DE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4A1-44B9-9D86-AC8283F22DE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0.1111111111111111</c:v>
                </c:pt>
                <c:pt idx="2">
                  <c:v>0.44444444444444442</c:v>
                </c:pt>
                <c:pt idx="3">
                  <c:v>0.33333333333333331</c:v>
                </c:pt>
              </c:numCache>
            </c:numRef>
          </c:val>
          <c:extLst>
            <c:ext xmlns:c16="http://schemas.microsoft.com/office/drawing/2014/chart" uri="{C3380CC4-5D6E-409C-BE32-E72D297353CC}">
              <c16:uniqueId val="{00000004-34A1-44B9-9D86-AC8283F22DE5}"/>
            </c:ext>
          </c:extLst>
        </c:ser>
        <c:dLbls>
          <c:showLegendKey val="0"/>
          <c:showVal val="0"/>
          <c:showCatName val="0"/>
          <c:showSerName val="0"/>
          <c:showPercent val="0"/>
          <c:showBubbleSize val="0"/>
        </c:dLbls>
        <c:gapWidth val="150"/>
        <c:shape val="box"/>
        <c:axId val="1041659647"/>
        <c:axId val="1"/>
        <c:axId val="0"/>
      </c:bar3DChart>
      <c:catAx>
        <c:axId val="104165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5964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966-42C4-92B2-7F692D45F94B}"/>
              </c:ext>
            </c:extLst>
          </c:dPt>
          <c:dPt>
            <c:idx val="1"/>
            <c:invertIfNegative val="0"/>
            <c:bubble3D val="0"/>
            <c:spPr>
              <a:solidFill>
                <a:srgbClr val="C00000"/>
              </a:solidFill>
            </c:spPr>
            <c:extLst>
              <c:ext xmlns:c16="http://schemas.microsoft.com/office/drawing/2014/chart" uri="{C3380CC4-5D6E-409C-BE32-E72D297353CC}">
                <c16:uniqueId val="{00000001-A966-42C4-92B2-7F692D45F94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966-42C4-92B2-7F692D45F9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966-42C4-92B2-7F692D45F94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A966-42C4-92B2-7F692D45F94B}"/>
            </c:ext>
          </c:extLst>
        </c:ser>
        <c:dLbls>
          <c:showLegendKey val="0"/>
          <c:showVal val="0"/>
          <c:showCatName val="0"/>
          <c:showSerName val="0"/>
          <c:showPercent val="0"/>
          <c:showBubbleSize val="0"/>
        </c:dLbls>
        <c:gapWidth val="150"/>
        <c:shape val="box"/>
        <c:axId val="1041640095"/>
        <c:axId val="1"/>
        <c:axId val="0"/>
      </c:bar3DChart>
      <c:catAx>
        <c:axId val="10416400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400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00F-4399-9584-686A8C4F743F}"/>
              </c:ext>
            </c:extLst>
          </c:dPt>
          <c:dPt>
            <c:idx val="1"/>
            <c:invertIfNegative val="0"/>
            <c:bubble3D val="0"/>
            <c:spPr>
              <a:solidFill>
                <a:srgbClr val="C00000"/>
              </a:solidFill>
            </c:spPr>
            <c:extLst>
              <c:ext xmlns:c16="http://schemas.microsoft.com/office/drawing/2014/chart" uri="{C3380CC4-5D6E-409C-BE32-E72D297353CC}">
                <c16:uniqueId val="{00000001-A00F-4399-9584-686A8C4F743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00F-4399-9584-686A8C4F74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00F-4399-9584-686A8C4F743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A00F-4399-9584-686A8C4F743F}"/>
            </c:ext>
          </c:extLst>
        </c:ser>
        <c:dLbls>
          <c:showLegendKey val="0"/>
          <c:showVal val="0"/>
          <c:showCatName val="0"/>
          <c:showSerName val="0"/>
          <c:showPercent val="0"/>
          <c:showBubbleSize val="0"/>
        </c:dLbls>
        <c:gapWidth val="150"/>
        <c:shape val="box"/>
        <c:axId val="1041653823"/>
        <c:axId val="1"/>
        <c:axId val="0"/>
      </c:bar3DChart>
      <c:catAx>
        <c:axId val="10416538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538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4A2-4237-BCF9-81604B561369}"/>
              </c:ext>
            </c:extLst>
          </c:dPt>
          <c:dPt>
            <c:idx val="1"/>
            <c:invertIfNegative val="0"/>
            <c:bubble3D val="0"/>
            <c:spPr>
              <a:solidFill>
                <a:srgbClr val="C00000"/>
              </a:solidFill>
            </c:spPr>
            <c:extLst>
              <c:ext xmlns:c16="http://schemas.microsoft.com/office/drawing/2014/chart" uri="{C3380CC4-5D6E-409C-BE32-E72D297353CC}">
                <c16:uniqueId val="{00000001-74A2-4237-BCF9-81604B56136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4A2-4237-BCF9-81604B56136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4A2-4237-BCF9-81604B56136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74A2-4237-BCF9-81604B561369}"/>
            </c:ext>
          </c:extLst>
        </c:ser>
        <c:dLbls>
          <c:showLegendKey val="0"/>
          <c:showVal val="0"/>
          <c:showCatName val="0"/>
          <c:showSerName val="0"/>
          <c:showPercent val="0"/>
          <c:showBubbleSize val="0"/>
        </c:dLbls>
        <c:gapWidth val="150"/>
        <c:shape val="box"/>
        <c:axId val="1041645919"/>
        <c:axId val="1"/>
        <c:axId val="0"/>
      </c:bar3DChart>
      <c:catAx>
        <c:axId val="10416459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4591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519-46A6-85BE-902B2BF923E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519-46A6-85BE-902B2BF923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0.1111111111111111</c:v>
                </c:pt>
                <c:pt idx="2">
                  <c:v>0.44444444444444442</c:v>
                </c:pt>
                <c:pt idx="3">
                  <c:v>0.33333333333333331</c:v>
                </c:pt>
              </c:numCache>
            </c:numRef>
          </c:val>
          <c:smooth val="0"/>
          <c:extLst>
            <c:ext xmlns:c16="http://schemas.microsoft.com/office/drawing/2014/chart" uri="{C3380CC4-5D6E-409C-BE32-E72D297353CC}">
              <c16:uniqueId val="{00000002-5519-46A6-85BE-902B2BF923ED}"/>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519-46A6-85BE-902B2BF923E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519-46A6-85BE-902B2BF923E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519-46A6-85BE-902B2BF923E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519-46A6-85BE-902B2BF923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5519-46A6-85BE-902B2BF923ED}"/>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519-46A6-85BE-902B2BF923E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519-46A6-85BE-902B2BF923E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519-46A6-85BE-902B2BF923E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519-46A6-85BE-902B2BF923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519-46A6-85BE-902B2BF923ED}"/>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5519-46A6-85BE-902B2BF923ED}"/>
            </c:ext>
          </c:extLst>
        </c:ser>
        <c:dLbls>
          <c:showLegendKey val="0"/>
          <c:showVal val="0"/>
          <c:showCatName val="0"/>
          <c:showSerName val="0"/>
          <c:showPercent val="0"/>
          <c:showBubbleSize val="0"/>
        </c:dLbls>
        <c:smooth val="0"/>
        <c:axId val="1041649247"/>
        <c:axId val="1"/>
      </c:lineChart>
      <c:catAx>
        <c:axId val="104164924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4924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C71-4A0F-AC8D-69376C7193AA}"/>
              </c:ext>
            </c:extLst>
          </c:dPt>
          <c:dPt>
            <c:idx val="1"/>
            <c:invertIfNegative val="0"/>
            <c:bubble3D val="0"/>
            <c:spPr>
              <a:solidFill>
                <a:srgbClr val="C00000"/>
              </a:solidFill>
            </c:spPr>
            <c:extLst>
              <c:ext xmlns:c16="http://schemas.microsoft.com/office/drawing/2014/chart" uri="{C3380CC4-5D6E-409C-BE32-E72D297353CC}">
                <c16:uniqueId val="{00000001-8C71-4A0F-AC8D-69376C7193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C71-4A0F-AC8D-69376C7193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C71-4A0F-AC8D-69376C7193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4-8C71-4A0F-AC8D-69376C7193AA}"/>
            </c:ext>
          </c:extLst>
        </c:ser>
        <c:dLbls>
          <c:showLegendKey val="0"/>
          <c:showVal val="0"/>
          <c:showCatName val="0"/>
          <c:showSerName val="0"/>
          <c:showPercent val="0"/>
          <c:showBubbleSize val="0"/>
        </c:dLbls>
        <c:gapWidth val="150"/>
        <c:shape val="box"/>
        <c:axId val="1041652159"/>
        <c:axId val="1"/>
        <c:axId val="0"/>
      </c:bar3DChart>
      <c:catAx>
        <c:axId val="10416521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5215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D1-4602-A20C-4283F9980B8C}"/>
              </c:ext>
            </c:extLst>
          </c:dPt>
          <c:dPt>
            <c:idx val="1"/>
            <c:invertIfNegative val="0"/>
            <c:bubble3D val="0"/>
            <c:spPr>
              <a:solidFill>
                <a:srgbClr val="C00000"/>
              </a:solidFill>
            </c:spPr>
            <c:extLst>
              <c:ext xmlns:c16="http://schemas.microsoft.com/office/drawing/2014/chart" uri="{C3380CC4-5D6E-409C-BE32-E72D297353CC}">
                <c16:uniqueId val="{00000001-64D1-4602-A20C-4283F9980B8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D1-4602-A20C-4283F9980B8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D1-4602-A20C-4283F9980B8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0</c:v>
                </c:pt>
              </c:numCache>
            </c:numRef>
          </c:val>
          <c:extLst>
            <c:ext xmlns:c16="http://schemas.microsoft.com/office/drawing/2014/chart" uri="{C3380CC4-5D6E-409C-BE32-E72D297353CC}">
              <c16:uniqueId val="{00000004-64D1-4602-A20C-4283F9980B8C}"/>
            </c:ext>
          </c:extLst>
        </c:ser>
        <c:dLbls>
          <c:showLegendKey val="0"/>
          <c:showVal val="0"/>
          <c:showCatName val="0"/>
          <c:showSerName val="0"/>
          <c:showPercent val="0"/>
          <c:showBubbleSize val="0"/>
        </c:dLbls>
        <c:gapWidth val="150"/>
        <c:shape val="box"/>
        <c:axId val="1041653407"/>
        <c:axId val="1"/>
        <c:axId val="0"/>
      </c:bar3DChart>
      <c:catAx>
        <c:axId val="1041653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53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4BF-494F-8256-C3C7A5583538}"/>
              </c:ext>
            </c:extLst>
          </c:dPt>
          <c:dPt>
            <c:idx val="1"/>
            <c:invertIfNegative val="0"/>
            <c:bubble3D val="0"/>
            <c:spPr>
              <a:solidFill>
                <a:srgbClr val="C00000"/>
              </a:solidFill>
            </c:spPr>
            <c:extLst>
              <c:ext xmlns:c16="http://schemas.microsoft.com/office/drawing/2014/chart" uri="{C3380CC4-5D6E-409C-BE32-E72D297353CC}">
                <c16:uniqueId val="{00000001-A4BF-494F-8256-C3C7A558353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4BF-494F-8256-C3C7A558353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4BF-494F-8256-C3C7A558353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4BF-494F-8256-C3C7A5583538}"/>
            </c:ext>
          </c:extLst>
        </c:ser>
        <c:dLbls>
          <c:showLegendKey val="0"/>
          <c:showVal val="0"/>
          <c:showCatName val="0"/>
          <c:showSerName val="0"/>
          <c:showPercent val="0"/>
          <c:showBubbleSize val="0"/>
        </c:dLbls>
        <c:gapWidth val="150"/>
        <c:shape val="box"/>
        <c:axId val="1041655487"/>
        <c:axId val="1"/>
        <c:axId val="0"/>
      </c:bar3DChart>
      <c:catAx>
        <c:axId val="1041655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554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C31-4DC0-B8AE-8BB09E69F53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C31-4DC0-B8AE-8BB09E69F53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0.1111111111111111</c:v>
                </c:pt>
                <c:pt idx="2">
                  <c:v>0.44444444444444442</c:v>
                </c:pt>
                <c:pt idx="3">
                  <c:v>0.33333333333333331</c:v>
                </c:pt>
              </c:numCache>
            </c:numRef>
          </c:val>
          <c:smooth val="0"/>
          <c:extLst>
            <c:ext xmlns:c16="http://schemas.microsoft.com/office/drawing/2014/chart" uri="{C3380CC4-5D6E-409C-BE32-E72D297353CC}">
              <c16:uniqueId val="{00000002-FC31-4DC0-B8AE-8BB09E69F531}"/>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C31-4DC0-B8AE-8BB09E69F53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C31-4DC0-B8AE-8BB09E69F53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C31-4DC0-B8AE-8BB09E69F53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C31-4DC0-B8AE-8BB09E69F53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C31-4DC0-B8AE-8BB09E69F531}"/>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C31-4DC0-B8AE-8BB09E69F53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C31-4DC0-B8AE-8BB09E69F53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C31-4DC0-B8AE-8BB09E69F53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C31-4DC0-B8AE-8BB09E69F53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C31-4DC0-B8AE-8BB09E69F531}"/>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C31-4DC0-B8AE-8BB09E69F531}"/>
            </c:ext>
          </c:extLst>
        </c:ser>
        <c:dLbls>
          <c:showLegendKey val="0"/>
          <c:showVal val="0"/>
          <c:showCatName val="0"/>
          <c:showSerName val="0"/>
          <c:showPercent val="0"/>
          <c:showBubbleSize val="0"/>
        </c:dLbls>
        <c:smooth val="0"/>
        <c:axId val="1041657151"/>
        <c:axId val="1"/>
      </c:lineChart>
      <c:catAx>
        <c:axId val="104165715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5715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6BF-45DB-980E-F9C1D675D68D}"/>
              </c:ext>
            </c:extLst>
          </c:dPt>
          <c:dPt>
            <c:idx val="1"/>
            <c:invertIfNegative val="0"/>
            <c:bubble3D val="0"/>
            <c:spPr>
              <a:solidFill>
                <a:srgbClr val="C00000"/>
              </a:solidFill>
            </c:spPr>
            <c:extLst>
              <c:ext xmlns:c16="http://schemas.microsoft.com/office/drawing/2014/chart" uri="{C3380CC4-5D6E-409C-BE32-E72D297353CC}">
                <c16:uniqueId val="{00000001-96BF-45DB-980E-F9C1D675D68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6BF-45DB-980E-F9C1D675D68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6BF-45DB-980E-F9C1D675D68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6BF-45DB-980E-F9C1D675D68D}"/>
            </c:ext>
          </c:extLst>
        </c:ser>
        <c:dLbls>
          <c:showLegendKey val="0"/>
          <c:showVal val="0"/>
          <c:showCatName val="0"/>
          <c:showSerName val="0"/>
          <c:showPercent val="0"/>
          <c:showBubbleSize val="0"/>
        </c:dLbls>
        <c:gapWidth val="150"/>
        <c:shape val="box"/>
        <c:axId val="1041636351"/>
        <c:axId val="1"/>
        <c:axId val="0"/>
      </c:bar3DChart>
      <c:catAx>
        <c:axId val="104163635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3635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0FD-4C58-AE69-529CFC959298}"/>
              </c:ext>
            </c:extLst>
          </c:dPt>
          <c:dPt>
            <c:idx val="1"/>
            <c:invertIfNegative val="0"/>
            <c:bubble3D val="0"/>
            <c:spPr>
              <a:solidFill>
                <a:srgbClr val="CC0000"/>
              </a:solidFill>
            </c:spPr>
            <c:extLst>
              <c:ext xmlns:c16="http://schemas.microsoft.com/office/drawing/2014/chart" uri="{C3380CC4-5D6E-409C-BE32-E72D297353CC}">
                <c16:uniqueId val="{00000001-40FD-4C58-AE69-529CFC95929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0FD-4C58-AE69-529CFC95929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0FD-4C58-AE69-529CFC95929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0FD-4C58-AE69-529CFC959298}"/>
            </c:ext>
          </c:extLst>
        </c:ser>
        <c:dLbls>
          <c:showLegendKey val="0"/>
          <c:showVal val="0"/>
          <c:showCatName val="0"/>
          <c:showSerName val="0"/>
          <c:showPercent val="0"/>
          <c:showBubbleSize val="0"/>
        </c:dLbls>
        <c:gapWidth val="150"/>
        <c:shape val="box"/>
        <c:axId val="1041638431"/>
        <c:axId val="1"/>
        <c:axId val="0"/>
      </c:bar3DChart>
      <c:catAx>
        <c:axId val="10416384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384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783-4C01-BBC6-10A94DBB3BA8}"/>
              </c:ext>
            </c:extLst>
          </c:dPt>
          <c:dPt>
            <c:idx val="1"/>
            <c:invertIfNegative val="0"/>
            <c:bubble3D val="0"/>
            <c:spPr>
              <a:solidFill>
                <a:srgbClr val="CC0000"/>
              </a:solidFill>
            </c:spPr>
            <c:extLst>
              <c:ext xmlns:c16="http://schemas.microsoft.com/office/drawing/2014/chart" uri="{C3380CC4-5D6E-409C-BE32-E72D297353CC}">
                <c16:uniqueId val="{00000001-D783-4C01-BBC6-10A94DBB3B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83-4C01-BBC6-10A94DBB3B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83-4C01-BBC6-10A94DBB3B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D783-4C01-BBC6-10A94DBB3BA8}"/>
            </c:ext>
          </c:extLst>
        </c:ser>
        <c:dLbls>
          <c:showLegendKey val="0"/>
          <c:showVal val="0"/>
          <c:showCatName val="0"/>
          <c:showSerName val="0"/>
          <c:showPercent val="0"/>
          <c:showBubbleSize val="0"/>
        </c:dLbls>
        <c:gapWidth val="150"/>
        <c:shape val="box"/>
        <c:axId val="1041642175"/>
        <c:axId val="1"/>
        <c:axId val="0"/>
      </c:bar3DChart>
      <c:catAx>
        <c:axId val="10416421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421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4D3-479F-9EE9-22007369D7C1}"/>
              </c:ext>
            </c:extLst>
          </c:dPt>
          <c:dPt>
            <c:idx val="1"/>
            <c:invertIfNegative val="0"/>
            <c:bubble3D val="0"/>
            <c:spPr>
              <a:solidFill>
                <a:srgbClr val="CC0000"/>
              </a:solidFill>
            </c:spPr>
            <c:extLst>
              <c:ext xmlns:c16="http://schemas.microsoft.com/office/drawing/2014/chart" uri="{C3380CC4-5D6E-409C-BE32-E72D297353CC}">
                <c16:uniqueId val="{00000001-14D3-479F-9EE9-22007369D7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D3-479F-9EE9-22007369D7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D3-479F-9EE9-22007369D7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14D3-479F-9EE9-22007369D7C1}"/>
            </c:ext>
          </c:extLst>
        </c:ser>
        <c:dLbls>
          <c:showLegendKey val="0"/>
          <c:showVal val="0"/>
          <c:showCatName val="0"/>
          <c:showSerName val="0"/>
          <c:showPercent val="0"/>
          <c:showBubbleSize val="0"/>
        </c:dLbls>
        <c:gapWidth val="150"/>
        <c:shape val="box"/>
        <c:axId val="1042677039"/>
        <c:axId val="1"/>
        <c:axId val="0"/>
      </c:bar3DChart>
      <c:catAx>
        <c:axId val="104267703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267703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29C7-45F6-A197-A1784AA6E101}"/>
              </c:ext>
            </c:extLst>
          </c:dPt>
          <c:dPt>
            <c:idx val="1"/>
            <c:invertIfNegative val="0"/>
            <c:bubble3D val="0"/>
            <c:spPr>
              <a:solidFill>
                <a:srgbClr val="CC0000"/>
              </a:solidFill>
            </c:spPr>
            <c:extLst>
              <c:ext xmlns:c16="http://schemas.microsoft.com/office/drawing/2014/chart" uri="{C3380CC4-5D6E-409C-BE32-E72D297353CC}">
                <c16:uniqueId val="{00000001-29C7-45F6-A197-A1784AA6E1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C7-45F6-A197-A1784AA6E1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C7-45F6-A197-A1784AA6E1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29C7-45F6-A197-A1784AA6E101}"/>
            </c:ext>
          </c:extLst>
        </c:ser>
        <c:dLbls>
          <c:showLegendKey val="0"/>
          <c:showVal val="0"/>
          <c:showCatName val="0"/>
          <c:showSerName val="0"/>
          <c:showPercent val="0"/>
          <c:showBubbleSize val="0"/>
        </c:dLbls>
        <c:gapWidth val="150"/>
        <c:shape val="box"/>
        <c:axId val="1042672047"/>
        <c:axId val="1"/>
        <c:axId val="0"/>
      </c:bar3DChart>
      <c:catAx>
        <c:axId val="10426720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2672047"/>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37B-451A-96A3-70C70BD3832E}"/>
              </c:ext>
            </c:extLst>
          </c:dPt>
          <c:dPt>
            <c:idx val="1"/>
            <c:invertIfNegative val="0"/>
            <c:bubble3D val="0"/>
            <c:spPr>
              <a:solidFill>
                <a:srgbClr val="C00000"/>
              </a:solidFill>
            </c:spPr>
            <c:extLst>
              <c:ext xmlns:c16="http://schemas.microsoft.com/office/drawing/2014/chart" uri="{C3380CC4-5D6E-409C-BE32-E72D297353CC}">
                <c16:uniqueId val="{00000001-E37B-451A-96A3-70C70BD383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37B-451A-96A3-70C70BD383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37B-451A-96A3-70C70BD383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E37B-451A-96A3-70C70BD3832E}"/>
            </c:ext>
          </c:extLst>
        </c:ser>
        <c:dLbls>
          <c:showLegendKey val="0"/>
          <c:showVal val="0"/>
          <c:showCatName val="0"/>
          <c:showSerName val="0"/>
          <c:showPercent val="0"/>
          <c:showBubbleSize val="0"/>
        </c:dLbls>
        <c:gapWidth val="150"/>
        <c:shape val="box"/>
        <c:axId val="1041646335"/>
        <c:axId val="1"/>
        <c:axId val="0"/>
      </c:bar3DChart>
      <c:catAx>
        <c:axId val="1041646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46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A7FA-4692-BC63-0867596ADF78}"/>
              </c:ext>
            </c:extLst>
          </c:dPt>
          <c:dPt>
            <c:idx val="1"/>
            <c:invertIfNegative val="0"/>
            <c:bubble3D val="0"/>
            <c:spPr>
              <a:solidFill>
                <a:srgbClr val="CC0000"/>
              </a:solidFill>
            </c:spPr>
            <c:extLst>
              <c:ext xmlns:c16="http://schemas.microsoft.com/office/drawing/2014/chart" uri="{C3380CC4-5D6E-409C-BE32-E72D297353CC}">
                <c16:uniqueId val="{00000001-A7FA-4692-BC63-0867596ADF7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7FA-4692-BC63-0867596ADF7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7FA-4692-BC63-0867596ADF7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A7FA-4692-BC63-0867596ADF78}"/>
            </c:ext>
          </c:extLst>
        </c:ser>
        <c:dLbls>
          <c:showLegendKey val="0"/>
          <c:showVal val="0"/>
          <c:showCatName val="0"/>
          <c:showSerName val="0"/>
          <c:showPercent val="0"/>
          <c:showBubbleSize val="0"/>
        </c:dLbls>
        <c:gapWidth val="150"/>
        <c:shape val="box"/>
        <c:axId val="1112057775"/>
        <c:axId val="1"/>
        <c:axId val="0"/>
      </c:bar3DChart>
      <c:catAx>
        <c:axId val="11120577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20577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AC-484E-9326-BC049B8A6C09}"/>
              </c:ext>
            </c:extLst>
          </c:dPt>
          <c:dPt>
            <c:idx val="1"/>
            <c:invertIfNegative val="0"/>
            <c:bubble3D val="0"/>
            <c:spPr>
              <a:solidFill>
                <a:srgbClr val="C00000"/>
              </a:solidFill>
            </c:spPr>
            <c:extLst>
              <c:ext xmlns:c16="http://schemas.microsoft.com/office/drawing/2014/chart" uri="{C3380CC4-5D6E-409C-BE32-E72D297353CC}">
                <c16:uniqueId val="{00000001-7CAC-484E-9326-BC049B8A6C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AC-484E-9326-BC049B8A6C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AC-484E-9326-BC049B8A6C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0.4</c:v>
                </c:pt>
                <c:pt idx="3">
                  <c:v>0.6</c:v>
                </c:pt>
              </c:numCache>
            </c:numRef>
          </c:val>
          <c:extLst>
            <c:ext xmlns:c16="http://schemas.microsoft.com/office/drawing/2014/chart" uri="{C3380CC4-5D6E-409C-BE32-E72D297353CC}">
              <c16:uniqueId val="{00000004-7CAC-484E-9326-BC049B8A6C09}"/>
            </c:ext>
          </c:extLst>
        </c:ser>
        <c:dLbls>
          <c:showLegendKey val="0"/>
          <c:showVal val="0"/>
          <c:showCatName val="0"/>
          <c:showSerName val="0"/>
          <c:showPercent val="0"/>
          <c:showBubbleSize val="0"/>
        </c:dLbls>
        <c:gapWidth val="150"/>
        <c:shape val="box"/>
        <c:axId val="1042677871"/>
        <c:axId val="1"/>
        <c:axId val="0"/>
      </c:bar3DChart>
      <c:catAx>
        <c:axId val="1042677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2677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719-45D2-9A9C-D212F4D9EA8F}"/>
              </c:ext>
            </c:extLst>
          </c:dPt>
          <c:dPt>
            <c:idx val="1"/>
            <c:invertIfNegative val="0"/>
            <c:bubble3D val="0"/>
            <c:spPr>
              <a:solidFill>
                <a:srgbClr val="C00000"/>
              </a:solidFill>
            </c:spPr>
            <c:extLst>
              <c:ext xmlns:c16="http://schemas.microsoft.com/office/drawing/2014/chart" uri="{C3380CC4-5D6E-409C-BE32-E72D297353CC}">
                <c16:uniqueId val="{00000001-5719-45D2-9A9C-D212F4D9EA8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719-45D2-9A9C-D212F4D9EA8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719-45D2-9A9C-D212F4D9EA8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5719-45D2-9A9C-D212F4D9EA8F}"/>
            </c:ext>
          </c:extLst>
        </c:ser>
        <c:dLbls>
          <c:showLegendKey val="0"/>
          <c:showVal val="0"/>
          <c:showCatName val="0"/>
          <c:showSerName val="0"/>
          <c:showPercent val="0"/>
          <c:showBubbleSize val="0"/>
        </c:dLbls>
        <c:gapWidth val="150"/>
        <c:shape val="box"/>
        <c:axId val="1042674127"/>
        <c:axId val="1"/>
        <c:axId val="0"/>
      </c:bar3DChart>
      <c:catAx>
        <c:axId val="10426741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26741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86-4BEF-8C9E-573A5FD6353D}"/>
              </c:ext>
            </c:extLst>
          </c:dPt>
          <c:dPt>
            <c:idx val="1"/>
            <c:invertIfNegative val="0"/>
            <c:bubble3D val="0"/>
            <c:spPr>
              <a:solidFill>
                <a:srgbClr val="C00000"/>
              </a:solidFill>
            </c:spPr>
            <c:extLst>
              <c:ext xmlns:c16="http://schemas.microsoft.com/office/drawing/2014/chart" uri="{C3380CC4-5D6E-409C-BE32-E72D297353CC}">
                <c16:uniqueId val="{00000001-0C86-4BEF-8C9E-573A5FD635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86-4BEF-8C9E-573A5FD635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86-4BEF-8C9E-573A5FD635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C86-4BEF-8C9E-573A5FD6353D}"/>
            </c:ext>
          </c:extLst>
        </c:ser>
        <c:dLbls>
          <c:showLegendKey val="0"/>
          <c:showVal val="0"/>
          <c:showCatName val="0"/>
          <c:showSerName val="0"/>
          <c:showPercent val="0"/>
          <c:showBubbleSize val="0"/>
        </c:dLbls>
        <c:gapWidth val="150"/>
        <c:shape val="box"/>
        <c:axId val="1042671215"/>
        <c:axId val="1"/>
        <c:axId val="0"/>
      </c:bar3DChart>
      <c:catAx>
        <c:axId val="1042671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26712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6F-483C-9CAF-3708D57A8A48}"/>
              </c:ext>
            </c:extLst>
          </c:dPt>
          <c:dPt>
            <c:idx val="1"/>
            <c:invertIfNegative val="0"/>
            <c:bubble3D val="0"/>
            <c:spPr>
              <a:solidFill>
                <a:srgbClr val="C00000"/>
              </a:solidFill>
            </c:spPr>
            <c:extLst>
              <c:ext xmlns:c16="http://schemas.microsoft.com/office/drawing/2014/chart" uri="{C3380CC4-5D6E-409C-BE32-E72D297353CC}">
                <c16:uniqueId val="{00000001-2B6F-483C-9CAF-3708D57A8A4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6F-483C-9CAF-3708D57A8A4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6F-483C-9CAF-3708D57A8A4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2B6F-483C-9CAF-3708D57A8A48}"/>
            </c:ext>
          </c:extLst>
        </c:ser>
        <c:dLbls>
          <c:showLegendKey val="0"/>
          <c:showVal val="0"/>
          <c:showCatName val="0"/>
          <c:showSerName val="0"/>
          <c:showPercent val="0"/>
          <c:showBubbleSize val="0"/>
        </c:dLbls>
        <c:gapWidth val="150"/>
        <c:shape val="box"/>
        <c:axId val="1042664143"/>
        <c:axId val="1"/>
        <c:axId val="0"/>
      </c:bar3DChart>
      <c:catAx>
        <c:axId val="1042664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2664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86A-4E20-88E8-A363F7EEFC09}"/>
              </c:ext>
            </c:extLst>
          </c:dPt>
          <c:dPt>
            <c:idx val="1"/>
            <c:invertIfNegative val="0"/>
            <c:bubble3D val="0"/>
            <c:spPr>
              <a:solidFill>
                <a:srgbClr val="C00000"/>
              </a:solidFill>
            </c:spPr>
            <c:extLst>
              <c:ext xmlns:c16="http://schemas.microsoft.com/office/drawing/2014/chart" uri="{C3380CC4-5D6E-409C-BE32-E72D297353CC}">
                <c16:uniqueId val="{00000001-E86A-4E20-88E8-A363F7EEFC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86A-4E20-88E8-A363F7EEFC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86A-4E20-88E8-A363F7EEFC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E86A-4E20-88E8-A363F7EEFC09}"/>
            </c:ext>
          </c:extLst>
        </c:ser>
        <c:dLbls>
          <c:showLegendKey val="0"/>
          <c:showVal val="0"/>
          <c:showCatName val="0"/>
          <c:showSerName val="0"/>
          <c:showPercent val="0"/>
          <c:showBubbleSize val="0"/>
        </c:dLbls>
        <c:gapWidth val="150"/>
        <c:shape val="box"/>
        <c:axId val="1042663311"/>
        <c:axId val="1"/>
        <c:axId val="0"/>
      </c:bar3DChart>
      <c:catAx>
        <c:axId val="10426633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26633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A6C-4C0B-90BB-F58E654DD757}"/>
              </c:ext>
            </c:extLst>
          </c:dPt>
          <c:dPt>
            <c:idx val="1"/>
            <c:invertIfNegative val="0"/>
            <c:bubble3D val="0"/>
            <c:spPr>
              <a:solidFill>
                <a:srgbClr val="C00000"/>
              </a:solidFill>
            </c:spPr>
            <c:extLst>
              <c:ext xmlns:c16="http://schemas.microsoft.com/office/drawing/2014/chart" uri="{C3380CC4-5D6E-409C-BE32-E72D297353CC}">
                <c16:uniqueId val="{00000001-7A6C-4C0B-90BB-F58E654DD75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A6C-4C0B-90BB-F58E654DD75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A6C-4C0B-90BB-F58E654DD75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7A6C-4C0B-90BB-F58E654DD757}"/>
            </c:ext>
          </c:extLst>
        </c:ser>
        <c:dLbls>
          <c:showLegendKey val="0"/>
          <c:showVal val="0"/>
          <c:showCatName val="0"/>
          <c:showSerName val="0"/>
          <c:showPercent val="0"/>
          <c:showBubbleSize val="0"/>
        </c:dLbls>
        <c:gapWidth val="150"/>
        <c:shape val="box"/>
        <c:axId val="1042665391"/>
        <c:axId val="1"/>
        <c:axId val="0"/>
      </c:bar3DChart>
      <c:catAx>
        <c:axId val="1042665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26653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4FA-4B35-BBF9-4EE05591385F}"/>
              </c:ext>
            </c:extLst>
          </c:dPt>
          <c:dPt>
            <c:idx val="1"/>
            <c:invertIfNegative val="0"/>
            <c:bubble3D val="0"/>
            <c:spPr>
              <a:solidFill>
                <a:srgbClr val="C00000"/>
              </a:solidFill>
            </c:spPr>
            <c:extLst>
              <c:ext xmlns:c16="http://schemas.microsoft.com/office/drawing/2014/chart" uri="{C3380CC4-5D6E-409C-BE32-E72D297353CC}">
                <c16:uniqueId val="{00000001-B4FA-4B35-BBF9-4EE0559138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4FA-4B35-BBF9-4EE0559138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4FA-4B35-BBF9-4EE0559138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B4FA-4B35-BBF9-4EE05591385F}"/>
            </c:ext>
          </c:extLst>
        </c:ser>
        <c:dLbls>
          <c:showLegendKey val="0"/>
          <c:showVal val="0"/>
          <c:showCatName val="0"/>
          <c:showSerName val="0"/>
          <c:showPercent val="0"/>
          <c:showBubbleSize val="0"/>
        </c:dLbls>
        <c:gapWidth val="150"/>
        <c:shape val="box"/>
        <c:axId val="1042674959"/>
        <c:axId val="1"/>
        <c:axId val="0"/>
      </c:bar3DChart>
      <c:catAx>
        <c:axId val="10426749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267495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347-4D27-8F96-0EA69A12E360}"/>
              </c:ext>
            </c:extLst>
          </c:dPt>
          <c:dPt>
            <c:idx val="1"/>
            <c:invertIfNegative val="0"/>
            <c:bubble3D val="0"/>
            <c:spPr>
              <a:solidFill>
                <a:srgbClr val="C00000"/>
              </a:solidFill>
            </c:spPr>
            <c:extLst>
              <c:ext xmlns:c16="http://schemas.microsoft.com/office/drawing/2014/chart" uri="{C3380CC4-5D6E-409C-BE32-E72D297353CC}">
                <c16:uniqueId val="{00000001-5347-4D27-8F96-0EA69A12E3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347-4D27-8F96-0EA69A12E3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347-4D27-8F96-0EA69A12E36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5347-4D27-8F96-0EA69A12E360}"/>
            </c:ext>
          </c:extLst>
        </c:ser>
        <c:dLbls>
          <c:showLegendKey val="0"/>
          <c:showVal val="0"/>
          <c:showCatName val="0"/>
          <c:showSerName val="0"/>
          <c:showPercent val="0"/>
          <c:showBubbleSize val="0"/>
        </c:dLbls>
        <c:gapWidth val="150"/>
        <c:shape val="box"/>
        <c:axId val="1042664975"/>
        <c:axId val="1"/>
        <c:axId val="0"/>
      </c:bar3DChart>
      <c:catAx>
        <c:axId val="1042664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266497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37D-467F-82D4-F39B4DF87F15}"/>
              </c:ext>
            </c:extLst>
          </c:dPt>
          <c:dPt>
            <c:idx val="1"/>
            <c:invertIfNegative val="0"/>
            <c:bubble3D val="0"/>
            <c:spPr>
              <a:solidFill>
                <a:srgbClr val="C00000"/>
              </a:solidFill>
            </c:spPr>
            <c:extLst>
              <c:ext xmlns:c16="http://schemas.microsoft.com/office/drawing/2014/chart" uri="{C3380CC4-5D6E-409C-BE32-E72D297353CC}">
                <c16:uniqueId val="{00000001-E37D-467F-82D4-F39B4DF87F1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37D-467F-82D4-F39B4DF87F1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37D-467F-82D4-F39B4DF87F1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E37D-467F-82D4-F39B4DF87F15}"/>
            </c:ext>
          </c:extLst>
        </c:ser>
        <c:dLbls>
          <c:showLegendKey val="0"/>
          <c:showVal val="0"/>
          <c:showCatName val="0"/>
          <c:showSerName val="0"/>
          <c:showPercent val="0"/>
          <c:showBubbleSize val="0"/>
        </c:dLbls>
        <c:gapWidth val="150"/>
        <c:shape val="box"/>
        <c:axId val="1042668719"/>
        <c:axId val="1"/>
        <c:axId val="0"/>
      </c:bar3DChart>
      <c:catAx>
        <c:axId val="10426687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266871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C51-48CE-B28D-3129B1ABC40A}"/>
              </c:ext>
            </c:extLst>
          </c:dPt>
          <c:dPt>
            <c:idx val="1"/>
            <c:invertIfNegative val="0"/>
            <c:bubble3D val="0"/>
            <c:spPr>
              <a:solidFill>
                <a:srgbClr val="C00000"/>
              </a:solidFill>
            </c:spPr>
            <c:extLst>
              <c:ext xmlns:c16="http://schemas.microsoft.com/office/drawing/2014/chart" uri="{C3380CC4-5D6E-409C-BE32-E72D297353CC}">
                <c16:uniqueId val="{00000001-8C51-48CE-B28D-3129B1ABC40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C51-48CE-B28D-3129B1ABC40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C51-48CE-B28D-3129B1ABC40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0.2</c:v>
                </c:pt>
                <c:pt idx="3">
                  <c:v>0.6</c:v>
                </c:pt>
              </c:numCache>
            </c:numRef>
          </c:val>
          <c:extLst>
            <c:ext xmlns:c16="http://schemas.microsoft.com/office/drawing/2014/chart" uri="{C3380CC4-5D6E-409C-BE32-E72D297353CC}">
              <c16:uniqueId val="{00000004-8C51-48CE-B28D-3129B1ABC40A}"/>
            </c:ext>
          </c:extLst>
        </c:ser>
        <c:dLbls>
          <c:showLegendKey val="0"/>
          <c:showVal val="0"/>
          <c:showCatName val="0"/>
          <c:showSerName val="0"/>
          <c:showPercent val="0"/>
          <c:showBubbleSize val="0"/>
        </c:dLbls>
        <c:gapWidth val="150"/>
        <c:shape val="box"/>
        <c:axId val="1041643839"/>
        <c:axId val="1"/>
        <c:axId val="0"/>
      </c:bar3DChart>
      <c:catAx>
        <c:axId val="10416438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4383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90B-4B2C-A1E8-E4ABE4256AC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90B-4B2C-A1E8-E4ABE4256AC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2-190B-4B2C-A1E8-E4ABE4256ACB}"/>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90B-4B2C-A1E8-E4ABE4256AC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90B-4B2C-A1E8-E4ABE4256AC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90B-4B2C-A1E8-E4ABE4256AC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90B-4B2C-A1E8-E4ABE4256AC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90B-4B2C-A1E8-E4ABE4256ACB}"/>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90B-4B2C-A1E8-E4ABE4256AC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90B-4B2C-A1E8-E4ABE4256AC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190B-4B2C-A1E8-E4ABE4256AC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190B-4B2C-A1E8-E4ABE4256AC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90B-4B2C-A1E8-E4ABE4256ACB}"/>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90B-4B2C-A1E8-E4ABE4256ACB}"/>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90B-4B2C-A1E8-E4ABE4256ACB}"/>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90B-4B2C-A1E8-E4ABE4256ACB}"/>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90B-4B2C-A1E8-E4ABE4256AC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90B-4B2C-A1E8-E4ABE4256ACB}"/>
            </c:ext>
          </c:extLst>
        </c:ser>
        <c:dLbls>
          <c:showLegendKey val="0"/>
          <c:showVal val="0"/>
          <c:showCatName val="0"/>
          <c:showSerName val="0"/>
          <c:showPercent val="0"/>
          <c:showBubbleSize val="0"/>
        </c:dLbls>
        <c:smooth val="0"/>
        <c:axId val="1034486191"/>
        <c:axId val="1"/>
      </c:lineChart>
      <c:catAx>
        <c:axId val="103448619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3448619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B36-4358-B04C-4046765E730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B36-4358-B04C-4046765E73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4B36-4358-B04C-4046765E730C}"/>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B36-4358-B04C-4046765E730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B36-4358-B04C-4046765E730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B36-4358-B04C-4046765E730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B36-4358-B04C-4046765E73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4B36-4358-B04C-4046765E730C}"/>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B36-4358-B04C-4046765E730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B36-4358-B04C-4046765E730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B36-4358-B04C-4046765E730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B36-4358-B04C-4046765E73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B36-4358-B04C-4046765E730C}"/>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B36-4358-B04C-4046765E730C}"/>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B36-4358-B04C-4046765E730C}"/>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4B36-4358-B04C-4046765E730C}"/>
            </c:ext>
          </c:extLst>
        </c:ser>
        <c:dLbls>
          <c:showLegendKey val="0"/>
          <c:showVal val="0"/>
          <c:showCatName val="0"/>
          <c:showSerName val="0"/>
          <c:showPercent val="0"/>
          <c:showBubbleSize val="0"/>
        </c:dLbls>
        <c:smooth val="0"/>
        <c:axId val="1047385599"/>
        <c:axId val="1"/>
      </c:lineChart>
      <c:catAx>
        <c:axId val="104738559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738559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BFF-4F5E-96E4-73BC767747F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BFF-4F5E-96E4-73BC767747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9BFF-4F5E-96E4-73BC767747F8}"/>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BFF-4F5E-96E4-73BC767747F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BFF-4F5E-96E4-73BC767747F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BFF-4F5E-96E4-73BC767747F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BFF-4F5E-96E4-73BC767747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9BFF-4F5E-96E4-73BC767747F8}"/>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BFF-4F5E-96E4-73BC767747F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BFF-4F5E-96E4-73BC767747F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BFF-4F5E-96E4-73BC767747F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BFF-4F5E-96E4-73BC767747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BFF-4F5E-96E4-73BC767747F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BFF-4F5E-96E4-73BC767747F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BFF-4F5E-96E4-73BC767747F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BFF-4F5E-96E4-73BC767747F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BFF-4F5E-96E4-73BC767747F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BFF-4F5E-96E4-73BC767747F8}"/>
            </c:ext>
          </c:extLst>
        </c:ser>
        <c:dLbls>
          <c:showLegendKey val="0"/>
          <c:showVal val="0"/>
          <c:showCatName val="0"/>
          <c:showSerName val="0"/>
          <c:showPercent val="0"/>
          <c:showBubbleSize val="0"/>
        </c:dLbls>
        <c:smooth val="0"/>
        <c:axId val="1047388511"/>
        <c:axId val="1"/>
      </c:lineChart>
      <c:catAx>
        <c:axId val="104738851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738851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7C-4356-9A9F-627D0FA6DE19}"/>
              </c:ext>
            </c:extLst>
          </c:dPt>
          <c:dPt>
            <c:idx val="1"/>
            <c:invertIfNegative val="0"/>
            <c:bubble3D val="0"/>
            <c:spPr>
              <a:solidFill>
                <a:srgbClr val="C00000"/>
              </a:solidFill>
            </c:spPr>
            <c:extLst>
              <c:ext xmlns:c16="http://schemas.microsoft.com/office/drawing/2014/chart" uri="{C3380CC4-5D6E-409C-BE32-E72D297353CC}">
                <c16:uniqueId val="{00000001-3E7C-4356-9A9F-627D0FA6DE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7C-4356-9A9F-627D0FA6DE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7C-4356-9A9F-627D0FA6DE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c:v>
                </c:pt>
                <c:pt idx="2">
                  <c:v>0.5</c:v>
                </c:pt>
                <c:pt idx="3">
                  <c:v>0.25</c:v>
                </c:pt>
              </c:numCache>
            </c:numRef>
          </c:val>
          <c:extLst>
            <c:ext xmlns:c16="http://schemas.microsoft.com/office/drawing/2014/chart" uri="{C3380CC4-5D6E-409C-BE32-E72D297353CC}">
              <c16:uniqueId val="{00000004-3E7C-4356-9A9F-627D0FA6DE19}"/>
            </c:ext>
          </c:extLst>
        </c:ser>
        <c:dLbls>
          <c:showLegendKey val="0"/>
          <c:showVal val="0"/>
          <c:showCatName val="0"/>
          <c:showSerName val="0"/>
          <c:showPercent val="0"/>
          <c:showBubbleSize val="0"/>
        </c:dLbls>
        <c:gapWidth val="150"/>
        <c:shape val="box"/>
        <c:axId val="1047384767"/>
        <c:axId val="1"/>
        <c:axId val="0"/>
      </c:bar3DChart>
      <c:catAx>
        <c:axId val="10473847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73847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872-4A07-B9E9-312D69035477}"/>
              </c:ext>
            </c:extLst>
          </c:dPt>
          <c:dPt>
            <c:idx val="1"/>
            <c:invertIfNegative val="0"/>
            <c:bubble3D val="0"/>
            <c:spPr>
              <a:solidFill>
                <a:srgbClr val="C00000"/>
              </a:solidFill>
            </c:spPr>
            <c:extLst>
              <c:ext xmlns:c16="http://schemas.microsoft.com/office/drawing/2014/chart" uri="{C3380CC4-5D6E-409C-BE32-E72D297353CC}">
                <c16:uniqueId val="{00000001-0872-4A07-B9E9-312D690354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872-4A07-B9E9-312D690354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872-4A07-B9E9-312D690354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0872-4A07-B9E9-312D69035477}"/>
            </c:ext>
          </c:extLst>
        </c:ser>
        <c:dLbls>
          <c:showLegendKey val="0"/>
          <c:showVal val="0"/>
          <c:showCatName val="0"/>
          <c:showSerName val="0"/>
          <c:showPercent val="0"/>
          <c:showBubbleSize val="0"/>
        </c:dLbls>
        <c:gapWidth val="150"/>
        <c:shape val="box"/>
        <c:axId val="1047387679"/>
        <c:axId val="1"/>
        <c:axId val="0"/>
      </c:bar3DChart>
      <c:catAx>
        <c:axId val="10473876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738767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BFE-40E5-BB79-2B944357EF77}"/>
              </c:ext>
            </c:extLst>
          </c:dPt>
          <c:dPt>
            <c:idx val="1"/>
            <c:invertIfNegative val="0"/>
            <c:bubble3D val="0"/>
            <c:spPr>
              <a:solidFill>
                <a:srgbClr val="C00000"/>
              </a:solidFill>
            </c:spPr>
            <c:extLst>
              <c:ext xmlns:c16="http://schemas.microsoft.com/office/drawing/2014/chart" uri="{C3380CC4-5D6E-409C-BE32-E72D297353CC}">
                <c16:uniqueId val="{00000001-4BFE-40E5-BB79-2B944357EF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BFE-40E5-BB79-2B944357EF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BFE-40E5-BB79-2B944357EF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4BFE-40E5-BB79-2B944357EF77}"/>
            </c:ext>
          </c:extLst>
        </c:ser>
        <c:dLbls>
          <c:showLegendKey val="0"/>
          <c:showVal val="0"/>
          <c:showCatName val="0"/>
          <c:showSerName val="0"/>
          <c:showPercent val="0"/>
          <c:showBubbleSize val="0"/>
        </c:dLbls>
        <c:gapWidth val="150"/>
        <c:shape val="box"/>
        <c:axId val="1047388927"/>
        <c:axId val="1"/>
        <c:axId val="0"/>
      </c:bar3DChart>
      <c:catAx>
        <c:axId val="1047388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738892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2025</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2D3-4674-B5B6-844BE8804F3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2D3-4674-B5B6-844BE8804F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0.4</c:v>
                </c:pt>
                <c:pt idx="1">
                  <c:v>0</c:v>
                </c:pt>
                <c:pt idx="2">
                  <c:v>0</c:v>
                </c:pt>
                <c:pt idx="3">
                  <c:v>0.6</c:v>
                </c:pt>
              </c:numCache>
            </c:numRef>
          </c:val>
          <c:smooth val="0"/>
          <c:extLst>
            <c:ext xmlns:c16="http://schemas.microsoft.com/office/drawing/2014/chart" uri="{C3380CC4-5D6E-409C-BE32-E72D297353CC}">
              <c16:uniqueId val="{00000002-A2D3-4674-B5B6-844BE8804F3C}"/>
            </c:ext>
          </c:extLst>
        </c:ser>
        <c:ser>
          <c:idx val="0"/>
          <c:order val="1"/>
          <c:tx>
            <c:strRef>
              <c:f>Academica!$H$2</c:f>
              <c:strCache>
                <c:ptCount val="1"/>
                <c:pt idx="0">
                  <c:v>AÑO 202_</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2D3-4674-B5B6-844BE8804F3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2D3-4674-B5B6-844BE8804F3C}"/>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2D3-4674-B5B6-844BE8804F3C}"/>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2D3-4674-B5B6-844BE8804F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2D3-4674-B5B6-844BE8804F3C}"/>
            </c:ext>
          </c:extLst>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2D3-4674-B5B6-844BE8804F3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2D3-4674-B5B6-844BE8804F3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2D3-4674-B5B6-844BE8804F3C}"/>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2D3-4674-B5B6-844BE8804F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2D3-4674-B5B6-844BE8804F3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2D3-4674-B5B6-844BE8804F3C}"/>
            </c:ext>
          </c:extLst>
        </c:ser>
        <c:dLbls>
          <c:showLegendKey val="0"/>
          <c:showVal val="0"/>
          <c:showCatName val="0"/>
          <c:showSerName val="0"/>
          <c:showPercent val="0"/>
          <c:showBubbleSize val="0"/>
        </c:dLbls>
        <c:smooth val="0"/>
        <c:axId val="1047397663"/>
        <c:axId val="1"/>
      </c:lineChart>
      <c:catAx>
        <c:axId val="10473976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73976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8460-4642-9E89-FBB688A4EF6D}"/>
              </c:ext>
            </c:extLst>
          </c:dPt>
          <c:dPt>
            <c:idx val="1"/>
            <c:invertIfNegative val="0"/>
            <c:bubble3D val="0"/>
            <c:spPr>
              <a:solidFill>
                <a:srgbClr val="C00000"/>
              </a:solidFill>
            </c:spPr>
            <c:extLst>
              <c:ext xmlns:c16="http://schemas.microsoft.com/office/drawing/2014/chart" uri="{C3380CC4-5D6E-409C-BE32-E72D297353CC}">
                <c16:uniqueId val="{00000001-8460-4642-9E89-FBB688A4EF6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460-4642-9E89-FBB688A4EF6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460-4642-9E89-FBB688A4EF6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8460-4642-9E89-FBB688A4EF6D}"/>
            </c:ext>
          </c:extLst>
        </c:ser>
        <c:dLbls>
          <c:showLegendKey val="0"/>
          <c:showVal val="0"/>
          <c:showCatName val="0"/>
          <c:showSerName val="0"/>
          <c:showPercent val="0"/>
          <c:showBubbleSize val="0"/>
        </c:dLbls>
        <c:gapWidth val="150"/>
        <c:shape val="box"/>
        <c:axId val="1047391839"/>
        <c:axId val="1"/>
        <c:axId val="0"/>
      </c:bar3DChart>
      <c:catAx>
        <c:axId val="104739183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739183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0EA-4076-AE86-19D2B31C1637}"/>
              </c:ext>
            </c:extLst>
          </c:dPt>
          <c:dPt>
            <c:idx val="1"/>
            <c:invertIfNegative val="0"/>
            <c:bubble3D val="0"/>
            <c:spPr>
              <a:solidFill>
                <a:srgbClr val="C00000"/>
              </a:solidFill>
            </c:spPr>
            <c:extLst>
              <c:ext xmlns:c16="http://schemas.microsoft.com/office/drawing/2014/chart" uri="{C3380CC4-5D6E-409C-BE32-E72D297353CC}">
                <c16:uniqueId val="{00000001-C0EA-4076-AE86-19D2B31C163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0EA-4076-AE86-19D2B31C163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0EA-4076-AE86-19D2B31C1637}"/>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C0EA-4076-AE86-19D2B31C1637}"/>
            </c:ext>
          </c:extLst>
        </c:ser>
        <c:dLbls>
          <c:showLegendKey val="0"/>
          <c:showVal val="0"/>
          <c:showCatName val="0"/>
          <c:showSerName val="0"/>
          <c:showPercent val="0"/>
          <c:showBubbleSize val="0"/>
        </c:dLbls>
        <c:gapWidth val="150"/>
        <c:shape val="box"/>
        <c:axId val="1047396415"/>
        <c:axId val="1"/>
        <c:axId val="0"/>
      </c:bar3DChart>
      <c:catAx>
        <c:axId val="10473964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73964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951-4A29-B87C-96E2D1C2DBD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951-4A29-B87C-96E2D1C2DBD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951-4A29-B87C-96E2D1C2DBD8}"/>
            </c:ext>
          </c:extLst>
        </c:ser>
        <c:dLbls>
          <c:showLegendKey val="0"/>
          <c:showVal val="0"/>
          <c:showCatName val="0"/>
          <c:showSerName val="0"/>
          <c:showPercent val="0"/>
          <c:showBubbleSize val="0"/>
        </c:dLbls>
        <c:gapWidth val="150"/>
        <c:shape val="box"/>
        <c:axId val="1047395167"/>
        <c:axId val="1"/>
        <c:axId val="0"/>
      </c:bar3DChart>
      <c:catAx>
        <c:axId val="104739516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739516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6DE-4094-B82D-CFB280408E65}"/>
              </c:ext>
            </c:extLst>
          </c:dPt>
          <c:dPt>
            <c:idx val="1"/>
            <c:invertIfNegative val="0"/>
            <c:bubble3D val="0"/>
            <c:spPr>
              <a:solidFill>
                <a:srgbClr val="C00000"/>
              </a:solidFill>
            </c:spPr>
            <c:extLst>
              <c:ext xmlns:c16="http://schemas.microsoft.com/office/drawing/2014/chart" uri="{C3380CC4-5D6E-409C-BE32-E72D297353CC}">
                <c16:uniqueId val="{00000001-26DE-4094-B82D-CFB280408E6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6DE-4094-B82D-CFB280408E6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6DE-4094-B82D-CFB280408E6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26DE-4094-B82D-CFB280408E65}"/>
            </c:ext>
          </c:extLst>
        </c:ser>
        <c:dLbls>
          <c:showLegendKey val="0"/>
          <c:showVal val="0"/>
          <c:showCatName val="0"/>
          <c:showSerName val="0"/>
          <c:showPercent val="0"/>
          <c:showBubbleSize val="0"/>
        </c:dLbls>
        <c:gapWidth val="150"/>
        <c:shape val="box"/>
        <c:axId val="1041640511"/>
        <c:axId val="1"/>
        <c:axId val="0"/>
      </c:bar3DChart>
      <c:catAx>
        <c:axId val="1041640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405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C96-4475-AD65-CAB4FA7DA6DE}"/>
              </c:ext>
            </c:extLst>
          </c:dPt>
          <c:dPt>
            <c:idx val="1"/>
            <c:invertIfNegative val="0"/>
            <c:bubble3D val="0"/>
            <c:spPr>
              <a:solidFill>
                <a:srgbClr val="C00000"/>
              </a:solidFill>
            </c:spPr>
            <c:extLst>
              <c:ext xmlns:c16="http://schemas.microsoft.com/office/drawing/2014/chart" uri="{C3380CC4-5D6E-409C-BE32-E72D297353CC}">
                <c16:uniqueId val="{00000001-5C96-4475-AD65-CAB4FA7DA6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C96-4475-AD65-CAB4FA7DA6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C96-4475-AD65-CAB4FA7DA6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5C96-4475-AD65-CAB4FA7DA6DE}"/>
            </c:ext>
          </c:extLst>
        </c:ser>
        <c:dLbls>
          <c:showLegendKey val="0"/>
          <c:showVal val="0"/>
          <c:showCatName val="0"/>
          <c:showSerName val="0"/>
          <c:showPercent val="0"/>
          <c:showBubbleSize val="0"/>
        </c:dLbls>
        <c:gapWidth val="150"/>
        <c:shape val="box"/>
        <c:axId val="1047386847"/>
        <c:axId val="1"/>
        <c:axId val="0"/>
      </c:bar3DChart>
      <c:catAx>
        <c:axId val="10473868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73868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345-47D9-8407-E4CCCF83BEEB}"/>
              </c:ext>
            </c:extLst>
          </c:dPt>
          <c:dPt>
            <c:idx val="1"/>
            <c:invertIfNegative val="0"/>
            <c:bubble3D val="0"/>
            <c:spPr>
              <a:solidFill>
                <a:srgbClr val="C00000"/>
              </a:solidFill>
            </c:spPr>
            <c:extLst>
              <c:ext xmlns:c16="http://schemas.microsoft.com/office/drawing/2014/chart" uri="{C3380CC4-5D6E-409C-BE32-E72D297353CC}">
                <c16:uniqueId val="{00000001-C345-47D9-8407-E4CCCF83BEE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345-47D9-8407-E4CCCF83BEE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345-47D9-8407-E4CCCF83BEE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C345-47D9-8407-E4CCCF83BEEB}"/>
            </c:ext>
          </c:extLst>
        </c:ser>
        <c:dLbls>
          <c:showLegendKey val="0"/>
          <c:showVal val="0"/>
          <c:showCatName val="0"/>
          <c:showSerName val="0"/>
          <c:showPercent val="0"/>
          <c:showBubbleSize val="0"/>
        </c:dLbls>
        <c:gapWidth val="150"/>
        <c:shape val="box"/>
        <c:axId val="1047398495"/>
        <c:axId val="1"/>
        <c:axId val="0"/>
      </c:bar3DChart>
      <c:catAx>
        <c:axId val="1047398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73984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45-4944-9FDC-D5BEE726806B}"/>
              </c:ext>
            </c:extLst>
          </c:dPt>
          <c:dPt>
            <c:idx val="1"/>
            <c:invertIfNegative val="0"/>
            <c:bubble3D val="0"/>
            <c:spPr>
              <a:solidFill>
                <a:srgbClr val="C00000"/>
              </a:solidFill>
            </c:spPr>
            <c:extLst>
              <c:ext xmlns:c16="http://schemas.microsoft.com/office/drawing/2014/chart" uri="{C3380CC4-5D6E-409C-BE32-E72D297353CC}">
                <c16:uniqueId val="{00000001-0C45-4944-9FDC-D5BEE72680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45-4944-9FDC-D5BEE72680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45-4944-9FDC-D5BEE72680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0C45-4944-9FDC-D5BEE726806B}"/>
            </c:ext>
          </c:extLst>
        </c:ser>
        <c:dLbls>
          <c:showLegendKey val="0"/>
          <c:showVal val="0"/>
          <c:showCatName val="0"/>
          <c:showSerName val="0"/>
          <c:showPercent val="0"/>
          <c:showBubbleSize val="0"/>
        </c:dLbls>
        <c:gapWidth val="150"/>
        <c:shape val="box"/>
        <c:axId val="1047388095"/>
        <c:axId val="1"/>
        <c:axId val="0"/>
      </c:bar3DChart>
      <c:catAx>
        <c:axId val="10473880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73880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68D-40BA-9C43-37009436E8E6}"/>
              </c:ext>
            </c:extLst>
          </c:dPt>
          <c:dPt>
            <c:idx val="1"/>
            <c:invertIfNegative val="0"/>
            <c:bubble3D val="0"/>
            <c:spPr>
              <a:solidFill>
                <a:srgbClr val="C00000"/>
              </a:solidFill>
            </c:spPr>
            <c:extLst>
              <c:ext xmlns:c16="http://schemas.microsoft.com/office/drawing/2014/chart" uri="{C3380CC4-5D6E-409C-BE32-E72D297353CC}">
                <c16:uniqueId val="{00000001-968D-40BA-9C43-37009436E8E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68D-40BA-9C43-37009436E8E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68D-40BA-9C43-37009436E8E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968D-40BA-9C43-37009436E8E6}"/>
            </c:ext>
          </c:extLst>
        </c:ser>
        <c:dLbls>
          <c:showLegendKey val="0"/>
          <c:showVal val="0"/>
          <c:showCatName val="0"/>
          <c:showSerName val="0"/>
          <c:showPercent val="0"/>
          <c:showBubbleSize val="0"/>
        </c:dLbls>
        <c:gapWidth val="150"/>
        <c:shape val="box"/>
        <c:axId val="1047386431"/>
        <c:axId val="1"/>
        <c:axId val="0"/>
      </c:bar3DChart>
      <c:catAx>
        <c:axId val="10473864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73864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C43-4EA4-B3E6-AAEEC82AA521}"/>
              </c:ext>
            </c:extLst>
          </c:dPt>
          <c:dPt>
            <c:idx val="1"/>
            <c:invertIfNegative val="0"/>
            <c:bubble3D val="0"/>
            <c:spPr>
              <a:solidFill>
                <a:srgbClr val="C00000"/>
              </a:solidFill>
            </c:spPr>
            <c:extLst>
              <c:ext xmlns:c16="http://schemas.microsoft.com/office/drawing/2014/chart" uri="{C3380CC4-5D6E-409C-BE32-E72D297353CC}">
                <c16:uniqueId val="{00000001-9C43-4EA4-B3E6-AAEEC82AA5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C43-4EA4-B3E6-AAEEC82AA5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C43-4EA4-B3E6-AAEEC82AA52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0.5714285714285714</c:v>
                </c:pt>
                <c:pt idx="3">
                  <c:v>0.2857142857142857</c:v>
                </c:pt>
              </c:numCache>
            </c:numRef>
          </c:val>
          <c:extLst>
            <c:ext xmlns:c16="http://schemas.microsoft.com/office/drawing/2014/chart" uri="{C3380CC4-5D6E-409C-BE32-E72D297353CC}">
              <c16:uniqueId val="{00000004-9C43-4EA4-B3E6-AAEEC82AA521}"/>
            </c:ext>
          </c:extLst>
        </c:ser>
        <c:dLbls>
          <c:showLegendKey val="0"/>
          <c:showVal val="0"/>
          <c:showCatName val="0"/>
          <c:showSerName val="0"/>
          <c:showPercent val="0"/>
          <c:showBubbleSize val="0"/>
        </c:dLbls>
        <c:gapWidth val="150"/>
        <c:shape val="box"/>
        <c:axId val="1047384351"/>
        <c:axId val="1"/>
        <c:axId val="0"/>
      </c:bar3DChart>
      <c:catAx>
        <c:axId val="10473843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73843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2E4-44D8-90E0-7DE61681FA52}"/>
              </c:ext>
            </c:extLst>
          </c:dPt>
          <c:dPt>
            <c:idx val="1"/>
            <c:invertIfNegative val="0"/>
            <c:bubble3D val="0"/>
            <c:spPr>
              <a:solidFill>
                <a:srgbClr val="C00000"/>
              </a:solidFill>
            </c:spPr>
            <c:extLst>
              <c:ext xmlns:c16="http://schemas.microsoft.com/office/drawing/2014/chart" uri="{C3380CC4-5D6E-409C-BE32-E72D297353CC}">
                <c16:uniqueId val="{00000001-62E4-44D8-90E0-7DE61681FA5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2E4-44D8-90E0-7DE61681FA5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2E4-44D8-90E0-7DE61681FA5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62E4-44D8-90E0-7DE61681FA52}"/>
            </c:ext>
          </c:extLst>
        </c:ser>
        <c:dLbls>
          <c:showLegendKey val="0"/>
          <c:showVal val="0"/>
          <c:showCatName val="0"/>
          <c:showSerName val="0"/>
          <c:showPercent val="0"/>
          <c:showBubbleSize val="0"/>
        </c:dLbls>
        <c:gapWidth val="150"/>
        <c:shape val="box"/>
        <c:axId val="1047392255"/>
        <c:axId val="1"/>
        <c:axId val="0"/>
      </c:bar3DChart>
      <c:catAx>
        <c:axId val="10473922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739225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AFF-4325-A495-2B9AD74308A8}"/>
              </c:ext>
            </c:extLst>
          </c:dPt>
          <c:dPt>
            <c:idx val="1"/>
            <c:invertIfNegative val="0"/>
            <c:bubble3D val="0"/>
            <c:spPr>
              <a:solidFill>
                <a:srgbClr val="C00000"/>
              </a:solidFill>
            </c:spPr>
            <c:extLst>
              <c:ext xmlns:c16="http://schemas.microsoft.com/office/drawing/2014/chart" uri="{C3380CC4-5D6E-409C-BE32-E72D297353CC}">
                <c16:uniqueId val="{00000001-3AFF-4325-A495-2B9AD74308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AFF-4325-A495-2B9AD74308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AFF-4325-A495-2B9AD74308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3AFF-4325-A495-2B9AD74308A8}"/>
            </c:ext>
          </c:extLst>
        </c:ser>
        <c:dLbls>
          <c:showLegendKey val="0"/>
          <c:showVal val="0"/>
          <c:showCatName val="0"/>
          <c:showSerName val="0"/>
          <c:showPercent val="0"/>
          <c:showBubbleSize val="0"/>
        </c:dLbls>
        <c:gapWidth val="150"/>
        <c:shape val="box"/>
        <c:axId val="1047389759"/>
        <c:axId val="1"/>
        <c:axId val="0"/>
      </c:bar3DChart>
      <c:catAx>
        <c:axId val="10473897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738975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0FF-4B2C-95B4-509BBE081BB5}"/>
              </c:ext>
            </c:extLst>
          </c:dPt>
          <c:dPt>
            <c:idx val="1"/>
            <c:invertIfNegative val="0"/>
            <c:bubble3D val="0"/>
            <c:spPr>
              <a:solidFill>
                <a:srgbClr val="C00000"/>
              </a:solidFill>
            </c:spPr>
            <c:extLst>
              <c:ext xmlns:c16="http://schemas.microsoft.com/office/drawing/2014/chart" uri="{C3380CC4-5D6E-409C-BE32-E72D297353CC}">
                <c16:uniqueId val="{00000001-70FF-4B2C-95B4-509BBE081BB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FF-4B2C-95B4-509BBE081BB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FF-4B2C-95B4-509BBE081B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70FF-4B2C-95B4-509BBE081BB5}"/>
            </c:ext>
          </c:extLst>
        </c:ser>
        <c:dLbls>
          <c:showLegendKey val="0"/>
          <c:showVal val="0"/>
          <c:showCatName val="0"/>
          <c:showSerName val="0"/>
          <c:showPercent val="0"/>
          <c:showBubbleSize val="0"/>
        </c:dLbls>
        <c:gapWidth val="150"/>
        <c:shape val="box"/>
        <c:axId val="1047390175"/>
        <c:axId val="1"/>
        <c:axId val="0"/>
      </c:bar3DChart>
      <c:catAx>
        <c:axId val="1047390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73901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931-4E4F-BD2D-DCF08DAA2FB4}"/>
              </c:ext>
            </c:extLst>
          </c:dPt>
          <c:dPt>
            <c:idx val="1"/>
            <c:invertIfNegative val="0"/>
            <c:bubble3D val="0"/>
            <c:spPr>
              <a:solidFill>
                <a:srgbClr val="C00000"/>
              </a:solidFill>
            </c:spPr>
            <c:extLst>
              <c:ext xmlns:c16="http://schemas.microsoft.com/office/drawing/2014/chart" uri="{C3380CC4-5D6E-409C-BE32-E72D297353CC}">
                <c16:uniqueId val="{00000001-E931-4E4F-BD2D-DCF08DAA2FB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931-4E4F-BD2D-DCF08DAA2FB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931-4E4F-BD2D-DCF08DAA2FB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E931-4E4F-BD2D-DCF08DAA2FB4}"/>
            </c:ext>
          </c:extLst>
        </c:ser>
        <c:dLbls>
          <c:showLegendKey val="0"/>
          <c:showVal val="0"/>
          <c:showCatName val="0"/>
          <c:showSerName val="0"/>
          <c:showPercent val="0"/>
          <c:showBubbleSize val="0"/>
        </c:dLbls>
        <c:gapWidth val="150"/>
        <c:shape val="box"/>
        <c:axId val="1047392671"/>
        <c:axId val="1"/>
        <c:axId val="0"/>
      </c:bar3DChart>
      <c:catAx>
        <c:axId val="10473926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73926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072-434B-A453-E82575F8F943}"/>
              </c:ext>
            </c:extLst>
          </c:dPt>
          <c:dPt>
            <c:idx val="1"/>
            <c:invertIfNegative val="0"/>
            <c:bubble3D val="0"/>
            <c:spPr>
              <a:solidFill>
                <a:srgbClr val="C00000"/>
              </a:solidFill>
            </c:spPr>
            <c:extLst>
              <c:ext xmlns:c16="http://schemas.microsoft.com/office/drawing/2014/chart" uri="{C3380CC4-5D6E-409C-BE32-E72D297353CC}">
                <c16:uniqueId val="{00000001-7072-434B-A453-E82575F8F94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72-434B-A453-E82575F8F94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72-434B-A453-E82575F8F94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7072-434B-A453-E82575F8F943}"/>
            </c:ext>
          </c:extLst>
        </c:ser>
        <c:dLbls>
          <c:showLegendKey val="0"/>
          <c:showVal val="0"/>
          <c:showCatName val="0"/>
          <c:showSerName val="0"/>
          <c:showPercent val="0"/>
          <c:showBubbleSize val="0"/>
        </c:dLbls>
        <c:gapWidth val="150"/>
        <c:shape val="box"/>
        <c:axId val="1047393919"/>
        <c:axId val="1"/>
        <c:axId val="0"/>
      </c:bar3DChart>
      <c:catAx>
        <c:axId val="10473939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739391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536-42D3-966D-BE3CD7EF43D0}"/>
              </c:ext>
            </c:extLst>
          </c:dPt>
          <c:dPt>
            <c:idx val="1"/>
            <c:invertIfNegative val="0"/>
            <c:bubble3D val="0"/>
            <c:spPr>
              <a:solidFill>
                <a:srgbClr val="C00000"/>
              </a:solidFill>
            </c:spPr>
            <c:extLst>
              <c:ext xmlns:c16="http://schemas.microsoft.com/office/drawing/2014/chart" uri="{C3380CC4-5D6E-409C-BE32-E72D297353CC}">
                <c16:uniqueId val="{00000001-B536-42D3-966D-BE3CD7EF43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536-42D3-966D-BE3CD7EF43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536-42D3-966D-BE3CD7EF43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536-42D3-966D-BE3CD7EF43D0}"/>
            </c:ext>
          </c:extLst>
        </c:ser>
        <c:dLbls>
          <c:showLegendKey val="0"/>
          <c:showVal val="0"/>
          <c:showCatName val="0"/>
          <c:showSerName val="0"/>
          <c:showPercent val="0"/>
          <c:showBubbleSize val="0"/>
        </c:dLbls>
        <c:gapWidth val="150"/>
        <c:shape val="box"/>
        <c:axId val="1041650079"/>
        <c:axId val="1"/>
        <c:axId val="0"/>
      </c:bar3DChart>
      <c:catAx>
        <c:axId val="1041650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500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Admon!$C$2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082-41BD-BB4C-8DDAFFBE8D8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082-41BD-BB4C-8DDAFFBE8D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082-41BD-BB4C-8DDAFFBE8D86}"/>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082-41BD-BB4C-8DDAFFBE8D8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082-41BD-BB4C-8DDAFFBE8D8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082-41BD-BB4C-8DDAFFBE8D8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082-41BD-BB4C-8DDAFFBE8D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082-41BD-BB4C-8DDAFFBE8D86}"/>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082-41BD-BB4C-8DDAFFBE8D8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082-41BD-BB4C-8DDAFFBE8D8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082-41BD-BB4C-8DDAFFBE8D8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082-41BD-BB4C-8DDAFFBE8D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082-41BD-BB4C-8DDAFFBE8D86}"/>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082-41BD-BB4C-8DDAFFBE8D86}"/>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082-41BD-BB4C-8DDAFFBE8D86}"/>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082-41BD-BB4C-8DDAFFBE8D86}"/>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7082-41BD-BB4C-8DDAFFBE8D86}"/>
            </c:ext>
          </c:extLst>
        </c:ser>
        <c:dLbls>
          <c:showLegendKey val="0"/>
          <c:showVal val="0"/>
          <c:showCatName val="0"/>
          <c:showSerName val="0"/>
          <c:showPercent val="0"/>
          <c:showBubbleSize val="0"/>
        </c:dLbls>
        <c:smooth val="0"/>
        <c:axId val="1047395999"/>
        <c:axId val="1"/>
      </c:lineChart>
      <c:catAx>
        <c:axId val="104739599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739599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2025</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9D7-4C1A-99B7-093FE69F4DAF}"/>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9D7-4C1A-99B7-093FE69F4DA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0.5714285714285714</c:v>
                </c:pt>
                <c:pt idx="3">
                  <c:v>0.2857142857142857</c:v>
                </c:pt>
              </c:numCache>
            </c:numRef>
          </c:val>
          <c:smooth val="0"/>
          <c:extLst>
            <c:ext xmlns:c16="http://schemas.microsoft.com/office/drawing/2014/chart" uri="{C3380CC4-5D6E-409C-BE32-E72D297353CC}">
              <c16:uniqueId val="{00000002-B9D7-4C1A-99B7-093FE69F4DAF}"/>
            </c:ext>
          </c:extLst>
        </c:ser>
        <c:ser>
          <c:idx val="0"/>
          <c:order val="1"/>
          <c:tx>
            <c:strRef>
              <c:f>Admon!$H$2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9D7-4C1A-99B7-093FE69F4DAF}"/>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9D7-4C1A-99B7-093FE69F4DAF}"/>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9D7-4C1A-99B7-093FE69F4DAF}"/>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9D7-4C1A-99B7-093FE69F4DA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9D7-4C1A-99B7-093FE69F4DAF}"/>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9D7-4C1A-99B7-093FE69F4DAF}"/>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9D7-4C1A-99B7-093FE69F4DAF}"/>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9D7-4C1A-99B7-093FE69F4DAF}"/>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9D7-4C1A-99B7-093FE69F4DA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9D7-4C1A-99B7-093FE69F4DAF}"/>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9D7-4C1A-99B7-093FE69F4DAF}"/>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9D7-4C1A-99B7-093FE69F4DAF}"/>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9D7-4C1A-99B7-093FE69F4DAF}"/>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9D7-4C1A-99B7-093FE69F4DA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9D7-4C1A-99B7-093FE69F4DAF}"/>
            </c:ext>
          </c:extLst>
        </c:ser>
        <c:dLbls>
          <c:showLegendKey val="0"/>
          <c:showVal val="0"/>
          <c:showCatName val="0"/>
          <c:showSerName val="0"/>
          <c:showPercent val="0"/>
          <c:showBubbleSize val="0"/>
        </c:dLbls>
        <c:smooth val="0"/>
        <c:axId val="1037267519"/>
        <c:axId val="1"/>
      </c:lineChart>
      <c:catAx>
        <c:axId val="103726751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3726751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Admon!$C$2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1E3-479E-9A65-5C837202163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1E3-479E-9A65-5C837202163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D1E3-479E-9A65-5C837202163B}"/>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1E3-479E-9A65-5C837202163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1E3-479E-9A65-5C837202163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1E3-479E-9A65-5C837202163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1E3-479E-9A65-5C837202163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D1E3-479E-9A65-5C837202163B}"/>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1E3-479E-9A65-5C837202163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1E3-479E-9A65-5C837202163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D1E3-479E-9A65-5C837202163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D1E3-479E-9A65-5C837202163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1E3-479E-9A65-5C837202163B}"/>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1E3-479E-9A65-5C837202163B}"/>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1E3-479E-9A65-5C837202163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D1E3-479E-9A65-5C837202163B}"/>
            </c:ext>
          </c:extLst>
        </c:ser>
        <c:dLbls>
          <c:showLegendKey val="0"/>
          <c:showVal val="0"/>
          <c:showCatName val="0"/>
          <c:showSerName val="0"/>
          <c:showPercent val="0"/>
          <c:showBubbleSize val="0"/>
        </c:dLbls>
        <c:smooth val="0"/>
        <c:axId val="1049159151"/>
        <c:axId val="1"/>
      </c:lineChart>
      <c:catAx>
        <c:axId val="104915915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915915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B94-4338-B879-E400E1D30764}"/>
              </c:ext>
            </c:extLst>
          </c:dPt>
          <c:dPt>
            <c:idx val="1"/>
            <c:invertIfNegative val="0"/>
            <c:bubble3D val="0"/>
            <c:spPr>
              <a:solidFill>
                <a:srgbClr val="C00000"/>
              </a:solidFill>
            </c:spPr>
            <c:extLst>
              <c:ext xmlns:c16="http://schemas.microsoft.com/office/drawing/2014/chart" uri="{C3380CC4-5D6E-409C-BE32-E72D297353CC}">
                <c16:uniqueId val="{00000001-6B94-4338-B879-E400E1D307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B94-4338-B879-E400E1D307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B94-4338-B879-E400E1D307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0.3</c:v>
                </c:pt>
                <c:pt idx="2">
                  <c:v>0.4</c:v>
                </c:pt>
                <c:pt idx="3">
                  <c:v>0.3</c:v>
                </c:pt>
              </c:numCache>
            </c:numRef>
          </c:val>
          <c:extLst>
            <c:ext xmlns:c16="http://schemas.microsoft.com/office/drawing/2014/chart" uri="{C3380CC4-5D6E-409C-BE32-E72D297353CC}">
              <c16:uniqueId val="{00000004-6B94-4338-B879-E400E1D30764}"/>
            </c:ext>
          </c:extLst>
        </c:ser>
        <c:dLbls>
          <c:showLegendKey val="0"/>
          <c:showVal val="0"/>
          <c:showCatName val="0"/>
          <c:showSerName val="0"/>
          <c:showPercent val="0"/>
          <c:showBubbleSize val="0"/>
        </c:dLbls>
        <c:gapWidth val="150"/>
        <c:shape val="box"/>
        <c:axId val="1049164143"/>
        <c:axId val="1"/>
        <c:axId val="0"/>
      </c:bar3DChart>
      <c:catAx>
        <c:axId val="1049164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9164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8EC-414D-8B6C-B1216ECE90B5}"/>
              </c:ext>
            </c:extLst>
          </c:dPt>
          <c:dPt>
            <c:idx val="1"/>
            <c:invertIfNegative val="0"/>
            <c:bubble3D val="0"/>
            <c:spPr>
              <a:solidFill>
                <a:srgbClr val="C00000"/>
              </a:solidFill>
            </c:spPr>
            <c:extLst>
              <c:ext xmlns:c16="http://schemas.microsoft.com/office/drawing/2014/chart" uri="{C3380CC4-5D6E-409C-BE32-E72D297353CC}">
                <c16:uniqueId val="{00000001-E8EC-414D-8B6C-B1216ECE90B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8EC-414D-8B6C-B1216ECE90B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8EC-414D-8B6C-B1216ECE90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E8EC-414D-8B6C-B1216ECE90B5}"/>
            </c:ext>
          </c:extLst>
        </c:ser>
        <c:dLbls>
          <c:showLegendKey val="0"/>
          <c:showVal val="0"/>
          <c:showCatName val="0"/>
          <c:showSerName val="0"/>
          <c:showPercent val="0"/>
          <c:showBubbleSize val="0"/>
        </c:dLbls>
        <c:gapWidth val="150"/>
        <c:shape val="box"/>
        <c:axId val="1049159983"/>
        <c:axId val="1"/>
        <c:axId val="0"/>
      </c:bar3DChart>
      <c:catAx>
        <c:axId val="10491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91599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168-49CA-82CB-CD668A9237C8}"/>
              </c:ext>
            </c:extLst>
          </c:dPt>
          <c:dPt>
            <c:idx val="1"/>
            <c:invertIfNegative val="0"/>
            <c:bubble3D val="0"/>
            <c:spPr>
              <a:solidFill>
                <a:srgbClr val="C00000"/>
              </a:solidFill>
            </c:spPr>
            <c:extLst>
              <c:ext xmlns:c16="http://schemas.microsoft.com/office/drawing/2014/chart" uri="{C3380CC4-5D6E-409C-BE32-E72D297353CC}">
                <c16:uniqueId val="{00000001-4168-49CA-82CB-CD668A9237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168-49CA-82CB-CD668A9237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168-49CA-82CB-CD668A9237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4168-49CA-82CB-CD668A9237C8}"/>
            </c:ext>
          </c:extLst>
        </c:ser>
        <c:dLbls>
          <c:showLegendKey val="0"/>
          <c:showVal val="0"/>
          <c:showCatName val="0"/>
          <c:showSerName val="0"/>
          <c:showPercent val="0"/>
          <c:showBubbleSize val="0"/>
        </c:dLbls>
        <c:gapWidth val="150"/>
        <c:shape val="box"/>
        <c:axId val="1049159567"/>
        <c:axId val="1"/>
        <c:axId val="0"/>
      </c:bar3DChart>
      <c:catAx>
        <c:axId val="10491595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915956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C69-496F-874A-4DC6891022C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C69-496F-874A-4DC6891022C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BC69-496F-874A-4DC6891022C1}"/>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C69-496F-874A-4DC6891022C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C69-496F-874A-4DC6891022C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C69-496F-874A-4DC6891022C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C69-496F-874A-4DC6891022C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C69-496F-874A-4DC6891022C1}"/>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C69-496F-874A-4DC6891022C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C69-496F-874A-4DC6891022C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C69-496F-874A-4DC6891022C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C69-496F-874A-4DC6891022C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C69-496F-874A-4DC6891022C1}"/>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C69-496F-874A-4DC6891022C1}"/>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C69-496F-874A-4DC6891022C1}"/>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C69-496F-874A-4DC6891022C1}"/>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C69-496F-874A-4DC6891022C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C69-496F-874A-4DC6891022C1}"/>
            </c:ext>
          </c:extLst>
        </c:ser>
        <c:dLbls>
          <c:showLegendKey val="0"/>
          <c:showVal val="0"/>
          <c:showCatName val="0"/>
          <c:showSerName val="0"/>
          <c:showPercent val="0"/>
          <c:showBubbleSize val="0"/>
        </c:dLbls>
        <c:smooth val="0"/>
        <c:axId val="1049160399"/>
        <c:axId val="1"/>
      </c:lineChart>
      <c:catAx>
        <c:axId val="104916039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916039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A95-4027-8276-DC97852CCD29}"/>
              </c:ext>
            </c:extLst>
          </c:dPt>
          <c:dPt>
            <c:idx val="1"/>
            <c:invertIfNegative val="0"/>
            <c:bubble3D val="0"/>
            <c:spPr>
              <a:solidFill>
                <a:srgbClr val="C00000"/>
              </a:solidFill>
            </c:spPr>
            <c:extLst>
              <c:ext xmlns:c16="http://schemas.microsoft.com/office/drawing/2014/chart" uri="{C3380CC4-5D6E-409C-BE32-E72D297353CC}">
                <c16:uniqueId val="{00000001-7A95-4027-8276-DC97852CCD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A95-4027-8276-DC97852CCD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A95-4027-8276-DC97852CCD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7A95-4027-8276-DC97852CCD29}"/>
            </c:ext>
          </c:extLst>
        </c:ser>
        <c:dLbls>
          <c:showLegendKey val="0"/>
          <c:showVal val="0"/>
          <c:showCatName val="0"/>
          <c:showSerName val="0"/>
          <c:showPercent val="0"/>
          <c:showBubbleSize val="0"/>
        </c:dLbls>
        <c:gapWidth val="150"/>
        <c:shape val="box"/>
        <c:axId val="1049169551"/>
        <c:axId val="1"/>
        <c:axId val="0"/>
      </c:bar3DChart>
      <c:catAx>
        <c:axId val="10491695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91695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3B3-4C64-A992-9C4D1EE2E399}"/>
              </c:ext>
            </c:extLst>
          </c:dPt>
          <c:dPt>
            <c:idx val="1"/>
            <c:invertIfNegative val="0"/>
            <c:bubble3D val="0"/>
            <c:spPr>
              <a:solidFill>
                <a:srgbClr val="C00000"/>
              </a:solidFill>
            </c:spPr>
            <c:extLst>
              <c:ext xmlns:c16="http://schemas.microsoft.com/office/drawing/2014/chart" uri="{C3380CC4-5D6E-409C-BE32-E72D297353CC}">
                <c16:uniqueId val="{00000001-33B3-4C64-A992-9C4D1EE2E39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3B3-4C64-A992-9C4D1EE2E39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3B3-4C64-A992-9C4D1EE2E3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33B3-4C64-A992-9C4D1EE2E399}"/>
            </c:ext>
          </c:extLst>
        </c:ser>
        <c:dLbls>
          <c:showLegendKey val="0"/>
          <c:showVal val="0"/>
          <c:showCatName val="0"/>
          <c:showSerName val="0"/>
          <c:showPercent val="0"/>
          <c:showBubbleSize val="0"/>
        </c:dLbls>
        <c:gapWidth val="150"/>
        <c:shape val="box"/>
        <c:axId val="1049167471"/>
        <c:axId val="1"/>
        <c:axId val="0"/>
      </c:bar3DChart>
      <c:catAx>
        <c:axId val="10491674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91674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831-46BA-9218-25691B429D91}"/>
              </c:ext>
            </c:extLst>
          </c:dPt>
          <c:dPt>
            <c:idx val="1"/>
            <c:invertIfNegative val="0"/>
            <c:bubble3D val="0"/>
            <c:spPr>
              <a:solidFill>
                <a:srgbClr val="C00000"/>
              </a:solidFill>
            </c:spPr>
            <c:extLst>
              <c:ext xmlns:c16="http://schemas.microsoft.com/office/drawing/2014/chart" uri="{C3380CC4-5D6E-409C-BE32-E72D297353CC}">
                <c16:uniqueId val="{00000001-E831-46BA-9218-25691B429D9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831-46BA-9218-25691B429D9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831-46BA-9218-25691B429D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E831-46BA-9218-25691B429D91}"/>
            </c:ext>
          </c:extLst>
        </c:ser>
        <c:dLbls>
          <c:showLegendKey val="0"/>
          <c:showVal val="0"/>
          <c:showCatName val="0"/>
          <c:showSerName val="0"/>
          <c:showPercent val="0"/>
          <c:showBubbleSize val="0"/>
        </c:dLbls>
        <c:gapWidth val="150"/>
        <c:shape val="box"/>
        <c:axId val="1049160815"/>
        <c:axId val="1"/>
        <c:axId val="0"/>
      </c:bar3DChart>
      <c:catAx>
        <c:axId val="10491608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91608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B96-4A4D-B34E-2D07089EBAB4}"/>
              </c:ext>
            </c:extLst>
          </c:dPt>
          <c:dPt>
            <c:idx val="1"/>
            <c:invertIfNegative val="0"/>
            <c:bubble3D val="0"/>
            <c:spPr>
              <a:solidFill>
                <a:srgbClr val="C00000"/>
              </a:solidFill>
            </c:spPr>
            <c:extLst>
              <c:ext xmlns:c16="http://schemas.microsoft.com/office/drawing/2014/chart" uri="{C3380CC4-5D6E-409C-BE32-E72D297353CC}">
                <c16:uniqueId val="{00000001-7B96-4A4D-B34E-2D07089EBAB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B96-4A4D-B34E-2D07089EBAB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B96-4A4D-B34E-2D07089EBAB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0.5</c:v>
                </c:pt>
                <c:pt idx="1">
                  <c:v>0.125</c:v>
                </c:pt>
                <c:pt idx="2">
                  <c:v>0.125</c:v>
                </c:pt>
                <c:pt idx="3">
                  <c:v>0.25</c:v>
                </c:pt>
              </c:numCache>
            </c:numRef>
          </c:val>
          <c:extLst>
            <c:ext xmlns:c16="http://schemas.microsoft.com/office/drawing/2014/chart" uri="{C3380CC4-5D6E-409C-BE32-E72D297353CC}">
              <c16:uniqueId val="{00000004-7B96-4A4D-B34E-2D07089EBAB4}"/>
            </c:ext>
          </c:extLst>
        </c:ser>
        <c:dLbls>
          <c:showLegendKey val="0"/>
          <c:showVal val="0"/>
          <c:showCatName val="0"/>
          <c:showSerName val="0"/>
          <c:showPercent val="0"/>
          <c:showBubbleSize val="0"/>
        </c:dLbls>
        <c:gapWidth val="150"/>
        <c:shape val="box"/>
        <c:axId val="1041659231"/>
        <c:axId val="1"/>
        <c:axId val="0"/>
      </c:bar3DChart>
      <c:catAx>
        <c:axId val="10416592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5923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FA1-4DB9-B679-0FC5DB67F49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FA1-4DB9-B679-0FC5DB67F49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5FA1-4DB9-B679-0FC5DB67F49A}"/>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FA1-4DB9-B679-0FC5DB67F49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FA1-4DB9-B679-0FC5DB67F49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FA1-4DB9-B679-0FC5DB67F49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FA1-4DB9-B679-0FC5DB67F49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5FA1-4DB9-B679-0FC5DB67F49A}"/>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FA1-4DB9-B679-0FC5DB67F49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FA1-4DB9-B679-0FC5DB67F49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FA1-4DB9-B679-0FC5DB67F49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FA1-4DB9-B679-0FC5DB67F49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FA1-4DB9-B679-0FC5DB67F49A}"/>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FA1-4DB9-B679-0FC5DB67F49A}"/>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FA1-4DB9-B679-0FC5DB67F49A}"/>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FA1-4DB9-B679-0FC5DB67F49A}"/>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FA1-4DB9-B679-0FC5DB67F49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FA1-4DB9-B679-0FC5DB67F49A}"/>
            </c:ext>
          </c:extLst>
        </c:ser>
        <c:dLbls>
          <c:showLegendKey val="0"/>
          <c:showVal val="0"/>
          <c:showCatName val="0"/>
          <c:showSerName val="0"/>
          <c:showPercent val="0"/>
          <c:showBubbleSize val="0"/>
        </c:dLbls>
        <c:smooth val="0"/>
        <c:axId val="1049161647"/>
        <c:axId val="1"/>
      </c:lineChart>
      <c:catAx>
        <c:axId val="104916164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916164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CDE-42FE-9D47-D575BB91BAF2}"/>
              </c:ext>
            </c:extLst>
          </c:dPt>
          <c:dPt>
            <c:idx val="1"/>
            <c:invertIfNegative val="0"/>
            <c:bubble3D val="0"/>
            <c:spPr>
              <a:solidFill>
                <a:srgbClr val="C00000"/>
              </a:solidFill>
            </c:spPr>
            <c:extLst>
              <c:ext xmlns:c16="http://schemas.microsoft.com/office/drawing/2014/chart" uri="{C3380CC4-5D6E-409C-BE32-E72D297353CC}">
                <c16:uniqueId val="{00000001-5CDE-42FE-9D47-D575BB91BA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CDE-42FE-9D47-D575BB91BA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CDE-42FE-9D47-D575BB91BA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5CDE-42FE-9D47-D575BB91BAF2}"/>
            </c:ext>
          </c:extLst>
        </c:ser>
        <c:dLbls>
          <c:showLegendKey val="0"/>
          <c:showVal val="0"/>
          <c:showCatName val="0"/>
          <c:showSerName val="0"/>
          <c:showPercent val="0"/>
          <c:showBubbleSize val="0"/>
        </c:dLbls>
        <c:gapWidth val="150"/>
        <c:shape val="box"/>
        <c:axId val="1049167887"/>
        <c:axId val="1"/>
        <c:axId val="0"/>
      </c:bar3DChart>
      <c:catAx>
        <c:axId val="10491678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916788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B30-437C-BE91-B0FA9E943343}"/>
              </c:ext>
            </c:extLst>
          </c:dPt>
          <c:dPt>
            <c:idx val="1"/>
            <c:invertIfNegative val="0"/>
            <c:bubble3D val="0"/>
            <c:spPr>
              <a:solidFill>
                <a:srgbClr val="C00000"/>
              </a:solidFill>
            </c:spPr>
            <c:extLst>
              <c:ext xmlns:c16="http://schemas.microsoft.com/office/drawing/2014/chart" uri="{C3380CC4-5D6E-409C-BE32-E72D297353CC}">
                <c16:uniqueId val="{00000001-7B30-437C-BE91-B0FA9E94334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B30-437C-BE91-B0FA9E94334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B30-437C-BE91-B0FA9E94334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7B30-437C-BE91-B0FA9E943343}"/>
            </c:ext>
          </c:extLst>
        </c:ser>
        <c:dLbls>
          <c:showLegendKey val="0"/>
          <c:showVal val="0"/>
          <c:showCatName val="0"/>
          <c:showSerName val="0"/>
          <c:showPercent val="0"/>
          <c:showBubbleSize val="0"/>
        </c:dLbls>
        <c:gapWidth val="150"/>
        <c:shape val="box"/>
        <c:axId val="1049161231"/>
        <c:axId val="1"/>
        <c:axId val="0"/>
      </c:bar3DChart>
      <c:catAx>
        <c:axId val="10491612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91612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E22-4E24-95DC-732F3E7058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E22-4E24-95DC-732F3E7058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E22-4E24-95DC-732F3E705856}"/>
            </c:ext>
          </c:extLst>
        </c:ser>
        <c:dLbls>
          <c:showLegendKey val="0"/>
          <c:showVal val="0"/>
          <c:showCatName val="0"/>
          <c:showSerName val="0"/>
          <c:showPercent val="0"/>
          <c:showBubbleSize val="0"/>
        </c:dLbls>
        <c:gapWidth val="150"/>
        <c:shape val="box"/>
        <c:axId val="1049162479"/>
        <c:axId val="1"/>
        <c:axId val="0"/>
      </c:bar3DChart>
      <c:catAx>
        <c:axId val="1049162479"/>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916247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9AE4-415C-94FE-518E6E62E23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9AE4-415C-94FE-518E6E62E23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9AE4-415C-94FE-518E6E62E236}"/>
            </c:ext>
          </c:extLst>
        </c:ser>
        <c:dLbls>
          <c:showLegendKey val="0"/>
          <c:showVal val="0"/>
          <c:showCatName val="0"/>
          <c:showSerName val="0"/>
          <c:showPercent val="0"/>
          <c:showBubbleSize val="0"/>
        </c:dLbls>
        <c:gapWidth val="150"/>
        <c:shape val="box"/>
        <c:axId val="1049168719"/>
        <c:axId val="1"/>
        <c:axId val="0"/>
      </c:bar3DChart>
      <c:catAx>
        <c:axId val="10491687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91687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989-4615-A48A-A3170A19A195}"/>
              </c:ext>
            </c:extLst>
          </c:dPt>
          <c:dPt>
            <c:idx val="1"/>
            <c:invertIfNegative val="0"/>
            <c:bubble3D val="0"/>
            <c:spPr>
              <a:solidFill>
                <a:srgbClr val="C00000"/>
              </a:solidFill>
            </c:spPr>
            <c:extLst>
              <c:ext xmlns:c16="http://schemas.microsoft.com/office/drawing/2014/chart" uri="{C3380CC4-5D6E-409C-BE32-E72D297353CC}">
                <c16:uniqueId val="{00000001-3989-4615-A48A-A3170A19A1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89-4615-A48A-A3170A19A1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89-4615-A48A-A3170A19A1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3989-4615-A48A-A3170A19A195}"/>
            </c:ext>
          </c:extLst>
        </c:ser>
        <c:dLbls>
          <c:showLegendKey val="0"/>
          <c:showVal val="0"/>
          <c:showCatName val="0"/>
          <c:showSerName val="0"/>
          <c:showPercent val="0"/>
          <c:showBubbleSize val="0"/>
        </c:dLbls>
        <c:gapWidth val="150"/>
        <c:shape val="box"/>
        <c:axId val="1049168303"/>
        <c:axId val="1"/>
        <c:axId val="0"/>
      </c:bar3DChart>
      <c:catAx>
        <c:axId val="10491683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91683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C83-4F07-ADA5-664D9FCA25BC}"/>
              </c:ext>
            </c:extLst>
          </c:dPt>
          <c:dPt>
            <c:idx val="1"/>
            <c:invertIfNegative val="0"/>
            <c:bubble3D val="0"/>
            <c:spPr>
              <a:solidFill>
                <a:srgbClr val="C00000"/>
              </a:solidFill>
            </c:spPr>
            <c:extLst>
              <c:ext xmlns:c16="http://schemas.microsoft.com/office/drawing/2014/chart" uri="{C3380CC4-5D6E-409C-BE32-E72D297353CC}">
                <c16:uniqueId val="{00000001-3C83-4F07-ADA5-664D9FCA25B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C83-4F07-ADA5-664D9FCA25B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C83-4F07-ADA5-664D9FCA25B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4-3C83-4F07-ADA5-664D9FCA25BC}"/>
            </c:ext>
          </c:extLst>
        </c:ser>
        <c:dLbls>
          <c:showLegendKey val="0"/>
          <c:showVal val="0"/>
          <c:showCatName val="0"/>
          <c:showSerName val="0"/>
          <c:showPercent val="0"/>
          <c:showBubbleSize val="0"/>
        </c:dLbls>
        <c:gapWidth val="150"/>
        <c:shape val="box"/>
        <c:axId val="1049169967"/>
        <c:axId val="1"/>
        <c:axId val="0"/>
      </c:bar3DChart>
      <c:catAx>
        <c:axId val="10491699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91699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45-4A0E-ADB0-BBF1B9784FFC}"/>
              </c:ext>
            </c:extLst>
          </c:dPt>
          <c:dPt>
            <c:idx val="1"/>
            <c:invertIfNegative val="0"/>
            <c:bubble3D val="0"/>
            <c:spPr>
              <a:solidFill>
                <a:srgbClr val="C00000"/>
              </a:solidFill>
            </c:spPr>
            <c:extLst>
              <c:ext xmlns:c16="http://schemas.microsoft.com/office/drawing/2014/chart" uri="{C3380CC4-5D6E-409C-BE32-E72D297353CC}">
                <c16:uniqueId val="{00000001-0545-4A0E-ADB0-BBF1B9784FF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45-4A0E-ADB0-BBF1B9784FF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45-4A0E-ADB0-BBF1B9784F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0545-4A0E-ADB0-BBF1B9784FFC}"/>
            </c:ext>
          </c:extLst>
        </c:ser>
        <c:dLbls>
          <c:showLegendKey val="0"/>
          <c:showVal val="0"/>
          <c:showCatName val="0"/>
          <c:showSerName val="0"/>
          <c:showPercent val="0"/>
          <c:showBubbleSize val="0"/>
        </c:dLbls>
        <c:gapWidth val="150"/>
        <c:shape val="box"/>
        <c:axId val="1049170799"/>
        <c:axId val="1"/>
        <c:axId val="0"/>
      </c:bar3DChart>
      <c:catAx>
        <c:axId val="10491707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917079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546-4A57-B831-B611EFFA003D}"/>
              </c:ext>
            </c:extLst>
          </c:dPt>
          <c:dPt>
            <c:idx val="1"/>
            <c:invertIfNegative val="0"/>
            <c:bubble3D val="0"/>
            <c:spPr>
              <a:solidFill>
                <a:srgbClr val="C00000"/>
              </a:solidFill>
            </c:spPr>
            <c:extLst>
              <c:ext xmlns:c16="http://schemas.microsoft.com/office/drawing/2014/chart" uri="{C3380CC4-5D6E-409C-BE32-E72D297353CC}">
                <c16:uniqueId val="{00000001-4546-4A57-B831-B611EFFA00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546-4A57-B831-B611EFFA00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546-4A57-B831-B611EFFA00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4546-4A57-B831-B611EFFA003D}"/>
            </c:ext>
          </c:extLst>
        </c:ser>
        <c:dLbls>
          <c:showLegendKey val="0"/>
          <c:showVal val="0"/>
          <c:showCatName val="0"/>
          <c:showSerName val="0"/>
          <c:showPercent val="0"/>
          <c:showBubbleSize val="0"/>
        </c:dLbls>
        <c:gapWidth val="150"/>
        <c:shape val="box"/>
        <c:axId val="1049171631"/>
        <c:axId val="1"/>
        <c:axId val="0"/>
      </c:bar3DChart>
      <c:catAx>
        <c:axId val="10491716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91716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19-4CDF-BE76-958759C1BD56}"/>
              </c:ext>
            </c:extLst>
          </c:dPt>
          <c:dPt>
            <c:idx val="1"/>
            <c:invertIfNegative val="0"/>
            <c:bubble3D val="0"/>
            <c:spPr>
              <a:solidFill>
                <a:srgbClr val="C00000"/>
              </a:solidFill>
            </c:spPr>
            <c:extLst>
              <c:ext xmlns:c16="http://schemas.microsoft.com/office/drawing/2014/chart" uri="{C3380CC4-5D6E-409C-BE32-E72D297353CC}">
                <c16:uniqueId val="{00000001-FC19-4CDF-BE76-958759C1BD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19-4CDF-BE76-958759C1BD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19-4CDF-BE76-958759C1BD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c:v>
                </c:pt>
                <c:pt idx="2">
                  <c:v>0.5</c:v>
                </c:pt>
                <c:pt idx="3">
                  <c:v>0.25</c:v>
                </c:pt>
              </c:numCache>
            </c:numRef>
          </c:val>
          <c:extLst>
            <c:ext xmlns:c16="http://schemas.microsoft.com/office/drawing/2014/chart" uri="{C3380CC4-5D6E-409C-BE32-E72D297353CC}">
              <c16:uniqueId val="{00000004-FC19-4CDF-BE76-958759C1BD56}"/>
            </c:ext>
          </c:extLst>
        </c:ser>
        <c:dLbls>
          <c:showLegendKey val="0"/>
          <c:showVal val="0"/>
          <c:showCatName val="0"/>
          <c:showSerName val="0"/>
          <c:showPercent val="0"/>
          <c:showBubbleSize val="0"/>
        </c:dLbls>
        <c:gapWidth val="150"/>
        <c:shape val="box"/>
        <c:axId val="1049173295"/>
        <c:axId val="1"/>
        <c:axId val="0"/>
      </c:bar3DChart>
      <c:catAx>
        <c:axId val="10491732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91732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F82-403E-A365-1E95DE3A1501}"/>
              </c:ext>
            </c:extLst>
          </c:dPt>
          <c:dPt>
            <c:idx val="1"/>
            <c:invertIfNegative val="0"/>
            <c:bubble3D val="0"/>
            <c:spPr>
              <a:solidFill>
                <a:srgbClr val="C00000"/>
              </a:solidFill>
            </c:spPr>
            <c:extLst>
              <c:ext xmlns:c16="http://schemas.microsoft.com/office/drawing/2014/chart" uri="{C3380CC4-5D6E-409C-BE32-E72D297353CC}">
                <c16:uniqueId val="{00000001-2F82-403E-A365-1E95DE3A15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F82-403E-A365-1E95DE3A15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F82-403E-A365-1E95DE3A15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2F82-403E-A365-1E95DE3A1501}"/>
            </c:ext>
          </c:extLst>
        </c:ser>
        <c:dLbls>
          <c:showLegendKey val="0"/>
          <c:showVal val="0"/>
          <c:showCatName val="0"/>
          <c:showSerName val="0"/>
          <c:showPercent val="0"/>
          <c:showBubbleSize val="0"/>
        </c:dLbls>
        <c:gapWidth val="150"/>
        <c:shape val="box"/>
        <c:axId val="1041654239"/>
        <c:axId val="1"/>
        <c:axId val="0"/>
      </c:bar3DChart>
      <c:catAx>
        <c:axId val="10416542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542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02E-4940-BF0E-5B6B42982E49}"/>
              </c:ext>
            </c:extLst>
          </c:dPt>
          <c:dPt>
            <c:idx val="1"/>
            <c:invertIfNegative val="0"/>
            <c:bubble3D val="0"/>
            <c:spPr>
              <a:solidFill>
                <a:srgbClr val="C00000"/>
              </a:solidFill>
            </c:spPr>
            <c:extLst>
              <c:ext xmlns:c16="http://schemas.microsoft.com/office/drawing/2014/chart" uri="{C3380CC4-5D6E-409C-BE32-E72D297353CC}">
                <c16:uniqueId val="{00000001-902E-4940-BF0E-5B6B42982E4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02E-4940-BF0E-5B6B42982E4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02E-4940-BF0E-5B6B42982E4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902E-4940-BF0E-5B6B42982E49}"/>
            </c:ext>
          </c:extLst>
        </c:ser>
        <c:dLbls>
          <c:showLegendKey val="0"/>
          <c:showVal val="0"/>
          <c:showCatName val="0"/>
          <c:showSerName val="0"/>
          <c:showPercent val="0"/>
          <c:showBubbleSize val="0"/>
        </c:dLbls>
        <c:gapWidth val="150"/>
        <c:shape val="box"/>
        <c:axId val="1049157903"/>
        <c:axId val="1"/>
        <c:axId val="0"/>
      </c:bar3DChart>
      <c:catAx>
        <c:axId val="10491579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91579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A14-436B-9264-F977A2257B9E}"/>
              </c:ext>
            </c:extLst>
          </c:dPt>
          <c:dPt>
            <c:idx val="1"/>
            <c:invertIfNegative val="0"/>
            <c:bubble3D val="0"/>
            <c:spPr>
              <a:solidFill>
                <a:srgbClr val="C00000"/>
              </a:solidFill>
            </c:spPr>
            <c:extLst>
              <c:ext xmlns:c16="http://schemas.microsoft.com/office/drawing/2014/chart" uri="{C3380CC4-5D6E-409C-BE32-E72D297353CC}">
                <c16:uniqueId val="{00000001-DA14-436B-9264-F977A2257B9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14-436B-9264-F977A2257B9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14-436B-9264-F977A2257B9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DA14-436B-9264-F977A2257B9E}"/>
            </c:ext>
          </c:extLst>
        </c:ser>
        <c:dLbls>
          <c:showLegendKey val="0"/>
          <c:showVal val="0"/>
          <c:showCatName val="0"/>
          <c:showSerName val="0"/>
          <c:showPercent val="0"/>
          <c:showBubbleSize val="0"/>
        </c:dLbls>
        <c:gapWidth val="150"/>
        <c:shape val="box"/>
        <c:axId val="1049158735"/>
        <c:axId val="1"/>
        <c:axId val="0"/>
      </c:bar3DChart>
      <c:catAx>
        <c:axId val="10491587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91587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125-42C1-A2BD-E8A76213B280}"/>
              </c:ext>
            </c:extLst>
          </c:dPt>
          <c:dPt>
            <c:idx val="1"/>
            <c:invertIfNegative val="0"/>
            <c:bubble3D val="0"/>
            <c:spPr>
              <a:solidFill>
                <a:srgbClr val="C00000"/>
              </a:solidFill>
            </c:spPr>
            <c:extLst>
              <c:ext xmlns:c16="http://schemas.microsoft.com/office/drawing/2014/chart" uri="{C3380CC4-5D6E-409C-BE32-E72D297353CC}">
                <c16:uniqueId val="{00000001-8125-42C1-A2BD-E8A76213B28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125-42C1-A2BD-E8A76213B28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125-42C1-A2BD-E8A76213B28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c:v>
                </c:pt>
                <c:pt idx="3">
                  <c:v>1</c:v>
                </c:pt>
              </c:numCache>
            </c:numRef>
          </c:val>
          <c:extLst>
            <c:ext xmlns:c16="http://schemas.microsoft.com/office/drawing/2014/chart" uri="{C3380CC4-5D6E-409C-BE32-E72D297353CC}">
              <c16:uniqueId val="{00000004-8125-42C1-A2BD-E8A76213B280}"/>
            </c:ext>
          </c:extLst>
        </c:ser>
        <c:dLbls>
          <c:showLegendKey val="0"/>
          <c:showVal val="0"/>
          <c:showCatName val="0"/>
          <c:showSerName val="0"/>
          <c:showPercent val="0"/>
          <c:showBubbleSize val="0"/>
        </c:dLbls>
        <c:gapWidth val="150"/>
        <c:shape val="box"/>
        <c:axId val="1042667055"/>
        <c:axId val="1"/>
        <c:axId val="0"/>
      </c:bar3DChart>
      <c:catAx>
        <c:axId val="10426670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266705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4F7-480F-B2B6-22A7C91363C0}"/>
              </c:ext>
            </c:extLst>
          </c:dPt>
          <c:dPt>
            <c:idx val="1"/>
            <c:invertIfNegative val="0"/>
            <c:bubble3D val="0"/>
            <c:spPr>
              <a:solidFill>
                <a:srgbClr val="C00000"/>
              </a:solidFill>
            </c:spPr>
            <c:extLst>
              <c:ext xmlns:c16="http://schemas.microsoft.com/office/drawing/2014/chart" uri="{C3380CC4-5D6E-409C-BE32-E72D297353CC}">
                <c16:uniqueId val="{00000001-A4F7-480F-B2B6-22A7C91363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4F7-480F-B2B6-22A7C91363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4F7-480F-B2B6-22A7C91363C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A4F7-480F-B2B6-22A7C91363C0}"/>
            </c:ext>
          </c:extLst>
        </c:ser>
        <c:dLbls>
          <c:showLegendKey val="0"/>
          <c:showVal val="0"/>
          <c:showCatName val="0"/>
          <c:showSerName val="0"/>
          <c:showPercent val="0"/>
          <c:showBubbleSize val="0"/>
        </c:dLbls>
        <c:gapWidth val="150"/>
        <c:shape val="box"/>
        <c:axId val="1042675791"/>
        <c:axId val="1"/>
        <c:axId val="0"/>
      </c:bar3DChart>
      <c:catAx>
        <c:axId val="10426757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26757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0FB-478B-872D-3C3D426158F3}"/>
              </c:ext>
            </c:extLst>
          </c:dPt>
          <c:dPt>
            <c:idx val="1"/>
            <c:invertIfNegative val="0"/>
            <c:bubble3D val="0"/>
            <c:spPr>
              <a:solidFill>
                <a:srgbClr val="C00000"/>
              </a:solidFill>
            </c:spPr>
            <c:extLst>
              <c:ext xmlns:c16="http://schemas.microsoft.com/office/drawing/2014/chart" uri="{C3380CC4-5D6E-409C-BE32-E72D297353CC}">
                <c16:uniqueId val="{00000001-70FB-478B-872D-3C3D426158F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FB-478B-872D-3C3D426158F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FB-478B-872D-3C3D426158F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70FB-478B-872D-3C3D426158F3}"/>
            </c:ext>
          </c:extLst>
        </c:ser>
        <c:dLbls>
          <c:showLegendKey val="0"/>
          <c:showVal val="0"/>
          <c:showCatName val="0"/>
          <c:showSerName val="0"/>
          <c:showPercent val="0"/>
          <c:showBubbleSize val="0"/>
        </c:dLbls>
        <c:gapWidth val="150"/>
        <c:shape val="box"/>
        <c:axId val="1041662975"/>
        <c:axId val="1"/>
        <c:axId val="0"/>
      </c:bar3DChart>
      <c:catAx>
        <c:axId val="1041662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62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C13-432E-A33D-17192720A9B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C13-432E-A33D-17192720A9B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0.25</c:v>
                </c:pt>
                <c:pt idx="2">
                  <c:v>0.25</c:v>
                </c:pt>
                <c:pt idx="3">
                  <c:v>0.25</c:v>
                </c:pt>
              </c:numCache>
            </c:numRef>
          </c:val>
          <c:smooth val="0"/>
          <c:extLst>
            <c:ext xmlns:c16="http://schemas.microsoft.com/office/drawing/2014/chart" uri="{C3380CC4-5D6E-409C-BE32-E72D297353CC}">
              <c16:uniqueId val="{00000002-5C13-432E-A33D-17192720A9B9}"/>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C13-432E-A33D-17192720A9B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C13-432E-A33D-17192720A9B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C13-432E-A33D-17192720A9B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C13-432E-A33D-17192720A9B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5C13-432E-A33D-17192720A9B9}"/>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C13-432E-A33D-17192720A9B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C13-432E-A33D-17192720A9B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C13-432E-A33D-17192720A9B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C13-432E-A33D-17192720A9B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C13-432E-A33D-17192720A9B9}"/>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C13-432E-A33D-17192720A9B9}"/>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C13-432E-A33D-17192720A9B9}"/>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C13-432E-A33D-17192720A9B9}"/>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C13-432E-A33D-17192720A9B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C13-432E-A33D-17192720A9B9}"/>
            </c:ext>
          </c:extLst>
        </c:ser>
        <c:dLbls>
          <c:showLegendKey val="0"/>
          <c:showVal val="0"/>
          <c:showCatName val="0"/>
          <c:showSerName val="0"/>
          <c:showPercent val="0"/>
          <c:showBubbleSize val="0"/>
        </c:dLbls>
        <c:smooth val="0"/>
        <c:axId val="1041664639"/>
        <c:axId val="1"/>
      </c:lineChart>
      <c:catAx>
        <c:axId val="104166463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6463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13B-4535-8976-B63D8D10211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13B-4535-8976-B63D8D1021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c:v>
                </c:pt>
                <c:pt idx="2">
                  <c:v>0.5</c:v>
                </c:pt>
                <c:pt idx="3">
                  <c:v>0.25</c:v>
                </c:pt>
              </c:numCache>
            </c:numRef>
          </c:val>
          <c:smooth val="0"/>
          <c:extLst>
            <c:ext xmlns:c16="http://schemas.microsoft.com/office/drawing/2014/chart" uri="{C3380CC4-5D6E-409C-BE32-E72D297353CC}">
              <c16:uniqueId val="{00000002-613B-4535-8976-B63D8D102119}"/>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13B-4535-8976-B63D8D10211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13B-4535-8976-B63D8D10211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13B-4535-8976-B63D8D10211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13B-4535-8976-B63D8D1021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613B-4535-8976-B63D8D102119}"/>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13B-4535-8976-B63D8D10211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13B-4535-8976-B63D8D10211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13B-4535-8976-B63D8D10211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13B-4535-8976-B63D8D1021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13B-4535-8976-B63D8D102119}"/>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13B-4535-8976-B63D8D102119}"/>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13B-4535-8976-B63D8D102119}"/>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13B-4535-8976-B63D8D102119}"/>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13B-4535-8976-B63D8D1021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13B-4535-8976-B63D8D102119}"/>
            </c:ext>
          </c:extLst>
        </c:ser>
        <c:dLbls>
          <c:showLegendKey val="0"/>
          <c:showVal val="0"/>
          <c:showCatName val="0"/>
          <c:showSerName val="0"/>
          <c:showPercent val="0"/>
          <c:showBubbleSize val="0"/>
        </c:dLbls>
        <c:smooth val="0"/>
        <c:axId val="1041665887"/>
        <c:axId val="1"/>
      </c:lineChart>
      <c:catAx>
        <c:axId val="104166588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6588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5C5-4E1A-A46F-DB8E8C1E927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5C5-4E1A-A46F-DB8E8C1E92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95C5-4E1A-A46F-DB8E8C1E9273}"/>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5C5-4E1A-A46F-DB8E8C1E927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5C5-4E1A-A46F-DB8E8C1E927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5C5-4E1A-A46F-DB8E8C1E927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5C5-4E1A-A46F-DB8E8C1E92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95C5-4E1A-A46F-DB8E8C1E9273}"/>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5C5-4E1A-A46F-DB8E8C1E927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5C5-4E1A-A46F-DB8E8C1E927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5C5-4E1A-A46F-DB8E8C1E927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5C5-4E1A-A46F-DB8E8C1E92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5C5-4E1A-A46F-DB8E8C1E9273}"/>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5C5-4E1A-A46F-DB8E8C1E9273}"/>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5C5-4E1A-A46F-DB8E8C1E9273}"/>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5C5-4E1A-A46F-DB8E8C1E9273}"/>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5C5-4E1A-A46F-DB8E8C1E92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5C5-4E1A-A46F-DB8E8C1E9273}"/>
            </c:ext>
          </c:extLst>
        </c:ser>
        <c:dLbls>
          <c:showLegendKey val="0"/>
          <c:showVal val="0"/>
          <c:showCatName val="0"/>
          <c:showSerName val="0"/>
          <c:showPercent val="0"/>
          <c:showBubbleSize val="0"/>
        </c:dLbls>
        <c:smooth val="0"/>
        <c:axId val="1041665055"/>
        <c:axId val="1"/>
      </c:lineChart>
      <c:catAx>
        <c:axId val="1041665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65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5EF-4957-A408-BA7030FF56AA}"/>
              </c:ext>
            </c:extLst>
          </c:dPt>
          <c:dPt>
            <c:idx val="1"/>
            <c:invertIfNegative val="0"/>
            <c:bubble3D val="0"/>
            <c:spPr>
              <a:solidFill>
                <a:srgbClr val="C00000"/>
              </a:solidFill>
            </c:spPr>
            <c:extLst>
              <c:ext xmlns:c16="http://schemas.microsoft.com/office/drawing/2014/chart" uri="{C3380CC4-5D6E-409C-BE32-E72D297353CC}">
                <c16:uniqueId val="{00000001-A5EF-4957-A408-BA7030FF56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5EF-4957-A408-BA7030FF56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5EF-4957-A408-BA7030FF56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A5EF-4957-A408-BA7030FF56AA}"/>
            </c:ext>
          </c:extLst>
        </c:ser>
        <c:dLbls>
          <c:showLegendKey val="0"/>
          <c:showVal val="0"/>
          <c:showCatName val="0"/>
          <c:showSerName val="0"/>
          <c:showPercent val="0"/>
          <c:showBubbleSize val="0"/>
        </c:dLbls>
        <c:gapWidth val="150"/>
        <c:shape val="box"/>
        <c:axId val="1041663807"/>
        <c:axId val="1"/>
        <c:axId val="0"/>
      </c:bar3DChart>
      <c:catAx>
        <c:axId val="10416638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638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14B-402B-8253-57D21B692EE0}"/>
              </c:ext>
            </c:extLst>
          </c:dPt>
          <c:dPt>
            <c:idx val="1"/>
            <c:invertIfNegative val="0"/>
            <c:bubble3D val="0"/>
            <c:spPr>
              <a:solidFill>
                <a:srgbClr val="C00000"/>
              </a:solidFill>
            </c:spPr>
            <c:extLst>
              <c:ext xmlns:c16="http://schemas.microsoft.com/office/drawing/2014/chart" uri="{C3380CC4-5D6E-409C-BE32-E72D297353CC}">
                <c16:uniqueId val="{00000001-214B-402B-8253-57D21B692EE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14B-402B-8253-57D21B692EE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14B-402B-8253-57D21B692EE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214B-402B-8253-57D21B692EE0}"/>
            </c:ext>
          </c:extLst>
        </c:ser>
        <c:dLbls>
          <c:showLegendKey val="0"/>
          <c:showVal val="0"/>
          <c:showCatName val="0"/>
          <c:showSerName val="0"/>
          <c:showPercent val="0"/>
          <c:showBubbleSize val="0"/>
        </c:dLbls>
        <c:gapWidth val="150"/>
        <c:shape val="box"/>
        <c:axId val="1041667135"/>
        <c:axId val="1"/>
        <c:axId val="0"/>
      </c:bar3DChart>
      <c:catAx>
        <c:axId val="104166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671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62F-488A-8DDE-92819D3C9D15}"/>
              </c:ext>
            </c:extLst>
          </c:dPt>
          <c:dPt>
            <c:idx val="1"/>
            <c:invertIfNegative val="0"/>
            <c:bubble3D val="0"/>
            <c:spPr>
              <a:solidFill>
                <a:srgbClr val="C00000"/>
              </a:solidFill>
            </c:spPr>
            <c:extLst>
              <c:ext xmlns:c16="http://schemas.microsoft.com/office/drawing/2014/chart" uri="{C3380CC4-5D6E-409C-BE32-E72D297353CC}">
                <c16:uniqueId val="{00000001-562F-488A-8DDE-92819D3C9D1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62F-488A-8DDE-92819D3C9D1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62F-488A-8DDE-92819D3C9D1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562F-488A-8DDE-92819D3C9D15}"/>
            </c:ext>
          </c:extLst>
        </c:ser>
        <c:dLbls>
          <c:showLegendKey val="0"/>
          <c:showVal val="0"/>
          <c:showCatName val="0"/>
          <c:showSerName val="0"/>
          <c:showPercent val="0"/>
          <c:showBubbleSize val="0"/>
        </c:dLbls>
        <c:gapWidth val="150"/>
        <c:shape val="box"/>
        <c:axId val="1041639679"/>
        <c:axId val="1"/>
        <c:axId val="0"/>
      </c:bar3DChart>
      <c:catAx>
        <c:axId val="10416396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396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B9-4775-B0FD-FE86FD0E8A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83B9-4775-B0FD-FE86FD0E8A51}"/>
            </c:ext>
          </c:extLst>
        </c:ser>
        <c:dLbls>
          <c:showLegendKey val="0"/>
          <c:showVal val="0"/>
          <c:showCatName val="0"/>
          <c:showSerName val="0"/>
          <c:showPercent val="0"/>
          <c:showBubbleSize val="0"/>
        </c:dLbls>
        <c:gapWidth val="150"/>
        <c:shape val="box"/>
        <c:axId val="1041661727"/>
        <c:axId val="1"/>
        <c:axId val="0"/>
      </c:bar3DChart>
      <c:catAx>
        <c:axId val="10416617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6172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110-414B-95CD-07D504A7C52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110-414B-95CD-07D504A7C5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2-9110-414B-95CD-07D504A7C52C}"/>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110-414B-95CD-07D504A7C52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110-414B-95CD-07D504A7C52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110-414B-95CD-07D504A7C52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110-414B-95CD-07D504A7C5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9110-414B-95CD-07D504A7C52C}"/>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110-414B-95CD-07D504A7C52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110-414B-95CD-07D504A7C52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110-414B-95CD-07D504A7C52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110-414B-95CD-07D504A7C5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110-414B-95CD-07D504A7C52C}"/>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110-414B-95CD-07D504A7C52C}"/>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110-414B-95CD-07D504A7C52C}"/>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110-414B-95CD-07D504A7C52C}"/>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110-414B-95CD-07D504A7C5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110-414B-95CD-07D504A7C52C}"/>
            </c:ext>
          </c:extLst>
        </c:ser>
        <c:dLbls>
          <c:showLegendKey val="0"/>
          <c:showVal val="0"/>
          <c:showCatName val="0"/>
          <c:showSerName val="0"/>
          <c:showPercent val="0"/>
          <c:showBubbleSize val="0"/>
        </c:dLbls>
        <c:smooth val="0"/>
        <c:axId val="1041650911"/>
        <c:axId val="1"/>
      </c:lineChart>
      <c:catAx>
        <c:axId val="104165091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5091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8D1B-4C70-9E34-D439D4CB12E7}"/>
              </c:ext>
            </c:extLst>
          </c:dPt>
          <c:dPt>
            <c:idx val="1"/>
            <c:invertIfNegative val="0"/>
            <c:bubble3D val="0"/>
            <c:spPr>
              <a:solidFill>
                <a:srgbClr val="C00000"/>
              </a:solidFill>
            </c:spPr>
            <c:extLst>
              <c:ext xmlns:c16="http://schemas.microsoft.com/office/drawing/2014/chart" uri="{C3380CC4-5D6E-409C-BE32-E72D297353CC}">
                <c16:uniqueId val="{00000001-8D1B-4C70-9E34-D439D4CB12E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D1B-4C70-9E34-D439D4CB12E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D1B-4C70-9E34-D439D4CB12E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8D1B-4C70-9E34-D439D4CB12E7}"/>
            </c:ext>
          </c:extLst>
        </c:ser>
        <c:dLbls>
          <c:showLegendKey val="0"/>
          <c:showVal val="0"/>
          <c:showCatName val="0"/>
          <c:showSerName val="0"/>
          <c:showPercent val="0"/>
          <c:showBubbleSize val="0"/>
        </c:dLbls>
        <c:gapWidth val="150"/>
        <c:shape val="box"/>
        <c:axId val="1041641343"/>
        <c:axId val="1"/>
        <c:axId val="0"/>
      </c:bar3DChart>
      <c:catAx>
        <c:axId val="104164134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4134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ED01-4535-AC57-EFDAA74FFD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ED01-4535-AC57-EFDAA74FFD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ED01-4535-AC57-EFDAA74FFD5F}"/>
            </c:ext>
          </c:extLst>
        </c:ser>
        <c:dLbls>
          <c:showLegendKey val="0"/>
          <c:showVal val="0"/>
          <c:showCatName val="0"/>
          <c:showSerName val="0"/>
          <c:showPercent val="0"/>
          <c:showBubbleSize val="0"/>
        </c:dLbls>
        <c:gapWidth val="150"/>
        <c:shape val="box"/>
        <c:axId val="1041649663"/>
        <c:axId val="1"/>
        <c:axId val="0"/>
      </c:bar3DChart>
      <c:catAx>
        <c:axId val="104164966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4966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441E-4926-9B7D-2686DD1692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441E-4926-9B7D-2686DD1692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441E-4926-9B7D-2686DD16928B}"/>
            </c:ext>
          </c:extLst>
        </c:ser>
        <c:dLbls>
          <c:showLegendKey val="0"/>
          <c:showVal val="0"/>
          <c:showCatName val="0"/>
          <c:showSerName val="0"/>
          <c:showPercent val="0"/>
          <c:showBubbleSize val="0"/>
        </c:dLbls>
        <c:gapWidth val="150"/>
        <c:shape val="box"/>
        <c:axId val="1041645503"/>
        <c:axId val="1"/>
        <c:axId val="0"/>
      </c:bar3DChart>
      <c:catAx>
        <c:axId val="10416455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455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9377-46CC-A7CE-FC9DB70E07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9377-46CC-A7CE-FC9DB70E07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9377-46CC-A7CE-FC9DB70E070D}"/>
            </c:ext>
          </c:extLst>
        </c:ser>
        <c:dLbls>
          <c:showLegendKey val="0"/>
          <c:showVal val="0"/>
          <c:showCatName val="0"/>
          <c:showSerName val="0"/>
          <c:showPercent val="0"/>
          <c:showBubbleSize val="0"/>
        </c:dLbls>
        <c:gapWidth val="150"/>
        <c:shape val="box"/>
        <c:axId val="1041642591"/>
        <c:axId val="1"/>
        <c:axId val="0"/>
      </c:bar3DChart>
      <c:catAx>
        <c:axId val="10416425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416425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99" name="1 Imagen" descr="Secretaría de Educación">
          <a:extLst>
            <a:ext uri="{FF2B5EF4-FFF2-40B4-BE49-F238E27FC236}">
              <a16:creationId xmlns:a16="http://schemas.microsoft.com/office/drawing/2014/main" id="{A4162497-B6C6-49D1-8397-F81CE56D78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00" name="Picture 3995" descr="MB900431547">
          <a:hlinkClick xmlns:r="http://schemas.openxmlformats.org/officeDocument/2006/relationships" r:id="rId2" tooltip="Ir a revision identidad"/>
          <a:extLst>
            <a:ext uri="{FF2B5EF4-FFF2-40B4-BE49-F238E27FC236}">
              <a16:creationId xmlns:a16="http://schemas.microsoft.com/office/drawing/2014/main" id="{CF76DA82-5C29-4087-B410-2ABB51BC8C10}"/>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5250945" name="2 Imagen">
          <a:hlinkClick xmlns:r="http://schemas.openxmlformats.org/officeDocument/2006/relationships" r:id="rId1" tooltip="IR A RESUMEN"/>
          <a:extLst>
            <a:ext uri="{FF2B5EF4-FFF2-40B4-BE49-F238E27FC236}">
              <a16:creationId xmlns:a16="http://schemas.microsoft.com/office/drawing/2014/main" id="{54A7AA31-5567-44AE-9C8C-8508452D753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5250946" name="3 Imagen">
          <a:hlinkClick xmlns:r="http://schemas.openxmlformats.org/officeDocument/2006/relationships" r:id="rId3" tooltip="IR A RESUMEN"/>
          <a:extLst>
            <a:ext uri="{FF2B5EF4-FFF2-40B4-BE49-F238E27FC236}">
              <a16:creationId xmlns:a16="http://schemas.microsoft.com/office/drawing/2014/main" id="{3ADBAFA8-99DB-457A-BBB7-880EC91EF2E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5250947" name="4 Imagen">
          <a:hlinkClick xmlns:r="http://schemas.openxmlformats.org/officeDocument/2006/relationships" r:id="rId5" tooltip="IR A RESUMEN"/>
          <a:extLst>
            <a:ext uri="{FF2B5EF4-FFF2-40B4-BE49-F238E27FC236}">
              <a16:creationId xmlns:a16="http://schemas.microsoft.com/office/drawing/2014/main" id="{D63B5FB1-2A24-48F7-BA9B-DC1227737E9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5250948" name="5 Imagen">
          <a:hlinkClick xmlns:r="http://schemas.openxmlformats.org/officeDocument/2006/relationships" r:id="rId7" tooltip="IR A RESUMEN"/>
          <a:extLst>
            <a:ext uri="{FF2B5EF4-FFF2-40B4-BE49-F238E27FC236}">
              <a16:creationId xmlns:a16="http://schemas.microsoft.com/office/drawing/2014/main" id="{38ECE53A-2DD0-474A-AF56-958AEFDBE68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5250949" name="7 Imagen">
          <a:hlinkClick xmlns:r="http://schemas.openxmlformats.org/officeDocument/2006/relationships" r:id="rId8" tooltip="IR A RESUMEN"/>
          <a:extLst>
            <a:ext uri="{FF2B5EF4-FFF2-40B4-BE49-F238E27FC236}">
              <a16:creationId xmlns:a16="http://schemas.microsoft.com/office/drawing/2014/main" id="{CFFB3663-7313-4B88-BB44-F4F55652A55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5250950" name="8 Imagen">
          <a:hlinkClick xmlns:r="http://schemas.openxmlformats.org/officeDocument/2006/relationships" r:id="rId9" tooltip="IR A RESUMEN"/>
          <a:extLst>
            <a:ext uri="{FF2B5EF4-FFF2-40B4-BE49-F238E27FC236}">
              <a16:creationId xmlns:a16="http://schemas.microsoft.com/office/drawing/2014/main" id="{1EF9AA26-7D76-4AFE-9789-36793D2256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5250951" name="9 Imagen">
          <a:hlinkClick xmlns:r="http://schemas.openxmlformats.org/officeDocument/2006/relationships" r:id="rId10" tooltip="IR A RESUMEN"/>
          <a:extLst>
            <a:ext uri="{FF2B5EF4-FFF2-40B4-BE49-F238E27FC236}">
              <a16:creationId xmlns:a16="http://schemas.microsoft.com/office/drawing/2014/main" id="{AB951A0B-337F-4861-A425-94F7E17AD5C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5250952" name="10 Imagen">
          <a:hlinkClick xmlns:r="http://schemas.openxmlformats.org/officeDocument/2006/relationships" r:id="rId11" tooltip="IR A RESUMEN"/>
          <a:extLst>
            <a:ext uri="{FF2B5EF4-FFF2-40B4-BE49-F238E27FC236}">
              <a16:creationId xmlns:a16="http://schemas.microsoft.com/office/drawing/2014/main" id="{3EA5BFE2-8517-43A9-8D76-8D6DC136929F}"/>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5250953" name="11 Imagen">
          <a:hlinkClick xmlns:r="http://schemas.openxmlformats.org/officeDocument/2006/relationships" r:id="rId13" tooltip="IR A RESUMEN"/>
          <a:extLst>
            <a:ext uri="{FF2B5EF4-FFF2-40B4-BE49-F238E27FC236}">
              <a16:creationId xmlns:a16="http://schemas.microsoft.com/office/drawing/2014/main" id="{65E60AC0-D9FD-465B-B718-5F468A40B60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73</xdr:row>
      <xdr:rowOff>0</xdr:rowOff>
    </xdr:from>
    <xdr:to>
      <xdr:col>3</xdr:col>
      <xdr:colOff>47625</xdr:colOff>
      <xdr:row>74</xdr:row>
      <xdr:rowOff>19050</xdr:rowOff>
    </xdr:to>
    <xdr:pic>
      <xdr:nvPicPr>
        <xdr:cNvPr id="55250954" name="12 Imagen">
          <a:hlinkClick xmlns:r="http://schemas.openxmlformats.org/officeDocument/2006/relationships" r:id="rId14" tooltip="IR A RESUMEN"/>
          <a:extLst>
            <a:ext uri="{FF2B5EF4-FFF2-40B4-BE49-F238E27FC236}">
              <a16:creationId xmlns:a16="http://schemas.microsoft.com/office/drawing/2014/main" id="{4F9296A0-E25C-4F5B-BA05-5FF58C60179C}"/>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88</xdr:row>
      <xdr:rowOff>9525</xdr:rowOff>
    </xdr:from>
    <xdr:to>
      <xdr:col>3</xdr:col>
      <xdr:colOff>28575</xdr:colOff>
      <xdr:row>89</xdr:row>
      <xdr:rowOff>28575</xdr:rowOff>
    </xdr:to>
    <xdr:pic>
      <xdr:nvPicPr>
        <xdr:cNvPr id="55250955" name="13 Imagen">
          <a:hlinkClick xmlns:r="http://schemas.openxmlformats.org/officeDocument/2006/relationships" r:id="rId16" tooltip="IR A RESUMEN"/>
          <a:extLst>
            <a:ext uri="{FF2B5EF4-FFF2-40B4-BE49-F238E27FC236}">
              <a16:creationId xmlns:a16="http://schemas.microsoft.com/office/drawing/2014/main" id="{18096BAF-724E-465A-9B39-7869B93387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92</xdr:row>
      <xdr:rowOff>66675</xdr:rowOff>
    </xdr:from>
    <xdr:to>
      <xdr:col>4</xdr:col>
      <xdr:colOff>904875</xdr:colOff>
      <xdr:row>93</xdr:row>
      <xdr:rowOff>57151</xdr:rowOff>
    </xdr:to>
    <xdr:pic>
      <xdr:nvPicPr>
        <xdr:cNvPr id="55250956" name="14 Imagen">
          <a:hlinkClick xmlns:r="http://schemas.openxmlformats.org/officeDocument/2006/relationships" r:id="rId17" tooltip="IR A RESUMEN"/>
          <a:extLst>
            <a:ext uri="{FF2B5EF4-FFF2-40B4-BE49-F238E27FC236}">
              <a16:creationId xmlns:a16="http://schemas.microsoft.com/office/drawing/2014/main" id="{C2CF593F-CF6A-49C2-8193-377AC032D5F7}"/>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102</xdr:row>
      <xdr:rowOff>9525</xdr:rowOff>
    </xdr:from>
    <xdr:to>
      <xdr:col>4</xdr:col>
      <xdr:colOff>885825</xdr:colOff>
      <xdr:row>103</xdr:row>
      <xdr:rowOff>19050</xdr:rowOff>
    </xdr:to>
    <xdr:pic>
      <xdr:nvPicPr>
        <xdr:cNvPr id="55250957" name="15 Imagen">
          <a:hlinkClick xmlns:r="http://schemas.openxmlformats.org/officeDocument/2006/relationships" r:id="rId19" tooltip="IR A RESUMEN"/>
          <a:extLst>
            <a:ext uri="{FF2B5EF4-FFF2-40B4-BE49-F238E27FC236}">
              <a16:creationId xmlns:a16="http://schemas.microsoft.com/office/drawing/2014/main" id="{0417DE20-0C1F-44E7-8393-CA9887F8CB51}"/>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106</xdr:row>
      <xdr:rowOff>19050</xdr:rowOff>
    </xdr:from>
    <xdr:to>
      <xdr:col>2</xdr:col>
      <xdr:colOff>2952750</xdr:colOff>
      <xdr:row>107</xdr:row>
      <xdr:rowOff>28575</xdr:rowOff>
    </xdr:to>
    <xdr:pic>
      <xdr:nvPicPr>
        <xdr:cNvPr id="55250958" name="16 Imagen">
          <a:hlinkClick xmlns:r="http://schemas.openxmlformats.org/officeDocument/2006/relationships" r:id="rId21" tooltip="IR A RESUMEN"/>
          <a:extLst>
            <a:ext uri="{FF2B5EF4-FFF2-40B4-BE49-F238E27FC236}">
              <a16:creationId xmlns:a16="http://schemas.microsoft.com/office/drawing/2014/main" id="{69F5ACB5-D44B-4C9D-8282-5057163D2BD4}"/>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70427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118</xdr:row>
      <xdr:rowOff>19050</xdr:rowOff>
    </xdr:from>
    <xdr:to>
      <xdr:col>3</xdr:col>
      <xdr:colOff>28575</xdr:colOff>
      <xdr:row>119</xdr:row>
      <xdr:rowOff>28575</xdr:rowOff>
    </xdr:to>
    <xdr:pic>
      <xdr:nvPicPr>
        <xdr:cNvPr id="55250959" name="17 Imagen">
          <a:hlinkClick xmlns:r="http://schemas.openxmlformats.org/officeDocument/2006/relationships" r:id="rId22" tooltip="IR A RESUMEN"/>
          <a:extLst>
            <a:ext uri="{FF2B5EF4-FFF2-40B4-BE49-F238E27FC236}">
              <a16:creationId xmlns:a16="http://schemas.microsoft.com/office/drawing/2014/main" id="{6A1F79FB-26D4-4119-9E83-4DCE8E50012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1157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126</xdr:row>
      <xdr:rowOff>9525</xdr:rowOff>
    </xdr:from>
    <xdr:to>
      <xdr:col>3</xdr:col>
      <xdr:colOff>28575</xdr:colOff>
      <xdr:row>127</xdr:row>
      <xdr:rowOff>19050</xdr:rowOff>
    </xdr:to>
    <xdr:pic>
      <xdr:nvPicPr>
        <xdr:cNvPr id="55250960" name="18 Imagen">
          <a:hlinkClick xmlns:r="http://schemas.openxmlformats.org/officeDocument/2006/relationships" r:id="rId23" tooltip="IR A RESUMEN"/>
          <a:extLst>
            <a:ext uri="{FF2B5EF4-FFF2-40B4-BE49-F238E27FC236}">
              <a16:creationId xmlns:a16="http://schemas.microsoft.com/office/drawing/2014/main" id="{0E662F73-1318-4B2C-91D7-68FC07C6BE8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34054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131</xdr:row>
      <xdr:rowOff>104775</xdr:rowOff>
    </xdr:from>
    <xdr:to>
      <xdr:col>3</xdr:col>
      <xdr:colOff>38100</xdr:colOff>
      <xdr:row>133</xdr:row>
      <xdr:rowOff>9525</xdr:rowOff>
    </xdr:to>
    <xdr:pic>
      <xdr:nvPicPr>
        <xdr:cNvPr id="55250961" name="19 Imagen">
          <a:hlinkClick xmlns:r="http://schemas.openxmlformats.org/officeDocument/2006/relationships" r:id="rId24" tooltip="IR A RESUMEN"/>
          <a:extLst>
            <a:ext uri="{FF2B5EF4-FFF2-40B4-BE49-F238E27FC236}">
              <a16:creationId xmlns:a16="http://schemas.microsoft.com/office/drawing/2014/main" id="{3BCFE21F-E95F-4337-B706-08ED08427A5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5377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138</xdr:row>
      <xdr:rowOff>9525</xdr:rowOff>
    </xdr:from>
    <xdr:to>
      <xdr:col>3</xdr:col>
      <xdr:colOff>38100</xdr:colOff>
      <xdr:row>139</xdr:row>
      <xdr:rowOff>19050</xdr:rowOff>
    </xdr:to>
    <xdr:pic>
      <xdr:nvPicPr>
        <xdr:cNvPr id="55250962" name="20 Imagen">
          <a:hlinkClick xmlns:r="http://schemas.openxmlformats.org/officeDocument/2006/relationships" r:id="rId25" tooltip="IR A RESUMEN"/>
          <a:extLst>
            <a:ext uri="{FF2B5EF4-FFF2-40B4-BE49-F238E27FC236}">
              <a16:creationId xmlns:a16="http://schemas.microsoft.com/office/drawing/2014/main" id="{847CD4AF-465A-4485-81EB-0943AAF8B5E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7263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143</xdr:row>
      <xdr:rowOff>19050</xdr:rowOff>
    </xdr:from>
    <xdr:to>
      <xdr:col>3</xdr:col>
      <xdr:colOff>47625</xdr:colOff>
      <xdr:row>144</xdr:row>
      <xdr:rowOff>28575</xdr:rowOff>
    </xdr:to>
    <xdr:pic>
      <xdr:nvPicPr>
        <xdr:cNvPr id="55250963" name="21 Imagen">
          <a:hlinkClick xmlns:r="http://schemas.openxmlformats.org/officeDocument/2006/relationships" r:id="rId26" tooltip="IR A RESUMEN"/>
          <a:extLst>
            <a:ext uri="{FF2B5EF4-FFF2-40B4-BE49-F238E27FC236}">
              <a16:creationId xmlns:a16="http://schemas.microsoft.com/office/drawing/2014/main" id="{BA25A58D-F1F7-439F-936A-D40DE972C80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87680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5250964" name="Picture 3995" descr="MB900431547">
          <a:hlinkClick xmlns:r="http://schemas.openxmlformats.org/officeDocument/2006/relationships" r:id="rId27" tooltip="Regresar"/>
          <a:extLst>
            <a:ext uri="{FF2B5EF4-FFF2-40B4-BE49-F238E27FC236}">
              <a16:creationId xmlns:a16="http://schemas.microsoft.com/office/drawing/2014/main" id="{231AC64C-1879-4822-BF39-BD086EB9816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5250965" name="Picture 3995" descr="MB900431547">
          <a:hlinkClick xmlns:r="http://schemas.openxmlformats.org/officeDocument/2006/relationships" r:id="rId29" tooltip="Ir a directiva"/>
          <a:extLst>
            <a:ext uri="{FF2B5EF4-FFF2-40B4-BE49-F238E27FC236}">
              <a16:creationId xmlns:a16="http://schemas.microsoft.com/office/drawing/2014/main" id="{B5A85DD6-AE4B-49A9-8077-8FA4997322C0}"/>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5251968" name="1 Gráfico">
          <a:extLst>
            <a:ext uri="{FF2B5EF4-FFF2-40B4-BE49-F238E27FC236}">
              <a16:creationId xmlns:a16="http://schemas.microsoft.com/office/drawing/2014/main" id="{34365F66-769B-442D-BE01-DBF7BE5EDC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5251969" name="2 Gráfico">
          <a:extLst>
            <a:ext uri="{FF2B5EF4-FFF2-40B4-BE49-F238E27FC236}">
              <a16:creationId xmlns:a16="http://schemas.microsoft.com/office/drawing/2014/main" id="{DE111F8E-74AA-48F4-A040-602D63170D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5251970" name="3 Gráfico">
          <a:extLst>
            <a:ext uri="{FF2B5EF4-FFF2-40B4-BE49-F238E27FC236}">
              <a16:creationId xmlns:a16="http://schemas.microsoft.com/office/drawing/2014/main" id="{BDD1AEAE-693F-4816-9695-26D7E7FD43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5251971" name="4 Gráfico">
          <a:extLst>
            <a:ext uri="{FF2B5EF4-FFF2-40B4-BE49-F238E27FC236}">
              <a16:creationId xmlns:a16="http://schemas.microsoft.com/office/drawing/2014/main" id="{4C0F0B51-143B-4621-AEF4-D826C362B8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5251972" name="5 Gráfico">
          <a:extLst>
            <a:ext uri="{FF2B5EF4-FFF2-40B4-BE49-F238E27FC236}">
              <a16:creationId xmlns:a16="http://schemas.microsoft.com/office/drawing/2014/main" id="{2EA019F4-A30A-4C7E-9D85-DE36EE8096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5251973" name="6 Gráfico">
          <a:extLst>
            <a:ext uri="{FF2B5EF4-FFF2-40B4-BE49-F238E27FC236}">
              <a16:creationId xmlns:a16="http://schemas.microsoft.com/office/drawing/2014/main" id="{5A4967BA-F95C-49D9-B927-243D5B1775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5251974" name="7 Gráfico">
          <a:extLst>
            <a:ext uri="{FF2B5EF4-FFF2-40B4-BE49-F238E27FC236}">
              <a16:creationId xmlns:a16="http://schemas.microsoft.com/office/drawing/2014/main" id="{B29DD747-A29B-4B31-BC43-CF446AB0DC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5251975" name="8 Gráfico">
          <a:extLst>
            <a:ext uri="{FF2B5EF4-FFF2-40B4-BE49-F238E27FC236}">
              <a16:creationId xmlns:a16="http://schemas.microsoft.com/office/drawing/2014/main" id="{FC940152-036A-4C27-B001-7729F41CF3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5251976" name="9 Gráfico">
          <a:extLst>
            <a:ext uri="{FF2B5EF4-FFF2-40B4-BE49-F238E27FC236}">
              <a16:creationId xmlns:a16="http://schemas.microsoft.com/office/drawing/2014/main" id="{23C3CF1A-F46D-44BC-B350-651C17AB6B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5251977" name="10 Gráfico">
          <a:extLst>
            <a:ext uri="{FF2B5EF4-FFF2-40B4-BE49-F238E27FC236}">
              <a16:creationId xmlns:a16="http://schemas.microsoft.com/office/drawing/2014/main" id="{12064911-1540-4E9B-B329-D8BB1C01E1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5251978" name="11 Gráfico">
          <a:extLst>
            <a:ext uri="{FF2B5EF4-FFF2-40B4-BE49-F238E27FC236}">
              <a16:creationId xmlns:a16="http://schemas.microsoft.com/office/drawing/2014/main" id="{EB5DF72F-B735-4176-8E16-3BAC2652CE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5251979" name="12 Gráfico">
          <a:extLst>
            <a:ext uri="{FF2B5EF4-FFF2-40B4-BE49-F238E27FC236}">
              <a16:creationId xmlns:a16="http://schemas.microsoft.com/office/drawing/2014/main" id="{9678BC7C-E391-4E85-B644-6BCAF9B424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5251980" name="7 Gráfico">
          <a:extLst>
            <a:ext uri="{FF2B5EF4-FFF2-40B4-BE49-F238E27FC236}">
              <a16:creationId xmlns:a16="http://schemas.microsoft.com/office/drawing/2014/main" id="{C075D6E5-3DF1-439E-A2C5-FF54F3855B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5251981" name="8 Gráfico">
          <a:extLst>
            <a:ext uri="{FF2B5EF4-FFF2-40B4-BE49-F238E27FC236}">
              <a16:creationId xmlns:a16="http://schemas.microsoft.com/office/drawing/2014/main" id="{C930B75C-20D5-46C9-9B19-887A2A7AA3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5251982" name="9 Gráfico">
          <a:extLst>
            <a:ext uri="{FF2B5EF4-FFF2-40B4-BE49-F238E27FC236}">
              <a16:creationId xmlns:a16="http://schemas.microsoft.com/office/drawing/2014/main" id="{4DF4386C-1A1A-430E-BBA5-804514B72B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5251983" name="16 Gráfico">
          <a:extLst>
            <a:ext uri="{FF2B5EF4-FFF2-40B4-BE49-F238E27FC236}">
              <a16:creationId xmlns:a16="http://schemas.microsoft.com/office/drawing/2014/main" id="{B45E4177-9805-4573-AC7A-1423AFAB63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5251984" name="7 Gráfico">
          <a:extLst>
            <a:ext uri="{FF2B5EF4-FFF2-40B4-BE49-F238E27FC236}">
              <a16:creationId xmlns:a16="http://schemas.microsoft.com/office/drawing/2014/main" id="{43E385AC-8FED-4198-8461-5A3763F7B7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5251985" name="8 Gráfico">
          <a:extLst>
            <a:ext uri="{FF2B5EF4-FFF2-40B4-BE49-F238E27FC236}">
              <a16:creationId xmlns:a16="http://schemas.microsoft.com/office/drawing/2014/main" id="{7292AF30-99E9-4D0D-9A56-EB2CEC2A2A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5251986" name="9 Gráfico">
          <a:extLst>
            <a:ext uri="{FF2B5EF4-FFF2-40B4-BE49-F238E27FC236}">
              <a16:creationId xmlns:a16="http://schemas.microsoft.com/office/drawing/2014/main" id="{FE7A04BC-E93D-4868-9829-E088940B4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5251987" name="16 Gráfico">
          <a:extLst>
            <a:ext uri="{FF2B5EF4-FFF2-40B4-BE49-F238E27FC236}">
              <a16:creationId xmlns:a16="http://schemas.microsoft.com/office/drawing/2014/main" id="{8444D376-316D-4D59-A781-AD95F2805F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5251988" name="7 Gráfico">
          <a:extLst>
            <a:ext uri="{FF2B5EF4-FFF2-40B4-BE49-F238E27FC236}">
              <a16:creationId xmlns:a16="http://schemas.microsoft.com/office/drawing/2014/main" id="{9C85D0A4-5090-42D9-A492-5189FEA3D5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5251989" name="8 Gráfico">
          <a:extLst>
            <a:ext uri="{FF2B5EF4-FFF2-40B4-BE49-F238E27FC236}">
              <a16:creationId xmlns:a16="http://schemas.microsoft.com/office/drawing/2014/main" id="{5CCD91A3-FB94-4C88-8EDC-BC67CBE459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5251990" name="9 Gráfico">
          <a:extLst>
            <a:ext uri="{FF2B5EF4-FFF2-40B4-BE49-F238E27FC236}">
              <a16:creationId xmlns:a16="http://schemas.microsoft.com/office/drawing/2014/main" id="{FEB38CE7-03FA-4084-820D-E66FC4C961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5251991" name="16 Gráfico">
          <a:extLst>
            <a:ext uri="{FF2B5EF4-FFF2-40B4-BE49-F238E27FC236}">
              <a16:creationId xmlns:a16="http://schemas.microsoft.com/office/drawing/2014/main" id="{E0FEEFFD-75FD-4168-BF43-EA2DC35109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5251992" name="Picture 3995" descr="MB900431547">
          <a:hlinkClick xmlns:r="http://schemas.openxmlformats.org/officeDocument/2006/relationships" r:id="rId25" tooltip="Ir a factores criticos"/>
          <a:extLst>
            <a:ext uri="{FF2B5EF4-FFF2-40B4-BE49-F238E27FC236}">
              <a16:creationId xmlns:a16="http://schemas.microsoft.com/office/drawing/2014/main" id="{15845789-E1FC-4440-826C-50AE3803CB17}"/>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5251993" name="2 Imagen">
          <a:hlinkClick xmlns:r="http://schemas.openxmlformats.org/officeDocument/2006/relationships" r:id="rId25" tooltip="Ir a academica"/>
          <a:extLst>
            <a:ext uri="{FF2B5EF4-FFF2-40B4-BE49-F238E27FC236}">
              <a16:creationId xmlns:a16="http://schemas.microsoft.com/office/drawing/2014/main" id="{2F010185-60A9-4451-8096-ABCD4218ED6F}"/>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5251994" name="1 Gráfico">
          <a:extLst>
            <a:ext uri="{FF2B5EF4-FFF2-40B4-BE49-F238E27FC236}">
              <a16:creationId xmlns:a16="http://schemas.microsoft.com/office/drawing/2014/main" id="{7A910D65-DD4C-42BB-B0EB-1F67FC56BA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5251995" name="4 Gráfico">
          <a:extLst>
            <a:ext uri="{FF2B5EF4-FFF2-40B4-BE49-F238E27FC236}">
              <a16:creationId xmlns:a16="http://schemas.microsoft.com/office/drawing/2014/main" id="{034ABD8E-541E-4EE5-B381-5676C76415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5251996" name="5 Gráfico">
          <a:extLst>
            <a:ext uri="{FF2B5EF4-FFF2-40B4-BE49-F238E27FC236}">
              <a16:creationId xmlns:a16="http://schemas.microsoft.com/office/drawing/2014/main" id="{FC4005BA-09FD-40B7-B58D-886809CFB4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5251997" name="6 Gráfico">
          <a:extLst>
            <a:ext uri="{FF2B5EF4-FFF2-40B4-BE49-F238E27FC236}">
              <a16:creationId xmlns:a16="http://schemas.microsoft.com/office/drawing/2014/main" id="{5723E6FE-578D-4546-A501-0B454CBA25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5251998" name="7 Gráfico">
          <a:extLst>
            <a:ext uri="{FF2B5EF4-FFF2-40B4-BE49-F238E27FC236}">
              <a16:creationId xmlns:a16="http://schemas.microsoft.com/office/drawing/2014/main" id="{B2CF5B8D-507A-4F76-BC48-795F06B4B1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5251999" name="8 Gráfico">
          <a:extLst>
            <a:ext uri="{FF2B5EF4-FFF2-40B4-BE49-F238E27FC236}">
              <a16:creationId xmlns:a16="http://schemas.microsoft.com/office/drawing/2014/main" id="{D4634DDE-B555-4F66-BD6C-11D9419154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5283712" name="1 Gráfico">
          <a:extLst>
            <a:ext uri="{FF2B5EF4-FFF2-40B4-BE49-F238E27FC236}">
              <a16:creationId xmlns:a16="http://schemas.microsoft.com/office/drawing/2014/main" id="{6A9F5D70-CE5C-4549-B5F5-EF23DDC7BC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5283713" name="2 Gráfico">
          <a:extLst>
            <a:ext uri="{FF2B5EF4-FFF2-40B4-BE49-F238E27FC236}">
              <a16:creationId xmlns:a16="http://schemas.microsoft.com/office/drawing/2014/main" id="{34091C7C-3C81-4D02-AABF-83C180D6E3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5283714" name="3 Gráfico">
          <a:extLst>
            <a:ext uri="{FF2B5EF4-FFF2-40B4-BE49-F238E27FC236}">
              <a16:creationId xmlns:a16="http://schemas.microsoft.com/office/drawing/2014/main" id="{600D52CA-3C12-4425-93D6-D76CF617D9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5283715" name="4 Gráfico">
          <a:extLst>
            <a:ext uri="{FF2B5EF4-FFF2-40B4-BE49-F238E27FC236}">
              <a16:creationId xmlns:a16="http://schemas.microsoft.com/office/drawing/2014/main" id="{35463F09-A571-493C-9241-33487CF02B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5283716" name="5 Gráfico">
          <a:extLst>
            <a:ext uri="{FF2B5EF4-FFF2-40B4-BE49-F238E27FC236}">
              <a16:creationId xmlns:a16="http://schemas.microsoft.com/office/drawing/2014/main" id="{C28944A0-C295-4967-86AC-FD09C819F3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5283717" name="6 Gráfico">
          <a:extLst>
            <a:ext uri="{FF2B5EF4-FFF2-40B4-BE49-F238E27FC236}">
              <a16:creationId xmlns:a16="http://schemas.microsoft.com/office/drawing/2014/main" id="{EC556294-6CD0-477B-89BB-B7F539A02F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5283718" name="7 Gráfico">
          <a:extLst>
            <a:ext uri="{FF2B5EF4-FFF2-40B4-BE49-F238E27FC236}">
              <a16:creationId xmlns:a16="http://schemas.microsoft.com/office/drawing/2014/main" id="{72B5178B-511C-4C24-90EF-7FFC1E862E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5283719" name="8 Gráfico">
          <a:extLst>
            <a:ext uri="{FF2B5EF4-FFF2-40B4-BE49-F238E27FC236}">
              <a16:creationId xmlns:a16="http://schemas.microsoft.com/office/drawing/2014/main" id="{88B4E7D9-E7BE-4D4C-95BF-568F8F273E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5283720" name="9 Gráfico">
          <a:extLst>
            <a:ext uri="{FF2B5EF4-FFF2-40B4-BE49-F238E27FC236}">
              <a16:creationId xmlns:a16="http://schemas.microsoft.com/office/drawing/2014/main" id="{65F3E2C6-7ED0-46C2-9162-D0156B2531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5283721" name="10 Gráfico">
          <a:extLst>
            <a:ext uri="{FF2B5EF4-FFF2-40B4-BE49-F238E27FC236}">
              <a16:creationId xmlns:a16="http://schemas.microsoft.com/office/drawing/2014/main" id="{889EA894-99F5-40AD-8989-C356395B79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5283722" name="11 Gráfico">
          <a:extLst>
            <a:ext uri="{FF2B5EF4-FFF2-40B4-BE49-F238E27FC236}">
              <a16:creationId xmlns:a16="http://schemas.microsoft.com/office/drawing/2014/main" id="{A2994718-4E5B-4E21-9536-84D2A04B97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5283723" name="12 Gráfico">
          <a:extLst>
            <a:ext uri="{FF2B5EF4-FFF2-40B4-BE49-F238E27FC236}">
              <a16:creationId xmlns:a16="http://schemas.microsoft.com/office/drawing/2014/main" id="{60524595-87DC-4C04-90F7-2A2D677A86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5283724" name="7 Gráfico">
          <a:extLst>
            <a:ext uri="{FF2B5EF4-FFF2-40B4-BE49-F238E27FC236}">
              <a16:creationId xmlns:a16="http://schemas.microsoft.com/office/drawing/2014/main" id="{490FB4B3-0FC9-4939-8658-DE6C65515C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5283725" name="8 Gráfico">
          <a:extLst>
            <a:ext uri="{FF2B5EF4-FFF2-40B4-BE49-F238E27FC236}">
              <a16:creationId xmlns:a16="http://schemas.microsoft.com/office/drawing/2014/main" id="{E1C4EDEA-EFC3-4762-B260-87158F273A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5283726" name="9 Gráfico">
          <a:extLst>
            <a:ext uri="{FF2B5EF4-FFF2-40B4-BE49-F238E27FC236}">
              <a16:creationId xmlns:a16="http://schemas.microsoft.com/office/drawing/2014/main" id="{EE3FA165-B023-4B39-A89D-4E31BAD0DB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5283727" name="16 Gráfico">
          <a:extLst>
            <a:ext uri="{FF2B5EF4-FFF2-40B4-BE49-F238E27FC236}">
              <a16:creationId xmlns:a16="http://schemas.microsoft.com/office/drawing/2014/main" id="{658BF740-A0CE-4504-8DE4-67B00F1F14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5283728" name="Picture 3995" descr="MB900431547">
          <a:hlinkClick xmlns:r="http://schemas.openxmlformats.org/officeDocument/2006/relationships" r:id="rId17" tooltip="Ir a factores criticos"/>
          <a:extLst>
            <a:ext uri="{FF2B5EF4-FFF2-40B4-BE49-F238E27FC236}">
              <a16:creationId xmlns:a16="http://schemas.microsoft.com/office/drawing/2014/main" id="{777F5FD2-B7AD-4F0E-9166-67B94E868CFB}"/>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5283729" name="2 Imagen">
          <a:hlinkClick xmlns:r="http://schemas.openxmlformats.org/officeDocument/2006/relationships" r:id="rId17" tooltip="Ir a administrativa"/>
          <a:extLst>
            <a:ext uri="{FF2B5EF4-FFF2-40B4-BE49-F238E27FC236}">
              <a16:creationId xmlns:a16="http://schemas.microsoft.com/office/drawing/2014/main" id="{1410F0EB-E924-4A29-B29B-D89698BBDD97}"/>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5283730" name="1 Gráfico">
          <a:extLst>
            <a:ext uri="{FF2B5EF4-FFF2-40B4-BE49-F238E27FC236}">
              <a16:creationId xmlns:a16="http://schemas.microsoft.com/office/drawing/2014/main" id="{F2628C8A-711E-4490-9549-8EA46B92EE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5283731" name="2 Gráfico">
          <a:extLst>
            <a:ext uri="{FF2B5EF4-FFF2-40B4-BE49-F238E27FC236}">
              <a16:creationId xmlns:a16="http://schemas.microsoft.com/office/drawing/2014/main" id="{7BE8696A-76EF-422A-8760-1562072F89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5283732" name="3 Gráfico">
          <a:extLst>
            <a:ext uri="{FF2B5EF4-FFF2-40B4-BE49-F238E27FC236}">
              <a16:creationId xmlns:a16="http://schemas.microsoft.com/office/drawing/2014/main" id="{25B4FE24-D876-461F-BA47-E2584D4A05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5283733" name="4 Gráfico">
          <a:extLst>
            <a:ext uri="{FF2B5EF4-FFF2-40B4-BE49-F238E27FC236}">
              <a16:creationId xmlns:a16="http://schemas.microsoft.com/office/drawing/2014/main" id="{5700C0B7-8879-47A2-8988-457903AAD3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5305216" name="1 Gráfico">
          <a:extLst>
            <a:ext uri="{FF2B5EF4-FFF2-40B4-BE49-F238E27FC236}">
              <a16:creationId xmlns:a16="http://schemas.microsoft.com/office/drawing/2014/main" id="{792F0874-06F7-4CA8-9508-C2CA39C8E0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5305217" name="2 Gráfico">
          <a:extLst>
            <a:ext uri="{FF2B5EF4-FFF2-40B4-BE49-F238E27FC236}">
              <a16:creationId xmlns:a16="http://schemas.microsoft.com/office/drawing/2014/main" id="{A462B48B-1B93-49AF-AF74-D168C33D2D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5305218" name="3 Gráfico">
          <a:extLst>
            <a:ext uri="{FF2B5EF4-FFF2-40B4-BE49-F238E27FC236}">
              <a16:creationId xmlns:a16="http://schemas.microsoft.com/office/drawing/2014/main" id="{8AAD6578-34D1-490C-AE3D-BEA79DCD39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5305219" name="4 Gráfico">
          <a:extLst>
            <a:ext uri="{FF2B5EF4-FFF2-40B4-BE49-F238E27FC236}">
              <a16:creationId xmlns:a16="http://schemas.microsoft.com/office/drawing/2014/main" id="{31AA82E7-D08F-41A8-BCDB-C27319732D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5305220" name="5 Gráfico">
          <a:extLst>
            <a:ext uri="{FF2B5EF4-FFF2-40B4-BE49-F238E27FC236}">
              <a16:creationId xmlns:a16="http://schemas.microsoft.com/office/drawing/2014/main" id="{911E6AD7-5C0D-4905-9F57-C13068F10D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5305221" name="6 Gráfico">
          <a:extLst>
            <a:ext uri="{FF2B5EF4-FFF2-40B4-BE49-F238E27FC236}">
              <a16:creationId xmlns:a16="http://schemas.microsoft.com/office/drawing/2014/main" id="{84FF1A31-93BA-4B1F-91AD-4C20AAE174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5305222" name="7 Gráfico">
          <a:extLst>
            <a:ext uri="{FF2B5EF4-FFF2-40B4-BE49-F238E27FC236}">
              <a16:creationId xmlns:a16="http://schemas.microsoft.com/office/drawing/2014/main" id="{0869BE95-C8BB-4245-A1EB-69E9E1C812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5305223" name="8 Gráfico">
          <a:extLst>
            <a:ext uri="{FF2B5EF4-FFF2-40B4-BE49-F238E27FC236}">
              <a16:creationId xmlns:a16="http://schemas.microsoft.com/office/drawing/2014/main" id="{A148D249-F2B4-4E7A-902B-8527AE06D3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5305224" name="9 Gráfico">
          <a:extLst>
            <a:ext uri="{FF2B5EF4-FFF2-40B4-BE49-F238E27FC236}">
              <a16:creationId xmlns:a16="http://schemas.microsoft.com/office/drawing/2014/main" id="{061472C2-7082-471B-B244-49436AD9FF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5305225" name="10 Gráfico">
          <a:extLst>
            <a:ext uri="{FF2B5EF4-FFF2-40B4-BE49-F238E27FC236}">
              <a16:creationId xmlns:a16="http://schemas.microsoft.com/office/drawing/2014/main" id="{C030F3D5-5544-4B1D-B974-FE8D9B83F2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5305226" name="11 Gráfico">
          <a:extLst>
            <a:ext uri="{FF2B5EF4-FFF2-40B4-BE49-F238E27FC236}">
              <a16:creationId xmlns:a16="http://schemas.microsoft.com/office/drawing/2014/main" id="{6DDEC8F9-3BD4-4CC3-87F2-9598B91822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5305227" name="12 Gráfico">
          <a:extLst>
            <a:ext uri="{FF2B5EF4-FFF2-40B4-BE49-F238E27FC236}">
              <a16:creationId xmlns:a16="http://schemas.microsoft.com/office/drawing/2014/main" id="{DA6347C8-094D-46E5-B202-DDADA5C97C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5305228" name="7 Gráfico">
          <a:extLst>
            <a:ext uri="{FF2B5EF4-FFF2-40B4-BE49-F238E27FC236}">
              <a16:creationId xmlns:a16="http://schemas.microsoft.com/office/drawing/2014/main" id="{DEF816C2-B03B-41B8-AD5A-0042FDD2C6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5305229" name="8 Gráfico">
          <a:extLst>
            <a:ext uri="{FF2B5EF4-FFF2-40B4-BE49-F238E27FC236}">
              <a16:creationId xmlns:a16="http://schemas.microsoft.com/office/drawing/2014/main" id="{8C2FCDE4-4C05-42E3-ACAC-9C40F34073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5305230" name="9 Gráfico">
          <a:extLst>
            <a:ext uri="{FF2B5EF4-FFF2-40B4-BE49-F238E27FC236}">
              <a16:creationId xmlns:a16="http://schemas.microsoft.com/office/drawing/2014/main" id="{FF56E835-21A7-4C5B-BD60-D324A4EF64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5305231" name="16 Gráfico">
          <a:extLst>
            <a:ext uri="{FF2B5EF4-FFF2-40B4-BE49-F238E27FC236}">
              <a16:creationId xmlns:a16="http://schemas.microsoft.com/office/drawing/2014/main" id="{FD0178E6-3B58-44F0-8172-CABDA56AED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5305232" name="7 Gráfico">
          <a:extLst>
            <a:ext uri="{FF2B5EF4-FFF2-40B4-BE49-F238E27FC236}">
              <a16:creationId xmlns:a16="http://schemas.microsoft.com/office/drawing/2014/main" id="{7B05CFAA-4F20-4928-9ABD-D4095BCABB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5305233" name="8 Gráfico">
          <a:extLst>
            <a:ext uri="{FF2B5EF4-FFF2-40B4-BE49-F238E27FC236}">
              <a16:creationId xmlns:a16="http://schemas.microsoft.com/office/drawing/2014/main" id="{815D9CCC-8990-4B4D-9257-75F9537EFE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5305234" name="9 Gráfico">
          <a:extLst>
            <a:ext uri="{FF2B5EF4-FFF2-40B4-BE49-F238E27FC236}">
              <a16:creationId xmlns:a16="http://schemas.microsoft.com/office/drawing/2014/main" id="{D7A8099D-D6E0-4223-BE8B-95C94FD890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5305235" name="16 Gráfico">
          <a:extLst>
            <a:ext uri="{FF2B5EF4-FFF2-40B4-BE49-F238E27FC236}">
              <a16:creationId xmlns:a16="http://schemas.microsoft.com/office/drawing/2014/main" id="{95AC8A07-38CE-4EEE-AACF-CBA42AAB89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5305236" name="Picture 3995" descr="MB900431547">
          <a:hlinkClick xmlns:r="http://schemas.openxmlformats.org/officeDocument/2006/relationships" r:id="rId21" tooltip="Ir a factores criticos"/>
          <a:extLst>
            <a:ext uri="{FF2B5EF4-FFF2-40B4-BE49-F238E27FC236}">
              <a16:creationId xmlns:a16="http://schemas.microsoft.com/office/drawing/2014/main" id="{8CA48FDA-CD8D-4A82-BB58-1E122C9F179F}"/>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5305237" name="2 Imagen">
          <a:hlinkClick xmlns:r="http://schemas.openxmlformats.org/officeDocument/2006/relationships" r:id="rId23" tooltip="Ir a comunidad"/>
          <a:extLst>
            <a:ext uri="{FF2B5EF4-FFF2-40B4-BE49-F238E27FC236}">
              <a16:creationId xmlns:a16="http://schemas.microsoft.com/office/drawing/2014/main" id="{F97BAB89-CFF0-4BAD-8AC5-EB1DEF7D1AF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5305238" name="3 Gráfico">
          <a:extLst>
            <a:ext uri="{FF2B5EF4-FFF2-40B4-BE49-F238E27FC236}">
              <a16:creationId xmlns:a16="http://schemas.microsoft.com/office/drawing/2014/main" id="{0C83AE33-2FA3-4ADE-ADFB-A27C2148D3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5305239" name="4 Gráfico">
          <a:extLst>
            <a:ext uri="{FF2B5EF4-FFF2-40B4-BE49-F238E27FC236}">
              <a16:creationId xmlns:a16="http://schemas.microsoft.com/office/drawing/2014/main" id="{18400A30-50C9-4B60-A145-A4A81FCCF2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5305240" name="5 Gráfico">
          <a:extLst>
            <a:ext uri="{FF2B5EF4-FFF2-40B4-BE49-F238E27FC236}">
              <a16:creationId xmlns:a16="http://schemas.microsoft.com/office/drawing/2014/main" id="{2FB22BE5-ED8E-4670-86F1-E9CFBEEC4F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5305241" name="6 Gráfico">
          <a:extLst>
            <a:ext uri="{FF2B5EF4-FFF2-40B4-BE49-F238E27FC236}">
              <a16:creationId xmlns:a16="http://schemas.microsoft.com/office/drawing/2014/main" id="{10F52290-29F3-448B-B450-67E7208C1A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5305242" name="1 Gráfico">
          <a:extLst>
            <a:ext uri="{FF2B5EF4-FFF2-40B4-BE49-F238E27FC236}">
              <a16:creationId xmlns:a16="http://schemas.microsoft.com/office/drawing/2014/main" id="{B664E3E9-05F0-4F6B-9C9F-228DD9E456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5331840" name="1 Gráfico">
          <a:extLst>
            <a:ext uri="{FF2B5EF4-FFF2-40B4-BE49-F238E27FC236}">
              <a16:creationId xmlns:a16="http://schemas.microsoft.com/office/drawing/2014/main" id="{77CF046E-C657-4EE8-B8F2-08A4E93D5A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5331841" name="2 Gráfico">
          <a:extLst>
            <a:ext uri="{FF2B5EF4-FFF2-40B4-BE49-F238E27FC236}">
              <a16:creationId xmlns:a16="http://schemas.microsoft.com/office/drawing/2014/main" id="{DF95C799-C77A-4372-BA40-C8B0FA6638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5331842" name="3 Gráfico">
          <a:extLst>
            <a:ext uri="{FF2B5EF4-FFF2-40B4-BE49-F238E27FC236}">
              <a16:creationId xmlns:a16="http://schemas.microsoft.com/office/drawing/2014/main" id="{0BE70E21-C383-4AB1-AD76-E8CA1E8E05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5331843" name="4 Gráfico">
          <a:extLst>
            <a:ext uri="{FF2B5EF4-FFF2-40B4-BE49-F238E27FC236}">
              <a16:creationId xmlns:a16="http://schemas.microsoft.com/office/drawing/2014/main" id="{BFCAC675-7811-4ADE-9158-E3E0E99D91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5331844" name="5 Gráfico">
          <a:extLst>
            <a:ext uri="{FF2B5EF4-FFF2-40B4-BE49-F238E27FC236}">
              <a16:creationId xmlns:a16="http://schemas.microsoft.com/office/drawing/2014/main" id="{3B31182E-8AF2-4E57-94F3-BDD47FC51A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5331845" name="6 Gráfico">
          <a:extLst>
            <a:ext uri="{FF2B5EF4-FFF2-40B4-BE49-F238E27FC236}">
              <a16:creationId xmlns:a16="http://schemas.microsoft.com/office/drawing/2014/main" id="{66EEA7B1-C29D-4ECA-A8B9-4A7416B0D4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5331846" name="7 Gráfico">
          <a:extLst>
            <a:ext uri="{FF2B5EF4-FFF2-40B4-BE49-F238E27FC236}">
              <a16:creationId xmlns:a16="http://schemas.microsoft.com/office/drawing/2014/main" id="{58E2C3B0-AABF-4564-B206-4080D84DD3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5331847" name="8 Gráfico">
          <a:extLst>
            <a:ext uri="{FF2B5EF4-FFF2-40B4-BE49-F238E27FC236}">
              <a16:creationId xmlns:a16="http://schemas.microsoft.com/office/drawing/2014/main" id="{51A8F870-7DA8-409E-AA36-38EAFF4674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5331848" name="9 Gráfico">
          <a:extLst>
            <a:ext uri="{FF2B5EF4-FFF2-40B4-BE49-F238E27FC236}">
              <a16:creationId xmlns:a16="http://schemas.microsoft.com/office/drawing/2014/main" id="{6DD418DF-3941-4285-B71F-7D796085A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5331849" name="10 Gráfico">
          <a:extLst>
            <a:ext uri="{FF2B5EF4-FFF2-40B4-BE49-F238E27FC236}">
              <a16:creationId xmlns:a16="http://schemas.microsoft.com/office/drawing/2014/main" id="{7EB8F11A-748D-4876-9599-A89FA0A21E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5331850" name="11 Gráfico">
          <a:extLst>
            <a:ext uri="{FF2B5EF4-FFF2-40B4-BE49-F238E27FC236}">
              <a16:creationId xmlns:a16="http://schemas.microsoft.com/office/drawing/2014/main" id="{F26EA2C3-A934-4666-B184-31AD90542D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5331851" name="12 Gráfico">
          <a:extLst>
            <a:ext uri="{FF2B5EF4-FFF2-40B4-BE49-F238E27FC236}">
              <a16:creationId xmlns:a16="http://schemas.microsoft.com/office/drawing/2014/main" id="{491857FE-1256-4C9A-9C47-9D3EEACCEA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5331852" name="7 Gráfico">
          <a:extLst>
            <a:ext uri="{FF2B5EF4-FFF2-40B4-BE49-F238E27FC236}">
              <a16:creationId xmlns:a16="http://schemas.microsoft.com/office/drawing/2014/main" id="{9B76E80E-7B7B-40E1-BDE0-B1F1742B61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5331853" name="8 Gráfico">
          <a:extLst>
            <a:ext uri="{FF2B5EF4-FFF2-40B4-BE49-F238E27FC236}">
              <a16:creationId xmlns:a16="http://schemas.microsoft.com/office/drawing/2014/main" id="{AFB71D37-7C4C-4758-9AB9-D8DA13CBD6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5331854" name="9 Gráfico">
          <a:extLst>
            <a:ext uri="{FF2B5EF4-FFF2-40B4-BE49-F238E27FC236}">
              <a16:creationId xmlns:a16="http://schemas.microsoft.com/office/drawing/2014/main" id="{2E50EE33-14B3-4B31-B911-9BDF6730FB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5331855" name="16 Gráfico">
          <a:extLst>
            <a:ext uri="{FF2B5EF4-FFF2-40B4-BE49-F238E27FC236}">
              <a16:creationId xmlns:a16="http://schemas.microsoft.com/office/drawing/2014/main" id="{EF32FD3C-A96A-4A08-9729-77C5F060B0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5331856" name="Picture 3995" descr="MB900431547">
          <a:hlinkClick xmlns:r="http://schemas.openxmlformats.org/officeDocument/2006/relationships" r:id="rId17" tooltip="Ir a factores criticos"/>
          <a:extLst>
            <a:ext uri="{FF2B5EF4-FFF2-40B4-BE49-F238E27FC236}">
              <a16:creationId xmlns:a16="http://schemas.microsoft.com/office/drawing/2014/main" id="{85E32C31-70D8-4487-8815-1DC787DCA1BB}"/>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5331857" name="1 Gráfico">
          <a:extLst>
            <a:ext uri="{FF2B5EF4-FFF2-40B4-BE49-F238E27FC236}">
              <a16:creationId xmlns:a16="http://schemas.microsoft.com/office/drawing/2014/main" id="{3D988CA1-BFF9-4B59-891A-3137F827DF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5331858" name="2 Gráfico">
          <a:extLst>
            <a:ext uri="{FF2B5EF4-FFF2-40B4-BE49-F238E27FC236}">
              <a16:creationId xmlns:a16="http://schemas.microsoft.com/office/drawing/2014/main" id="{2D45E510-39BD-4626-9C22-247D33C9FA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5331859" name="3 Gráfico">
          <a:extLst>
            <a:ext uri="{FF2B5EF4-FFF2-40B4-BE49-F238E27FC236}">
              <a16:creationId xmlns:a16="http://schemas.microsoft.com/office/drawing/2014/main" id="{5AC476BD-6528-47AF-84A1-45D1306C8B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5331860" name="4 Gráfico">
          <a:extLst>
            <a:ext uri="{FF2B5EF4-FFF2-40B4-BE49-F238E27FC236}">
              <a16:creationId xmlns:a16="http://schemas.microsoft.com/office/drawing/2014/main" id="{9C39823C-10B4-4397-A0A8-C391DB5943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3" Type="http://schemas.openxmlformats.org/officeDocument/2006/relationships/hyperlink" Target="https://drive.google.com/drive/folders/1euxCYtb52-BHEPnMPzvay9_x7armUFeo?usp=drive_link" TargetMode="External"/><Relationship Id="rId18" Type="http://schemas.openxmlformats.org/officeDocument/2006/relationships/hyperlink" Target="https://docs.google.com/document/d/1S2qrtT2Ynd3aIv6Wa1SsMZseY0FIJWzE/edit?usp=drive_link&amp;ouid=113369746110885259792&amp;rtpof=true&amp;sd=true" TargetMode="External"/><Relationship Id="rId26" Type="http://schemas.openxmlformats.org/officeDocument/2006/relationships/hyperlink" Target="https://drive.google.com/drive/folders/1F1ZWlk_hMDFdIr3VlIhKG71-RzToagI5?usp=sharing" TargetMode="External"/><Relationship Id="rId39" Type="http://schemas.openxmlformats.org/officeDocument/2006/relationships/hyperlink" Target="https://drive.google.com/drive/folders/11-VwezFJvKthT1uFec2vjQ7jxInvOG50?usp=drive_link" TargetMode="External"/><Relationship Id="rId21" Type="http://schemas.openxmlformats.org/officeDocument/2006/relationships/hyperlink" Target="https://drive.google.com/file/d/1vYR2mj0pojHMCPReF13sDuUxr9nyucms/view?usp=drive_link" TargetMode="External"/><Relationship Id="rId34" Type="http://schemas.openxmlformats.org/officeDocument/2006/relationships/hyperlink" Target="https://photos.google.com/share/AF1QipOA1BiN3Z6X2jbSjOJsETE38Ye2EmLveG8bx0arvs5LhwKN4-q22YJl3NHQ91uGbQ?key=OFN1UUNmWjBHQ0w4RVpMeTM4VTZ2X19lY0pqRm1R" TargetMode="External"/><Relationship Id="rId42" Type="http://schemas.openxmlformats.org/officeDocument/2006/relationships/hyperlink" Target="https://1drv.ms/f/c/ec9210850d8f19a7/IgAw8tFBiwqEQ6OwGAAqO2EiAaSiqvLvZBPGjIihr3o-xRQ?e=ZbGKB1" TargetMode="External"/><Relationship Id="rId7" Type="http://schemas.openxmlformats.org/officeDocument/2006/relationships/hyperlink" Target="https://drive.google.com/drive/folders/1LMzphm_nn8CvrTDLOnNeTXM6mZTZHcWB?usp=drive_link" TargetMode="External"/><Relationship Id="rId2" Type="http://schemas.openxmlformats.org/officeDocument/2006/relationships/hyperlink" Target="mailto:aguel5@hotmail.com" TargetMode="External"/><Relationship Id="rId16" Type="http://schemas.openxmlformats.org/officeDocument/2006/relationships/hyperlink" Target="https://drive.google.com/drive/folders/1iQAehd-XMo2xJ4tY7-bcdBro-rb0FI_g?usp=drive_link" TargetMode="External"/><Relationship Id="rId20" Type="http://schemas.openxmlformats.org/officeDocument/2006/relationships/hyperlink" Target="https://drive.google.com/drive/folders/1sNhYuuLF81AZgJQ2NbLeACQroaDKR-MB?usp=drive_link" TargetMode="External"/><Relationship Id="rId29" Type="http://schemas.openxmlformats.org/officeDocument/2006/relationships/hyperlink" Target="https://drive.google.com/drive/folders/1V3tBqwtVK1HefY-4GCVd7SSp98pB0ES_?usp=sharing" TargetMode="External"/><Relationship Id="rId41" Type="http://schemas.openxmlformats.org/officeDocument/2006/relationships/hyperlink" Target="https://1drv.ms/b/c/ec9210850d8f19a7/IQAvpN78VuscSbSTzodJSXqzAcRbF0_BpoE_90hciaDpvN4?e=rP9Hmb" TargetMode="External"/><Relationship Id="rId1" Type="http://schemas.openxmlformats.org/officeDocument/2006/relationships/hyperlink" Target="http://www.qmtltda.com/" TargetMode="External"/><Relationship Id="rId6" Type="http://schemas.openxmlformats.org/officeDocument/2006/relationships/hyperlink" Target="https://docs.google.com/document/d/1S2qrtT2Ynd3aIv6Wa1SsMZseY0FIJWzE/edit?usp=drive_link&amp;ouid=113369746110885259792&amp;rtpof=true&amp;sd=true" TargetMode="External"/><Relationship Id="rId11" Type="http://schemas.openxmlformats.org/officeDocument/2006/relationships/hyperlink" Target="https://docs.google.com/spreadsheets/d/19TCnmwgfkevxgU1FAUQw9izcLY1VOks9/edit?usp=drive_link&amp;ouid=113369746110885259792&amp;rtpof=true&amp;sd=true" TargetMode="External"/><Relationship Id="rId24" Type="http://schemas.openxmlformats.org/officeDocument/2006/relationships/hyperlink" Target="https://drive.google.com/drive/folders/1NRtticKe5KamEfH9BReXsMQ4-yg9UDSI?usp=sharing" TargetMode="External"/><Relationship Id="rId32" Type="http://schemas.openxmlformats.org/officeDocument/2006/relationships/hyperlink" Target="https://drive.google.com/drive/folders/1srqZri630PnzQYINzD5TEc1AlxaDZJ00?usp=sharing" TargetMode="External"/><Relationship Id="rId37" Type="http://schemas.openxmlformats.org/officeDocument/2006/relationships/hyperlink" Target="https://photos.google.com/share/AF1QipOA1BiN3Z6X2jbSjOJsETE38Ye2EmLveG8bx0arvs5LhwKN4-q22YJl3NHQ91uGbQ?key=OFN1UUNmWjBHQ0w4RVpMeTM4VTZ2X19lY0pqRm1R" TargetMode="External"/><Relationship Id="rId40" Type="http://schemas.openxmlformats.org/officeDocument/2006/relationships/hyperlink" Target="https://1drv.ms/f/c/ec9210850d8f19a7/IgAzMb5YMQxBQZb0xUQpLLMWARaqmNbZfy3W4DPci0B5H6E?e=1plUgQ" TargetMode="External"/><Relationship Id="rId5" Type="http://schemas.openxmlformats.org/officeDocument/2006/relationships/hyperlink" Target="https://drive.google.com/file/d/1IHjE2FOZnN-QwWoxyovHpd0qXMsYLK1M/view?usp=drive_link" TargetMode="External"/><Relationship Id="rId15" Type="http://schemas.openxmlformats.org/officeDocument/2006/relationships/hyperlink" Target="https://docs.google.com/spreadsheets/d/1eEPP6yA932UW_jMn3Onm9-LaJslcDb2A/edit?usp=drive_link&amp;ouid=113369746110885259792&amp;rtpof=true&amp;sd=true" TargetMode="External"/><Relationship Id="rId23" Type="http://schemas.openxmlformats.org/officeDocument/2006/relationships/hyperlink" Target="https://drive.google.com/file/d/1vYR2mj0pojHMCPReF13sDuUxr9nyucms/view?usp=drive_link" TargetMode="External"/><Relationship Id="rId28" Type="http://schemas.openxmlformats.org/officeDocument/2006/relationships/hyperlink" Target="https://drive.google.com/drive/folders/1yykfO9Tjklub76W6ZpQTkjXSvwM76USJ?usp=sharing" TargetMode="External"/><Relationship Id="rId36" Type="http://schemas.openxmlformats.org/officeDocument/2006/relationships/hyperlink" Target="https://1drv.ms/b/c/ec9210850d8f19a7/IQAABNfszu8wRZuBELfPPBOmAdbUM6fOaIVbRgQq-RfiaPQ?e=96tnhS" TargetMode="External"/><Relationship Id="rId10" Type="http://schemas.openxmlformats.org/officeDocument/2006/relationships/hyperlink" Target="https://docs.google.com/spreadsheets/d/1eEPP6yA932UW_jMn3Onm9-LaJslcDb2A/edit?usp=drive_link&amp;ouid=113369746110885259792&amp;rtpof=true&amp;sd=true" TargetMode="External"/><Relationship Id="rId19" Type="http://schemas.openxmlformats.org/officeDocument/2006/relationships/hyperlink" Target="https://drive.google.com/drive/folders/15q9OYqiZbb0o_vfiVroefLyou6_eGf_I?usp=drive_link" TargetMode="External"/><Relationship Id="rId31" Type="http://schemas.openxmlformats.org/officeDocument/2006/relationships/hyperlink" Target="https://drive.google.com/drive/folders/1wvD-FLnlKvhykr5vlIWbLKdSoEd8hLoG?usp=sharing" TargetMode="External"/><Relationship Id="rId44" Type="http://schemas.openxmlformats.org/officeDocument/2006/relationships/drawing" Target="../drawings/drawing2.xml"/><Relationship Id="rId4" Type="http://schemas.openxmlformats.org/officeDocument/2006/relationships/hyperlink" Target="https://drive.google.com/file/d/1X_lGtfdTCHKKC1dhBzp-Xe2xSOzKTa8a/view?usp=drive_link" TargetMode="External"/><Relationship Id="rId9" Type="http://schemas.openxmlformats.org/officeDocument/2006/relationships/hyperlink" Target="https://drive.google.com/file/d/18w-N9mrqfVN2TyDWmoRc4eZaObwXJaq4/view?usp=drive_link" TargetMode="External"/><Relationship Id="rId14" Type="http://schemas.openxmlformats.org/officeDocument/2006/relationships/hyperlink" Target="https://docs.google.com/spreadsheets/d/19TCnmwgfkevxgU1FAUQw9izcLY1VOks9/edit?usp=drive_link&amp;ouid=113369746110885259792&amp;rtpof=true&amp;sd=true" TargetMode="External"/><Relationship Id="rId22" Type="http://schemas.openxmlformats.org/officeDocument/2006/relationships/hyperlink" Target="https://drive.google.com/file/d/1vYR2mj0pojHMCPReF13sDuUxr9nyucms/view?usp=drive_link" TargetMode="External"/><Relationship Id="rId27" Type="http://schemas.openxmlformats.org/officeDocument/2006/relationships/hyperlink" Target="https://drive.google.com/drive/folders/1PxrRs2TDuYexXd4r2iIT09aTzbP6pr7U?usp=sharing" TargetMode="External"/><Relationship Id="rId30" Type="http://schemas.openxmlformats.org/officeDocument/2006/relationships/hyperlink" Target="https://drive.google.com/drive/folders/1czBXLpXM2j-HnaSe9yUhbxxrxhW_BBX0?usp=sharing" TargetMode="External"/><Relationship Id="rId35" Type="http://schemas.openxmlformats.org/officeDocument/2006/relationships/hyperlink" Target="https://docs.google.com/spreadsheets/d/1CkUz23sjzL1f7nhdJwKX8o-9dlB6CUVi/edit?usp=drive_link&amp;ouid=104674834458806272014&amp;rtpof=true&amp;sd=true" TargetMode="External"/><Relationship Id="rId43" Type="http://schemas.openxmlformats.org/officeDocument/2006/relationships/printerSettings" Target="../printerSettings/printerSettings2.bin"/><Relationship Id="rId8" Type="http://schemas.openxmlformats.org/officeDocument/2006/relationships/hyperlink" Target="https://drive.google.com/drive/folders/17yDZnNn2vDh7boE8cGrf6595VjfQUXTV?usp=drive_link" TargetMode="External"/><Relationship Id="rId3" Type="http://schemas.openxmlformats.org/officeDocument/2006/relationships/hyperlink" Target="https://drive.google.com/drive/folders/1jzX3BkyqDnk00SBnA4d7cmg5pB0LmM8v?usp=drive_link" TargetMode="External"/><Relationship Id="rId12" Type="http://schemas.openxmlformats.org/officeDocument/2006/relationships/hyperlink" Target="https://drive.google.com/file/d/1es19pA1c9S8Co5f1pAKwiMb3Dc3MB_u-/view?usp=drive_link" TargetMode="External"/><Relationship Id="rId17" Type="http://schemas.openxmlformats.org/officeDocument/2006/relationships/hyperlink" Target="https://docs.google.com/document/d/1A0XzPtoQQtUiMJe72nPmUskI_BVZgLDf/edit?usp=drive_link&amp;ouid=113369746110885259792&amp;rtpof=true&amp;sd=true" TargetMode="External"/><Relationship Id="rId25" Type="http://schemas.openxmlformats.org/officeDocument/2006/relationships/hyperlink" Target="https://drive.google.com/drive/folders/1U2RmVcsuXZ2bp7tx103genrJAATgBbTe?usp=sharing" TargetMode="External"/><Relationship Id="rId33" Type="http://schemas.openxmlformats.org/officeDocument/2006/relationships/hyperlink" Target="https://1drv.ms/f/c/ec9210850d8f19a7/IgCVF9X2Un4_R693O9PkYE-ZAbdZp7qtWMOJfCf4GaszaW8?e=WC1PcN" TargetMode="External"/><Relationship Id="rId38" Type="http://schemas.openxmlformats.org/officeDocument/2006/relationships/hyperlink" Target="https://1drv.ms/b/c/ec9210850d8f19a7/IQCuuophQcF7SosghHp6EbdhAYdrUaSqdCD5uZN8pt8Cb5M?e=aJQMkZ"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abSelected="1" zoomScale="70" zoomScaleNormal="70" workbookViewId="0">
      <selection activeCell="A7" sqref="A7:E8"/>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425781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138"/>
      <c r="B1" s="139"/>
      <c r="C1" s="146" t="s">
        <v>0</v>
      </c>
      <c r="D1" s="147"/>
      <c r="E1" s="147"/>
      <c r="F1" s="147"/>
      <c r="G1" s="147"/>
      <c r="H1" s="144" t="s">
        <v>1</v>
      </c>
      <c r="I1" s="145"/>
    </row>
    <row r="2" spans="1:13" ht="18.75" customHeight="1" x14ac:dyDescent="0.25">
      <c r="A2" s="140"/>
      <c r="B2" s="141"/>
      <c r="C2" s="146" t="s">
        <v>2</v>
      </c>
      <c r="D2" s="147"/>
      <c r="E2" s="147"/>
      <c r="F2" s="147"/>
      <c r="G2" s="147"/>
      <c r="H2" s="80">
        <v>41241</v>
      </c>
      <c r="I2" s="81" t="s">
        <v>3</v>
      </c>
    </row>
    <row r="3" spans="1:13" ht="21" customHeight="1" x14ac:dyDescent="0.25">
      <c r="A3" s="142"/>
      <c r="B3" s="143"/>
      <c r="C3" s="146" t="s">
        <v>4</v>
      </c>
      <c r="D3" s="147"/>
      <c r="E3" s="147"/>
      <c r="F3" s="147"/>
      <c r="G3" s="147"/>
      <c r="H3" s="144" t="s">
        <v>5</v>
      </c>
      <c r="I3" s="145"/>
    </row>
    <row r="4" spans="1:13" ht="5.25" customHeight="1" x14ac:dyDescent="0.2"/>
    <row r="5" spans="1:13" ht="34.5" customHeight="1" x14ac:dyDescent="0.2">
      <c r="A5" s="179" t="s">
        <v>6</v>
      </c>
      <c r="B5" s="179"/>
      <c r="C5" s="179"/>
      <c r="D5" s="179"/>
      <c r="E5" s="179"/>
      <c r="F5" s="179"/>
      <c r="G5" s="179"/>
      <c r="H5" s="179"/>
      <c r="I5" s="179"/>
      <c r="K5" s="180" t="s">
        <v>7</v>
      </c>
      <c r="L5" s="180"/>
      <c r="M5" s="180"/>
    </row>
    <row r="6" spans="1:13" ht="23.25" customHeight="1" x14ac:dyDescent="0.2">
      <c r="A6" s="181" t="s">
        <v>8</v>
      </c>
      <c r="B6" s="182"/>
      <c r="C6" s="182"/>
      <c r="D6" s="182"/>
      <c r="E6" s="182"/>
      <c r="F6" s="194" t="s">
        <v>9</v>
      </c>
      <c r="G6" s="195"/>
      <c r="H6" s="195"/>
      <c r="I6" s="195"/>
      <c r="K6" s="83" t="s">
        <v>10</v>
      </c>
      <c r="L6" s="84" t="s">
        <v>11</v>
      </c>
      <c r="M6" s="85" t="s">
        <v>12</v>
      </c>
    </row>
    <row r="7" spans="1:13" ht="20.100000000000001" customHeight="1" x14ac:dyDescent="0.2">
      <c r="A7" s="183" t="s">
        <v>13</v>
      </c>
      <c r="B7" s="184"/>
      <c r="C7" s="184"/>
      <c r="D7" s="184"/>
      <c r="E7" s="185"/>
      <c r="F7" s="196" t="s">
        <v>14</v>
      </c>
      <c r="G7" s="151"/>
      <c r="H7" s="151"/>
      <c r="I7" s="152"/>
      <c r="K7" s="189" t="s">
        <v>15</v>
      </c>
      <c r="L7" s="125" t="s">
        <v>16</v>
      </c>
      <c r="M7" s="190" t="s">
        <v>17</v>
      </c>
    </row>
    <row r="8" spans="1:13" ht="33.75" customHeight="1" x14ac:dyDescent="0.2">
      <c r="A8" s="186"/>
      <c r="B8" s="187"/>
      <c r="C8" s="187"/>
      <c r="D8" s="187"/>
      <c r="E8" s="188"/>
      <c r="F8" s="191" t="s">
        <v>18</v>
      </c>
      <c r="G8" s="192"/>
      <c r="H8" s="193">
        <v>354498800013</v>
      </c>
      <c r="I8" s="152"/>
      <c r="K8" s="190"/>
      <c r="L8" s="125" t="s">
        <v>19</v>
      </c>
      <c r="M8" s="190"/>
    </row>
    <row r="9" spans="1:13" ht="20.100000000000001" customHeight="1" x14ac:dyDescent="0.2">
      <c r="A9" s="78" t="s">
        <v>20</v>
      </c>
      <c r="B9" s="79"/>
      <c r="C9" s="153" t="s">
        <v>21</v>
      </c>
      <c r="D9" s="151"/>
      <c r="E9" s="152"/>
      <c r="F9" s="154" t="s">
        <v>22</v>
      </c>
      <c r="G9" s="155"/>
      <c r="H9" s="197" t="s">
        <v>23</v>
      </c>
      <c r="I9" s="152"/>
      <c r="K9" s="190"/>
      <c r="L9" s="125" t="s">
        <v>24</v>
      </c>
      <c r="M9" s="190" t="s">
        <v>25</v>
      </c>
    </row>
    <row r="10" spans="1:13" ht="20.100000000000001" customHeight="1" x14ac:dyDescent="0.2">
      <c r="A10" s="148" t="s">
        <v>26</v>
      </c>
      <c r="B10" s="149"/>
      <c r="C10" s="150" t="s">
        <v>27</v>
      </c>
      <c r="D10" s="151"/>
      <c r="E10" s="151"/>
      <c r="F10" s="152"/>
      <c r="G10" s="82" t="s">
        <v>28</v>
      </c>
      <c r="H10" s="193">
        <v>3174426216</v>
      </c>
      <c r="I10" s="152"/>
      <c r="K10" s="190"/>
      <c r="L10" s="125" t="s">
        <v>29</v>
      </c>
      <c r="M10" s="190"/>
    </row>
    <row r="11" spans="1:13" ht="20.100000000000001" customHeight="1" x14ac:dyDescent="0.2">
      <c r="A11" s="148" t="s">
        <v>30</v>
      </c>
      <c r="B11" s="149"/>
      <c r="C11" s="153" t="s">
        <v>31</v>
      </c>
      <c r="D11" s="151"/>
      <c r="E11" s="151"/>
      <c r="F11" s="152"/>
      <c r="G11" s="82" t="s">
        <v>32</v>
      </c>
      <c r="H11" s="173" t="s">
        <v>33</v>
      </c>
      <c r="I11" s="174"/>
      <c r="K11" s="175"/>
      <c r="L11" s="124"/>
      <c r="M11" s="124"/>
    </row>
    <row r="12" spans="1:13" ht="19.5" customHeight="1" x14ac:dyDescent="0.2">
      <c r="A12" s="176" t="s">
        <v>34</v>
      </c>
      <c r="B12" s="177"/>
      <c r="C12" s="177"/>
      <c r="D12" s="177"/>
      <c r="E12" s="177"/>
      <c r="F12" s="177"/>
      <c r="G12" s="177"/>
      <c r="H12" s="177"/>
      <c r="I12" s="178"/>
      <c r="K12" s="172"/>
      <c r="L12" s="124"/>
      <c r="M12" s="172"/>
    </row>
    <row r="13" spans="1:13" ht="20.100000000000001" customHeight="1" x14ac:dyDescent="0.2">
      <c r="A13" s="158" t="s">
        <v>35</v>
      </c>
      <c r="B13" s="158"/>
      <c r="C13" s="158"/>
      <c r="D13" s="158" t="s">
        <v>36</v>
      </c>
      <c r="E13" s="158"/>
      <c r="F13" s="158"/>
      <c r="G13" s="158" t="s">
        <v>37</v>
      </c>
      <c r="H13" s="158"/>
      <c r="I13" s="158"/>
      <c r="K13" s="172"/>
      <c r="L13" s="124"/>
      <c r="M13" s="172"/>
    </row>
    <row r="14" spans="1:13" ht="20.100000000000001" customHeight="1" x14ac:dyDescent="0.2">
      <c r="A14" s="163" t="s">
        <v>38</v>
      </c>
      <c r="B14" s="164"/>
      <c r="C14" s="165"/>
      <c r="D14" s="166" t="s">
        <v>39</v>
      </c>
      <c r="E14" s="167"/>
      <c r="F14" s="168"/>
      <c r="G14" s="169" t="s">
        <v>40</v>
      </c>
      <c r="H14" s="164"/>
      <c r="I14" s="165"/>
      <c r="K14" s="172"/>
      <c r="L14" s="124"/>
      <c r="M14" s="172"/>
    </row>
    <row r="15" spans="1:13" ht="20.100000000000001" customHeight="1" x14ac:dyDescent="0.2">
      <c r="A15" s="163" t="s">
        <v>41</v>
      </c>
      <c r="B15" s="164"/>
      <c r="C15" s="165"/>
      <c r="D15" s="166" t="s">
        <v>42</v>
      </c>
      <c r="E15" s="167"/>
      <c r="F15" s="168"/>
      <c r="G15" s="169" t="s">
        <v>43</v>
      </c>
      <c r="H15" s="164"/>
      <c r="I15" s="165"/>
      <c r="K15" s="172"/>
      <c r="L15" s="124"/>
      <c r="M15" s="124"/>
    </row>
    <row r="16" spans="1:13" ht="20.100000000000001" customHeight="1" x14ac:dyDescent="0.2">
      <c r="A16" s="166" t="s">
        <v>44</v>
      </c>
      <c r="B16" s="167"/>
      <c r="C16" s="168"/>
      <c r="D16" s="166" t="s">
        <v>45</v>
      </c>
      <c r="E16" s="167"/>
      <c r="F16" s="168"/>
      <c r="G16" s="169" t="s">
        <v>46</v>
      </c>
      <c r="H16" s="164"/>
      <c r="I16" s="165"/>
      <c r="K16" s="172"/>
      <c r="L16" s="124"/>
      <c r="M16" s="124"/>
    </row>
    <row r="17" spans="1:13" ht="20.100000000000001" customHeight="1" x14ac:dyDescent="0.2">
      <c r="A17" s="166" t="s">
        <v>47</v>
      </c>
      <c r="B17" s="167"/>
      <c r="C17" s="168"/>
      <c r="D17" s="166" t="s">
        <v>48</v>
      </c>
      <c r="E17" s="167"/>
      <c r="F17" s="168"/>
      <c r="G17" s="169" t="s">
        <v>49</v>
      </c>
      <c r="H17" s="164"/>
      <c r="I17" s="165"/>
      <c r="K17" s="172"/>
      <c r="L17" s="124"/>
      <c r="M17" s="124"/>
    </row>
    <row r="18" spans="1:13" ht="20.100000000000001" customHeight="1" x14ac:dyDescent="0.2">
      <c r="A18" s="166" t="s">
        <v>50</v>
      </c>
      <c r="B18" s="167"/>
      <c r="C18" s="168"/>
      <c r="D18" s="166" t="s">
        <v>51</v>
      </c>
      <c r="E18" s="167"/>
      <c r="F18" s="168"/>
      <c r="G18" s="169" t="s">
        <v>52</v>
      </c>
      <c r="H18" s="164"/>
      <c r="I18" s="165"/>
      <c r="K18" s="171"/>
      <c r="L18" s="124"/>
      <c r="M18" s="124"/>
    </row>
    <row r="19" spans="1:13" ht="20.100000000000001" customHeight="1" x14ac:dyDescent="0.2">
      <c r="A19" s="166" t="s">
        <v>53</v>
      </c>
      <c r="B19" s="167"/>
      <c r="C19" s="168"/>
      <c r="D19" s="166" t="s">
        <v>54</v>
      </c>
      <c r="E19" s="167"/>
      <c r="F19" s="168"/>
      <c r="G19" s="169" t="s">
        <v>55</v>
      </c>
      <c r="H19" s="164"/>
      <c r="I19" s="165"/>
      <c r="K19" s="172"/>
      <c r="L19" s="124"/>
      <c r="M19" s="124"/>
    </row>
    <row r="20" spans="1:13" ht="20.100000000000001" customHeight="1" x14ac:dyDescent="0.2">
      <c r="A20" s="162"/>
      <c r="B20" s="162"/>
      <c r="C20" s="162"/>
      <c r="D20" s="162"/>
      <c r="E20" s="162"/>
      <c r="F20" s="162"/>
      <c r="G20" s="162"/>
      <c r="H20" s="162"/>
      <c r="I20" s="162"/>
      <c r="K20" s="172"/>
      <c r="L20" s="124"/>
      <c r="M20" s="124"/>
    </row>
    <row r="21" spans="1:13" ht="20.100000000000001" customHeight="1" x14ac:dyDescent="0.2">
      <c r="A21" s="162"/>
      <c r="B21" s="162"/>
      <c r="C21" s="162"/>
      <c r="D21" s="162"/>
      <c r="E21" s="162"/>
      <c r="F21" s="162"/>
      <c r="G21" s="162"/>
      <c r="H21" s="162"/>
      <c r="I21" s="162"/>
      <c r="K21" s="172"/>
      <c r="L21" s="124"/>
      <c r="M21" s="98"/>
    </row>
    <row r="22" spans="1:13" ht="20.100000000000001" customHeight="1" x14ac:dyDescent="0.2">
      <c r="A22" s="162"/>
      <c r="B22" s="162"/>
      <c r="C22" s="162"/>
      <c r="D22" s="162"/>
      <c r="E22" s="162"/>
      <c r="F22" s="162"/>
      <c r="G22" s="162"/>
      <c r="H22" s="162"/>
      <c r="I22" s="162"/>
    </row>
    <row r="23" spans="1:13" s="19" customFormat="1" ht="20.25" x14ac:dyDescent="0.3">
      <c r="A23" s="170"/>
      <c r="B23" s="170"/>
      <c r="C23" s="170"/>
      <c r="D23" s="170"/>
      <c r="E23" s="170"/>
      <c r="F23" s="170"/>
      <c r="G23" s="170"/>
      <c r="H23" s="170"/>
      <c r="I23" s="170"/>
      <c r="K23" s="156"/>
      <c r="L23" s="156"/>
    </row>
    <row r="24" spans="1:13" ht="30" customHeight="1" x14ac:dyDescent="0.2">
      <c r="A24" s="157" t="s">
        <v>56</v>
      </c>
      <c r="B24" s="157"/>
      <c r="C24" s="157"/>
      <c r="D24" s="157"/>
      <c r="E24" s="157"/>
      <c r="F24" s="157"/>
      <c r="G24" s="157"/>
      <c r="H24" s="157"/>
      <c r="I24" s="157"/>
      <c r="K24" s="20"/>
      <c r="L24" s="20"/>
    </row>
    <row r="25" spans="1:13" ht="33.75" customHeight="1" x14ac:dyDescent="0.2">
      <c r="A25" s="158" t="s">
        <v>35</v>
      </c>
      <c r="B25" s="158"/>
      <c r="C25" s="158"/>
      <c r="D25" s="158" t="s">
        <v>36</v>
      </c>
      <c r="E25" s="158"/>
      <c r="F25" s="158"/>
      <c r="G25" s="158" t="s">
        <v>57</v>
      </c>
      <c r="H25" s="158"/>
      <c r="I25" s="158"/>
      <c r="K25" s="21"/>
      <c r="L25" s="22"/>
      <c r="M25" s="18" t="s">
        <v>58</v>
      </c>
    </row>
    <row r="26" spans="1:13" ht="20.100000000000001" customHeight="1" x14ac:dyDescent="0.2">
      <c r="A26" s="163" t="s">
        <v>38</v>
      </c>
      <c r="B26" s="164"/>
      <c r="C26" s="165"/>
      <c r="D26" s="166" t="s">
        <v>39</v>
      </c>
      <c r="E26" s="167"/>
      <c r="F26" s="168"/>
      <c r="G26" s="169" t="s">
        <v>40</v>
      </c>
      <c r="H26" s="164"/>
      <c r="I26" s="165"/>
      <c r="K26" s="21"/>
      <c r="L26" s="22"/>
    </row>
    <row r="27" spans="1:13" ht="20.100000000000001" customHeight="1" x14ac:dyDescent="0.2">
      <c r="A27" s="163" t="s">
        <v>41</v>
      </c>
      <c r="B27" s="164"/>
      <c r="C27" s="165"/>
      <c r="D27" s="166" t="s">
        <v>42</v>
      </c>
      <c r="E27" s="167"/>
      <c r="F27" s="168"/>
      <c r="G27" s="169" t="s">
        <v>43</v>
      </c>
      <c r="H27" s="164"/>
      <c r="I27" s="165"/>
      <c r="K27" s="21"/>
      <c r="L27" s="23"/>
    </row>
    <row r="28" spans="1:13" ht="20.100000000000001" customHeight="1" x14ac:dyDescent="0.2">
      <c r="A28" s="166" t="s">
        <v>44</v>
      </c>
      <c r="B28" s="167"/>
      <c r="C28" s="168"/>
      <c r="D28" s="166" t="s">
        <v>45</v>
      </c>
      <c r="E28" s="167"/>
      <c r="F28" s="168"/>
      <c r="G28" s="169" t="s">
        <v>46</v>
      </c>
      <c r="H28" s="164"/>
      <c r="I28" s="165"/>
      <c r="K28" s="21"/>
      <c r="L28" s="23"/>
    </row>
    <row r="29" spans="1:13" ht="20.100000000000001" customHeight="1" x14ac:dyDescent="0.2">
      <c r="A29" s="166" t="s">
        <v>47</v>
      </c>
      <c r="B29" s="167"/>
      <c r="C29" s="168"/>
      <c r="D29" s="166" t="s">
        <v>48</v>
      </c>
      <c r="E29" s="167"/>
      <c r="F29" s="168"/>
      <c r="G29" s="169" t="s">
        <v>49</v>
      </c>
      <c r="H29" s="164"/>
      <c r="I29" s="165"/>
      <c r="K29" s="21"/>
      <c r="L29" s="22"/>
    </row>
    <row r="30" spans="1:13" ht="20.100000000000001" customHeight="1" x14ac:dyDescent="0.2">
      <c r="A30" s="166" t="s">
        <v>50</v>
      </c>
      <c r="B30" s="167"/>
      <c r="C30" s="168"/>
      <c r="D30" s="166" t="s">
        <v>51</v>
      </c>
      <c r="E30" s="167"/>
      <c r="F30" s="168"/>
      <c r="G30" s="169" t="s">
        <v>52</v>
      </c>
      <c r="H30" s="164"/>
      <c r="I30" s="165"/>
      <c r="K30" s="21"/>
      <c r="L30" s="23"/>
    </row>
    <row r="31" spans="1:13" ht="20.100000000000001" customHeight="1" x14ac:dyDescent="0.2">
      <c r="A31" s="166" t="s">
        <v>53</v>
      </c>
      <c r="B31" s="167"/>
      <c r="C31" s="168"/>
      <c r="D31" s="166" t="s">
        <v>54</v>
      </c>
      <c r="E31" s="167"/>
      <c r="F31" s="168"/>
      <c r="G31" s="169" t="s">
        <v>55</v>
      </c>
      <c r="H31" s="164"/>
      <c r="I31" s="165"/>
      <c r="K31" s="21"/>
      <c r="L31" s="24"/>
    </row>
    <row r="32" spans="1:13" ht="20.100000000000001" customHeight="1" x14ac:dyDescent="0.2">
      <c r="A32" s="162"/>
      <c r="B32" s="162"/>
      <c r="C32" s="162"/>
      <c r="D32" s="162"/>
      <c r="E32" s="162"/>
      <c r="F32" s="162"/>
      <c r="G32" s="162"/>
      <c r="H32" s="162"/>
      <c r="I32" s="162"/>
      <c r="K32" s="159"/>
      <c r="L32" s="22"/>
    </row>
    <row r="33" spans="11:12" ht="15" x14ac:dyDescent="0.2">
      <c r="K33" s="159"/>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60" t="s">
        <v>59</v>
      </c>
      <c r="B65526" s="160"/>
      <c r="C65526" s="160"/>
      <c r="D65526" s="160"/>
      <c r="E65526" s="160"/>
    </row>
    <row r="65527" spans="1:5" x14ac:dyDescent="0.2">
      <c r="A65527" s="161" t="s">
        <v>60</v>
      </c>
      <c r="B65527" s="161"/>
      <c r="C65527" s="161"/>
      <c r="D65527" s="161"/>
      <c r="E65527" s="161"/>
    </row>
    <row r="65528" spans="1:5" x14ac:dyDescent="0.2">
      <c r="A65528" s="161" t="s">
        <v>61</v>
      </c>
      <c r="B65528" s="161"/>
      <c r="C65528" s="161"/>
      <c r="D65528" s="161"/>
      <c r="E65528" s="161"/>
    </row>
    <row r="65529" spans="1:5" x14ac:dyDescent="0.2">
      <c r="A65529" s="18" t="s">
        <v>62</v>
      </c>
      <c r="D65529" s="18" t="s">
        <v>63</v>
      </c>
    </row>
  </sheetData>
  <sheetProtection password="F5F0" sheet="1"/>
  <mergeCells count="93">
    <mergeCell ref="A5:I5"/>
    <mergeCell ref="K5:M5"/>
    <mergeCell ref="A6:E6"/>
    <mergeCell ref="A7:E8"/>
    <mergeCell ref="K7:K10"/>
    <mergeCell ref="M7:M8"/>
    <mergeCell ref="F8:G8"/>
    <mergeCell ref="H8:I8"/>
    <mergeCell ref="M9:M10"/>
    <mergeCell ref="H10:I10"/>
    <mergeCell ref="F6:I6"/>
    <mergeCell ref="F7:I7"/>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G26:I26"/>
    <mergeCell ref="A22:C22"/>
    <mergeCell ref="D22:F22"/>
    <mergeCell ref="G22:I22"/>
    <mergeCell ref="A23:C23"/>
    <mergeCell ref="D23:F23"/>
    <mergeCell ref="G23:I23"/>
    <mergeCell ref="A26:C26"/>
    <mergeCell ref="D26:F26"/>
    <mergeCell ref="A31:C31"/>
    <mergeCell ref="D31:F31"/>
    <mergeCell ref="G31:I31"/>
    <mergeCell ref="A29:C29"/>
    <mergeCell ref="D29:F29"/>
    <mergeCell ref="G29:I29"/>
    <mergeCell ref="A30:C30"/>
    <mergeCell ref="D30:F30"/>
    <mergeCell ref="G30:I30"/>
    <mergeCell ref="A27:C27"/>
    <mergeCell ref="D27:F27"/>
    <mergeCell ref="G27:I27"/>
    <mergeCell ref="A28:C28"/>
    <mergeCell ref="D28:F28"/>
    <mergeCell ref="G28:I28"/>
    <mergeCell ref="K32:K33"/>
    <mergeCell ref="A65526:E65526"/>
    <mergeCell ref="A65527:E65527"/>
    <mergeCell ref="A65528:E65528"/>
    <mergeCell ref="A32:C32"/>
    <mergeCell ref="D32:F32"/>
    <mergeCell ref="G32:I32"/>
    <mergeCell ref="K23:L23"/>
    <mergeCell ref="A24:I24"/>
    <mergeCell ref="A25:C25"/>
    <mergeCell ref="D25:F25"/>
    <mergeCell ref="G25:I25"/>
    <mergeCell ref="A11:B11"/>
    <mergeCell ref="C10:F10"/>
    <mergeCell ref="C11:F11"/>
    <mergeCell ref="F9:G9"/>
    <mergeCell ref="A10:B10"/>
    <mergeCell ref="C9:E9"/>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8"/>
  <sheetViews>
    <sheetView showGridLines="0" topLeftCell="C1" zoomScale="80" zoomScaleNormal="80" workbookViewId="0">
      <selection activeCell="C7" sqref="C7"/>
    </sheetView>
  </sheetViews>
  <sheetFormatPr baseColWidth="10" defaultColWidth="11.42578125" defaultRowHeight="14.25" x14ac:dyDescent="0.2"/>
  <cols>
    <col min="1" max="1" width="0.42578125" style="18" customWidth="1"/>
    <col min="2" max="2" width="1.42578125" style="18" customWidth="1"/>
    <col min="3" max="3" width="44.7109375" style="18" customWidth="1"/>
    <col min="4" max="4" width="11.7109375" style="24" customWidth="1"/>
    <col min="5" max="6" width="33.7109375" style="49" customWidth="1"/>
    <col min="7" max="7" width="11.7109375" style="24" customWidth="1"/>
    <col min="8" max="9" width="33.7109375" style="49" customWidth="1"/>
    <col min="10" max="10" width="11.7109375" style="24" customWidth="1"/>
    <col min="11" max="12" width="33.7109375" style="49" customWidth="1"/>
    <col min="13" max="13" width="11.7109375" style="24" customWidth="1"/>
    <col min="14" max="15" width="33.7109375" style="49" customWidth="1"/>
    <col min="16" max="16" width="3.140625" style="18" customWidth="1"/>
    <col min="17" max="17" width="2.42578125" style="18" customWidth="1"/>
    <col min="18" max="18" width="7.42578125" style="18" hidden="1" customWidth="1"/>
    <col min="19" max="20" width="7.140625" style="18" hidden="1" customWidth="1"/>
    <col min="21" max="21" width="7" style="18" hidden="1" customWidth="1"/>
    <col min="22" max="22" width="11.42578125" style="18"/>
    <col min="23" max="23" width="13" style="18" customWidth="1"/>
    <col min="24" max="24" width="15.85546875" style="18" customWidth="1"/>
    <col min="25" max="25" width="13" style="18" customWidth="1"/>
    <col min="26" max="27" width="11.42578125" style="18" customWidth="1"/>
    <col min="28" max="16384" width="11.42578125" style="18"/>
  </cols>
  <sheetData>
    <row r="1" spans="1:21" ht="33" customHeight="1" x14ac:dyDescent="0.2">
      <c r="B1" s="219" t="s">
        <v>64</v>
      </c>
      <c r="C1" s="219"/>
      <c r="D1" s="219"/>
      <c r="E1" s="219"/>
      <c r="F1" s="219"/>
      <c r="G1" s="219"/>
      <c r="H1" s="219"/>
      <c r="I1" s="219"/>
      <c r="J1" s="220"/>
      <c r="K1" s="220"/>
      <c r="L1" s="26"/>
      <c r="M1" s="26"/>
      <c r="N1" s="26"/>
      <c r="O1" s="26"/>
    </row>
    <row r="2" spans="1:21" ht="15.75" x14ac:dyDescent="0.2">
      <c r="B2" s="221" t="s">
        <v>65</v>
      </c>
      <c r="C2" s="221"/>
      <c r="D2" s="270" t="s">
        <v>210</v>
      </c>
      <c r="E2" s="270"/>
      <c r="F2" s="270"/>
      <c r="G2" s="271" t="s">
        <v>66</v>
      </c>
      <c r="H2" s="271"/>
      <c r="I2" s="271"/>
      <c r="J2" s="272" t="s">
        <v>66</v>
      </c>
      <c r="K2" s="272"/>
      <c r="L2" s="272"/>
      <c r="M2" s="209" t="s">
        <v>66</v>
      </c>
      <c r="N2" s="209"/>
      <c r="O2" s="209"/>
      <c r="Q2" s="18">
        <v>1</v>
      </c>
    </row>
    <row r="3" spans="1:21" ht="15" customHeight="1" x14ac:dyDescent="0.2">
      <c r="B3" s="221"/>
      <c r="C3" s="221"/>
      <c r="D3" s="249" t="s">
        <v>67</v>
      </c>
      <c r="E3" s="248" t="s">
        <v>68</v>
      </c>
      <c r="F3" s="248" t="s">
        <v>69</v>
      </c>
      <c r="G3" s="210" t="s">
        <v>67</v>
      </c>
      <c r="H3" s="248" t="s">
        <v>68</v>
      </c>
      <c r="I3" s="248" t="s">
        <v>69</v>
      </c>
      <c r="J3" s="210" t="s">
        <v>67</v>
      </c>
      <c r="K3" s="212" t="s">
        <v>68</v>
      </c>
      <c r="L3" s="214" t="s">
        <v>69</v>
      </c>
      <c r="M3" s="210" t="s">
        <v>67</v>
      </c>
      <c r="N3" s="212" t="s">
        <v>68</v>
      </c>
      <c r="O3" s="214" t="s">
        <v>69</v>
      </c>
      <c r="Q3" s="18">
        <v>2</v>
      </c>
    </row>
    <row r="4" spans="1:21" ht="15.75" customHeight="1" x14ac:dyDescent="0.2">
      <c r="B4" s="221"/>
      <c r="C4" s="221"/>
      <c r="D4" s="250"/>
      <c r="E4" s="214"/>
      <c r="F4" s="214"/>
      <c r="G4" s="211"/>
      <c r="H4" s="214"/>
      <c r="I4" s="214"/>
      <c r="J4" s="211"/>
      <c r="K4" s="213"/>
      <c r="L4" s="215"/>
      <c r="M4" s="211"/>
      <c r="N4" s="213"/>
      <c r="O4" s="215"/>
      <c r="Q4" s="18">
        <v>3</v>
      </c>
    </row>
    <row r="5" spans="1:21" ht="15.75" x14ac:dyDescent="0.2">
      <c r="B5" s="221"/>
      <c r="C5" s="221"/>
      <c r="D5" s="27"/>
      <c r="E5" s="28"/>
      <c r="F5" s="28"/>
      <c r="G5" s="29"/>
      <c r="H5" s="30"/>
      <c r="I5" s="30"/>
      <c r="J5" s="29"/>
      <c r="K5" s="31"/>
      <c r="L5" s="30"/>
      <c r="M5" s="29"/>
      <c r="N5" s="31"/>
      <c r="O5" s="30"/>
      <c r="Q5" s="18">
        <v>4</v>
      </c>
    </row>
    <row r="6" spans="1:21" ht="18.75" x14ac:dyDescent="0.2">
      <c r="A6" s="273"/>
      <c r="B6" s="242"/>
      <c r="C6" s="32" t="s">
        <v>70</v>
      </c>
      <c r="D6" s="33"/>
      <c r="E6" s="33"/>
      <c r="F6" s="33"/>
      <c r="G6" s="33"/>
      <c r="H6" s="33"/>
      <c r="I6" s="33"/>
      <c r="J6" s="33"/>
      <c r="K6" s="33"/>
      <c r="L6" s="34"/>
      <c r="M6" s="33"/>
      <c r="N6" s="33"/>
      <c r="O6" s="34"/>
    </row>
    <row r="7" spans="1:21" ht="106.5" customHeight="1" x14ac:dyDescent="0.2">
      <c r="A7" s="273"/>
      <c r="B7" s="243"/>
      <c r="C7" s="133" t="s">
        <v>71</v>
      </c>
      <c r="D7" s="63">
        <v>4</v>
      </c>
      <c r="E7" s="131" t="s">
        <v>211</v>
      </c>
      <c r="F7" s="130" t="s">
        <v>281</v>
      </c>
      <c r="G7" s="115"/>
      <c r="H7" s="99"/>
      <c r="I7" s="99"/>
      <c r="J7" s="118"/>
      <c r="K7" s="100"/>
      <c r="L7" s="101"/>
      <c r="M7" s="120"/>
      <c r="N7" s="102"/>
      <c r="O7" s="103"/>
      <c r="R7" s="18">
        <f>COUNTIF(D7:D10,"1")</f>
        <v>0</v>
      </c>
      <c r="S7" s="18">
        <f>COUNTIF(G7:G10,"1")</f>
        <v>0</v>
      </c>
      <c r="T7" s="18">
        <f>COUNTIF(J7:J10,"1")</f>
        <v>0</v>
      </c>
      <c r="U7" s="18">
        <f>COUNTIF(M7:M10,"1")</f>
        <v>0</v>
      </c>
    </row>
    <row r="8" spans="1:21" ht="78.75" customHeight="1" x14ac:dyDescent="0.2">
      <c r="A8" s="273"/>
      <c r="B8" s="243"/>
      <c r="C8" s="132" t="s">
        <v>73</v>
      </c>
      <c r="D8" s="63">
        <v>4</v>
      </c>
      <c r="E8" s="131" t="s">
        <v>212</v>
      </c>
      <c r="F8" s="130" t="s">
        <v>281</v>
      </c>
      <c r="G8" s="115"/>
      <c r="H8" s="104"/>
      <c r="I8" s="99"/>
      <c r="J8" s="118"/>
      <c r="K8" s="105"/>
      <c r="L8" s="101"/>
      <c r="M8" s="120"/>
      <c r="N8" s="106"/>
      <c r="O8" s="103"/>
      <c r="R8" s="18">
        <f>COUNTIF(D7:D10,"2")</f>
        <v>0</v>
      </c>
      <c r="S8" s="18">
        <f>COUNTIF(G7:G10,"2")</f>
        <v>0</v>
      </c>
      <c r="T8" s="18">
        <f>COUNTIF(J7:J10,"2")</f>
        <v>0</v>
      </c>
      <c r="U8" s="18">
        <f>COUNTIF(M7:M10,"2")</f>
        <v>0</v>
      </c>
    </row>
    <row r="9" spans="1:21" ht="222.75" customHeight="1" x14ac:dyDescent="0.2">
      <c r="A9" s="273"/>
      <c r="B9" s="243"/>
      <c r="C9" s="136" t="s">
        <v>75</v>
      </c>
      <c r="D9" s="63">
        <v>3</v>
      </c>
      <c r="E9" s="131" t="s">
        <v>213</v>
      </c>
      <c r="F9" s="131" t="s">
        <v>76</v>
      </c>
      <c r="G9" s="115"/>
      <c r="H9" s="104"/>
      <c r="I9" s="99"/>
      <c r="J9" s="118"/>
      <c r="K9" s="105"/>
      <c r="L9" s="101"/>
      <c r="M9" s="120"/>
      <c r="N9" s="106"/>
      <c r="O9" s="103"/>
      <c r="R9" s="18">
        <f>COUNTIF(D7:D10,"3")</f>
        <v>2</v>
      </c>
      <c r="S9" s="18">
        <f>COUNTIF(G7:G10,"3")</f>
        <v>0</v>
      </c>
      <c r="T9" s="18">
        <f>COUNTIF(J7:J10,"3")</f>
        <v>0</v>
      </c>
      <c r="U9" s="18">
        <f>COUNTIF(M7:M10,"3")</f>
        <v>0</v>
      </c>
    </row>
    <row r="10" spans="1:21" ht="226.5" customHeight="1" x14ac:dyDescent="0.2">
      <c r="A10" s="273"/>
      <c r="B10" s="244"/>
      <c r="C10" s="136" t="s">
        <v>77</v>
      </c>
      <c r="D10" s="63">
        <v>3</v>
      </c>
      <c r="E10" s="131" t="s">
        <v>214</v>
      </c>
      <c r="F10" s="131" t="s">
        <v>74</v>
      </c>
      <c r="G10" s="115"/>
      <c r="H10" s="104"/>
      <c r="I10" s="99"/>
      <c r="J10" s="118"/>
      <c r="K10" s="105"/>
      <c r="L10" s="101"/>
      <c r="M10" s="120"/>
      <c r="N10" s="106"/>
      <c r="O10" s="103"/>
      <c r="R10" s="18">
        <f>COUNTIF(D7:D10,"4")</f>
        <v>2</v>
      </c>
      <c r="S10" s="18">
        <f>COUNTIF(G7:G10,"4")</f>
        <v>0</v>
      </c>
      <c r="T10" s="18">
        <f>COUNTIF(J7:J10,"4")</f>
        <v>0</v>
      </c>
      <c r="U10" s="18">
        <f>COUNTIF(M7:M10,"4")</f>
        <v>0</v>
      </c>
    </row>
    <row r="11" spans="1:21" ht="6" customHeight="1" x14ac:dyDescent="0.25">
      <c r="B11" s="233"/>
      <c r="C11" s="234"/>
      <c r="D11" s="234"/>
      <c r="E11" s="234"/>
      <c r="F11" s="234"/>
      <c r="G11" s="234"/>
      <c r="H11" s="234"/>
      <c r="I11" s="234"/>
      <c r="J11" s="234"/>
      <c r="K11" s="235"/>
      <c r="L11" s="123"/>
      <c r="M11" s="121"/>
      <c r="N11" s="123"/>
      <c r="O11" s="123"/>
      <c r="Q11" s="18">
        <f>COUNTIF(D7:D10,"1")</f>
        <v>0</v>
      </c>
      <c r="R11" s="18">
        <f>COUNTIF(D7:D10,"1")</f>
        <v>0</v>
      </c>
      <c r="S11" s="18">
        <f>COUNTIF(D7:D10,"3")</f>
        <v>2</v>
      </c>
    </row>
    <row r="12" spans="1:21" ht="18.75" x14ac:dyDescent="0.2">
      <c r="A12" s="273"/>
      <c r="B12" s="230"/>
      <c r="C12" s="35" t="s">
        <v>78</v>
      </c>
      <c r="D12" s="36"/>
      <c r="E12" s="36"/>
      <c r="F12" s="36"/>
      <c r="G12" s="36"/>
      <c r="H12" s="36"/>
      <c r="I12" s="36"/>
      <c r="J12" s="36"/>
      <c r="K12" s="37"/>
      <c r="L12" s="38"/>
      <c r="M12" s="36"/>
      <c r="N12" s="37"/>
      <c r="O12" s="38"/>
    </row>
    <row r="13" spans="1:21" ht="131.25" customHeight="1" x14ac:dyDescent="0.2">
      <c r="A13" s="273"/>
      <c r="B13" s="231"/>
      <c r="C13" s="128" t="s">
        <v>79</v>
      </c>
      <c r="D13" s="64">
        <v>4</v>
      </c>
      <c r="E13" s="131" t="s">
        <v>215</v>
      </c>
      <c r="F13" s="131" t="s">
        <v>72</v>
      </c>
      <c r="G13" s="116"/>
      <c r="H13" s="99"/>
      <c r="I13" s="99"/>
      <c r="J13" s="119"/>
      <c r="K13" s="107"/>
      <c r="L13" s="108"/>
      <c r="M13" s="122"/>
      <c r="N13" s="109"/>
      <c r="O13" s="110"/>
      <c r="R13" s="18">
        <f>COUNTIF(D13:D17,"1")</f>
        <v>0</v>
      </c>
      <c r="S13" s="18">
        <f>COUNTIF(G13:G17,"1")</f>
        <v>0</v>
      </c>
      <c r="T13" s="18">
        <f>COUNTIF(J13:J17,"1")</f>
        <v>0</v>
      </c>
      <c r="U13" s="18">
        <f>COUNTIF(M13:M17,"1")</f>
        <v>0</v>
      </c>
    </row>
    <row r="14" spans="1:21" ht="168" customHeight="1" x14ac:dyDescent="0.2">
      <c r="A14" s="273"/>
      <c r="B14" s="231"/>
      <c r="C14" s="132" t="s">
        <v>80</v>
      </c>
      <c r="D14" s="64">
        <v>4</v>
      </c>
      <c r="E14" s="129" t="s">
        <v>216</v>
      </c>
      <c r="F14" s="131" t="s">
        <v>74</v>
      </c>
      <c r="G14" s="116"/>
      <c r="H14" s="104"/>
      <c r="I14" s="99"/>
      <c r="J14" s="119"/>
      <c r="K14" s="108"/>
      <c r="L14" s="108"/>
      <c r="M14" s="122"/>
      <c r="N14" s="110"/>
      <c r="O14" s="110"/>
      <c r="R14" s="18">
        <f>COUNTIF(D13:D17,"2")</f>
        <v>1</v>
      </c>
      <c r="S14" s="18">
        <f>COUNTIF(G13:G17,"2")</f>
        <v>0</v>
      </c>
      <c r="T14" s="18">
        <f>COUNTIF(J13:J17,"2")</f>
        <v>0</v>
      </c>
      <c r="U14" s="18">
        <f>COUNTIF(M13:M17,"2")</f>
        <v>0</v>
      </c>
    </row>
    <row r="15" spans="1:21" ht="84" x14ac:dyDescent="0.2">
      <c r="A15" s="273"/>
      <c r="B15" s="231"/>
      <c r="C15" s="132" t="s">
        <v>81</v>
      </c>
      <c r="D15" s="64">
        <v>4</v>
      </c>
      <c r="E15" s="129" t="s">
        <v>243</v>
      </c>
      <c r="F15" s="130" t="s">
        <v>281</v>
      </c>
      <c r="G15" s="116"/>
      <c r="H15" s="104"/>
      <c r="I15" s="99"/>
      <c r="J15" s="119"/>
      <c r="K15" s="108"/>
      <c r="L15" s="108"/>
      <c r="M15" s="122"/>
      <c r="N15" s="110"/>
      <c r="O15" s="110"/>
      <c r="R15" s="18">
        <f>COUNTIF(D13:D17,"3")</f>
        <v>1</v>
      </c>
      <c r="S15" s="18">
        <f>COUNTIF(G13:G17,"3")</f>
        <v>0</v>
      </c>
      <c r="T15" s="18">
        <f>COUNTIF(J13:J17,"3")</f>
        <v>0</v>
      </c>
      <c r="U15" s="18">
        <f>COUNTIF(M13:M17,"3")</f>
        <v>0</v>
      </c>
    </row>
    <row r="16" spans="1:21" ht="153.75" customHeight="1" x14ac:dyDescent="0.2">
      <c r="A16" s="273"/>
      <c r="B16" s="231"/>
      <c r="C16" s="136" t="s">
        <v>82</v>
      </c>
      <c r="D16" s="64">
        <v>2</v>
      </c>
      <c r="E16" s="129" t="s">
        <v>217</v>
      </c>
      <c r="F16" s="131" t="s">
        <v>76</v>
      </c>
      <c r="G16" s="116"/>
      <c r="H16" s="104"/>
      <c r="I16" s="99"/>
      <c r="J16" s="119"/>
      <c r="K16" s="108"/>
      <c r="L16" s="108"/>
      <c r="M16" s="122"/>
      <c r="N16" s="110"/>
      <c r="O16" s="110"/>
      <c r="R16" s="18">
        <f>COUNTIF(D13:D17,"4")</f>
        <v>3</v>
      </c>
      <c r="S16" s="18">
        <f>COUNTIF(G13:G17,"4")</f>
        <v>0</v>
      </c>
      <c r="T16" s="18">
        <f>COUNTIF(J13:J17,"4")</f>
        <v>0</v>
      </c>
      <c r="U16" s="18">
        <f>COUNTIF(M13:M17,"4")</f>
        <v>0</v>
      </c>
    </row>
    <row r="17" spans="1:21" ht="126" customHeight="1" x14ac:dyDescent="0.2">
      <c r="A17" s="273"/>
      <c r="B17" s="232"/>
      <c r="C17" s="132" t="s">
        <v>83</v>
      </c>
      <c r="D17" s="64">
        <v>3</v>
      </c>
      <c r="E17" s="129" t="s">
        <v>218</v>
      </c>
      <c r="F17" s="131" t="s">
        <v>72</v>
      </c>
      <c r="G17" s="116"/>
      <c r="H17" s="104"/>
      <c r="I17" s="99"/>
      <c r="J17" s="119"/>
      <c r="K17" s="108"/>
      <c r="L17" s="108"/>
      <c r="M17" s="122"/>
      <c r="N17" s="110"/>
      <c r="O17" s="110"/>
    </row>
    <row r="18" spans="1:21" ht="7.5" customHeight="1" x14ac:dyDescent="0.25">
      <c r="B18" s="245"/>
      <c r="C18" s="246"/>
      <c r="D18" s="246"/>
      <c r="E18" s="246"/>
      <c r="F18" s="246"/>
      <c r="G18" s="246"/>
      <c r="H18" s="246"/>
      <c r="I18" s="246"/>
      <c r="J18" s="246"/>
      <c r="K18" s="247"/>
      <c r="L18" s="123"/>
      <c r="M18" s="121"/>
      <c r="N18" s="123"/>
      <c r="O18" s="123"/>
    </row>
    <row r="19" spans="1:21" ht="18.75" x14ac:dyDescent="0.2">
      <c r="A19" s="273"/>
      <c r="B19" s="230"/>
      <c r="C19" s="35" t="s">
        <v>84</v>
      </c>
      <c r="D19" s="36"/>
      <c r="E19" s="36"/>
      <c r="F19" s="36"/>
      <c r="G19" s="36"/>
      <c r="H19" s="36"/>
      <c r="I19" s="36"/>
      <c r="J19" s="36"/>
      <c r="K19" s="37"/>
      <c r="L19" s="38"/>
      <c r="M19" s="36"/>
      <c r="N19" s="37"/>
      <c r="O19" s="38"/>
    </row>
    <row r="20" spans="1:21" ht="150" customHeight="1" x14ac:dyDescent="0.2">
      <c r="A20" s="273"/>
      <c r="B20" s="267"/>
      <c r="C20" s="134" t="s">
        <v>85</v>
      </c>
      <c r="D20" s="64">
        <v>4</v>
      </c>
      <c r="E20" s="131" t="s">
        <v>219</v>
      </c>
      <c r="F20" s="131" t="s">
        <v>72</v>
      </c>
      <c r="G20" s="116"/>
      <c r="H20" s="99"/>
      <c r="I20" s="99"/>
      <c r="J20" s="119"/>
      <c r="K20" s="111"/>
      <c r="L20" s="112"/>
      <c r="M20" s="122"/>
      <c r="N20" s="113"/>
      <c r="O20" s="114"/>
      <c r="R20" s="18">
        <f>COUNTIF(D20:D27,"1")</f>
        <v>4</v>
      </c>
      <c r="S20" s="18">
        <f>COUNTIF(G20:G27,"1")</f>
        <v>0</v>
      </c>
      <c r="T20" s="18">
        <f>COUNTIF(J20:J27,"1")</f>
        <v>0</v>
      </c>
      <c r="U20" s="18">
        <f>COUNTIF(M20:M27,"1")</f>
        <v>0</v>
      </c>
    </row>
    <row r="21" spans="1:21" ht="143.25" customHeight="1" x14ac:dyDescent="0.2">
      <c r="A21" s="273"/>
      <c r="B21" s="267"/>
      <c r="C21" s="135" t="s">
        <v>86</v>
      </c>
      <c r="D21" s="64">
        <v>4</v>
      </c>
      <c r="E21" s="129" t="s">
        <v>220</v>
      </c>
      <c r="F21" s="131" t="s">
        <v>74</v>
      </c>
      <c r="G21" s="116"/>
      <c r="H21" s="104"/>
      <c r="I21" s="99"/>
      <c r="J21" s="119"/>
      <c r="K21" s="112"/>
      <c r="L21" s="112"/>
      <c r="M21" s="122"/>
      <c r="N21" s="114"/>
      <c r="O21" s="114"/>
      <c r="R21" s="18">
        <f>COUNTIF(D20:D27,"2")</f>
        <v>1</v>
      </c>
      <c r="S21" s="18">
        <f>COUNTIF(G20:G27,"2")</f>
        <v>0</v>
      </c>
      <c r="T21" s="18">
        <f>COUNTIF(J20:J27,"2")</f>
        <v>0</v>
      </c>
      <c r="U21" s="18">
        <f>COUNTIF(M20:M27,"2")</f>
        <v>0</v>
      </c>
    </row>
    <row r="22" spans="1:21" ht="137.25" customHeight="1" x14ac:dyDescent="0.2">
      <c r="A22" s="273"/>
      <c r="B22" s="267"/>
      <c r="C22" s="135" t="s">
        <v>87</v>
      </c>
      <c r="D22" s="64">
        <v>3</v>
      </c>
      <c r="E22" s="129" t="s">
        <v>221</v>
      </c>
      <c r="F22" s="131" t="s">
        <v>76</v>
      </c>
      <c r="G22" s="116"/>
      <c r="H22" s="104"/>
      <c r="I22" s="99"/>
      <c r="J22" s="119"/>
      <c r="K22" s="112"/>
      <c r="L22" s="112"/>
      <c r="M22" s="122"/>
      <c r="N22" s="114"/>
      <c r="O22" s="114"/>
      <c r="R22" s="18">
        <f>COUNTIF(D20:D27,"3")</f>
        <v>1</v>
      </c>
      <c r="S22" s="18">
        <f>COUNTIF(G20:G27,"3")</f>
        <v>0</v>
      </c>
      <c r="T22" s="18">
        <f>COUNTIF(J20:J27,"3")</f>
        <v>0</v>
      </c>
      <c r="U22" s="18">
        <f>COUNTIF(M20:M27,"3")</f>
        <v>0</v>
      </c>
    </row>
    <row r="23" spans="1:21" ht="72" x14ac:dyDescent="0.2">
      <c r="A23" s="273"/>
      <c r="B23" s="267"/>
      <c r="C23" s="135" t="s">
        <v>88</v>
      </c>
      <c r="D23" s="64">
        <v>1</v>
      </c>
      <c r="E23" s="129" t="s">
        <v>222</v>
      </c>
      <c r="F23" s="131" t="s">
        <v>72</v>
      </c>
      <c r="G23" s="116"/>
      <c r="H23" s="104"/>
      <c r="I23" s="99"/>
      <c r="J23" s="119"/>
      <c r="K23" s="112"/>
      <c r="L23" s="112"/>
      <c r="M23" s="122"/>
      <c r="N23" s="114"/>
      <c r="O23" s="114"/>
      <c r="R23" s="18">
        <f>COUNTIF(D20:D27,"4")</f>
        <v>2</v>
      </c>
      <c r="S23" s="18">
        <f>COUNTIF(G20:G27,"4")</f>
        <v>0</v>
      </c>
      <c r="T23" s="18">
        <f>COUNTIF(J20:J27,"4")</f>
        <v>0</v>
      </c>
      <c r="U23" s="18">
        <f>COUNTIF(M20:M27,"4")</f>
        <v>0</v>
      </c>
    </row>
    <row r="24" spans="1:21" ht="72" x14ac:dyDescent="0.2">
      <c r="A24" s="273"/>
      <c r="B24" s="267"/>
      <c r="C24" s="135" t="s">
        <v>89</v>
      </c>
      <c r="D24" s="64">
        <v>1</v>
      </c>
      <c r="E24" s="129" t="s">
        <v>223</v>
      </c>
      <c r="F24" s="131" t="s">
        <v>74</v>
      </c>
      <c r="G24" s="116"/>
      <c r="H24" s="104"/>
      <c r="I24" s="99"/>
      <c r="J24" s="119"/>
      <c r="K24" s="112"/>
      <c r="L24" s="112"/>
      <c r="M24" s="122"/>
      <c r="N24" s="114"/>
      <c r="O24" s="114"/>
    </row>
    <row r="25" spans="1:21" ht="60" x14ac:dyDescent="0.2">
      <c r="A25" s="273"/>
      <c r="B25" s="267"/>
      <c r="C25" s="135" t="s">
        <v>90</v>
      </c>
      <c r="D25" s="64">
        <v>1</v>
      </c>
      <c r="E25" s="129" t="s">
        <v>224</v>
      </c>
      <c r="F25" s="131" t="s">
        <v>76</v>
      </c>
      <c r="G25" s="116"/>
      <c r="H25" s="104"/>
      <c r="I25" s="99"/>
      <c r="J25" s="119"/>
      <c r="K25" s="112"/>
      <c r="L25" s="112"/>
      <c r="M25" s="122"/>
      <c r="N25" s="114"/>
      <c r="O25" s="114"/>
    </row>
    <row r="26" spans="1:21" ht="117" customHeight="1" x14ac:dyDescent="0.2">
      <c r="A26" s="273"/>
      <c r="B26" s="267"/>
      <c r="C26" s="135" t="s">
        <v>91</v>
      </c>
      <c r="D26" s="64">
        <v>2</v>
      </c>
      <c r="E26" s="129" t="s">
        <v>225</v>
      </c>
      <c r="F26" s="131" t="s">
        <v>72</v>
      </c>
      <c r="G26" s="116"/>
      <c r="H26" s="104"/>
      <c r="I26" s="99"/>
      <c r="J26" s="119"/>
      <c r="K26" s="112"/>
      <c r="L26" s="112"/>
      <c r="M26" s="122"/>
      <c r="N26" s="114"/>
      <c r="O26" s="114"/>
    </row>
    <row r="27" spans="1:21" ht="87" customHeight="1" x14ac:dyDescent="0.2">
      <c r="A27" s="273"/>
      <c r="B27" s="268"/>
      <c r="C27" s="135" t="s">
        <v>92</v>
      </c>
      <c r="D27" s="64">
        <v>1</v>
      </c>
      <c r="E27" s="129" t="s">
        <v>244</v>
      </c>
      <c r="F27" s="131" t="s">
        <v>74</v>
      </c>
      <c r="G27" s="116"/>
      <c r="H27" s="104"/>
      <c r="I27" s="99"/>
      <c r="J27" s="119"/>
      <c r="K27" s="112"/>
      <c r="L27" s="112"/>
      <c r="M27" s="122"/>
      <c r="N27" s="114"/>
      <c r="O27" s="114"/>
    </row>
    <row r="28" spans="1:21" ht="7.5" customHeight="1" x14ac:dyDescent="0.25">
      <c r="B28" s="233"/>
      <c r="C28" s="234"/>
      <c r="D28" s="234"/>
      <c r="E28" s="234"/>
      <c r="F28" s="234"/>
      <c r="G28" s="234"/>
      <c r="H28" s="234"/>
      <c r="I28" s="234"/>
      <c r="J28" s="234"/>
      <c r="K28" s="235"/>
      <c r="L28" s="123"/>
      <c r="M28" s="121"/>
      <c r="N28" s="123"/>
      <c r="O28" s="123"/>
    </row>
    <row r="29" spans="1:21" ht="18.75" x14ac:dyDescent="0.2">
      <c r="A29" s="273"/>
      <c r="B29" s="230"/>
      <c r="C29" s="35" t="s">
        <v>93</v>
      </c>
      <c r="D29" s="36"/>
      <c r="E29" s="36"/>
      <c r="F29" s="36"/>
      <c r="G29" s="36"/>
      <c r="H29" s="36"/>
      <c r="I29" s="36"/>
      <c r="J29" s="36"/>
      <c r="K29" s="37"/>
      <c r="L29" s="38"/>
      <c r="M29" s="36"/>
      <c r="N29" s="37"/>
      <c r="O29" s="38"/>
    </row>
    <row r="30" spans="1:21" ht="72" x14ac:dyDescent="0.2">
      <c r="A30" s="273"/>
      <c r="B30" s="231"/>
      <c r="C30" s="128" t="s">
        <v>94</v>
      </c>
      <c r="D30" s="64">
        <v>3</v>
      </c>
      <c r="E30" s="131" t="s">
        <v>226</v>
      </c>
      <c r="F30" s="131" t="s">
        <v>72</v>
      </c>
      <c r="G30" s="116"/>
      <c r="H30" s="99"/>
      <c r="I30" s="99"/>
      <c r="J30" s="119"/>
      <c r="K30" s="111"/>
      <c r="L30" s="112"/>
      <c r="M30" s="122"/>
      <c r="N30" s="113"/>
      <c r="O30" s="114"/>
      <c r="R30" s="18">
        <f>COUNTIF(D30:D33,"1")</f>
        <v>1</v>
      </c>
      <c r="S30" s="18">
        <f>COUNTIF(G30:G33,"1")</f>
        <v>0</v>
      </c>
      <c r="T30" s="18">
        <f>COUNTIF(J30:J33,"1")</f>
        <v>0</v>
      </c>
      <c r="U30" s="18">
        <f>COUNTIF(M30:M33,"1")</f>
        <v>0</v>
      </c>
    </row>
    <row r="31" spans="1:21" ht="98.25" customHeight="1" x14ac:dyDescent="0.2">
      <c r="A31" s="273"/>
      <c r="B31" s="231"/>
      <c r="C31" s="132" t="s">
        <v>95</v>
      </c>
      <c r="D31" s="64">
        <v>4</v>
      </c>
      <c r="E31" s="129" t="s">
        <v>227</v>
      </c>
      <c r="F31" s="131" t="s">
        <v>74</v>
      </c>
      <c r="G31" s="116"/>
      <c r="H31" s="104"/>
      <c r="I31" s="99"/>
      <c r="J31" s="119"/>
      <c r="K31" s="112"/>
      <c r="L31" s="112"/>
      <c r="M31" s="122"/>
      <c r="N31" s="114"/>
      <c r="O31" s="114"/>
      <c r="R31" s="18">
        <f>COUNTIF(D30:D33,"2")</f>
        <v>0</v>
      </c>
      <c r="S31" s="18">
        <f>COUNTIF(G30:G33,"2")</f>
        <v>0</v>
      </c>
      <c r="T31" s="18">
        <f>COUNTIF(J30:J33,"2")</f>
        <v>0</v>
      </c>
      <c r="U31" s="18">
        <f>COUNTIF(M30:M33,"2")</f>
        <v>0</v>
      </c>
    </row>
    <row r="32" spans="1:21" ht="72.75" customHeight="1" x14ac:dyDescent="0.2">
      <c r="A32" s="273"/>
      <c r="B32" s="231"/>
      <c r="C32" s="132" t="s">
        <v>96</v>
      </c>
      <c r="D32" s="64">
        <v>1</v>
      </c>
      <c r="E32" s="129" t="s">
        <v>228</v>
      </c>
      <c r="F32" s="131" t="s">
        <v>76</v>
      </c>
      <c r="G32" s="116"/>
      <c r="H32" s="104"/>
      <c r="I32" s="99"/>
      <c r="J32" s="119"/>
      <c r="K32" s="112"/>
      <c r="L32" s="112"/>
      <c r="M32" s="122"/>
      <c r="N32" s="114"/>
      <c r="O32" s="114"/>
      <c r="R32" s="18">
        <f>COUNTIF(D30:D33,"3")</f>
        <v>2</v>
      </c>
      <c r="S32" s="18">
        <f>COUNTIF(G30:G33,"3")</f>
        <v>0</v>
      </c>
      <c r="T32" s="18">
        <f>COUNTIF(J30:J33,"31")</f>
        <v>0</v>
      </c>
      <c r="U32" s="18">
        <f>COUNTIF(M30:M33,"3")</f>
        <v>0</v>
      </c>
    </row>
    <row r="33" spans="1:21" ht="96.75" customHeight="1" x14ac:dyDescent="0.2">
      <c r="A33" s="273"/>
      <c r="B33" s="232"/>
      <c r="C33" s="132" t="s">
        <v>97</v>
      </c>
      <c r="D33" s="64">
        <v>3</v>
      </c>
      <c r="E33" s="129" t="s">
        <v>229</v>
      </c>
      <c r="F33" s="131" t="s">
        <v>74</v>
      </c>
      <c r="G33" s="116"/>
      <c r="H33" s="104"/>
      <c r="I33" s="99"/>
      <c r="J33" s="119"/>
      <c r="K33" s="112"/>
      <c r="L33" s="112"/>
      <c r="M33" s="122"/>
      <c r="N33" s="114"/>
      <c r="O33" s="114"/>
      <c r="R33" s="18">
        <f>COUNTIF(D30:D33,"4")</f>
        <v>1</v>
      </c>
      <c r="S33" s="18">
        <f>COUNTIF(G30:G33,"4")</f>
        <v>0</v>
      </c>
      <c r="T33" s="18">
        <f>COUNTIF(J30:J33,"4")</f>
        <v>0</v>
      </c>
      <c r="U33" s="18">
        <f>COUNTIF(M30:M33,"4")</f>
        <v>0</v>
      </c>
    </row>
    <row r="34" spans="1:21" ht="9" customHeight="1" x14ac:dyDescent="0.25">
      <c r="B34" s="245"/>
      <c r="C34" s="246"/>
      <c r="D34" s="246"/>
      <c r="E34" s="246"/>
      <c r="F34" s="246"/>
      <c r="G34" s="246"/>
      <c r="H34" s="246"/>
      <c r="I34" s="246"/>
      <c r="J34" s="246"/>
      <c r="K34" s="247"/>
      <c r="L34" s="123"/>
      <c r="M34" s="121"/>
      <c r="N34" s="123"/>
      <c r="O34" s="123"/>
    </row>
    <row r="35" spans="1:21" ht="18.75" x14ac:dyDescent="0.2">
      <c r="A35" s="273"/>
      <c r="B35" s="230"/>
      <c r="C35" s="39" t="s">
        <v>98</v>
      </c>
      <c r="D35" s="269"/>
      <c r="E35" s="269"/>
      <c r="F35" s="269"/>
      <c r="G35" s="269"/>
      <c r="H35" s="269"/>
      <c r="I35" s="269"/>
      <c r="J35" s="269"/>
      <c r="K35" s="269"/>
      <c r="L35" s="127"/>
      <c r="M35" s="86"/>
      <c r="N35" s="86"/>
      <c r="O35" s="127"/>
    </row>
    <row r="36" spans="1:21" ht="90" customHeight="1" x14ac:dyDescent="0.2">
      <c r="A36" s="273"/>
      <c r="B36" s="231"/>
      <c r="C36" s="128" t="s">
        <v>99</v>
      </c>
      <c r="D36" s="64">
        <v>3</v>
      </c>
      <c r="E36" s="131" t="s">
        <v>230</v>
      </c>
      <c r="F36" s="131" t="s">
        <v>72</v>
      </c>
      <c r="G36" s="116"/>
      <c r="H36" s="99"/>
      <c r="I36" s="99"/>
      <c r="J36" s="119"/>
      <c r="K36" s="111"/>
      <c r="L36" s="112"/>
      <c r="M36" s="122"/>
      <c r="N36" s="113"/>
      <c r="O36" s="114"/>
      <c r="R36" s="18">
        <f>COUNTIF(D36:D44,"1")</f>
        <v>1</v>
      </c>
      <c r="S36" s="18">
        <f>COUNTIF(G36:G44,"1")</f>
        <v>0</v>
      </c>
      <c r="T36" s="18">
        <f>COUNTIF(J36:J44,"1")</f>
        <v>0</v>
      </c>
      <c r="U36" s="18">
        <f>COUNTIF(M36:M44,"1")</f>
        <v>0</v>
      </c>
    </row>
    <row r="37" spans="1:21" ht="110.25" customHeight="1" x14ac:dyDescent="0.2">
      <c r="A37" s="273"/>
      <c r="B37" s="231"/>
      <c r="C37" s="132" t="s">
        <v>100</v>
      </c>
      <c r="D37" s="64">
        <v>3</v>
      </c>
      <c r="E37" s="129" t="s">
        <v>231</v>
      </c>
      <c r="F37" s="131" t="s">
        <v>74</v>
      </c>
      <c r="G37" s="116"/>
      <c r="H37" s="104"/>
      <c r="I37" s="99"/>
      <c r="J37" s="119"/>
      <c r="K37" s="112"/>
      <c r="L37" s="112"/>
      <c r="M37" s="122"/>
      <c r="N37" s="114"/>
      <c r="O37" s="114"/>
      <c r="R37" s="18">
        <f>COUNTIF(D36:D44,"2")</f>
        <v>1</v>
      </c>
      <c r="S37" s="18">
        <f>COUNTIF(G36:G44,"2")</f>
        <v>0</v>
      </c>
      <c r="T37" s="18">
        <f>COUNTIF(J36:J44,"2")</f>
        <v>0</v>
      </c>
      <c r="U37" s="18">
        <f>COUNTIF(M36:M44,"2")</f>
        <v>0</v>
      </c>
    </row>
    <row r="38" spans="1:21" ht="103.5" customHeight="1" x14ac:dyDescent="0.2">
      <c r="A38" s="273"/>
      <c r="B38" s="231"/>
      <c r="C38" s="132" t="s">
        <v>101</v>
      </c>
      <c r="D38" s="64">
        <v>3</v>
      </c>
      <c r="E38" s="129" t="s">
        <v>232</v>
      </c>
      <c r="F38" s="131" t="s">
        <v>76</v>
      </c>
      <c r="G38" s="116"/>
      <c r="H38" s="104"/>
      <c r="I38" s="99"/>
      <c r="J38" s="119"/>
      <c r="K38" s="112"/>
      <c r="L38" s="112"/>
      <c r="M38" s="122"/>
      <c r="N38" s="114"/>
      <c r="O38" s="114"/>
      <c r="R38" s="18">
        <f>COUNTIF(D36:D44,"3")</f>
        <v>4</v>
      </c>
      <c r="S38" s="18">
        <f>COUNTIF(G36:G44,"3")</f>
        <v>0</v>
      </c>
      <c r="T38" s="18">
        <f>COUNTIF(J36:J44,"3")</f>
        <v>0</v>
      </c>
      <c r="U38" s="18">
        <f>COUNTIF(M36:M44,"3")</f>
        <v>0</v>
      </c>
    </row>
    <row r="39" spans="1:21" ht="135.75" customHeight="1" x14ac:dyDescent="0.2">
      <c r="A39" s="273"/>
      <c r="B39" s="231"/>
      <c r="C39" s="132" t="s">
        <v>102</v>
      </c>
      <c r="D39" s="64">
        <v>4</v>
      </c>
      <c r="E39" s="129" t="s">
        <v>233</v>
      </c>
      <c r="F39" s="131" t="s">
        <v>72</v>
      </c>
      <c r="G39" s="116"/>
      <c r="H39" s="104"/>
      <c r="I39" s="99"/>
      <c r="J39" s="119"/>
      <c r="K39" s="112"/>
      <c r="L39" s="112"/>
      <c r="M39" s="122"/>
      <c r="N39" s="114"/>
      <c r="O39" s="114"/>
      <c r="R39" s="18">
        <f>COUNTIF(D36:D44,"4")</f>
        <v>3</v>
      </c>
      <c r="S39" s="18">
        <f>COUNTIF(G36:G44,"4")</f>
        <v>0</v>
      </c>
      <c r="T39" s="18">
        <f>COUNTIF(J36:J44,"4")</f>
        <v>0</v>
      </c>
      <c r="U39" s="18">
        <f>COUNTIF(M36:M44,"4")</f>
        <v>0</v>
      </c>
    </row>
    <row r="40" spans="1:21" ht="104.25" customHeight="1" x14ac:dyDescent="0.2">
      <c r="A40" s="273"/>
      <c r="B40" s="231"/>
      <c r="C40" s="132" t="s">
        <v>103</v>
      </c>
      <c r="D40" s="64">
        <v>3</v>
      </c>
      <c r="E40" s="129" t="s">
        <v>234</v>
      </c>
      <c r="F40" s="131" t="s">
        <v>74</v>
      </c>
      <c r="G40" s="116"/>
      <c r="H40" s="104"/>
      <c r="I40" s="99"/>
      <c r="J40" s="119"/>
      <c r="K40" s="112"/>
      <c r="L40" s="112"/>
      <c r="M40" s="122"/>
      <c r="N40" s="114"/>
      <c r="O40" s="114"/>
    </row>
    <row r="41" spans="1:21" ht="140.25" customHeight="1" x14ac:dyDescent="0.2">
      <c r="A41" s="273"/>
      <c r="B41" s="231"/>
      <c r="C41" s="132" t="s">
        <v>104</v>
      </c>
      <c r="D41" s="64">
        <v>4</v>
      </c>
      <c r="E41" s="129" t="s">
        <v>235</v>
      </c>
      <c r="F41" s="131" t="s">
        <v>76</v>
      </c>
      <c r="G41" s="116"/>
      <c r="H41" s="104"/>
      <c r="I41" s="99"/>
      <c r="J41" s="119"/>
      <c r="K41" s="112"/>
      <c r="L41" s="112"/>
      <c r="M41" s="122"/>
      <c r="N41" s="114"/>
      <c r="O41" s="114"/>
    </row>
    <row r="42" spans="1:21" ht="105" customHeight="1" x14ac:dyDescent="0.2">
      <c r="A42" s="273"/>
      <c r="B42" s="231"/>
      <c r="C42" s="132" t="s">
        <v>105</v>
      </c>
      <c r="D42" s="64">
        <v>2</v>
      </c>
      <c r="E42" s="129" t="s">
        <v>236</v>
      </c>
      <c r="F42" s="131" t="s">
        <v>72</v>
      </c>
      <c r="G42" s="116"/>
      <c r="H42" s="104"/>
      <c r="I42" s="99"/>
      <c r="J42" s="119"/>
      <c r="K42" s="112"/>
      <c r="L42" s="112"/>
      <c r="M42" s="122"/>
      <c r="N42" s="114"/>
      <c r="O42" s="114"/>
    </row>
    <row r="43" spans="1:21" ht="93.75" customHeight="1" x14ac:dyDescent="0.2">
      <c r="A43" s="273"/>
      <c r="B43" s="231"/>
      <c r="C43" s="132" t="s">
        <v>106</v>
      </c>
      <c r="D43" s="64">
        <v>1</v>
      </c>
      <c r="E43" s="129" t="s">
        <v>237</v>
      </c>
      <c r="F43" s="131" t="s">
        <v>74</v>
      </c>
      <c r="G43" s="116"/>
      <c r="H43" s="104"/>
      <c r="I43" s="99"/>
      <c r="J43" s="119"/>
      <c r="K43" s="112"/>
      <c r="L43" s="112"/>
      <c r="M43" s="122"/>
      <c r="N43" s="114"/>
      <c r="O43" s="114"/>
    </row>
    <row r="44" spans="1:21" ht="90" customHeight="1" x14ac:dyDescent="0.2">
      <c r="A44" s="273"/>
      <c r="B44" s="232"/>
      <c r="C44" s="132" t="s">
        <v>107</v>
      </c>
      <c r="D44" s="64">
        <v>4</v>
      </c>
      <c r="E44" s="129" t="s">
        <v>238</v>
      </c>
      <c r="F44" s="131" t="s">
        <v>76</v>
      </c>
      <c r="G44" s="116"/>
      <c r="H44" s="104"/>
      <c r="I44" s="99"/>
      <c r="J44" s="119"/>
      <c r="K44" s="112"/>
      <c r="L44" s="112"/>
      <c r="M44" s="122"/>
      <c r="N44" s="114"/>
      <c r="O44" s="114"/>
    </row>
    <row r="45" spans="1:21" ht="6.75" customHeight="1" x14ac:dyDescent="0.25">
      <c r="B45" s="245"/>
      <c r="C45" s="246"/>
      <c r="D45" s="246"/>
      <c r="E45" s="246"/>
      <c r="F45" s="246"/>
      <c r="G45" s="246"/>
      <c r="H45" s="246"/>
      <c r="I45" s="246"/>
      <c r="J45" s="246"/>
      <c r="K45" s="247"/>
      <c r="L45" s="123"/>
      <c r="M45" s="121"/>
      <c r="N45" s="123"/>
      <c r="O45" s="123"/>
    </row>
    <row r="46" spans="1:21" ht="18.75" x14ac:dyDescent="0.2">
      <c r="A46" s="273"/>
      <c r="B46" s="230"/>
      <c r="C46" s="35" t="s">
        <v>108</v>
      </c>
      <c r="D46" s="36"/>
      <c r="E46" s="36"/>
      <c r="F46" s="36"/>
      <c r="G46" s="36"/>
      <c r="H46" s="36"/>
      <c r="I46" s="36"/>
      <c r="J46" s="36"/>
      <c r="K46" s="37"/>
      <c r="L46" s="38"/>
      <c r="M46" s="36"/>
      <c r="N46" s="37"/>
      <c r="O46" s="38"/>
    </row>
    <row r="47" spans="1:21" ht="107.25" customHeight="1" x14ac:dyDescent="0.2">
      <c r="A47" s="273"/>
      <c r="B47" s="231"/>
      <c r="C47" s="128" t="s">
        <v>109</v>
      </c>
      <c r="D47" s="64">
        <v>4</v>
      </c>
      <c r="E47" s="131" t="s">
        <v>239</v>
      </c>
      <c r="F47" s="131" t="s">
        <v>72</v>
      </c>
      <c r="G47" s="65"/>
      <c r="H47" s="67"/>
      <c r="I47" s="67"/>
      <c r="J47" s="66"/>
      <c r="K47" s="69"/>
      <c r="L47" s="70"/>
      <c r="M47" s="91"/>
      <c r="N47" s="89"/>
      <c r="O47" s="90"/>
      <c r="R47" s="18">
        <f>COUNTIF(D47:D50,"1")</f>
        <v>1</v>
      </c>
      <c r="S47" s="18">
        <f>COUNTIF(G47:G50,"1")</f>
        <v>0</v>
      </c>
      <c r="T47" s="18">
        <f>COUNTIF(J47:J50,"1")</f>
        <v>0</v>
      </c>
      <c r="U47" s="18">
        <f>COUNTIF(M47:M50,"1")</f>
        <v>0</v>
      </c>
    </row>
    <row r="48" spans="1:21" ht="78.75" customHeight="1" x14ac:dyDescent="0.2">
      <c r="A48" s="273"/>
      <c r="B48" s="231"/>
      <c r="C48" s="132" t="s">
        <v>110</v>
      </c>
      <c r="D48" s="64">
        <v>3</v>
      </c>
      <c r="E48" s="129" t="s">
        <v>240</v>
      </c>
      <c r="F48" s="131" t="s">
        <v>74</v>
      </c>
      <c r="G48" s="65"/>
      <c r="H48" s="68"/>
      <c r="I48" s="67"/>
      <c r="J48" s="66"/>
      <c r="K48" s="70"/>
      <c r="L48" s="70"/>
      <c r="M48" s="91"/>
      <c r="N48" s="90"/>
      <c r="O48" s="90"/>
      <c r="R48" s="18">
        <f>COUNTIF(D47:D50,"2")</f>
        <v>1</v>
      </c>
      <c r="S48" s="18">
        <f>COUNTIF(G47:G50,"2")</f>
        <v>0</v>
      </c>
      <c r="T48" s="18">
        <f>COUNTIF(J47:J50,"2")</f>
        <v>0</v>
      </c>
      <c r="U48" s="18">
        <f>COUNTIF(M47:M50,"2")</f>
        <v>0</v>
      </c>
    </row>
    <row r="49" spans="1:21" ht="84" x14ac:dyDescent="0.2">
      <c r="A49" s="273"/>
      <c r="B49" s="231"/>
      <c r="C49" s="132" t="s">
        <v>111</v>
      </c>
      <c r="D49" s="64">
        <v>2</v>
      </c>
      <c r="E49" s="129" t="s">
        <v>241</v>
      </c>
      <c r="F49" s="131" t="s">
        <v>76</v>
      </c>
      <c r="G49" s="65"/>
      <c r="H49" s="68"/>
      <c r="I49" s="67"/>
      <c r="J49" s="66"/>
      <c r="K49" s="70"/>
      <c r="L49" s="70"/>
      <c r="M49" s="91"/>
      <c r="N49" s="90"/>
      <c r="O49" s="90"/>
      <c r="R49" s="18">
        <f>COUNTIF(D47:D50,"3")</f>
        <v>1</v>
      </c>
      <c r="S49" s="18">
        <f>COUNTIF(G47:G50,"3")</f>
        <v>0</v>
      </c>
      <c r="T49" s="18">
        <f>COUNTIF(J47:J50,"3")</f>
        <v>0</v>
      </c>
      <c r="U49" s="18">
        <f>COUNTIF(M47:M50,"3")</f>
        <v>0</v>
      </c>
    </row>
    <row r="50" spans="1:21" ht="87.75" customHeight="1" x14ac:dyDescent="0.2">
      <c r="A50" s="273"/>
      <c r="B50" s="232"/>
      <c r="C50" s="132" t="s">
        <v>112</v>
      </c>
      <c r="D50" s="64">
        <v>1</v>
      </c>
      <c r="E50" s="129" t="s">
        <v>242</v>
      </c>
      <c r="F50" s="131" t="s">
        <v>74</v>
      </c>
      <c r="G50" s="65"/>
      <c r="H50" s="68"/>
      <c r="I50" s="67"/>
      <c r="J50" s="66"/>
      <c r="K50" s="70"/>
      <c r="L50" s="70"/>
      <c r="M50" s="91"/>
      <c r="N50" s="90"/>
      <c r="O50" s="90"/>
      <c r="R50" s="18">
        <f>COUNTIF(D47:D50,"4")</f>
        <v>1</v>
      </c>
      <c r="S50" s="18">
        <f>COUNTIF(G47:G50,"4")</f>
        <v>0</v>
      </c>
      <c r="T50" s="18">
        <f>COUNTIF(J47:J50,"4")</f>
        <v>0</v>
      </c>
      <c r="U50" s="18">
        <f>COUNTIF(M47:M50,"4")</f>
        <v>0</v>
      </c>
    </row>
    <row r="51" spans="1:21" ht="8.25" customHeight="1" x14ac:dyDescent="0.25">
      <c r="B51" s="245"/>
      <c r="C51" s="246"/>
      <c r="D51" s="246"/>
      <c r="E51" s="246"/>
      <c r="F51" s="246"/>
      <c r="G51" s="246"/>
      <c r="H51" s="246"/>
      <c r="I51" s="246"/>
      <c r="J51" s="246"/>
      <c r="K51" s="247"/>
      <c r="L51" s="123"/>
      <c r="M51" s="121"/>
      <c r="N51" s="123"/>
      <c r="O51" s="123"/>
    </row>
    <row r="52" spans="1:21" ht="24" customHeight="1" x14ac:dyDescent="0.2">
      <c r="B52" s="222" t="s">
        <v>113</v>
      </c>
      <c r="C52" s="223"/>
      <c r="D52" s="253">
        <v>2025</v>
      </c>
      <c r="E52" s="254"/>
      <c r="F52" s="255"/>
      <c r="G52" s="236">
        <v>2016</v>
      </c>
      <c r="H52" s="237"/>
      <c r="I52" s="238"/>
      <c r="J52" s="239">
        <v>2017</v>
      </c>
      <c r="K52" s="240"/>
      <c r="L52" s="241"/>
      <c r="M52" s="216">
        <v>2018</v>
      </c>
      <c r="N52" s="217"/>
      <c r="O52" s="218"/>
    </row>
    <row r="53" spans="1:21" ht="33" customHeight="1" x14ac:dyDescent="0.2">
      <c r="B53" s="224"/>
      <c r="C53" s="225"/>
      <c r="D53" s="40" t="s">
        <v>67</v>
      </c>
      <c r="E53" s="41" t="s">
        <v>68</v>
      </c>
      <c r="F53" s="41" t="s">
        <v>69</v>
      </c>
      <c r="G53" s="40" t="s">
        <v>67</v>
      </c>
      <c r="H53" s="41" t="s">
        <v>68</v>
      </c>
      <c r="I53" s="41" t="s">
        <v>69</v>
      </c>
      <c r="J53" s="40" t="s">
        <v>67</v>
      </c>
      <c r="K53" s="41" t="s">
        <v>68</v>
      </c>
      <c r="L53" s="42" t="s">
        <v>69</v>
      </c>
      <c r="M53" s="40"/>
      <c r="N53" s="41"/>
      <c r="O53" s="42"/>
    </row>
    <row r="54" spans="1:21" ht="18.75" x14ac:dyDescent="0.2">
      <c r="A54" s="273"/>
      <c r="B54" s="43"/>
      <c r="C54" s="251" t="s">
        <v>114</v>
      </c>
      <c r="D54" s="252"/>
      <c r="E54" s="252"/>
      <c r="F54" s="252"/>
      <c r="G54" s="252"/>
      <c r="H54" s="252"/>
      <c r="I54" s="252"/>
      <c r="J54" s="252"/>
      <c r="K54" s="252"/>
      <c r="L54" s="44"/>
      <c r="M54" s="50"/>
      <c r="N54" s="50"/>
      <c r="O54" s="44"/>
    </row>
    <row r="55" spans="1:21" ht="101.25" customHeight="1" x14ac:dyDescent="0.2">
      <c r="A55" s="273"/>
      <c r="B55" s="45"/>
      <c r="C55" s="128" t="s">
        <v>115</v>
      </c>
      <c r="D55" s="64">
        <v>3</v>
      </c>
      <c r="E55" s="131" t="s">
        <v>245</v>
      </c>
      <c r="F55" s="130" t="s">
        <v>246</v>
      </c>
      <c r="G55" s="116"/>
      <c r="H55" s="99"/>
      <c r="I55" s="99"/>
      <c r="J55" s="119"/>
      <c r="K55" s="111"/>
      <c r="L55" s="112"/>
      <c r="M55" s="122"/>
      <c r="N55" s="113"/>
      <c r="O55" s="114"/>
      <c r="R55" s="18">
        <f>COUNTIF(D55:D59,"1")</f>
        <v>0</v>
      </c>
      <c r="S55" s="18">
        <f>COUNTIF(G55:G59,"1")</f>
        <v>0</v>
      </c>
      <c r="T55" s="18">
        <f>COUNTIF(J55:J59,"1")</f>
        <v>0</v>
      </c>
      <c r="U55" s="18">
        <f>COUNTIF(M55:M59,"1")</f>
        <v>0</v>
      </c>
    </row>
    <row r="56" spans="1:21" ht="207" customHeight="1" x14ac:dyDescent="0.2">
      <c r="A56" s="273"/>
      <c r="B56" s="45"/>
      <c r="C56" s="132" t="s">
        <v>116</v>
      </c>
      <c r="D56" s="64">
        <v>4</v>
      </c>
      <c r="E56" s="129" t="s">
        <v>247</v>
      </c>
      <c r="F56" s="130" t="s">
        <v>248</v>
      </c>
      <c r="G56" s="116"/>
      <c r="H56" s="104"/>
      <c r="I56" s="99"/>
      <c r="J56" s="119"/>
      <c r="K56" s="112"/>
      <c r="L56" s="112"/>
      <c r="M56" s="122"/>
      <c r="N56" s="114"/>
      <c r="O56" s="114"/>
      <c r="R56" s="18">
        <f>COUNTIF(D55:D59,"2")</f>
        <v>0</v>
      </c>
      <c r="S56" s="18">
        <f>COUNTIF(G55:G59,"2")</f>
        <v>0</v>
      </c>
      <c r="T56" s="18">
        <f>COUNTIF(J55:J59,"2")</f>
        <v>0</v>
      </c>
      <c r="U56" s="18">
        <f>COUNTIF(M55:M59,"2")</f>
        <v>0</v>
      </c>
    </row>
    <row r="57" spans="1:21" ht="85.5" customHeight="1" x14ac:dyDescent="0.2">
      <c r="A57" s="273"/>
      <c r="B57" s="45"/>
      <c r="C57" s="132" t="s">
        <v>117</v>
      </c>
      <c r="D57" s="64">
        <v>3</v>
      </c>
      <c r="E57" s="129" t="s">
        <v>249</v>
      </c>
      <c r="F57" s="131" t="s">
        <v>76</v>
      </c>
      <c r="G57" s="116"/>
      <c r="H57" s="104"/>
      <c r="I57" s="99"/>
      <c r="J57" s="119"/>
      <c r="K57" s="112"/>
      <c r="L57" s="112"/>
      <c r="M57" s="122"/>
      <c r="N57" s="114"/>
      <c r="O57" s="114"/>
      <c r="R57" s="18">
        <f>COUNTIF(D55:D59,"3")</f>
        <v>2</v>
      </c>
      <c r="S57" s="18">
        <f>COUNTIF(G55:G59,"3")</f>
        <v>0</v>
      </c>
      <c r="T57" s="18">
        <f>COUNTIF(J55:J59,"3")</f>
        <v>0</v>
      </c>
      <c r="U57" s="18">
        <f>COUNTIF(M55:M59,"3")</f>
        <v>0</v>
      </c>
    </row>
    <row r="58" spans="1:21" ht="154.5" customHeight="1" x14ac:dyDescent="0.2">
      <c r="A58" s="273"/>
      <c r="B58" s="45"/>
      <c r="C58" s="132" t="s">
        <v>118</v>
      </c>
      <c r="D58" s="64">
        <v>4</v>
      </c>
      <c r="E58" s="129" t="s">
        <v>250</v>
      </c>
      <c r="F58" s="130" t="s">
        <v>251</v>
      </c>
      <c r="G58" s="116"/>
      <c r="H58" s="104"/>
      <c r="I58" s="99"/>
      <c r="J58" s="119"/>
      <c r="K58" s="112"/>
      <c r="L58" s="112"/>
      <c r="M58" s="122"/>
      <c r="N58" s="114"/>
      <c r="O58" s="114"/>
      <c r="R58" s="18">
        <f>COUNTIF(D55:D59,"4")</f>
        <v>3</v>
      </c>
      <c r="S58" s="18">
        <f>COUNTIF(G55:G59,"4")</f>
        <v>0</v>
      </c>
      <c r="T58" s="18">
        <f>COUNTIF(J55:J59,"4")</f>
        <v>0</v>
      </c>
      <c r="U58" s="18">
        <f>COUNTIF(M55:M59,"4")</f>
        <v>0</v>
      </c>
    </row>
    <row r="59" spans="1:21" ht="79.5" customHeight="1" x14ac:dyDescent="0.2">
      <c r="A59" s="273"/>
      <c r="B59" s="46"/>
      <c r="C59" s="132" t="s">
        <v>119</v>
      </c>
      <c r="D59" s="64">
        <v>4</v>
      </c>
      <c r="E59" s="129" t="s">
        <v>252</v>
      </c>
      <c r="F59" s="130" t="s">
        <v>253</v>
      </c>
      <c r="G59" s="116"/>
      <c r="H59" s="104"/>
      <c r="I59" s="99"/>
      <c r="J59" s="119"/>
      <c r="K59" s="112"/>
      <c r="L59" s="112"/>
      <c r="M59" s="122"/>
      <c r="N59" s="114"/>
      <c r="O59" s="114"/>
    </row>
    <row r="60" spans="1:21" ht="6.75" customHeight="1" x14ac:dyDescent="0.25">
      <c r="B60" s="258"/>
      <c r="C60" s="259"/>
      <c r="D60" s="47"/>
      <c r="E60" s="48"/>
      <c r="F60" s="48"/>
      <c r="G60" s="47"/>
      <c r="H60" s="48"/>
      <c r="I60" s="48"/>
      <c r="J60" s="47"/>
      <c r="K60" s="48"/>
      <c r="M60" s="47"/>
      <c r="N60" s="48"/>
    </row>
    <row r="61" spans="1:21" ht="18.75" x14ac:dyDescent="0.2">
      <c r="A61" s="273"/>
      <c r="B61" s="43"/>
      <c r="C61" s="251" t="s">
        <v>120</v>
      </c>
      <c r="D61" s="252"/>
      <c r="E61" s="252"/>
      <c r="F61" s="252"/>
      <c r="G61" s="252"/>
      <c r="H61" s="252"/>
      <c r="I61" s="252"/>
      <c r="J61" s="252"/>
      <c r="K61" s="257"/>
      <c r="L61" s="50"/>
      <c r="M61" s="50"/>
      <c r="N61" s="50"/>
      <c r="O61" s="50"/>
    </row>
    <row r="62" spans="1:21" ht="76.5" customHeight="1" x14ac:dyDescent="0.2">
      <c r="A62" s="273"/>
      <c r="B62" s="51"/>
      <c r="C62" s="133" t="s">
        <v>121</v>
      </c>
      <c r="D62" s="64">
        <v>4</v>
      </c>
      <c r="E62" s="131" t="s">
        <v>254</v>
      </c>
      <c r="F62" s="130" t="s">
        <v>255</v>
      </c>
      <c r="G62" s="116"/>
      <c r="H62" s="99"/>
      <c r="I62" s="99"/>
      <c r="J62" s="119"/>
      <c r="K62" s="112"/>
      <c r="L62" s="112"/>
      <c r="M62" s="122"/>
      <c r="N62" s="114"/>
      <c r="O62" s="114"/>
      <c r="R62" s="18">
        <f>COUNTIF(D62:D65,"1")</f>
        <v>0</v>
      </c>
      <c r="S62" s="18">
        <f>COUNTIF(G62:G65,"1")</f>
        <v>0</v>
      </c>
      <c r="T62" s="18">
        <f>COUNTIF(J62:J65,"1")</f>
        <v>0</v>
      </c>
      <c r="U62" s="18">
        <f>COUNTIF(M62:M65,"1")</f>
        <v>0</v>
      </c>
    </row>
    <row r="63" spans="1:21" ht="87.75" customHeight="1" x14ac:dyDescent="0.2">
      <c r="A63" s="273"/>
      <c r="B63" s="45"/>
      <c r="C63" s="132" t="s">
        <v>122</v>
      </c>
      <c r="D63" s="64">
        <v>4</v>
      </c>
      <c r="E63" s="129" t="s">
        <v>256</v>
      </c>
      <c r="F63" s="131" t="s">
        <v>74</v>
      </c>
      <c r="G63" s="116"/>
      <c r="H63" s="104"/>
      <c r="I63" s="99"/>
      <c r="J63" s="119"/>
      <c r="K63" s="112"/>
      <c r="L63" s="112"/>
      <c r="M63" s="122"/>
      <c r="N63" s="114"/>
      <c r="O63" s="114"/>
      <c r="R63" s="18">
        <f>COUNTIF(D62:D65,"2")</f>
        <v>0</v>
      </c>
      <c r="S63" s="18">
        <f>COUNTIF(G62:G65,"2")</f>
        <v>0</v>
      </c>
      <c r="T63" s="18">
        <f>COUNTIF(J62:J65,"2")</f>
        <v>0</v>
      </c>
      <c r="U63" s="18">
        <f>COUNTIF(M62:M65,"2")</f>
        <v>0</v>
      </c>
    </row>
    <row r="64" spans="1:21" ht="81.75" customHeight="1" x14ac:dyDescent="0.2">
      <c r="A64" s="273"/>
      <c r="B64" s="45"/>
      <c r="C64" s="132" t="s">
        <v>123</v>
      </c>
      <c r="D64" s="64">
        <v>3</v>
      </c>
      <c r="E64" s="129" t="s">
        <v>257</v>
      </c>
      <c r="F64" s="131" t="s">
        <v>76</v>
      </c>
      <c r="G64" s="116"/>
      <c r="H64" s="104"/>
      <c r="I64" s="99"/>
      <c r="J64" s="119"/>
      <c r="K64" s="112"/>
      <c r="L64" s="112"/>
      <c r="M64" s="122"/>
      <c r="N64" s="114"/>
      <c r="O64" s="114"/>
      <c r="R64" s="18">
        <f>COUNTIF(D62:D65,"3")</f>
        <v>1</v>
      </c>
      <c r="S64" s="18">
        <f>COUNTIF(G62:G65,"3")</f>
        <v>0</v>
      </c>
      <c r="T64" s="18">
        <f>COUNTIF(J62:J65,"3")</f>
        <v>0</v>
      </c>
      <c r="U64" s="18">
        <f>COUNTIF(M62:M65,"3")</f>
        <v>0</v>
      </c>
    </row>
    <row r="65" spans="1:21" ht="89.25" customHeight="1" x14ac:dyDescent="0.2">
      <c r="A65" s="273"/>
      <c r="B65" s="46"/>
      <c r="C65" s="132" t="s">
        <v>124</v>
      </c>
      <c r="D65" s="64">
        <v>4</v>
      </c>
      <c r="E65" s="129" t="s">
        <v>258</v>
      </c>
      <c r="F65" s="131" t="s">
        <v>72</v>
      </c>
      <c r="G65" s="116"/>
      <c r="H65" s="104"/>
      <c r="I65" s="99"/>
      <c r="J65" s="119"/>
      <c r="K65" s="112"/>
      <c r="L65" s="112"/>
      <c r="M65" s="122"/>
      <c r="N65" s="114"/>
      <c r="O65" s="114"/>
      <c r="R65" s="18">
        <f>COUNTIF(D62:D65,"4")</f>
        <v>3</v>
      </c>
      <c r="S65" s="18">
        <f>COUNTIF(G62:G65,"4")</f>
        <v>0</v>
      </c>
      <c r="T65" s="18">
        <f>COUNTIF(J62:J65,"4")</f>
        <v>0</v>
      </c>
      <c r="U65" s="18">
        <f>COUNTIF(M62:M65,"4")</f>
        <v>0</v>
      </c>
    </row>
    <row r="66" spans="1:21" ht="9" customHeight="1" x14ac:dyDescent="0.25">
      <c r="B66" s="233"/>
      <c r="C66" s="234"/>
      <c r="D66" s="234"/>
      <c r="E66" s="234"/>
      <c r="F66" s="234"/>
      <c r="G66" s="234"/>
      <c r="H66" s="234"/>
      <c r="I66" s="234"/>
      <c r="J66" s="234"/>
      <c r="K66" s="260"/>
      <c r="L66" s="123"/>
      <c r="M66" s="121"/>
      <c r="N66" s="123"/>
      <c r="O66" s="123"/>
    </row>
    <row r="67" spans="1:21" ht="18.75" x14ac:dyDescent="0.2">
      <c r="A67" s="273"/>
      <c r="B67" s="43"/>
      <c r="C67" s="251" t="s">
        <v>125</v>
      </c>
      <c r="D67" s="252"/>
      <c r="E67" s="252"/>
      <c r="F67" s="252"/>
      <c r="G67" s="252"/>
      <c r="H67" s="252"/>
      <c r="I67" s="252"/>
      <c r="J67" s="252"/>
      <c r="K67" s="257"/>
      <c r="L67" s="52"/>
      <c r="M67" s="52"/>
      <c r="N67" s="52"/>
      <c r="O67" s="52"/>
    </row>
    <row r="68" spans="1:21" ht="285" customHeight="1" x14ac:dyDescent="0.2">
      <c r="A68" s="273"/>
      <c r="B68" s="45"/>
      <c r="C68" s="128" t="s">
        <v>126</v>
      </c>
      <c r="D68" s="64">
        <v>3</v>
      </c>
      <c r="E68" s="129" t="s">
        <v>259</v>
      </c>
      <c r="F68" s="130" t="s">
        <v>260</v>
      </c>
      <c r="G68" s="116"/>
      <c r="H68" s="99"/>
      <c r="I68" s="99"/>
      <c r="J68" s="119"/>
      <c r="K68" s="112"/>
      <c r="L68" s="112"/>
      <c r="M68" s="122"/>
      <c r="N68" s="114"/>
      <c r="O68" s="114"/>
      <c r="R68" s="18">
        <f>COUNTIF(D68:D71,"1")</f>
        <v>0</v>
      </c>
      <c r="S68" s="18">
        <f>COUNTIF(G68:G72,"1")</f>
        <v>0</v>
      </c>
      <c r="T68" s="18">
        <f>COUNTIF(J68:J72,"1")</f>
        <v>0</v>
      </c>
      <c r="U68" s="18">
        <f>COUNTIF(M68:M72,"1")</f>
        <v>0</v>
      </c>
    </row>
    <row r="69" spans="1:21" ht="194.25" customHeight="1" x14ac:dyDescent="0.2">
      <c r="A69" s="273"/>
      <c r="B69" s="45"/>
      <c r="C69" s="132" t="s">
        <v>127</v>
      </c>
      <c r="D69" s="64">
        <v>3</v>
      </c>
      <c r="E69" s="129" t="s">
        <v>261</v>
      </c>
      <c r="F69" s="130" t="s">
        <v>262</v>
      </c>
      <c r="G69" s="116"/>
      <c r="H69" s="104"/>
      <c r="I69" s="99"/>
      <c r="J69" s="119"/>
      <c r="K69" s="112"/>
      <c r="L69" s="112"/>
      <c r="M69" s="122"/>
      <c r="N69" s="114"/>
      <c r="O69" s="114"/>
      <c r="R69" s="18">
        <f>COUNTIF(D68:D71,"2")</f>
        <v>0</v>
      </c>
      <c r="S69" s="18">
        <f>COUNTIF(G68:G72,"2")</f>
        <v>0</v>
      </c>
      <c r="T69" s="18">
        <f>COUNTIF(J68:J72,"2")</f>
        <v>0</v>
      </c>
      <c r="U69" s="18">
        <f>COUNTIF(M68:M72,"2")</f>
        <v>0</v>
      </c>
    </row>
    <row r="70" spans="1:21" ht="180" x14ac:dyDescent="0.2">
      <c r="A70" s="273"/>
      <c r="B70" s="45"/>
      <c r="C70" s="132" t="s">
        <v>128</v>
      </c>
      <c r="D70" s="64">
        <v>4</v>
      </c>
      <c r="E70" s="129" t="s">
        <v>263</v>
      </c>
      <c r="F70" s="131" t="s">
        <v>76</v>
      </c>
      <c r="G70" s="116"/>
      <c r="H70" s="104"/>
      <c r="I70" s="99"/>
      <c r="J70" s="119"/>
      <c r="K70" s="112"/>
      <c r="L70" s="112"/>
      <c r="M70" s="122"/>
      <c r="N70" s="114"/>
      <c r="O70" s="114"/>
      <c r="R70" s="18">
        <f>COUNTIF(D68:D71,"3")</f>
        <v>2</v>
      </c>
      <c r="S70" s="18">
        <f>COUNTIF(G68:G72,"3")</f>
        <v>0</v>
      </c>
      <c r="T70" s="18">
        <f>COUNTIF(J68:J72,"3")</f>
        <v>0</v>
      </c>
      <c r="U70" s="18">
        <f>COUNTIF(M68:M72,"3")</f>
        <v>0</v>
      </c>
    </row>
    <row r="71" spans="1:21" ht="75" customHeight="1" x14ac:dyDescent="0.2">
      <c r="A71" s="273"/>
      <c r="B71" s="45"/>
      <c r="C71" s="204" t="s">
        <v>129</v>
      </c>
      <c r="D71" s="198">
        <v>4</v>
      </c>
      <c r="E71" s="202" t="s">
        <v>264</v>
      </c>
      <c r="F71" s="130" t="s">
        <v>266</v>
      </c>
      <c r="G71" s="116"/>
      <c r="H71" s="104"/>
      <c r="I71" s="99"/>
      <c r="J71" s="119"/>
      <c r="K71" s="112"/>
      <c r="L71" s="112"/>
      <c r="M71" s="122"/>
      <c r="N71" s="114"/>
      <c r="O71" s="114"/>
    </row>
    <row r="72" spans="1:21" ht="84" x14ac:dyDescent="0.2">
      <c r="A72" s="273"/>
      <c r="B72" s="46"/>
      <c r="C72" s="205"/>
      <c r="D72" s="199"/>
      <c r="E72" s="203"/>
      <c r="F72" s="130" t="s">
        <v>265</v>
      </c>
      <c r="G72" s="116"/>
      <c r="H72" s="104"/>
      <c r="I72" s="99"/>
      <c r="J72" s="119"/>
      <c r="K72" s="112"/>
      <c r="L72" s="112"/>
      <c r="M72" s="122"/>
      <c r="N72" s="114"/>
      <c r="O72" s="114"/>
      <c r="R72" s="18">
        <f>COUNTIF(D68:D71,"4")</f>
        <v>2</v>
      </c>
      <c r="S72" s="18">
        <f>COUNTIF(G68:G72,"4")</f>
        <v>0</v>
      </c>
      <c r="T72" s="18">
        <f>COUNTIF(J68:J72,"4")</f>
        <v>0</v>
      </c>
      <c r="U72" s="18">
        <f>COUNTIF(M68:M72,"4")</f>
        <v>0</v>
      </c>
    </row>
    <row r="73" spans="1:21" ht="8.25" customHeight="1" x14ac:dyDescent="0.25">
      <c r="B73" s="233"/>
      <c r="C73" s="234"/>
      <c r="D73" s="234"/>
      <c r="E73" s="234"/>
      <c r="F73" s="234"/>
      <c r="G73" s="234"/>
      <c r="H73" s="234"/>
      <c r="I73" s="234"/>
      <c r="J73" s="234"/>
      <c r="K73" s="260"/>
      <c r="L73" s="123"/>
      <c r="M73" s="121"/>
      <c r="N73" s="123"/>
      <c r="O73" s="123"/>
    </row>
    <row r="74" spans="1:21" ht="18.75" x14ac:dyDescent="0.2">
      <c r="A74" s="273"/>
      <c r="B74" s="43"/>
      <c r="C74" s="251" t="s">
        <v>130</v>
      </c>
      <c r="D74" s="252"/>
      <c r="E74" s="252"/>
      <c r="F74" s="252"/>
      <c r="G74" s="252"/>
      <c r="H74" s="252"/>
      <c r="I74" s="252"/>
      <c r="J74" s="252"/>
      <c r="K74" s="257"/>
      <c r="L74" s="50"/>
      <c r="M74" s="50"/>
      <c r="N74" s="50"/>
      <c r="O74" s="50"/>
    </row>
    <row r="75" spans="1:21" ht="72" x14ac:dyDescent="0.2">
      <c r="A75" s="273"/>
      <c r="B75" s="45"/>
      <c r="C75" s="204" t="s">
        <v>131</v>
      </c>
      <c r="D75" s="198">
        <v>3</v>
      </c>
      <c r="E75" s="202" t="s">
        <v>267</v>
      </c>
      <c r="F75" s="130" t="s">
        <v>276</v>
      </c>
      <c r="G75" s="116"/>
      <c r="H75" s="99"/>
      <c r="I75" s="99"/>
      <c r="J75" s="119"/>
      <c r="K75" s="112"/>
      <c r="L75" s="112"/>
      <c r="M75" s="122"/>
      <c r="N75" s="114"/>
      <c r="O75" s="114"/>
      <c r="R75" s="18">
        <f>COUNTIF(D75:D85,"1")</f>
        <v>2</v>
      </c>
      <c r="S75" s="18">
        <f>COUNTIF(G75:G85,"1")</f>
        <v>0</v>
      </c>
      <c r="T75" s="18">
        <f>COUNTIF(J75:J85,"1")</f>
        <v>0</v>
      </c>
      <c r="U75" s="18">
        <f>COUNTIF(M75:M85,"1")</f>
        <v>0</v>
      </c>
    </row>
    <row r="76" spans="1:21" ht="72" x14ac:dyDescent="0.2">
      <c r="A76" s="273"/>
      <c r="B76" s="45"/>
      <c r="C76" s="208"/>
      <c r="D76" s="207"/>
      <c r="E76" s="206"/>
      <c r="F76" s="130" t="s">
        <v>277</v>
      </c>
      <c r="G76" s="116"/>
      <c r="H76" s="99"/>
      <c r="I76" s="99"/>
      <c r="J76" s="119"/>
      <c r="K76" s="112"/>
      <c r="L76" s="112"/>
      <c r="M76" s="122"/>
      <c r="N76" s="114"/>
      <c r="O76" s="114"/>
    </row>
    <row r="77" spans="1:21" ht="72" x14ac:dyDescent="0.2">
      <c r="A77" s="273"/>
      <c r="B77" s="45"/>
      <c r="C77" s="208"/>
      <c r="D77" s="207"/>
      <c r="E77" s="206"/>
      <c r="F77" s="130" t="s">
        <v>278</v>
      </c>
      <c r="G77" s="116"/>
      <c r="H77" s="99"/>
      <c r="I77" s="99"/>
      <c r="J77" s="119"/>
      <c r="K77" s="112"/>
      <c r="L77" s="112"/>
      <c r="M77" s="122"/>
      <c r="N77" s="114"/>
      <c r="O77" s="114"/>
    </row>
    <row r="78" spans="1:21" ht="84" x14ac:dyDescent="0.2">
      <c r="A78" s="273"/>
      <c r="B78" s="45"/>
      <c r="C78" s="208"/>
      <c r="D78" s="207"/>
      <c r="E78" s="206"/>
      <c r="F78" s="130" t="s">
        <v>279</v>
      </c>
      <c r="G78" s="116"/>
      <c r="H78" s="99"/>
      <c r="I78" s="99"/>
      <c r="J78" s="119"/>
      <c r="K78" s="112"/>
      <c r="L78" s="112"/>
      <c r="M78" s="122"/>
      <c r="N78" s="114"/>
      <c r="O78" s="114"/>
    </row>
    <row r="79" spans="1:21" ht="48" x14ac:dyDescent="0.2">
      <c r="A79" s="273"/>
      <c r="B79" s="45"/>
      <c r="C79" s="205"/>
      <c r="D79" s="199"/>
      <c r="E79" s="203"/>
      <c r="F79" s="130" t="s">
        <v>280</v>
      </c>
      <c r="G79" s="116"/>
      <c r="H79" s="99"/>
      <c r="I79" s="99"/>
      <c r="J79" s="119"/>
      <c r="K79" s="112"/>
      <c r="L79" s="112"/>
      <c r="M79" s="122"/>
      <c r="N79" s="114"/>
      <c r="O79" s="114"/>
    </row>
    <row r="80" spans="1:21" ht="189" customHeight="1" x14ac:dyDescent="0.2">
      <c r="A80" s="273"/>
      <c r="B80" s="45"/>
      <c r="C80" s="132" t="s">
        <v>132</v>
      </c>
      <c r="D80" s="64">
        <v>1</v>
      </c>
      <c r="E80" s="129" t="s">
        <v>268</v>
      </c>
      <c r="F80" s="131" t="s">
        <v>74</v>
      </c>
      <c r="G80" s="116"/>
      <c r="H80" s="104"/>
      <c r="I80" s="99"/>
      <c r="J80" s="119"/>
      <c r="K80" s="112"/>
      <c r="L80" s="112"/>
      <c r="M80" s="122"/>
      <c r="N80" s="114"/>
      <c r="O80" s="114"/>
      <c r="R80" s="18">
        <f>COUNTIF(D75:D85,"2")</f>
        <v>0</v>
      </c>
      <c r="S80" s="18">
        <f>COUNTIF(G75:G85,"2")</f>
        <v>0</v>
      </c>
      <c r="T80" s="18">
        <f>COUNTIF(J75:J85,"2")</f>
        <v>0</v>
      </c>
      <c r="U80" s="18">
        <f>COUNTIF(M75:M85,"2")</f>
        <v>0</v>
      </c>
    </row>
    <row r="81" spans="1:21" ht="72" x14ac:dyDescent="0.2">
      <c r="A81" s="273"/>
      <c r="B81" s="45"/>
      <c r="C81" s="132" t="s">
        <v>133</v>
      </c>
      <c r="D81" s="64">
        <v>4</v>
      </c>
      <c r="E81" s="129" t="s">
        <v>269</v>
      </c>
      <c r="F81" s="130" t="s">
        <v>270</v>
      </c>
      <c r="G81" s="116"/>
      <c r="H81" s="104"/>
      <c r="I81" s="99"/>
      <c r="J81" s="119"/>
      <c r="K81" s="112"/>
      <c r="L81" s="112"/>
      <c r="M81" s="122"/>
      <c r="N81" s="114"/>
      <c r="O81" s="114"/>
      <c r="R81" s="18">
        <f>COUNTIF(D75:D85,"2")</f>
        <v>0</v>
      </c>
      <c r="S81" s="18">
        <f>COUNTIF(G75:G85,"3")</f>
        <v>0</v>
      </c>
      <c r="T81" s="18">
        <f>COUNTIF(J75:J85,"3")</f>
        <v>0</v>
      </c>
      <c r="U81" s="18">
        <f>COUNTIF(M75:M85,"3")</f>
        <v>0</v>
      </c>
    </row>
    <row r="82" spans="1:21" ht="72" x14ac:dyDescent="0.2">
      <c r="A82" s="273"/>
      <c r="B82" s="45"/>
      <c r="C82" s="132" t="s">
        <v>134</v>
      </c>
      <c r="D82" s="64">
        <v>4</v>
      </c>
      <c r="E82" s="129" t="s">
        <v>271</v>
      </c>
      <c r="F82" s="130" t="s">
        <v>253</v>
      </c>
      <c r="G82" s="116"/>
      <c r="H82" s="104"/>
      <c r="I82" s="99"/>
      <c r="J82" s="119"/>
      <c r="K82" s="112"/>
      <c r="L82" s="112"/>
      <c r="M82" s="122"/>
      <c r="N82" s="114"/>
      <c r="O82" s="114"/>
      <c r="R82" s="18">
        <f>COUNTIF(D75:D85,"4")</f>
        <v>3</v>
      </c>
      <c r="S82" s="18">
        <f>COUNTIF(G75:G85,"4")</f>
        <v>0</v>
      </c>
      <c r="T82" s="18">
        <f>COUNTIF(J75:J85,"4")</f>
        <v>0</v>
      </c>
      <c r="U82" s="18">
        <f>COUNTIF(M75:M85,"4")</f>
        <v>0</v>
      </c>
    </row>
    <row r="83" spans="1:21" ht="60" x14ac:dyDescent="0.2">
      <c r="A83" s="273"/>
      <c r="B83" s="51"/>
      <c r="C83" s="200" t="s">
        <v>135</v>
      </c>
      <c r="D83" s="198">
        <v>4</v>
      </c>
      <c r="E83" s="202" t="s">
        <v>273</v>
      </c>
      <c r="F83" s="130" t="s">
        <v>274</v>
      </c>
      <c r="G83" s="116"/>
      <c r="H83" s="104"/>
      <c r="I83" s="99"/>
      <c r="J83" s="119"/>
      <c r="K83" s="112"/>
      <c r="L83" s="112"/>
      <c r="M83" s="122"/>
      <c r="N83" s="114"/>
      <c r="O83" s="114"/>
    </row>
    <row r="84" spans="1:21" ht="60" x14ac:dyDescent="0.2">
      <c r="A84" s="273"/>
      <c r="B84" s="51"/>
      <c r="C84" s="201"/>
      <c r="D84" s="199"/>
      <c r="E84" s="203"/>
      <c r="F84" s="130" t="s">
        <v>275</v>
      </c>
      <c r="G84" s="116"/>
      <c r="H84" s="104"/>
      <c r="I84" s="99"/>
      <c r="J84" s="119"/>
      <c r="K84" s="112"/>
      <c r="L84" s="112"/>
      <c r="M84" s="122"/>
      <c r="N84" s="114"/>
      <c r="O84" s="114"/>
    </row>
    <row r="85" spans="1:21" ht="30" customHeight="1" x14ac:dyDescent="0.2">
      <c r="A85" s="273"/>
      <c r="B85" s="46"/>
      <c r="C85" s="132" t="s">
        <v>136</v>
      </c>
      <c r="D85" s="64">
        <v>1</v>
      </c>
      <c r="E85" s="129" t="s">
        <v>272</v>
      </c>
      <c r="F85" s="129" t="s">
        <v>272</v>
      </c>
      <c r="G85" s="116"/>
      <c r="H85" s="104"/>
      <c r="I85" s="99"/>
      <c r="J85" s="119"/>
      <c r="K85" s="112"/>
      <c r="L85" s="112"/>
      <c r="M85" s="122"/>
      <c r="N85" s="114"/>
      <c r="O85" s="114"/>
    </row>
    <row r="86" spans="1:21" ht="9" customHeight="1" x14ac:dyDescent="0.25">
      <c r="B86" s="258"/>
      <c r="C86" s="259"/>
      <c r="D86" s="47"/>
      <c r="E86" s="48"/>
      <c r="F86" s="48"/>
      <c r="G86" s="47"/>
      <c r="H86" s="48"/>
      <c r="I86" s="48"/>
      <c r="J86" s="47"/>
      <c r="K86" s="53"/>
      <c r="M86" s="47"/>
      <c r="N86" s="53"/>
    </row>
    <row r="87" spans="1:21" ht="18.75" customHeight="1" x14ac:dyDescent="0.2">
      <c r="B87" s="226" t="s">
        <v>137</v>
      </c>
      <c r="C87" s="227"/>
      <c r="D87" s="253" t="s">
        <v>309</v>
      </c>
      <c r="E87" s="254"/>
      <c r="F87" s="255"/>
      <c r="G87" s="236">
        <v>2016</v>
      </c>
      <c r="H87" s="237"/>
      <c r="I87" s="238"/>
      <c r="J87" s="239">
        <v>2017</v>
      </c>
      <c r="K87" s="240"/>
      <c r="L87" s="241"/>
      <c r="M87" s="216">
        <v>2018</v>
      </c>
      <c r="N87" s="217"/>
      <c r="O87" s="218"/>
    </row>
    <row r="88" spans="1:21" ht="34.5" customHeight="1" x14ac:dyDescent="0.2">
      <c r="B88" s="228"/>
      <c r="C88" s="229"/>
      <c r="D88" s="40" t="s">
        <v>67</v>
      </c>
      <c r="E88" s="41" t="s">
        <v>68</v>
      </c>
      <c r="F88" s="41"/>
      <c r="G88" s="40" t="s">
        <v>67</v>
      </c>
      <c r="H88" s="41" t="s">
        <v>68</v>
      </c>
      <c r="I88" s="41" t="s">
        <v>69</v>
      </c>
      <c r="J88" s="40" t="s">
        <v>67</v>
      </c>
      <c r="K88" s="41" t="s">
        <v>68</v>
      </c>
      <c r="L88" s="42" t="s">
        <v>69</v>
      </c>
      <c r="M88" s="40" t="s">
        <v>67</v>
      </c>
      <c r="N88" s="41" t="s">
        <v>68</v>
      </c>
      <c r="O88" s="42" t="s">
        <v>69</v>
      </c>
    </row>
    <row r="89" spans="1:21" ht="18.75" x14ac:dyDescent="0.2">
      <c r="A89" s="273"/>
      <c r="B89" s="54"/>
      <c r="C89" s="252" t="s">
        <v>138</v>
      </c>
      <c r="D89" s="252"/>
      <c r="E89" s="252"/>
      <c r="F89" s="252"/>
      <c r="G89" s="252"/>
      <c r="H89" s="252"/>
      <c r="I89" s="252"/>
      <c r="J89" s="252"/>
      <c r="K89" s="252"/>
      <c r="L89" s="55"/>
      <c r="M89" s="87"/>
      <c r="N89" s="87"/>
      <c r="O89" s="55"/>
    </row>
    <row r="90" spans="1:21" s="314" customFormat="1" ht="100.5" customHeight="1" x14ac:dyDescent="0.25">
      <c r="A90" s="273"/>
      <c r="B90" s="309"/>
      <c r="C90" s="128" t="s">
        <v>139</v>
      </c>
      <c r="D90" s="64">
        <v>3</v>
      </c>
      <c r="E90" s="129" t="s">
        <v>357</v>
      </c>
      <c r="F90" s="131" t="s">
        <v>312</v>
      </c>
      <c r="G90" s="116"/>
      <c r="H90" s="310"/>
      <c r="I90" s="311"/>
      <c r="J90" s="119"/>
      <c r="K90" s="312"/>
      <c r="L90" s="312"/>
      <c r="M90" s="122"/>
      <c r="N90" s="313"/>
      <c r="O90" s="313"/>
      <c r="R90" s="314">
        <f>COUNTIF(D90:D92,"1")</f>
        <v>0</v>
      </c>
      <c r="S90" s="314">
        <f>COUNTIF(G90:G92,"1")</f>
        <v>0</v>
      </c>
      <c r="T90" s="314">
        <f>COUNTIF(J90:J92,"1")</f>
        <v>0</v>
      </c>
      <c r="U90" s="314">
        <f>COUNTIF(M90:M92,"1")</f>
        <v>0</v>
      </c>
    </row>
    <row r="91" spans="1:21" s="314" customFormat="1" ht="96" x14ac:dyDescent="0.25">
      <c r="A91" s="273"/>
      <c r="B91" s="315"/>
      <c r="C91" s="132" t="s">
        <v>140</v>
      </c>
      <c r="D91" s="64">
        <v>3</v>
      </c>
      <c r="E91" s="129" t="s">
        <v>334</v>
      </c>
      <c r="F91" s="130" t="s">
        <v>313</v>
      </c>
      <c r="G91" s="116"/>
      <c r="H91" s="310"/>
      <c r="I91" s="311"/>
      <c r="J91" s="119"/>
      <c r="K91" s="312"/>
      <c r="L91" s="312"/>
      <c r="M91" s="122"/>
      <c r="N91" s="313"/>
      <c r="O91" s="313"/>
      <c r="R91" s="314">
        <f>COUNTIF(D90:D92,"2")</f>
        <v>0</v>
      </c>
      <c r="S91" s="314">
        <f>COUNTIF(G90:G92,"2")</f>
        <v>0</v>
      </c>
      <c r="T91" s="314">
        <f>COUNTIF(J90:J92,"2")</f>
        <v>0</v>
      </c>
      <c r="U91" s="314">
        <f>COUNTIF(M90:M92,"2")</f>
        <v>0</v>
      </c>
    </row>
    <row r="92" spans="1:21" s="314" customFormat="1" ht="96" x14ac:dyDescent="0.25">
      <c r="A92" s="273"/>
      <c r="B92" s="315"/>
      <c r="C92" s="132" t="s">
        <v>141</v>
      </c>
      <c r="D92" s="64">
        <v>3</v>
      </c>
      <c r="E92" s="129" t="s">
        <v>335</v>
      </c>
      <c r="F92" s="131" t="s">
        <v>314</v>
      </c>
      <c r="G92" s="116"/>
      <c r="H92" s="310"/>
      <c r="I92" s="311"/>
      <c r="J92" s="119"/>
      <c r="K92" s="312"/>
      <c r="L92" s="312"/>
      <c r="M92" s="122"/>
      <c r="N92" s="313"/>
      <c r="O92" s="313"/>
      <c r="R92" s="314">
        <f>COUNTIF(D90:D92,"3")</f>
        <v>3</v>
      </c>
      <c r="S92" s="314">
        <f>COUNTIF(G90:G92,"3")</f>
        <v>0</v>
      </c>
      <c r="T92" s="314">
        <f>COUNTIF(J90:J92,"3")</f>
        <v>0</v>
      </c>
      <c r="U92" s="314">
        <f>COUNTIF(M90:M92,"3")</f>
        <v>0</v>
      </c>
    </row>
    <row r="93" spans="1:21" ht="21" customHeight="1" x14ac:dyDescent="0.25">
      <c r="B93" s="258"/>
      <c r="C93" s="259"/>
      <c r="D93" s="47"/>
      <c r="E93" s="48"/>
      <c r="F93" s="48"/>
      <c r="G93" s="47"/>
      <c r="H93" s="48"/>
      <c r="I93" s="48"/>
      <c r="J93" s="47"/>
      <c r="K93" s="48"/>
      <c r="M93" s="47"/>
      <c r="N93" s="48"/>
      <c r="R93" s="18">
        <f>COUNTIF(D90:D92,"4")</f>
        <v>0</v>
      </c>
      <c r="S93" s="18">
        <f>COUNTIF(G90:G92,"4")</f>
        <v>0</v>
      </c>
      <c r="T93" s="18">
        <f>COUNTIF(J90:J92,"4")</f>
        <v>0</v>
      </c>
      <c r="U93" s="18">
        <f>COUNTIF(M90:M92,"4")</f>
        <v>0</v>
      </c>
    </row>
    <row r="94" spans="1:21" ht="18.75" x14ac:dyDescent="0.2">
      <c r="A94" s="273"/>
      <c r="B94" s="56"/>
      <c r="C94" s="264" t="s">
        <v>142</v>
      </c>
      <c r="D94" s="265"/>
      <c r="E94" s="265"/>
      <c r="F94" s="265"/>
      <c r="G94" s="265"/>
      <c r="H94" s="265"/>
      <c r="I94" s="265"/>
      <c r="J94" s="265"/>
      <c r="K94" s="266"/>
      <c r="L94" s="50"/>
      <c r="M94" s="50"/>
      <c r="N94" s="50"/>
      <c r="O94" s="50"/>
    </row>
    <row r="95" spans="1:21" s="314" customFormat="1" ht="72" x14ac:dyDescent="0.25">
      <c r="A95" s="273"/>
      <c r="B95" s="309"/>
      <c r="C95" s="133" t="s">
        <v>143</v>
      </c>
      <c r="D95" s="64">
        <v>3</v>
      </c>
      <c r="E95" s="131" t="s">
        <v>336</v>
      </c>
      <c r="F95" s="130" t="s">
        <v>315</v>
      </c>
      <c r="G95" s="116"/>
      <c r="H95" s="311"/>
      <c r="I95" s="311"/>
      <c r="J95" s="119"/>
      <c r="K95" s="312"/>
      <c r="L95" s="312"/>
      <c r="M95" s="122"/>
      <c r="N95" s="313"/>
      <c r="O95" s="313"/>
      <c r="R95" s="314">
        <f>COUNTIF(D95:D101,"1")</f>
        <v>0</v>
      </c>
      <c r="S95" s="314">
        <f>COUNTIF(G95:G101,"1")</f>
        <v>0</v>
      </c>
      <c r="T95" s="314">
        <f>COUNTIF(J95:J101,"1")</f>
        <v>0</v>
      </c>
      <c r="U95" s="314">
        <f>COUNTIF(M95:M101,"1")</f>
        <v>0</v>
      </c>
    </row>
    <row r="96" spans="1:21" s="314" customFormat="1" ht="72" x14ac:dyDescent="0.25">
      <c r="A96" s="273"/>
      <c r="B96" s="315"/>
      <c r="C96" s="136" t="s">
        <v>144</v>
      </c>
      <c r="D96" s="64">
        <v>4</v>
      </c>
      <c r="E96" s="129" t="s">
        <v>358</v>
      </c>
      <c r="F96" s="130" t="s">
        <v>316</v>
      </c>
      <c r="G96" s="116"/>
      <c r="H96" s="310"/>
      <c r="I96" s="311"/>
      <c r="J96" s="119"/>
      <c r="K96" s="312"/>
      <c r="L96" s="312"/>
      <c r="M96" s="122"/>
      <c r="N96" s="313"/>
      <c r="O96" s="313"/>
      <c r="R96" s="314">
        <f>COUNTIF(D95:D101,"2")</f>
        <v>1</v>
      </c>
      <c r="S96" s="314">
        <f>COUNTIF(G95:G101,"2")</f>
        <v>0</v>
      </c>
      <c r="T96" s="314">
        <f>COUNTIF(J95:J101,"2")</f>
        <v>0</v>
      </c>
      <c r="U96" s="314">
        <f>COUNTIF(M95:M101,"2")</f>
        <v>0</v>
      </c>
    </row>
    <row r="97" spans="1:21" s="314" customFormat="1" ht="84" x14ac:dyDescent="0.25">
      <c r="A97" s="273"/>
      <c r="B97" s="315"/>
      <c r="C97" s="132" t="s">
        <v>145</v>
      </c>
      <c r="D97" s="64">
        <v>3</v>
      </c>
      <c r="E97" s="129" t="s">
        <v>337</v>
      </c>
      <c r="F97" s="130" t="s">
        <v>317</v>
      </c>
      <c r="G97" s="116"/>
      <c r="H97" s="310"/>
      <c r="I97" s="311"/>
      <c r="J97" s="119"/>
      <c r="K97" s="312"/>
      <c r="L97" s="312"/>
      <c r="M97" s="122"/>
      <c r="N97" s="313"/>
      <c r="O97" s="313"/>
      <c r="R97" s="314">
        <f>COUNTIF(D95:D101,"3")</f>
        <v>4</v>
      </c>
      <c r="S97" s="314">
        <f>COUNTIF(G95:G101,"3")</f>
        <v>0</v>
      </c>
      <c r="T97" s="314">
        <f>COUNTIF(J95:J101,"3")</f>
        <v>0</v>
      </c>
      <c r="U97" s="314">
        <f>COUNTIF(M95:M101,"3")</f>
        <v>0</v>
      </c>
    </row>
    <row r="98" spans="1:21" s="314" customFormat="1" ht="144" x14ac:dyDescent="0.25">
      <c r="A98" s="273"/>
      <c r="B98" s="315"/>
      <c r="C98" s="136" t="s">
        <v>146</v>
      </c>
      <c r="D98" s="64">
        <v>3</v>
      </c>
      <c r="E98" s="129" t="s">
        <v>338</v>
      </c>
      <c r="F98" s="130" t="s">
        <v>315</v>
      </c>
      <c r="G98" s="307"/>
      <c r="H98" s="310"/>
      <c r="I98" s="311"/>
      <c r="J98" s="119"/>
      <c r="K98" s="312"/>
      <c r="L98" s="312"/>
      <c r="M98" s="122"/>
      <c r="N98" s="313"/>
      <c r="O98" s="313"/>
      <c r="R98" s="314">
        <f>COUNTIF(D95:D101,"4")</f>
        <v>2</v>
      </c>
      <c r="S98" s="314">
        <f>COUNTIF(G95:G101,"4")</f>
        <v>0</v>
      </c>
      <c r="T98" s="314">
        <f>COUNTIF(J95:J101,"4")</f>
        <v>0</v>
      </c>
      <c r="U98" s="314">
        <f>COUNTIF(M95:M101,"4")</f>
        <v>0</v>
      </c>
    </row>
    <row r="99" spans="1:21" s="314" customFormat="1" ht="84" x14ac:dyDescent="0.25">
      <c r="A99" s="273"/>
      <c r="B99" s="315"/>
      <c r="C99" s="132" t="s">
        <v>147</v>
      </c>
      <c r="D99" s="64">
        <v>4</v>
      </c>
      <c r="E99" s="129" t="s">
        <v>339</v>
      </c>
      <c r="F99" s="130" t="s">
        <v>318</v>
      </c>
      <c r="G99" s="116"/>
      <c r="H99" s="310"/>
      <c r="I99" s="311"/>
      <c r="J99" s="119"/>
      <c r="K99" s="312"/>
      <c r="L99" s="312"/>
      <c r="M99" s="122"/>
      <c r="N99" s="313"/>
      <c r="O99" s="313"/>
    </row>
    <row r="100" spans="1:21" s="314" customFormat="1" ht="108" x14ac:dyDescent="0.25">
      <c r="A100" s="273"/>
      <c r="B100" s="315"/>
      <c r="C100" s="136" t="s">
        <v>148</v>
      </c>
      <c r="D100" s="64">
        <v>2</v>
      </c>
      <c r="E100" s="129" t="s">
        <v>340</v>
      </c>
      <c r="F100" s="131" t="s">
        <v>319</v>
      </c>
      <c r="G100" s="116"/>
      <c r="H100" s="310"/>
      <c r="I100" s="311"/>
      <c r="J100" s="119"/>
      <c r="K100" s="312"/>
      <c r="L100" s="312"/>
      <c r="M100" s="122"/>
      <c r="N100" s="313"/>
      <c r="O100" s="313"/>
    </row>
    <row r="101" spans="1:21" s="314" customFormat="1" ht="66" customHeight="1" x14ac:dyDescent="0.25">
      <c r="A101" s="273"/>
      <c r="B101" s="315"/>
      <c r="C101" s="132" t="s">
        <v>149</v>
      </c>
      <c r="D101" s="64">
        <v>3</v>
      </c>
      <c r="E101" s="129" t="s">
        <v>341</v>
      </c>
      <c r="F101" s="131" t="s">
        <v>320</v>
      </c>
      <c r="G101" s="116"/>
      <c r="H101" s="310"/>
      <c r="I101" s="311"/>
      <c r="J101" s="119"/>
      <c r="K101" s="312"/>
      <c r="L101" s="312"/>
      <c r="M101" s="122"/>
      <c r="N101" s="313"/>
      <c r="O101" s="313"/>
    </row>
    <row r="102" spans="1:21" ht="5.25" customHeight="1" x14ac:dyDescent="0.25">
      <c r="B102" s="258"/>
      <c r="C102" s="259"/>
      <c r="D102" s="47"/>
      <c r="E102" s="48"/>
      <c r="F102" s="48"/>
      <c r="G102" s="47"/>
      <c r="H102" s="48"/>
      <c r="I102" s="48"/>
      <c r="J102" s="47"/>
      <c r="K102" s="53"/>
      <c r="M102" s="47"/>
      <c r="N102" s="53"/>
    </row>
    <row r="103" spans="1:21" ht="18.75" x14ac:dyDescent="0.2">
      <c r="A103" s="273"/>
      <c r="B103" s="43"/>
      <c r="C103" s="251" t="s">
        <v>150</v>
      </c>
      <c r="D103" s="252"/>
      <c r="E103" s="252"/>
      <c r="F103" s="252"/>
      <c r="G103" s="252"/>
      <c r="H103" s="252"/>
      <c r="I103" s="252"/>
      <c r="J103" s="252"/>
      <c r="K103" s="252"/>
      <c r="L103" s="252"/>
      <c r="M103" s="88"/>
      <c r="N103" s="88"/>
      <c r="O103" s="95"/>
    </row>
    <row r="104" spans="1:21" ht="171.75" customHeight="1" x14ac:dyDescent="0.2">
      <c r="A104" s="273"/>
      <c r="B104" s="51"/>
      <c r="C104" s="133" t="s">
        <v>151</v>
      </c>
      <c r="D104" s="64">
        <v>3</v>
      </c>
      <c r="E104" s="131" t="s">
        <v>342</v>
      </c>
      <c r="F104" s="130" t="s">
        <v>321</v>
      </c>
      <c r="G104" s="65"/>
      <c r="H104" s="67"/>
      <c r="I104" s="67"/>
      <c r="J104" s="66"/>
      <c r="K104" s="70"/>
      <c r="L104" s="70"/>
      <c r="M104" s="91"/>
      <c r="N104" s="90"/>
      <c r="O104" s="90"/>
      <c r="R104" s="18">
        <f>COUNTIF(D104:D105,"1")</f>
        <v>0</v>
      </c>
      <c r="S104" s="18">
        <f>COUNTIF(G104:G105,"1")</f>
        <v>0</v>
      </c>
      <c r="T104" s="18">
        <f>COUNTIF(J104:J105,"1")</f>
        <v>0</v>
      </c>
      <c r="U104" s="18">
        <f>COUNTIF(M104:M105,"1")</f>
        <v>0</v>
      </c>
    </row>
    <row r="105" spans="1:21" ht="152.25" customHeight="1" x14ac:dyDescent="0.2">
      <c r="A105" s="273"/>
      <c r="B105" s="58"/>
      <c r="C105" s="136" t="s">
        <v>152</v>
      </c>
      <c r="D105" s="64">
        <v>3</v>
      </c>
      <c r="E105" s="129" t="s">
        <v>343</v>
      </c>
      <c r="F105" s="131" t="s">
        <v>322</v>
      </c>
      <c r="G105" s="65"/>
      <c r="H105" s="68"/>
      <c r="I105" s="67"/>
      <c r="J105" s="66"/>
      <c r="K105" s="70"/>
      <c r="L105" s="70"/>
      <c r="M105" s="91"/>
      <c r="N105" s="90"/>
      <c r="O105" s="90"/>
      <c r="R105" s="18">
        <f>COUNTIF(D104:D105,"2")</f>
        <v>0</v>
      </c>
      <c r="S105" s="18">
        <f>COUNTIF(G104:G105,"2")</f>
        <v>0</v>
      </c>
      <c r="T105" s="18">
        <f>COUNTIF(J104:J105,"2")</f>
        <v>0</v>
      </c>
      <c r="U105" s="18">
        <f>COUNTIF(M104:M105,"2")</f>
        <v>0</v>
      </c>
    </row>
    <row r="106" spans="1:21" ht="8.25" customHeight="1" x14ac:dyDescent="0.25">
      <c r="B106" s="258"/>
      <c r="C106" s="259"/>
      <c r="D106" s="47"/>
      <c r="E106" s="48"/>
      <c r="F106" s="308"/>
      <c r="G106" s="47"/>
      <c r="H106" s="48"/>
      <c r="I106" s="48"/>
      <c r="J106" s="47"/>
      <c r="K106" s="53"/>
      <c r="M106" s="47"/>
      <c r="N106" s="53"/>
      <c r="R106" s="18">
        <f>COUNTIF(D104:D105,"3")</f>
        <v>2</v>
      </c>
      <c r="S106" s="18">
        <f>COUNTIF(G104:G105,"3")</f>
        <v>0</v>
      </c>
      <c r="T106" s="18">
        <f>COUNTIF(J104:J105,"3")</f>
        <v>0</v>
      </c>
      <c r="U106" s="18">
        <f>COUNTIF(M104:M105,"3")</f>
        <v>0</v>
      </c>
    </row>
    <row r="107" spans="1:21" ht="18.75" x14ac:dyDescent="0.2">
      <c r="A107" s="273"/>
      <c r="B107" s="54"/>
      <c r="C107" s="252" t="s">
        <v>153</v>
      </c>
      <c r="D107" s="252"/>
      <c r="E107" s="252"/>
      <c r="F107" s="252"/>
      <c r="G107" s="252"/>
      <c r="H107" s="252"/>
      <c r="I107" s="252"/>
      <c r="J107" s="252"/>
      <c r="K107" s="257"/>
      <c r="L107" s="50"/>
      <c r="M107" s="50"/>
      <c r="N107" s="50"/>
      <c r="O107" s="50"/>
      <c r="R107" s="18">
        <f>COUNTIF(D104:D105,"4")</f>
        <v>0</v>
      </c>
      <c r="S107" s="18">
        <f>COUNTIF(G104:G105,"4")</f>
        <v>0</v>
      </c>
      <c r="T107" s="18">
        <f>COUNTIF(J104:J105,"4")</f>
        <v>0</v>
      </c>
      <c r="U107" s="18">
        <f>COUNTIF(M104:M105,"4")</f>
        <v>0</v>
      </c>
    </row>
    <row r="108" spans="1:21" ht="96" x14ac:dyDescent="0.2">
      <c r="A108" s="273"/>
      <c r="B108" s="46"/>
      <c r="C108" s="128" t="s">
        <v>154</v>
      </c>
      <c r="D108" s="64">
        <v>4</v>
      </c>
      <c r="E108" s="131" t="s">
        <v>359</v>
      </c>
      <c r="F108" s="131" t="s">
        <v>323</v>
      </c>
      <c r="G108" s="116"/>
      <c r="H108" s="99"/>
      <c r="I108" s="99"/>
      <c r="J108" s="119"/>
      <c r="K108" s="112"/>
      <c r="L108" s="112"/>
      <c r="M108" s="122"/>
      <c r="N108" s="114"/>
      <c r="O108" s="114"/>
      <c r="R108" s="18">
        <f>COUNTIF(D108:D117,"1")</f>
        <v>0</v>
      </c>
      <c r="S108" s="18">
        <f>COUNTIF(G108:G117,"1")</f>
        <v>0</v>
      </c>
      <c r="T108" s="18">
        <f>COUNTIF(J108:J117,"1")</f>
        <v>0</v>
      </c>
      <c r="U108" s="18">
        <f>COUNTIF(M108:M117,"1")</f>
        <v>0</v>
      </c>
    </row>
    <row r="109" spans="1:21" ht="144" x14ac:dyDescent="0.2">
      <c r="A109" s="273"/>
      <c r="B109" s="54"/>
      <c r="C109" s="132" t="s">
        <v>155</v>
      </c>
      <c r="D109" s="64">
        <v>3</v>
      </c>
      <c r="E109" s="129" t="s">
        <v>344</v>
      </c>
      <c r="F109" s="130" t="s">
        <v>324</v>
      </c>
      <c r="G109" s="116"/>
      <c r="H109" s="104"/>
      <c r="I109" s="99"/>
      <c r="J109" s="119"/>
      <c r="K109" s="112"/>
      <c r="L109" s="112"/>
      <c r="M109" s="122"/>
      <c r="N109" s="114"/>
      <c r="O109" s="114"/>
      <c r="R109" s="18">
        <f>COUNTIF(D108:D117,"2")</f>
        <v>3</v>
      </c>
      <c r="S109" s="18">
        <f>COUNTIF(G108:G117,"2")</f>
        <v>0</v>
      </c>
      <c r="T109" s="18">
        <f>COUNTIF(J108:J117,"2")</f>
        <v>0</v>
      </c>
      <c r="U109" s="18">
        <f>COUNTIF(M108:M117,"2")</f>
        <v>0</v>
      </c>
    </row>
    <row r="110" spans="1:21" ht="108" x14ac:dyDescent="0.2">
      <c r="A110" s="273"/>
      <c r="B110" s="54"/>
      <c r="C110" s="132" t="s">
        <v>156</v>
      </c>
      <c r="D110" s="64">
        <v>3</v>
      </c>
      <c r="E110" s="129" t="s">
        <v>345</v>
      </c>
      <c r="F110" s="131" t="s">
        <v>325</v>
      </c>
      <c r="G110" s="116"/>
      <c r="H110" s="104"/>
      <c r="I110" s="99"/>
      <c r="J110" s="119"/>
      <c r="K110" s="112"/>
      <c r="L110" s="112"/>
      <c r="M110" s="122"/>
      <c r="N110" s="114"/>
      <c r="O110" s="114"/>
      <c r="R110" s="18">
        <f>COUNTIF(D108:D117,"3")</f>
        <v>4</v>
      </c>
      <c r="S110" s="18">
        <f>COUNTIF(G108:G117,"3")</f>
        <v>0</v>
      </c>
      <c r="T110" s="18">
        <f>COUNTIF(J108:J117,"3")</f>
        <v>0</v>
      </c>
      <c r="U110" s="18">
        <f>COUNTIF(M108:M117,"3")</f>
        <v>0</v>
      </c>
    </row>
    <row r="111" spans="1:21" ht="60" x14ac:dyDescent="0.2">
      <c r="A111" s="273"/>
      <c r="B111" s="54"/>
      <c r="C111" s="132" t="s">
        <v>157</v>
      </c>
      <c r="D111" s="64">
        <v>4</v>
      </c>
      <c r="E111" s="129" t="s">
        <v>346</v>
      </c>
      <c r="F111" s="130" t="s">
        <v>326</v>
      </c>
      <c r="G111" s="116"/>
      <c r="H111" s="104"/>
      <c r="I111" s="99"/>
      <c r="J111" s="119"/>
      <c r="K111" s="112"/>
      <c r="L111" s="112"/>
      <c r="M111" s="122"/>
      <c r="N111" s="114"/>
      <c r="O111" s="114"/>
      <c r="R111" s="18">
        <f>COUNTIF(D108:D117,"4")</f>
        <v>3</v>
      </c>
      <c r="S111" s="18">
        <f>COUNTIF(G108:G117,"4")</f>
        <v>0</v>
      </c>
      <c r="T111" s="18">
        <f>COUNTIF(J108:J117,"4")</f>
        <v>0</v>
      </c>
      <c r="U111" s="18">
        <f>COUNTIF(M108:M117,"4")</f>
        <v>0</v>
      </c>
    </row>
    <row r="112" spans="1:21" ht="84" x14ac:dyDescent="0.2">
      <c r="A112" s="273"/>
      <c r="B112" s="54"/>
      <c r="C112" s="132" t="s">
        <v>158</v>
      </c>
      <c r="D112" s="64">
        <v>4</v>
      </c>
      <c r="E112" s="129" t="s">
        <v>347</v>
      </c>
      <c r="F112" s="131" t="s">
        <v>327</v>
      </c>
      <c r="G112" s="116"/>
      <c r="H112" s="104"/>
      <c r="I112" s="99"/>
      <c r="J112" s="119"/>
      <c r="K112" s="112"/>
      <c r="L112" s="112"/>
      <c r="M112" s="122"/>
      <c r="N112" s="114"/>
      <c r="O112" s="114"/>
    </row>
    <row r="113" spans="1:21" ht="108" x14ac:dyDescent="0.2">
      <c r="A113" s="273"/>
      <c r="B113" s="54"/>
      <c r="C113" s="132" t="s">
        <v>159</v>
      </c>
      <c r="D113" s="64">
        <v>3</v>
      </c>
      <c r="E113" s="129" t="s">
        <v>348</v>
      </c>
      <c r="F113" s="130" t="s">
        <v>328</v>
      </c>
      <c r="G113" s="116"/>
      <c r="H113" s="104"/>
      <c r="I113" s="99"/>
      <c r="J113" s="119"/>
      <c r="K113" s="112"/>
      <c r="L113" s="112"/>
      <c r="M113" s="122"/>
      <c r="N113" s="114"/>
      <c r="O113" s="114"/>
    </row>
    <row r="114" spans="1:21" ht="60" x14ac:dyDescent="0.2">
      <c r="A114" s="273"/>
      <c r="B114" s="54"/>
      <c r="C114" s="132" t="s">
        <v>160</v>
      </c>
      <c r="D114" s="64">
        <v>2</v>
      </c>
      <c r="E114" s="129" t="s">
        <v>349</v>
      </c>
      <c r="F114" s="131" t="s">
        <v>329</v>
      </c>
      <c r="G114" s="116"/>
      <c r="H114" s="104"/>
      <c r="I114" s="99"/>
      <c r="J114" s="119"/>
      <c r="K114" s="112"/>
      <c r="L114" s="112"/>
      <c r="M114" s="122"/>
      <c r="N114" s="114"/>
      <c r="O114" s="114"/>
    </row>
    <row r="115" spans="1:21" ht="84" x14ac:dyDescent="0.2">
      <c r="A115" s="273"/>
      <c r="B115" s="54"/>
      <c r="C115" s="316" t="s">
        <v>161</v>
      </c>
      <c r="D115" s="64">
        <v>2</v>
      </c>
      <c r="E115" s="129" t="s">
        <v>350</v>
      </c>
      <c r="F115" s="131" t="s">
        <v>310</v>
      </c>
      <c r="G115" s="116"/>
      <c r="H115" s="104"/>
      <c r="I115" s="99"/>
      <c r="J115" s="119"/>
      <c r="K115" s="112"/>
      <c r="L115" s="112"/>
      <c r="M115" s="122"/>
      <c r="N115" s="114"/>
      <c r="O115" s="114"/>
    </row>
    <row r="116" spans="1:21" ht="84" x14ac:dyDescent="0.2">
      <c r="A116" s="273"/>
      <c r="B116" s="54"/>
      <c r="C116" s="316" t="s">
        <v>162</v>
      </c>
      <c r="D116" s="64">
        <v>3</v>
      </c>
      <c r="E116" s="129" t="s">
        <v>351</v>
      </c>
      <c r="F116" s="131" t="s">
        <v>311</v>
      </c>
      <c r="G116" s="116"/>
      <c r="H116" s="104"/>
      <c r="I116" s="99"/>
      <c r="J116" s="119"/>
      <c r="K116" s="112"/>
      <c r="L116" s="112"/>
      <c r="M116" s="122"/>
      <c r="N116" s="114"/>
      <c r="O116" s="114"/>
    </row>
    <row r="117" spans="1:21" ht="48" x14ac:dyDescent="0.2">
      <c r="A117" s="273"/>
      <c r="B117" s="54"/>
      <c r="C117" s="132" t="s">
        <v>163</v>
      </c>
      <c r="D117" s="64">
        <v>2</v>
      </c>
      <c r="E117" s="129" t="s">
        <v>352</v>
      </c>
      <c r="F117" s="131" t="s">
        <v>330</v>
      </c>
      <c r="G117" s="116"/>
      <c r="H117" s="104"/>
      <c r="I117" s="99"/>
      <c r="J117" s="119"/>
      <c r="K117" s="112"/>
      <c r="L117" s="112"/>
      <c r="M117" s="122"/>
      <c r="N117" s="114"/>
      <c r="O117" s="114"/>
    </row>
    <row r="118" spans="1:21" ht="5.25" customHeight="1" x14ac:dyDescent="0.25">
      <c r="B118" s="262"/>
      <c r="C118" s="263"/>
      <c r="D118" s="59"/>
      <c r="E118" s="60"/>
      <c r="F118" s="60"/>
      <c r="G118" s="59"/>
      <c r="H118" s="60"/>
      <c r="I118" s="60"/>
      <c r="J118" s="59"/>
      <c r="K118" s="61"/>
      <c r="M118" s="59"/>
      <c r="N118" s="61"/>
    </row>
    <row r="119" spans="1:21" ht="18.75" x14ac:dyDescent="0.2">
      <c r="A119" s="273"/>
      <c r="B119" s="54"/>
      <c r="C119" s="252" t="s">
        <v>164</v>
      </c>
      <c r="D119" s="252"/>
      <c r="E119" s="252"/>
      <c r="F119" s="252"/>
      <c r="G119" s="252"/>
      <c r="H119" s="252"/>
      <c r="I119" s="252"/>
      <c r="J119" s="252"/>
      <c r="K119" s="257"/>
      <c r="L119" s="50"/>
      <c r="M119" s="50"/>
      <c r="N119" s="50"/>
      <c r="O119" s="50"/>
    </row>
    <row r="120" spans="1:21" s="314" customFormat="1" ht="132" x14ac:dyDescent="0.25">
      <c r="A120" s="273"/>
      <c r="B120" s="315"/>
      <c r="C120" s="136" t="s">
        <v>165</v>
      </c>
      <c r="D120" s="64">
        <v>4</v>
      </c>
      <c r="E120" s="129" t="s">
        <v>353</v>
      </c>
      <c r="F120" s="131" t="s">
        <v>331</v>
      </c>
      <c r="G120" s="116"/>
      <c r="H120" s="310"/>
      <c r="I120" s="311"/>
      <c r="J120" s="119"/>
      <c r="K120" s="312"/>
      <c r="L120" s="312"/>
      <c r="M120" s="122"/>
      <c r="N120" s="313"/>
      <c r="O120" s="313"/>
      <c r="R120" s="314">
        <f>COUNTIF(D120:D123,"1")</f>
        <v>0</v>
      </c>
      <c r="S120" s="314">
        <f>COUNTIF(G120:G123,"1")</f>
        <v>0</v>
      </c>
      <c r="T120" s="314">
        <f>COUNTIF(J120:J123,"1")</f>
        <v>0</v>
      </c>
      <c r="U120" s="314">
        <f>COUNTIF(M120:M123,"1")</f>
        <v>0</v>
      </c>
    </row>
    <row r="121" spans="1:21" s="314" customFormat="1" ht="144" x14ac:dyDescent="0.25">
      <c r="A121" s="273"/>
      <c r="B121" s="315"/>
      <c r="C121" s="132" t="s">
        <v>166</v>
      </c>
      <c r="D121" s="64">
        <v>4</v>
      </c>
      <c r="E121" s="129" t="s">
        <v>354</v>
      </c>
      <c r="F121" s="131" t="s">
        <v>332</v>
      </c>
      <c r="G121" s="116"/>
      <c r="H121" s="310"/>
      <c r="I121" s="311"/>
      <c r="J121" s="119"/>
      <c r="K121" s="312"/>
      <c r="L121" s="312"/>
      <c r="M121" s="122"/>
      <c r="N121" s="313"/>
      <c r="O121" s="313"/>
      <c r="R121" s="314">
        <f>COUNTIF(D120:D123,"2")</f>
        <v>0</v>
      </c>
      <c r="S121" s="314">
        <f>COUNTIF(G120:G123,"2")</f>
        <v>0</v>
      </c>
      <c r="T121" s="314">
        <f>COUNTIF(J120:J123,"2")</f>
        <v>0</v>
      </c>
      <c r="U121" s="314">
        <f>COUNTIF(M120:M123,"2")</f>
        <v>0</v>
      </c>
    </row>
    <row r="122" spans="1:21" s="314" customFormat="1" ht="72" x14ac:dyDescent="0.25">
      <c r="A122" s="273"/>
      <c r="B122" s="315"/>
      <c r="C122" s="132" t="s">
        <v>167</v>
      </c>
      <c r="D122" s="64">
        <v>4</v>
      </c>
      <c r="E122" s="129" t="s">
        <v>355</v>
      </c>
      <c r="F122" s="131" t="s">
        <v>332</v>
      </c>
      <c r="G122" s="116"/>
      <c r="H122" s="310"/>
      <c r="I122" s="311"/>
      <c r="J122" s="119"/>
      <c r="K122" s="312"/>
      <c r="L122" s="312"/>
      <c r="M122" s="122"/>
      <c r="N122" s="313"/>
      <c r="O122" s="313"/>
      <c r="R122" s="314">
        <f>COUNTIF(D120:D123,"3")</f>
        <v>0</v>
      </c>
      <c r="S122" s="314">
        <f>COUNTIF(G120:G123,"3")</f>
        <v>0</v>
      </c>
      <c r="T122" s="314">
        <f>COUNTIF(J120:J123,"3")</f>
        <v>0</v>
      </c>
      <c r="U122" s="314">
        <f>COUNTIF(M120:M123,"3")</f>
        <v>0</v>
      </c>
    </row>
    <row r="123" spans="1:21" s="314" customFormat="1" ht="96" x14ac:dyDescent="0.25">
      <c r="A123" s="273"/>
      <c r="B123" s="315"/>
      <c r="C123" s="132" t="s">
        <v>168</v>
      </c>
      <c r="D123" s="64">
        <v>4</v>
      </c>
      <c r="E123" s="129" t="s">
        <v>356</v>
      </c>
      <c r="F123" s="131" t="s">
        <v>333</v>
      </c>
      <c r="G123" s="116"/>
      <c r="H123" s="310"/>
      <c r="I123" s="311"/>
      <c r="J123" s="119"/>
      <c r="K123" s="312"/>
      <c r="L123" s="312"/>
      <c r="M123" s="122"/>
      <c r="N123" s="313"/>
      <c r="O123" s="313"/>
      <c r="R123" s="314">
        <f>COUNTIF(D120:D123,"4")</f>
        <v>4</v>
      </c>
      <c r="S123" s="314">
        <f>COUNTIF(G120:G123,"4")</f>
        <v>0</v>
      </c>
      <c r="T123" s="314">
        <f>COUNTIF(J120:J123,"4")</f>
        <v>0</v>
      </c>
      <c r="U123" s="314">
        <f>COUNTIF(M120:M123,"4")</f>
        <v>0</v>
      </c>
    </row>
    <row r="124" spans="1:21" ht="7.5" customHeight="1" x14ac:dyDescent="0.25">
      <c r="B124" s="258"/>
      <c r="C124" s="259"/>
      <c r="D124" s="59"/>
      <c r="E124" s="60"/>
      <c r="F124" s="60"/>
      <c r="G124" s="59"/>
      <c r="H124" s="60"/>
      <c r="I124" s="60"/>
      <c r="J124" s="47"/>
      <c r="K124" s="53"/>
      <c r="M124" s="47"/>
      <c r="N124" s="53"/>
    </row>
    <row r="125" spans="1:21" ht="15.75" customHeight="1" x14ac:dyDescent="0.2">
      <c r="B125" s="222" t="s">
        <v>169</v>
      </c>
      <c r="C125" s="223"/>
      <c r="D125" s="253" t="s">
        <v>309</v>
      </c>
      <c r="E125" s="254"/>
      <c r="F125" s="255"/>
      <c r="G125" s="236" t="s">
        <v>170</v>
      </c>
      <c r="H125" s="237"/>
      <c r="I125" s="238"/>
      <c r="J125" s="261" t="s">
        <v>171</v>
      </c>
      <c r="K125" s="261"/>
      <c r="L125" s="261"/>
      <c r="M125" s="209" t="s">
        <v>172</v>
      </c>
      <c r="N125" s="209"/>
      <c r="O125" s="209"/>
    </row>
    <row r="126" spans="1:21" ht="15.75" customHeight="1" x14ac:dyDescent="0.2">
      <c r="B126" s="224"/>
      <c r="C126" s="225"/>
      <c r="D126" s="40" t="s">
        <v>67</v>
      </c>
      <c r="E126" s="41" t="s">
        <v>68</v>
      </c>
      <c r="F126" s="41"/>
      <c r="G126" s="40" t="s">
        <v>67</v>
      </c>
      <c r="H126" s="41" t="s">
        <v>68</v>
      </c>
      <c r="I126" s="41"/>
      <c r="J126" s="40" t="s">
        <v>67</v>
      </c>
      <c r="K126" s="41" t="s">
        <v>68</v>
      </c>
      <c r="L126" s="62" t="s">
        <v>69</v>
      </c>
      <c r="M126" s="40" t="s">
        <v>67</v>
      </c>
      <c r="N126" s="41" t="s">
        <v>68</v>
      </c>
      <c r="O126" s="62"/>
    </row>
    <row r="127" spans="1:21" ht="18.75" x14ac:dyDescent="0.2">
      <c r="A127" s="273"/>
      <c r="B127" s="56"/>
      <c r="C127" s="252" t="s">
        <v>173</v>
      </c>
      <c r="D127" s="252"/>
      <c r="E127" s="252"/>
      <c r="F127" s="252"/>
      <c r="G127" s="252"/>
      <c r="H127" s="252"/>
      <c r="I127" s="252"/>
      <c r="J127" s="252"/>
      <c r="K127" s="257"/>
      <c r="L127" s="50"/>
      <c r="M127" s="50"/>
      <c r="N127" s="50"/>
      <c r="O127" s="50"/>
    </row>
    <row r="128" spans="1:21" ht="108" x14ac:dyDescent="0.2">
      <c r="A128" s="273"/>
      <c r="B128" s="58"/>
      <c r="C128" s="137" t="s">
        <v>174</v>
      </c>
      <c r="D128" s="64">
        <v>1</v>
      </c>
      <c r="E128" s="131" t="s">
        <v>295</v>
      </c>
      <c r="F128" s="131" t="s">
        <v>282</v>
      </c>
      <c r="G128" s="116"/>
      <c r="H128" s="99"/>
      <c r="I128" s="99"/>
      <c r="J128" s="119"/>
      <c r="K128" s="112"/>
      <c r="L128" s="112"/>
      <c r="M128" s="122"/>
      <c r="N128" s="114"/>
      <c r="O128" s="114"/>
      <c r="R128" s="18">
        <f>COUNTIF(D128:D131,"1")</f>
        <v>1</v>
      </c>
      <c r="S128" s="18">
        <f>COUNTIF(G128:G131,"1")</f>
        <v>0</v>
      </c>
      <c r="T128" s="18">
        <f>COUNTIF(J128:J131,"1")</f>
        <v>0</v>
      </c>
      <c r="U128" s="18">
        <f>COUNTIF(M128:M131,"1")</f>
        <v>0</v>
      </c>
    </row>
    <row r="129" spans="1:21" ht="84" x14ac:dyDescent="0.2">
      <c r="A129" s="273"/>
      <c r="B129" s="57"/>
      <c r="C129" s="136" t="s">
        <v>175</v>
      </c>
      <c r="D129" s="64">
        <v>2</v>
      </c>
      <c r="E129" s="129" t="s">
        <v>296</v>
      </c>
      <c r="F129" s="131" t="s">
        <v>283</v>
      </c>
      <c r="G129" s="116"/>
      <c r="H129" s="104"/>
      <c r="I129" s="99"/>
      <c r="J129" s="119"/>
      <c r="K129" s="112"/>
      <c r="L129" s="112"/>
      <c r="M129" s="122"/>
      <c r="N129" s="114"/>
      <c r="O129" s="114"/>
      <c r="R129" s="18">
        <f>COUNTIF(D128:D131,"2")</f>
        <v>1</v>
      </c>
      <c r="S129" s="18">
        <f>COUNTIF(G128:G131,"2")</f>
        <v>0</v>
      </c>
      <c r="T129" s="18">
        <f>COUNTIF(J128:J131,"2")</f>
        <v>0</v>
      </c>
      <c r="U129" s="18">
        <f>COUNTIF(M128:M131,"2")</f>
        <v>0</v>
      </c>
    </row>
    <row r="130" spans="1:21" ht="120" customHeight="1" x14ac:dyDescent="0.2">
      <c r="A130" s="273"/>
      <c r="B130" s="54"/>
      <c r="C130" s="136" t="s">
        <v>176</v>
      </c>
      <c r="D130" s="64">
        <v>3</v>
      </c>
      <c r="E130" s="129" t="s">
        <v>297</v>
      </c>
      <c r="F130" s="130" t="s">
        <v>284</v>
      </c>
      <c r="G130" s="116"/>
      <c r="H130" s="104"/>
      <c r="I130" s="99"/>
      <c r="J130" s="119"/>
      <c r="K130" s="112"/>
      <c r="L130" s="112"/>
      <c r="M130" s="122"/>
      <c r="N130" s="114"/>
      <c r="O130" s="114"/>
      <c r="R130" s="18">
        <f>COUNTIF(D128:D131,"3")</f>
        <v>1</v>
      </c>
      <c r="S130" s="18">
        <f>COUNTIF(G128:G131,"3")</f>
        <v>0</v>
      </c>
      <c r="T130" s="18">
        <f>COUNTIF(J128:J131,"3")</f>
        <v>0</v>
      </c>
      <c r="U130" s="18">
        <f>COUNTIF(M128:M131,"3")</f>
        <v>0</v>
      </c>
    </row>
    <row r="131" spans="1:21" ht="95.25" customHeight="1" x14ac:dyDescent="0.2">
      <c r="A131" s="273"/>
      <c r="B131" s="54"/>
      <c r="C131" s="132" t="s">
        <v>177</v>
      </c>
      <c r="D131" s="64">
        <v>4</v>
      </c>
      <c r="E131" s="129" t="s">
        <v>298</v>
      </c>
      <c r="F131" s="130" t="s">
        <v>285</v>
      </c>
      <c r="G131" s="116"/>
      <c r="H131" s="104"/>
      <c r="I131" s="99"/>
      <c r="J131" s="119"/>
      <c r="K131" s="112"/>
      <c r="L131" s="112"/>
      <c r="M131" s="122"/>
      <c r="N131" s="114"/>
      <c r="O131" s="114"/>
      <c r="R131" s="18">
        <f>COUNTIF(D128:D131,"4")</f>
        <v>1</v>
      </c>
      <c r="S131" s="18">
        <f>COUNTIF(G128:G131,"4")</f>
        <v>0</v>
      </c>
      <c r="T131" s="18">
        <f>COUNTIF(J128:J131,"4")</f>
        <v>0</v>
      </c>
      <c r="U131" s="18">
        <f>COUNTIF(M128:M131,"4")</f>
        <v>0</v>
      </c>
    </row>
    <row r="132" spans="1:21" ht="8.25" customHeight="1" x14ac:dyDescent="0.25">
      <c r="B132" s="258"/>
      <c r="C132" s="259"/>
      <c r="D132" s="47"/>
      <c r="E132" s="48"/>
      <c r="F132" s="48"/>
      <c r="G132" s="47"/>
      <c r="H132" s="48"/>
      <c r="I132" s="48"/>
      <c r="J132" s="47"/>
      <c r="K132" s="53"/>
      <c r="M132" s="47"/>
      <c r="N132" s="53"/>
    </row>
    <row r="133" spans="1:21" ht="18.75" x14ac:dyDescent="0.2">
      <c r="A133" s="273"/>
      <c r="B133" s="54"/>
      <c r="C133" s="252" t="s">
        <v>178</v>
      </c>
      <c r="D133" s="252"/>
      <c r="E133" s="252"/>
      <c r="F133" s="252"/>
      <c r="G133" s="252"/>
      <c r="H133" s="252"/>
      <c r="I133" s="252"/>
      <c r="J133" s="252"/>
      <c r="K133" s="257"/>
      <c r="L133" s="50"/>
      <c r="M133" s="50"/>
      <c r="N133" s="50"/>
      <c r="O133" s="50"/>
    </row>
    <row r="134" spans="1:21" ht="60" x14ac:dyDescent="0.2">
      <c r="A134" s="273"/>
      <c r="B134" s="46"/>
      <c r="C134" s="128" t="s">
        <v>179</v>
      </c>
      <c r="D134" s="64">
        <v>1</v>
      </c>
      <c r="E134" s="131" t="s">
        <v>299</v>
      </c>
      <c r="F134" s="130" t="s">
        <v>286</v>
      </c>
      <c r="G134" s="116"/>
      <c r="H134" s="99"/>
      <c r="I134" s="99"/>
      <c r="J134" s="119"/>
      <c r="K134" s="112"/>
      <c r="L134" s="112"/>
      <c r="M134" s="122"/>
      <c r="N134" s="114"/>
      <c r="O134" s="114"/>
      <c r="R134" s="18">
        <f>COUNTIF(D134:D137,"1")</f>
        <v>1</v>
      </c>
      <c r="S134" s="18">
        <f>COUNTIF(G134:G137,"1")</f>
        <v>0</v>
      </c>
      <c r="T134" s="18">
        <f>COUNTIF(J134:J137,"1")</f>
        <v>0</v>
      </c>
      <c r="U134" s="18">
        <f>COUNTIF(M134:M137,"1")</f>
        <v>0</v>
      </c>
    </row>
    <row r="135" spans="1:21" ht="103.5" customHeight="1" x14ac:dyDescent="0.2">
      <c r="A135" s="273"/>
      <c r="B135" s="54"/>
      <c r="C135" s="132" t="s">
        <v>180</v>
      </c>
      <c r="D135" s="64">
        <v>3</v>
      </c>
      <c r="E135" s="129" t="s">
        <v>300</v>
      </c>
      <c r="F135" s="130" t="s">
        <v>287</v>
      </c>
      <c r="G135" s="116"/>
      <c r="H135" s="104"/>
      <c r="I135" s="99"/>
      <c r="J135" s="119"/>
      <c r="K135" s="112"/>
      <c r="L135" s="112"/>
      <c r="M135" s="122"/>
      <c r="N135" s="114"/>
      <c r="O135" s="114"/>
      <c r="R135" s="18">
        <f>COUNTIF(D134:D137,"2")</f>
        <v>0</v>
      </c>
      <c r="S135" s="18">
        <f>COUNTIF(G134:G137,"2")</f>
        <v>0</v>
      </c>
      <c r="T135" s="18">
        <f>COUNTIF(J134:J137,"2")</f>
        <v>0</v>
      </c>
      <c r="U135" s="18">
        <f>COUNTIF(M134:M137,"2")</f>
        <v>0</v>
      </c>
    </row>
    <row r="136" spans="1:21" ht="90.75" customHeight="1" x14ac:dyDescent="0.2">
      <c r="A136" s="273"/>
      <c r="B136" s="54"/>
      <c r="C136" s="132" t="s">
        <v>181</v>
      </c>
      <c r="D136" s="64">
        <v>4</v>
      </c>
      <c r="E136" s="129" t="s">
        <v>301</v>
      </c>
      <c r="F136" s="130" t="s">
        <v>288</v>
      </c>
      <c r="G136" s="116"/>
      <c r="H136" s="104"/>
      <c r="I136" s="99"/>
      <c r="J136" s="119"/>
      <c r="K136" s="112"/>
      <c r="L136" s="112"/>
      <c r="M136" s="122"/>
      <c r="N136" s="114"/>
      <c r="O136" s="114"/>
      <c r="R136" s="18">
        <f>COUNTIF(D134:D137,"3")</f>
        <v>2</v>
      </c>
      <c r="S136" s="18">
        <f>COUNTIF(G134:G137,"3")</f>
        <v>0</v>
      </c>
      <c r="T136" s="18">
        <f>COUNTIF(J134:J137,"3")</f>
        <v>0</v>
      </c>
      <c r="U136" s="18">
        <f>COUNTIF(M134:M137,"3")</f>
        <v>0</v>
      </c>
    </row>
    <row r="137" spans="1:21" ht="106.5" customHeight="1" x14ac:dyDescent="0.2">
      <c r="A137" s="273"/>
      <c r="B137" s="54"/>
      <c r="C137" s="132" t="s">
        <v>182</v>
      </c>
      <c r="D137" s="64">
        <v>3</v>
      </c>
      <c r="E137" s="129" t="s">
        <v>302</v>
      </c>
      <c r="F137" s="130" t="s">
        <v>289</v>
      </c>
      <c r="G137" s="116"/>
      <c r="H137" s="104"/>
      <c r="I137" s="99"/>
      <c r="J137" s="119"/>
      <c r="K137" s="112"/>
      <c r="L137" s="112"/>
      <c r="M137" s="122"/>
      <c r="N137" s="114"/>
      <c r="O137" s="114"/>
      <c r="R137" s="18">
        <f>COUNTIF(D134:D137,"4")</f>
        <v>1</v>
      </c>
      <c r="S137" s="18">
        <f>COUNTIF(G134:G137,"4")</f>
        <v>0</v>
      </c>
      <c r="T137" s="18">
        <f>COUNTIF(J134:J137,"4")</f>
        <v>0</v>
      </c>
      <c r="U137" s="18">
        <f>COUNTIF(M134:M137,"4")</f>
        <v>0</v>
      </c>
    </row>
    <row r="138" spans="1:21" ht="9" customHeight="1" x14ac:dyDescent="0.25">
      <c r="B138" s="258"/>
      <c r="C138" s="259"/>
      <c r="D138" s="47"/>
      <c r="E138" s="48"/>
      <c r="F138" s="48"/>
      <c r="G138" s="47"/>
      <c r="H138" s="48"/>
      <c r="I138" s="48"/>
      <c r="J138" s="47"/>
      <c r="K138" s="53"/>
      <c r="M138" s="47"/>
      <c r="N138" s="53"/>
    </row>
    <row r="139" spans="1:21" ht="18.75" x14ac:dyDescent="0.2">
      <c r="A139" s="273"/>
      <c r="B139" s="54"/>
      <c r="C139" s="252" t="s">
        <v>183</v>
      </c>
      <c r="D139" s="252"/>
      <c r="E139" s="252"/>
      <c r="F139" s="252"/>
      <c r="G139" s="252"/>
      <c r="H139" s="252"/>
      <c r="I139" s="252"/>
      <c r="J139" s="252"/>
      <c r="K139" s="257"/>
      <c r="L139" s="50"/>
      <c r="M139" s="50"/>
      <c r="N139" s="50"/>
      <c r="O139" s="50"/>
    </row>
    <row r="140" spans="1:21" ht="133.5" customHeight="1" x14ac:dyDescent="0.2">
      <c r="A140" s="273"/>
      <c r="B140" s="46"/>
      <c r="C140" s="128" t="s">
        <v>184</v>
      </c>
      <c r="D140" s="64">
        <v>4</v>
      </c>
      <c r="E140" s="131" t="s">
        <v>308</v>
      </c>
      <c r="F140" s="130" t="s">
        <v>290</v>
      </c>
      <c r="G140" s="116"/>
      <c r="H140" s="99"/>
      <c r="I140" s="99"/>
      <c r="J140" s="119"/>
      <c r="K140" s="112"/>
      <c r="L140" s="112"/>
      <c r="M140" s="122"/>
      <c r="N140" s="114"/>
      <c r="O140" s="114"/>
      <c r="R140" s="18">
        <f>COUNTIF(D140:D142,"1")</f>
        <v>0</v>
      </c>
      <c r="S140" s="18">
        <f>COUNTIF(G140:G142,"1")</f>
        <v>0</v>
      </c>
      <c r="T140" s="18">
        <f>COUNTIF(J140:J142,"1")</f>
        <v>0</v>
      </c>
      <c r="U140" s="18">
        <f>COUNTIF(M140:M142,"1")</f>
        <v>0</v>
      </c>
    </row>
    <row r="141" spans="1:21" ht="99" customHeight="1" x14ac:dyDescent="0.2">
      <c r="A141" s="273"/>
      <c r="B141" s="54"/>
      <c r="C141" s="132" t="s">
        <v>185</v>
      </c>
      <c r="D141" s="64">
        <v>4</v>
      </c>
      <c r="E141" s="131" t="s">
        <v>303</v>
      </c>
      <c r="F141" s="131" t="s">
        <v>283</v>
      </c>
      <c r="G141" s="116"/>
      <c r="H141" s="104"/>
      <c r="I141" s="99"/>
      <c r="J141" s="119"/>
      <c r="K141" s="112"/>
      <c r="L141" s="112"/>
      <c r="M141" s="122"/>
      <c r="N141" s="114"/>
      <c r="O141" s="114"/>
      <c r="R141" s="18">
        <f>COUNTIF(D140:D142,"2")</f>
        <v>0</v>
      </c>
      <c r="S141" s="18">
        <f>COUNTIF(G140:G142,"2")</f>
        <v>0</v>
      </c>
      <c r="T141" s="18">
        <f>COUNTIF(J140:J142,"2")</f>
        <v>0</v>
      </c>
      <c r="U141" s="18">
        <f>COUNTIF(M140:M142,"2")</f>
        <v>0</v>
      </c>
    </row>
    <row r="142" spans="1:21" ht="87.75" customHeight="1" x14ac:dyDescent="0.2">
      <c r="A142" s="273"/>
      <c r="B142" s="54"/>
      <c r="C142" s="132" t="s">
        <v>186</v>
      </c>
      <c r="D142" s="64">
        <v>4</v>
      </c>
      <c r="E142" s="129" t="s">
        <v>304</v>
      </c>
      <c r="F142" s="130" t="s">
        <v>291</v>
      </c>
      <c r="G142" s="116"/>
      <c r="H142" s="104"/>
      <c r="I142" s="99"/>
      <c r="J142" s="119"/>
      <c r="K142" s="112"/>
      <c r="L142" s="112"/>
      <c r="M142" s="122"/>
      <c r="N142" s="114"/>
      <c r="O142" s="114"/>
      <c r="R142" s="18">
        <f>COUNTIF(D140:D142,"3")</f>
        <v>0</v>
      </c>
      <c r="S142" s="18">
        <f>COUNTIF(G140:G142,"3")</f>
        <v>0</v>
      </c>
      <c r="T142" s="18">
        <f>COUNTIF(J140:J142,"3")</f>
        <v>0</v>
      </c>
      <c r="U142" s="18">
        <f>COUNTIF(M140:M142,"3")</f>
        <v>0</v>
      </c>
    </row>
    <row r="143" spans="1:21" ht="9" customHeight="1" x14ac:dyDescent="0.25">
      <c r="B143" s="258"/>
      <c r="C143" s="259"/>
      <c r="D143" s="47"/>
      <c r="E143" s="48"/>
      <c r="F143" s="48"/>
      <c r="G143" s="47"/>
      <c r="H143" s="48"/>
      <c r="I143" s="48"/>
      <c r="J143" s="47"/>
      <c r="K143" s="53"/>
      <c r="M143" s="47"/>
      <c r="N143" s="53"/>
      <c r="R143" s="18">
        <f>COUNTIF(D140:D142,"4")</f>
        <v>3</v>
      </c>
      <c r="S143" s="18">
        <f>COUNTIF(G140:G142,"4")</f>
        <v>0</v>
      </c>
      <c r="T143" s="18">
        <f>COUNTIF(J140:J142,"4")</f>
        <v>0</v>
      </c>
    </row>
    <row r="144" spans="1:21" ht="18.75" x14ac:dyDescent="0.2">
      <c r="A144" s="273"/>
      <c r="B144" s="54"/>
      <c r="C144" s="252" t="s">
        <v>187</v>
      </c>
      <c r="D144" s="252"/>
      <c r="E144" s="252"/>
      <c r="F144" s="252"/>
      <c r="G144" s="252"/>
      <c r="H144" s="252"/>
      <c r="I144" s="252"/>
      <c r="J144" s="252"/>
      <c r="K144" s="257"/>
      <c r="L144" s="50"/>
      <c r="M144" s="50"/>
      <c r="N144" s="50"/>
      <c r="O144" s="50"/>
    </row>
    <row r="145" spans="1:21" ht="88.5" customHeight="1" x14ac:dyDescent="0.2">
      <c r="A145" s="273"/>
      <c r="B145" s="46"/>
      <c r="C145" s="128" t="s">
        <v>188</v>
      </c>
      <c r="D145" s="64">
        <v>2</v>
      </c>
      <c r="E145" s="131" t="s">
        <v>305</v>
      </c>
      <c r="F145" s="130" t="s">
        <v>292</v>
      </c>
      <c r="G145" s="116"/>
      <c r="H145" s="99"/>
      <c r="I145" s="99"/>
      <c r="J145" s="119"/>
      <c r="K145" s="112"/>
      <c r="L145" s="112"/>
      <c r="M145" s="122"/>
      <c r="N145" s="114"/>
      <c r="O145" s="114"/>
      <c r="P145" s="117"/>
      <c r="Q145" s="117"/>
      <c r="R145" s="18">
        <f>COUNTIF(D145:D147,"1")</f>
        <v>1</v>
      </c>
      <c r="S145" s="18">
        <f>COUNTIF(G145:G147,"1")</f>
        <v>0</v>
      </c>
      <c r="T145" s="18">
        <f>COUNTIF(J145:J147,"1")</f>
        <v>0</v>
      </c>
      <c r="U145" s="18">
        <f>COUNTIF(M145:M147,"1")</f>
        <v>0</v>
      </c>
    </row>
    <row r="146" spans="1:21" ht="120" x14ac:dyDescent="0.2">
      <c r="A146" s="273"/>
      <c r="B146" s="54"/>
      <c r="C146" s="132" t="s">
        <v>189</v>
      </c>
      <c r="D146" s="64">
        <v>1</v>
      </c>
      <c r="E146" s="129" t="s">
        <v>306</v>
      </c>
      <c r="F146" s="131" t="s">
        <v>293</v>
      </c>
      <c r="G146" s="116"/>
      <c r="H146" s="104"/>
      <c r="I146" s="99"/>
      <c r="J146" s="119"/>
      <c r="K146" s="112"/>
      <c r="L146" s="112"/>
      <c r="M146" s="122"/>
      <c r="N146" s="114"/>
      <c r="O146" s="114"/>
      <c r="P146" s="117"/>
      <c r="Q146" s="117"/>
      <c r="R146" s="18">
        <f>COUNTIF(D145:D147,"2")</f>
        <v>2</v>
      </c>
      <c r="S146" s="18">
        <f>COUNTIF(G145:G147,"2")</f>
        <v>0</v>
      </c>
      <c r="T146" s="18">
        <f>COUNTIF(J145:J147,"2")</f>
        <v>0</v>
      </c>
      <c r="U146" s="18">
        <f>COUNTIF(M145:M147,"2")</f>
        <v>0</v>
      </c>
    </row>
    <row r="147" spans="1:21" ht="126.75" customHeight="1" x14ac:dyDescent="0.2">
      <c r="A147" s="273"/>
      <c r="B147" s="54"/>
      <c r="C147" s="132" t="s">
        <v>190</v>
      </c>
      <c r="D147" s="64">
        <v>2</v>
      </c>
      <c r="E147" s="129" t="s">
        <v>307</v>
      </c>
      <c r="F147" s="131" t="s">
        <v>294</v>
      </c>
      <c r="G147" s="116"/>
      <c r="H147" s="104"/>
      <c r="I147" s="99"/>
      <c r="J147" s="119"/>
      <c r="K147" s="112"/>
      <c r="L147" s="112"/>
      <c r="M147" s="122"/>
      <c r="N147" s="114"/>
      <c r="O147" s="114"/>
      <c r="P147" s="117"/>
      <c r="Q147" s="117"/>
      <c r="R147" s="18">
        <f>COUNTIF(D145:D147,"3")</f>
        <v>0</v>
      </c>
      <c r="S147" s="18">
        <f>COUNTIF(G145:G147,"3")</f>
        <v>0</v>
      </c>
      <c r="T147" s="18">
        <f>COUNTIF(J145:J147,"3")</f>
        <v>0</v>
      </c>
      <c r="U147" s="18">
        <f>COUNTIF(M145:M147,"3")</f>
        <v>0</v>
      </c>
    </row>
    <row r="148" spans="1:21" x14ac:dyDescent="0.2">
      <c r="R148" s="18">
        <f>COUNTIF(D145:D147,"4")</f>
        <v>0</v>
      </c>
      <c r="S148" s="18">
        <f>COUNTIF(G145:G147,"4")</f>
        <v>0</v>
      </c>
      <c r="T148" s="18">
        <f>COUNTIF(J145:J147,"4")</f>
        <v>0</v>
      </c>
    </row>
    <row r="65536" spans="2:6" ht="15" x14ac:dyDescent="0.25">
      <c r="B65536" s="160" t="s">
        <v>59</v>
      </c>
      <c r="C65536" s="160"/>
      <c r="D65536" s="160"/>
      <c r="E65536" s="160"/>
      <c r="F65536" s="123"/>
    </row>
    <row r="65537" spans="2:6" x14ac:dyDescent="0.2">
      <c r="B65537" s="256" t="s">
        <v>60</v>
      </c>
      <c r="C65537" s="256"/>
      <c r="D65537" s="256"/>
      <c r="E65537" s="256"/>
      <c r="F65537" s="126"/>
    </row>
    <row r="65538" spans="2:6" x14ac:dyDescent="0.2">
      <c r="B65538" s="256" t="s">
        <v>61</v>
      </c>
      <c r="C65538" s="256"/>
      <c r="D65538" s="256"/>
      <c r="E65538" s="256"/>
      <c r="F65538" s="126"/>
    </row>
  </sheetData>
  <mergeCells count="102">
    <mergeCell ref="A94:A101"/>
    <mergeCell ref="A144:A147"/>
    <mergeCell ref="A103:A105"/>
    <mergeCell ref="A107:A117"/>
    <mergeCell ref="A119:A123"/>
    <mergeCell ref="A127:A131"/>
    <mergeCell ref="A133:A137"/>
    <mergeCell ref="A139:A142"/>
    <mergeCell ref="A19:A27"/>
    <mergeCell ref="A29:A33"/>
    <mergeCell ref="A35:A44"/>
    <mergeCell ref="A46:A50"/>
    <mergeCell ref="A54:A59"/>
    <mergeCell ref="A61:A65"/>
    <mergeCell ref="A67:A72"/>
    <mergeCell ref="A74:A85"/>
    <mergeCell ref="A89:A92"/>
    <mergeCell ref="D2:F2"/>
    <mergeCell ref="G2:I2"/>
    <mergeCell ref="J2:L2"/>
    <mergeCell ref="G3:G4"/>
    <mergeCell ref="J3:J4"/>
    <mergeCell ref="F3:F4"/>
    <mergeCell ref="I3:I4"/>
    <mergeCell ref="A6:A10"/>
    <mergeCell ref="A12:A17"/>
    <mergeCell ref="J52:L52"/>
    <mergeCell ref="C61:K61"/>
    <mergeCell ref="K3:K4"/>
    <mergeCell ref="H3:H4"/>
    <mergeCell ref="L3:L4"/>
    <mergeCell ref="B51:K51"/>
    <mergeCell ref="B12:B17"/>
    <mergeCell ref="B19:B27"/>
    <mergeCell ref="B35:B44"/>
    <mergeCell ref="B46:B50"/>
    <mergeCell ref="B28:K28"/>
    <mergeCell ref="D35:K35"/>
    <mergeCell ref="B34:K34"/>
    <mergeCell ref="B65538:E65538"/>
    <mergeCell ref="C144:K144"/>
    <mergeCell ref="B65537:E65537"/>
    <mergeCell ref="B60:C60"/>
    <mergeCell ref="C133:K133"/>
    <mergeCell ref="B65536:E65536"/>
    <mergeCell ref="B143:C143"/>
    <mergeCell ref="B93:C93"/>
    <mergeCell ref="B132:C132"/>
    <mergeCell ref="B66:K66"/>
    <mergeCell ref="C139:K139"/>
    <mergeCell ref="B124:C124"/>
    <mergeCell ref="C119:K119"/>
    <mergeCell ref="B125:C126"/>
    <mergeCell ref="C103:L103"/>
    <mergeCell ref="J125:L125"/>
    <mergeCell ref="G125:I125"/>
    <mergeCell ref="D125:F125"/>
    <mergeCell ref="C67:K67"/>
    <mergeCell ref="B138:C138"/>
    <mergeCell ref="C127:K127"/>
    <mergeCell ref="B118:C118"/>
    <mergeCell ref="C107:K107"/>
    <mergeCell ref="B106:C106"/>
    <mergeCell ref="M2:O2"/>
    <mergeCell ref="M3:M4"/>
    <mergeCell ref="N3:N4"/>
    <mergeCell ref="O3:O4"/>
    <mergeCell ref="M52:O52"/>
    <mergeCell ref="M87:O87"/>
    <mergeCell ref="B1:K1"/>
    <mergeCell ref="B2:C5"/>
    <mergeCell ref="B52:C53"/>
    <mergeCell ref="B87:C88"/>
    <mergeCell ref="B29:B33"/>
    <mergeCell ref="B11:K11"/>
    <mergeCell ref="G87:I87"/>
    <mergeCell ref="J87:L87"/>
    <mergeCell ref="B6:B10"/>
    <mergeCell ref="B45:K45"/>
    <mergeCell ref="E3:E4"/>
    <mergeCell ref="D3:D4"/>
    <mergeCell ref="B18:K18"/>
    <mergeCell ref="C54:K54"/>
    <mergeCell ref="D52:F52"/>
    <mergeCell ref="G52:I52"/>
    <mergeCell ref="B73:K73"/>
    <mergeCell ref="C74:K74"/>
    <mergeCell ref="D83:D84"/>
    <mergeCell ref="C83:C84"/>
    <mergeCell ref="E83:E84"/>
    <mergeCell ref="D71:D72"/>
    <mergeCell ref="C71:C72"/>
    <mergeCell ref="E75:E79"/>
    <mergeCell ref="D75:D79"/>
    <mergeCell ref="C75:C79"/>
    <mergeCell ref="M125:O125"/>
    <mergeCell ref="B86:C86"/>
    <mergeCell ref="C94:K94"/>
    <mergeCell ref="B102:C102"/>
    <mergeCell ref="C89:K89"/>
    <mergeCell ref="D87:F87"/>
    <mergeCell ref="E71:E72"/>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5 D80:D83 D85">
    <cfRule type="iconSet" priority="64">
      <iconSet iconSet="4TrafficLights">
        <cfvo type="percent" val="0"/>
        <cfvo type="num" val="1"/>
        <cfvo type="num" val="3"/>
        <cfvo type="num" val="4"/>
      </iconSet>
    </cfRule>
  </conditionalFormatting>
  <conditionalFormatting sqref="D90:D92">
    <cfRule type="iconSet" priority="47">
      <iconSet iconSet="4TrafficLights">
        <cfvo type="percent" val="0"/>
        <cfvo type="num" val="1"/>
        <cfvo type="num" val="3"/>
        <cfvo type="num" val="4"/>
      </iconSet>
    </cfRule>
  </conditionalFormatting>
  <conditionalFormatting sqref="D95:D101">
    <cfRule type="iconSet" priority="44">
      <iconSet iconSet="4TrafficLights">
        <cfvo type="percent" val="0"/>
        <cfvo type="num" val="1"/>
        <cfvo type="num" val="3"/>
        <cfvo type="num" val="4"/>
      </iconSet>
    </cfRule>
  </conditionalFormatting>
  <conditionalFormatting sqref="D104:D105">
    <cfRule type="iconSet" priority="41">
      <iconSet iconSet="4TrafficLights">
        <cfvo type="percent" val="0"/>
        <cfvo type="num" val="1"/>
        <cfvo type="num" val="3"/>
        <cfvo type="num" val="4"/>
      </iconSet>
    </cfRule>
  </conditionalFormatting>
  <conditionalFormatting sqref="D108:D117">
    <cfRule type="iconSet" priority="38">
      <iconSet iconSet="4TrafficLights">
        <cfvo type="percent" val="0"/>
        <cfvo type="num" val="1"/>
        <cfvo type="num" val="3"/>
        <cfvo type="num" val="4"/>
      </iconSet>
    </cfRule>
  </conditionalFormatting>
  <conditionalFormatting sqref="D120:D123">
    <cfRule type="iconSet" priority="35">
      <iconSet iconSet="4TrafficLights">
        <cfvo type="percent" val="0"/>
        <cfvo type="num" val="1"/>
        <cfvo type="num" val="3"/>
        <cfvo type="num" val="4"/>
      </iconSet>
    </cfRule>
  </conditionalFormatting>
  <conditionalFormatting sqref="D128:D131">
    <cfRule type="iconSet" priority="32">
      <iconSet iconSet="4TrafficLights">
        <cfvo type="percent" val="0"/>
        <cfvo type="num" val="1"/>
        <cfvo type="num" val="3"/>
        <cfvo type="num" val="4"/>
      </iconSet>
    </cfRule>
  </conditionalFormatting>
  <conditionalFormatting sqref="D134:D137">
    <cfRule type="iconSet" priority="29">
      <iconSet iconSet="4TrafficLights">
        <cfvo type="percent" val="0"/>
        <cfvo type="num" val="1"/>
        <cfvo type="num" val="3"/>
        <cfvo type="num" val="4"/>
      </iconSet>
    </cfRule>
  </conditionalFormatting>
  <conditionalFormatting sqref="D140:D142">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45:D147">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2">
    <cfRule type="iconSet" priority="79">
      <iconSet iconSet="4TrafficLights">
        <cfvo type="percent" val="0"/>
        <cfvo type="num" val="1"/>
        <cfvo type="num" val="3"/>
        <cfvo type="num" val="4"/>
      </iconSet>
    </cfRule>
  </conditionalFormatting>
  <conditionalFormatting sqref="G75:G85">
    <cfRule type="iconSet" priority="62">
      <iconSet iconSet="4TrafficLights">
        <cfvo type="percent" val="0"/>
        <cfvo type="num" val="1"/>
        <cfvo type="num" val="3"/>
        <cfvo type="num" val="4"/>
      </iconSet>
    </cfRule>
  </conditionalFormatting>
  <conditionalFormatting sqref="G90:G92">
    <cfRule type="iconSet" priority="46">
      <iconSet iconSet="4TrafficLights">
        <cfvo type="percent" val="0"/>
        <cfvo type="num" val="1"/>
        <cfvo type="num" val="3"/>
        <cfvo type="num" val="4"/>
      </iconSet>
    </cfRule>
  </conditionalFormatting>
  <conditionalFormatting sqref="G95:G101">
    <cfRule type="iconSet" priority="43">
      <iconSet iconSet="4TrafficLights">
        <cfvo type="percent" val="0"/>
        <cfvo type="num" val="1"/>
        <cfvo type="num" val="3"/>
        <cfvo type="num" val="4"/>
      </iconSet>
    </cfRule>
  </conditionalFormatting>
  <conditionalFormatting sqref="G104:G105">
    <cfRule type="iconSet" priority="40">
      <iconSet iconSet="4TrafficLights">
        <cfvo type="percent" val="0"/>
        <cfvo type="num" val="1"/>
        <cfvo type="num" val="3"/>
        <cfvo type="num" val="4"/>
      </iconSet>
    </cfRule>
  </conditionalFormatting>
  <conditionalFormatting sqref="G108:G117">
    <cfRule type="iconSet" priority="37">
      <iconSet iconSet="4TrafficLights">
        <cfvo type="percent" val="0"/>
        <cfvo type="num" val="1"/>
        <cfvo type="num" val="3"/>
        <cfvo type="num" val="4"/>
      </iconSet>
    </cfRule>
  </conditionalFormatting>
  <conditionalFormatting sqref="G120:G123">
    <cfRule type="iconSet" priority="34">
      <iconSet iconSet="4TrafficLights">
        <cfvo type="percent" val="0"/>
        <cfvo type="num" val="1"/>
        <cfvo type="num" val="3"/>
        <cfvo type="num" val="4"/>
      </iconSet>
    </cfRule>
  </conditionalFormatting>
  <conditionalFormatting sqref="G128:G131">
    <cfRule type="iconSet" priority="31">
      <iconSet iconSet="4TrafficLights">
        <cfvo type="percent" val="0"/>
        <cfvo type="num" val="1"/>
        <cfvo type="num" val="3"/>
        <cfvo type="num" val="4"/>
      </iconSet>
    </cfRule>
  </conditionalFormatting>
  <conditionalFormatting sqref="G134:G137">
    <cfRule type="iconSet" priority="28">
      <iconSet iconSet="4TrafficLights">
        <cfvo type="percent" val="0"/>
        <cfvo type="num" val="1"/>
        <cfvo type="num" val="3"/>
        <cfvo type="num" val="4"/>
      </iconSet>
    </cfRule>
  </conditionalFormatting>
  <conditionalFormatting sqref="G140:G142">
    <cfRule type="iconSet" priority="25">
      <iconSet iconSet="4TrafficLights">
        <cfvo type="percent" val="0"/>
        <cfvo type="num" val="1"/>
        <cfvo type="num" val="3"/>
        <cfvo type="num" val="4"/>
      </iconSet>
    </cfRule>
  </conditionalFormatting>
  <conditionalFormatting sqref="G145:G147">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2">
    <cfRule type="iconSet" priority="77">
      <iconSet iconSet="4TrafficLights">
        <cfvo type="percent" val="0"/>
        <cfvo type="num" val="1"/>
        <cfvo type="num" val="3"/>
        <cfvo type="num" val="4"/>
      </iconSet>
    </cfRule>
  </conditionalFormatting>
  <conditionalFormatting sqref="J75:J85">
    <cfRule type="iconSet" priority="60">
      <iconSet iconSet="4TrafficLights">
        <cfvo type="percent" val="0"/>
        <cfvo type="num" val="1"/>
        <cfvo type="num" val="3"/>
        <cfvo type="num" val="4"/>
      </iconSet>
    </cfRule>
  </conditionalFormatting>
  <conditionalFormatting sqref="J90:J92">
    <cfRule type="iconSet" priority="45">
      <iconSet iconSet="4TrafficLights">
        <cfvo type="percent" val="0"/>
        <cfvo type="num" val="1"/>
        <cfvo type="num" val="3"/>
        <cfvo type="num" val="4"/>
      </iconSet>
    </cfRule>
  </conditionalFormatting>
  <conditionalFormatting sqref="J95:J101">
    <cfRule type="iconSet" priority="42">
      <iconSet iconSet="4TrafficLights">
        <cfvo type="percent" val="0"/>
        <cfvo type="num" val="1"/>
        <cfvo type="num" val="3"/>
        <cfvo type="num" val="4"/>
      </iconSet>
    </cfRule>
  </conditionalFormatting>
  <conditionalFormatting sqref="J104:J105">
    <cfRule type="iconSet" priority="39">
      <iconSet iconSet="4TrafficLights">
        <cfvo type="percent" val="0"/>
        <cfvo type="num" val="1"/>
        <cfvo type="num" val="3"/>
        <cfvo type="num" val="4"/>
      </iconSet>
    </cfRule>
  </conditionalFormatting>
  <conditionalFormatting sqref="J108:J117">
    <cfRule type="iconSet" priority="36">
      <iconSet iconSet="4TrafficLights">
        <cfvo type="percent" val="0"/>
        <cfvo type="num" val="1"/>
        <cfvo type="num" val="3"/>
        <cfvo type="num" val="4"/>
      </iconSet>
    </cfRule>
  </conditionalFormatting>
  <conditionalFormatting sqref="J120:J123">
    <cfRule type="iconSet" priority="33">
      <iconSet iconSet="4TrafficLights">
        <cfvo type="percent" val="0"/>
        <cfvo type="num" val="1"/>
        <cfvo type="num" val="3"/>
        <cfvo type="num" val="4"/>
      </iconSet>
    </cfRule>
  </conditionalFormatting>
  <conditionalFormatting sqref="J128:J131">
    <cfRule type="iconSet" priority="30">
      <iconSet iconSet="4TrafficLights">
        <cfvo type="percent" val="0"/>
        <cfvo type="num" val="1"/>
        <cfvo type="num" val="3"/>
        <cfvo type="num" val="4"/>
      </iconSet>
    </cfRule>
  </conditionalFormatting>
  <conditionalFormatting sqref="J134:J137">
    <cfRule type="iconSet" priority="27">
      <iconSet iconSet="4TrafficLights">
        <cfvo type="percent" val="0"/>
        <cfvo type="num" val="1"/>
        <cfvo type="num" val="3"/>
        <cfvo type="num" val="4"/>
      </iconSet>
    </cfRule>
  </conditionalFormatting>
  <conditionalFormatting sqref="J140:J142">
    <cfRule type="iconSet" priority="24">
      <iconSet iconSet="4TrafficLights">
        <cfvo type="percent" val="0"/>
        <cfvo type="num" val="1"/>
        <cfvo type="num" val="3"/>
        <cfvo type="num" val="4"/>
      </iconSet>
    </cfRule>
  </conditionalFormatting>
  <conditionalFormatting sqref="J145:J147">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2">
    <cfRule type="iconSet" priority="11">
      <iconSet iconSet="4TrafficLights">
        <cfvo type="percent" val="0"/>
        <cfvo type="num" val="1"/>
        <cfvo type="num" val="3"/>
        <cfvo type="num" val="4"/>
      </iconSet>
    </cfRule>
  </conditionalFormatting>
  <conditionalFormatting sqref="M75:M85">
    <cfRule type="iconSet" priority="10">
      <iconSet iconSet="4TrafficLights">
        <cfvo type="percent" val="0"/>
        <cfvo type="num" val="1"/>
        <cfvo type="num" val="3"/>
        <cfvo type="num" val="4"/>
      </iconSet>
    </cfRule>
  </conditionalFormatting>
  <conditionalFormatting sqref="M90:M92">
    <cfRule type="iconSet" priority="9">
      <iconSet iconSet="4TrafficLights">
        <cfvo type="percent" val="0"/>
        <cfvo type="num" val="1"/>
        <cfvo type="num" val="3"/>
        <cfvo type="num" val="4"/>
      </iconSet>
    </cfRule>
  </conditionalFormatting>
  <conditionalFormatting sqref="M95:M101">
    <cfRule type="iconSet" priority="8">
      <iconSet iconSet="4TrafficLights">
        <cfvo type="percent" val="0"/>
        <cfvo type="num" val="1"/>
        <cfvo type="num" val="3"/>
        <cfvo type="num" val="4"/>
      </iconSet>
    </cfRule>
  </conditionalFormatting>
  <conditionalFormatting sqref="M104:M105">
    <cfRule type="iconSet" priority="7">
      <iconSet iconSet="4TrafficLights">
        <cfvo type="percent" val="0"/>
        <cfvo type="num" val="1"/>
        <cfvo type="num" val="3"/>
        <cfvo type="num" val="4"/>
      </iconSet>
    </cfRule>
  </conditionalFormatting>
  <conditionalFormatting sqref="M108:M117">
    <cfRule type="iconSet" priority="6">
      <iconSet iconSet="4TrafficLights">
        <cfvo type="percent" val="0"/>
        <cfvo type="num" val="1"/>
        <cfvo type="num" val="3"/>
        <cfvo type="num" val="4"/>
      </iconSet>
    </cfRule>
  </conditionalFormatting>
  <conditionalFormatting sqref="M120:M123">
    <cfRule type="iconSet" priority="5">
      <iconSet iconSet="4TrafficLights">
        <cfvo type="percent" val="0"/>
        <cfvo type="num" val="1"/>
        <cfvo type="num" val="3"/>
        <cfvo type="num" val="4"/>
      </iconSet>
    </cfRule>
  </conditionalFormatting>
  <conditionalFormatting sqref="M128:M131">
    <cfRule type="iconSet" priority="4">
      <iconSet iconSet="4TrafficLights">
        <cfvo type="percent" val="0"/>
        <cfvo type="num" val="1"/>
        <cfvo type="num" val="3"/>
        <cfvo type="num" val="4"/>
      </iconSet>
    </cfRule>
  </conditionalFormatting>
  <conditionalFormatting sqref="M134:M137">
    <cfRule type="iconSet" priority="3">
      <iconSet iconSet="4TrafficLights">
        <cfvo type="percent" val="0"/>
        <cfvo type="num" val="1"/>
        <cfvo type="num" val="3"/>
        <cfvo type="num" val="4"/>
      </iconSet>
    </cfRule>
  </conditionalFormatting>
  <conditionalFormatting sqref="M140:M142">
    <cfRule type="iconSet" priority="2">
      <iconSet iconSet="4TrafficLights">
        <cfvo type="percent" val="0"/>
        <cfvo type="num" val="1"/>
        <cfvo type="num" val="3"/>
        <cfvo type="num" val="4"/>
      </iconSet>
    </cfRule>
  </conditionalFormatting>
  <conditionalFormatting sqref="M145:M147">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40:J142 D145:D147 J108:J117 J104:J105 J95:J101 J90:J92 D90:D92 D62:D65 D140:D142 G90:G92 D104:D105 G95:G101 D95:D101 G104:G105 D120:D123 G108:G117 G75:G85 G47:G50 G36:G44 G30:G33 G20:G27 G13:G17 G7:G10 J7:J10 D13:D17 D7:D10 J20:J27 J30:J33 D20:D27 J36:J44 D30:D33 J47:J50 D36:D44 D47:D50 G68:G72 J13:J17 J62:J65 M134:M137 D55:D59 G62:G65 G55:G59 J55:J59 J68:J72 J75:J85 G120:G123 G140:G142 G134:G137 D108:D117 G128:G131 D134:D137 J120:J123 D128:D131 J145:J147 G145:G147 J128:J131 J134:J137 M140:M142 M108:M117 M104:M105 M95:M101 M90:M92 M7:M10 M20:M27 M30:M33 M36:M44 M47:M50 M13:M17 M62:M65 M55:M59 M68:M72 M75:M85 M120:M123 M145:M147 M128:M131 D68:D71 D75 D80:D83 D85" xr:uid="{00000000-0002-0000-0100-000000000000}">
      <formula1>$Q$2:$Q$5</formula1>
    </dataValidation>
  </dataValidations>
  <hyperlinks>
    <hyperlink ref="B65538" r:id="rId1" xr:uid="{00000000-0004-0000-0100-000000000000}"/>
    <hyperlink ref="B65537" r:id="rId2" xr:uid="{00000000-0004-0000-0100-000001000000}"/>
    <hyperlink ref="F55" r:id="rId3" display="https://drive.google.com/drive/folders/1jzX3BkyqDnk00SBnA4d7cmg5pB0LmM8v?usp=drive_link" xr:uid="{CD70A762-DC71-48BB-9C6D-37E4CFDEB6E9}"/>
    <hyperlink ref="F56" r:id="rId4" display="https://drive.google.com/file/d/1X_lGtfdTCHKKC1dhBzp-Xe2xSOzKTa8a/view?usp=drive_link" xr:uid="{D40B746A-7FF6-40EB-B8BE-06B868E29AFA}"/>
    <hyperlink ref="F58" r:id="rId5" display="https://drive.google.com/file/d/1IHjE2FOZnN-QwWoxyovHpd0qXMsYLK1M/view?usp=drive_link" xr:uid="{72C65B0A-164E-46D2-AEF9-C960FB33B5A4}"/>
    <hyperlink ref="F59" r:id="rId6" display="https://docs.google.com/document/d/1S2qrtT2Ynd3aIv6Wa1SsMZseY0FIJWzE/edit?usp=drive_link&amp;ouid=113369746110885259792&amp;rtpof=true&amp;sd=true" xr:uid="{6DED588E-D474-4B69-88B0-3B909D144334}"/>
    <hyperlink ref="F62" r:id="rId7" display="https://drive.google.com/drive/folders/1LMzphm_nn8CvrTDLOnNeTXM6mZTZHcWB?usp=drive_link" xr:uid="{E9481F04-0F44-4B0F-899E-7BFD81244002}"/>
    <hyperlink ref="F68" r:id="rId8" display="https://drive.google.com/drive/folders/17yDZnNn2vDh7boE8cGrf6595VjfQUXTV?usp=drive_link" xr:uid="{E0E316B0-D785-4E56-A42C-482A1C7F919A}"/>
    <hyperlink ref="F69" r:id="rId9" display="https://drive.google.com/file/d/18w-N9mrqfVN2TyDWmoRc4eZaObwXJaq4/view?usp=drive_link" xr:uid="{790F2900-4F16-4E92-BD62-8356F9EEE280}"/>
    <hyperlink ref="F72" r:id="rId10" display="https://docs.google.com/spreadsheets/d/1eEPP6yA932UW_jMn3Onm9-LaJslcDb2A/edit?usp=drive_link&amp;ouid=113369746110885259792&amp;rtpof=true&amp;sd=true" xr:uid="{50BCD02D-953E-4057-A7B6-259EAFAC5AB2}"/>
    <hyperlink ref="F71" r:id="rId11" display="https://docs.google.com/spreadsheets/d/19TCnmwgfkevxgU1FAUQw9izcLY1VOks9/edit?usp=drive_link&amp;ouid=113369746110885259792&amp;rtpof=true&amp;sd=true" xr:uid="{7B22CAC4-D8E6-4449-942E-DFF98B4A5ADB}"/>
    <hyperlink ref="F75" r:id="rId12" display="https://drive.google.com/file/d/1es19pA1c9S8Co5f1pAKwiMb3Dc3MB_u-/view?usp=drive_link" xr:uid="{83990ABF-042B-44FB-9227-E4470E95E5F1}"/>
    <hyperlink ref="F76" r:id="rId13" display="https://drive.google.com/drive/folders/1euxCYtb52-BHEPnMPzvay9_x7armUFeo?usp=drive_link" xr:uid="{EF9383E7-1744-4E6B-B5C3-9851639DE035}"/>
    <hyperlink ref="F77" r:id="rId14" display="https://docs.google.com/spreadsheets/d/19TCnmwgfkevxgU1FAUQw9izcLY1VOks9/edit?usp=drive_link&amp;ouid=113369746110885259792&amp;rtpof=true&amp;sd=true" xr:uid="{5431D582-D714-42DB-8CD8-731A194AD8DB}"/>
    <hyperlink ref="F78" r:id="rId15" display="https://docs.google.com/spreadsheets/d/1eEPP6yA932UW_jMn3Onm9-LaJslcDb2A/edit?usp=drive_link&amp;ouid=113369746110885259792&amp;rtpof=true&amp;sd=true" xr:uid="{7BEE006F-249A-4469-B6EE-F08950CFC85E}"/>
    <hyperlink ref="F79" r:id="rId16" display="https://drive.google.com/drive/folders/1iQAehd-XMo2xJ4tY7-bcdBro-rb0FI_g?usp=drive_link" xr:uid="{29EB2BD0-5C10-4286-A8F1-29319524A1A5}"/>
    <hyperlink ref="F81" r:id="rId17" display="https://docs.google.com/document/d/1A0XzPtoQQtUiMJe72nPmUskI_BVZgLDf/edit?usp=drive_link&amp;ouid=113369746110885259792&amp;rtpof=true&amp;sd=true" xr:uid="{4D1FDAF9-8AE3-4870-96B4-06E3707E2035}"/>
    <hyperlink ref="F82" r:id="rId18" display="https://docs.google.com/document/d/1S2qrtT2Ynd3aIv6Wa1SsMZseY0FIJWzE/edit?usp=drive_link&amp;ouid=113369746110885259792&amp;rtpof=true&amp;sd=true" xr:uid="{1523EA0F-06F7-43B8-9822-D7C25FA4350D}"/>
    <hyperlink ref="F83" r:id="rId19" display="https://drive.google.com/drive/folders/15q9OYqiZbb0o_vfiVroefLyou6_eGf_I?usp=drive_link" xr:uid="{FD140C7D-B31F-43F1-91E2-B46A81DD1DF7}"/>
    <hyperlink ref="F84" r:id="rId20" display="https://drive.google.com/drive/folders/1sNhYuuLF81AZgJQ2NbLeACQroaDKR-MB?usp=drive_link" xr:uid="{1A756BF4-FD76-4A38-A3FE-E96E671425CE}"/>
    <hyperlink ref="F7" r:id="rId21" xr:uid="{EA140236-ADEC-4547-9020-464E2189E60D}"/>
    <hyperlink ref="F8" r:id="rId22" xr:uid="{7C44FD35-5E74-4C44-9F57-544D8823FB98}"/>
    <hyperlink ref="F15" r:id="rId23" xr:uid="{A73CBA83-7B15-41F7-A9AC-DFAD37D0E857}"/>
    <hyperlink ref="F130" r:id="rId24" xr:uid="{D605CB57-72C2-4278-A149-73C859179D64}"/>
    <hyperlink ref="F131" r:id="rId25" xr:uid="{FEED4720-8F59-4F9C-8FF7-380A26305861}"/>
    <hyperlink ref="F134" r:id="rId26" xr:uid="{ABFD5EAA-FE61-4B13-845A-C94A08D479A2}"/>
    <hyperlink ref="F135" r:id="rId27" xr:uid="{9794C43D-2B55-4A31-8E83-EA5364880AF1}"/>
    <hyperlink ref="F136" r:id="rId28" xr:uid="{AF1BC4D7-D724-4E5E-8EDC-FCFD314B3EBA}"/>
    <hyperlink ref="F137" r:id="rId29" xr:uid="{B2EF376A-3697-41D7-B7A8-556E33B8DB22}"/>
    <hyperlink ref="F140" r:id="rId30" xr:uid="{D2CE8EB5-E0B5-4767-B8F7-87955787B0FF}"/>
    <hyperlink ref="F142" r:id="rId31" xr:uid="{7F993889-4089-4BC5-B664-CAAF3988289F}"/>
    <hyperlink ref="F145" r:id="rId32" xr:uid="{69A7E933-0EC7-4C55-8270-B5B68D24724F}"/>
    <hyperlink ref="F91" r:id="rId33" display="https://1drv.ms/f/c/ec9210850d8f19a7/IgCVF9X2Un4_R693O9PkYE-ZAbdZp7qtWMOJfCf4GaszaW8?e=WC1PcN" xr:uid="{F3373A40-F309-464B-8DBF-1CCE720AACCB}"/>
    <hyperlink ref="F95" r:id="rId34" xr:uid="{6184CEBF-D98E-471F-AC19-59F98758BE3A}"/>
    <hyperlink ref="F96" r:id="rId35" xr:uid="{A2748DAC-5314-46E9-84ED-4E89FD2B2D5C}"/>
    <hyperlink ref="F97" r:id="rId36" xr:uid="{9E623F60-02DA-400B-87A9-0AB017437E46}"/>
    <hyperlink ref="F98" r:id="rId37" xr:uid="{026216FE-98EB-40AB-B5C0-27DE21178D41}"/>
    <hyperlink ref="F99" r:id="rId38" xr:uid="{410FDB36-5355-49EF-AADA-2FBD1CFC3477}"/>
    <hyperlink ref="F104" r:id="rId39" xr:uid="{4A6F524A-D6D3-410C-88AE-69E23C658824}"/>
    <hyperlink ref="F109" r:id="rId40" xr:uid="{01191382-6815-4167-9054-4BD1E8AB73F2}"/>
    <hyperlink ref="F111" r:id="rId41" xr:uid="{A289F545-6FEF-498A-B686-E1BCD2125449}"/>
    <hyperlink ref="F113" r:id="rId42" xr:uid="{2A97EC38-4C27-49C9-B77F-7902FF8DB121}"/>
  </hyperlinks>
  <pageMargins left="0.70866141732283472" right="0.70866141732283472" top="0.74803149606299213" bottom="0.74803149606299213" header="0.31496062992125984" footer="0.31496062992125984"/>
  <pageSetup paperSize="14" scale="70" orientation="landscape" r:id="rId43"/>
  <drawing r:id="rId4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zoomScale="70" zoomScaleNormal="70" workbookViewId="0">
      <selection activeCell="B12" sqref="B12:U12"/>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94" t="s">
        <v>65</v>
      </c>
      <c r="C2" s="293" t="s">
        <v>210</v>
      </c>
      <c r="D2" s="293"/>
      <c r="E2" s="293"/>
      <c r="F2" s="293"/>
      <c r="G2" s="2"/>
      <c r="H2" s="291" t="s">
        <v>66</v>
      </c>
      <c r="I2" s="291"/>
      <c r="J2" s="291"/>
      <c r="K2" s="291"/>
      <c r="L2" s="2"/>
      <c r="M2" s="292" t="s">
        <v>66</v>
      </c>
      <c r="N2" s="292"/>
      <c r="O2" s="292"/>
      <c r="P2" s="292"/>
      <c r="Q2" s="94"/>
      <c r="R2" s="300" t="s">
        <v>66</v>
      </c>
      <c r="S2" s="300"/>
      <c r="T2" s="300"/>
      <c r="U2" s="300"/>
      <c r="V2" s="290"/>
    </row>
    <row r="3" spans="2:22" ht="24.75" customHeight="1" thickBot="1" x14ac:dyDescent="0.25">
      <c r="B3" s="295"/>
      <c r="C3" s="3">
        <v>1</v>
      </c>
      <c r="D3" s="3">
        <v>2</v>
      </c>
      <c r="E3" s="4">
        <v>3</v>
      </c>
      <c r="F3" s="5">
        <v>4</v>
      </c>
      <c r="G3" s="298"/>
      <c r="H3" s="3">
        <v>1</v>
      </c>
      <c r="I3" s="3">
        <v>2</v>
      </c>
      <c r="J3" s="4">
        <v>3</v>
      </c>
      <c r="K3" s="5">
        <v>4</v>
      </c>
      <c r="L3" s="296"/>
      <c r="M3" s="3">
        <v>1</v>
      </c>
      <c r="N3" s="3">
        <v>2</v>
      </c>
      <c r="O3" s="4">
        <v>3</v>
      </c>
      <c r="P3" s="5">
        <v>4</v>
      </c>
      <c r="Q3" s="94"/>
      <c r="R3" s="3">
        <v>1</v>
      </c>
      <c r="S3" s="3">
        <v>2</v>
      </c>
      <c r="T3" s="4">
        <v>3</v>
      </c>
      <c r="U3" s="5">
        <v>4</v>
      </c>
      <c r="V3" s="290"/>
    </row>
    <row r="4" spans="2:22" ht="38.1" customHeight="1" thickTop="1" thickBot="1" x14ac:dyDescent="0.25">
      <c r="B4" s="73" t="s">
        <v>70</v>
      </c>
      <c r="C4" s="71">
        <f>Autoevaluación!R7/SUM(Autoevaluación!R7:R10)</f>
        <v>0</v>
      </c>
      <c r="D4" s="7">
        <f>Autoevaluación!R8/SUM(Autoevaluación!R7:R10)</f>
        <v>0</v>
      </c>
      <c r="E4" s="7">
        <f>Autoevaluación!R9/SUM(Autoevaluación!R7:R10)</f>
        <v>0.5</v>
      </c>
      <c r="F4" s="7">
        <f>Autoevaluación!R10/SUM(Autoevaluación!R7:R10)</f>
        <v>0.5</v>
      </c>
      <c r="G4" s="299"/>
      <c r="H4" s="7" t="e">
        <f>Autoevaluación!S7/SUM(Autoevaluación!S7:S10)</f>
        <v>#DIV/0!</v>
      </c>
      <c r="I4" s="7" t="e">
        <f>Autoevaluación!S8/SUM(Autoevaluación!S7:S10)</f>
        <v>#DIV/0!</v>
      </c>
      <c r="J4" s="7" t="e">
        <f>Autoevaluación!S9/SUM(Autoevaluación!S7:S10)</f>
        <v>#DIV/0!</v>
      </c>
      <c r="K4" s="7" t="e">
        <f>Autoevaluación!S10/SUM(Autoevaluación!S7:S10)</f>
        <v>#DIV/0!</v>
      </c>
      <c r="L4" s="297"/>
      <c r="M4" s="7" t="e">
        <f>Autoevaluación!T7/SUM(Autoevaluación!T7:T10)</f>
        <v>#DIV/0!</v>
      </c>
      <c r="N4" s="7" t="e">
        <f>Autoevaluación!T8/SUM(Autoevaluación!T7:T10)</f>
        <v>#DIV/0!</v>
      </c>
      <c r="O4" s="7" t="e">
        <f>Autoevaluación!T9/SUM(Autoevaluación!T7:T10)</f>
        <v>#DIV/0!</v>
      </c>
      <c r="P4" s="7" t="e">
        <f>Autoevaluación!T10/SUM(Autoevaluación!T7:T10)</f>
        <v>#DIV/0!</v>
      </c>
      <c r="Q4" s="92"/>
      <c r="R4" s="7" t="e">
        <f>Autoevaluación!U7/SUM(Autoevaluación!U7:U10)</f>
        <v>#DIV/0!</v>
      </c>
      <c r="S4" s="7" t="e">
        <f>Autoevaluación!U8/SUM(Autoevaluación!U7:U10)</f>
        <v>#DIV/0!</v>
      </c>
      <c r="T4" s="7" t="e">
        <f>Autoevaluación!U9/SUM(Autoevaluación!U7:U10)</f>
        <v>#DIV/0!</v>
      </c>
      <c r="U4" s="7" t="e">
        <f>Autoevaluación!U10/SUM(Autoevaluación!U7:U10)</f>
        <v>#DIV/0!</v>
      </c>
    </row>
    <row r="5" spans="2:22" ht="38.1" customHeight="1" thickTop="1" thickBot="1" x14ac:dyDescent="0.25">
      <c r="B5" s="73" t="s">
        <v>78</v>
      </c>
      <c r="C5" s="71">
        <f>Autoevaluación!R13/SUM(Autoevaluación!R13:R16)</f>
        <v>0</v>
      </c>
      <c r="D5" s="7">
        <f>Autoevaluación!R14/SUM(Autoevaluación!R13:R16)</f>
        <v>0.2</v>
      </c>
      <c r="E5" s="7">
        <f>Autoevaluación!R15/SUM(Autoevaluación!R13:R16)</f>
        <v>0.2</v>
      </c>
      <c r="F5" s="7">
        <f>Autoevaluación!R16/SUM(Autoevaluación!R13:R16)</f>
        <v>0.6</v>
      </c>
      <c r="G5" s="299"/>
      <c r="H5" s="7" t="e">
        <f>Autoevaluación!S13/SUM(Autoevaluación!S13:S16)</f>
        <v>#DIV/0!</v>
      </c>
      <c r="I5" s="7" t="e">
        <f>Autoevaluación!S14/SUM(Autoevaluación!S13:S16)</f>
        <v>#DIV/0!</v>
      </c>
      <c r="J5" s="7" t="e">
        <f>Autoevaluación!S15/SUM(Autoevaluación!S13:S16)</f>
        <v>#DIV/0!</v>
      </c>
      <c r="K5" s="7" t="e">
        <f>Autoevaluación!S16/SUM(Autoevaluación!S13:S16)</f>
        <v>#DIV/0!</v>
      </c>
      <c r="L5" s="297"/>
      <c r="M5" s="7" t="e">
        <f>Autoevaluación!T13/SUM(Autoevaluación!T13:T16)</f>
        <v>#DIV/0!</v>
      </c>
      <c r="N5" s="7" t="e">
        <f>Autoevaluación!T14/SUM(Autoevaluación!T13:T16)</f>
        <v>#DIV/0!</v>
      </c>
      <c r="O5" s="7" t="e">
        <f>Autoevaluación!T15/SUM(Autoevaluación!T13:T16)</f>
        <v>#DIV/0!</v>
      </c>
      <c r="P5" s="7" t="e">
        <f>Autoevaluación!T16/SUM(Autoevaluación!T13:T16)</f>
        <v>#DIV/0!</v>
      </c>
      <c r="Q5" s="92"/>
      <c r="R5" s="7" t="e">
        <f>Autoevaluación!U13/SUM(Autoevaluación!U13:U16)</f>
        <v>#DIV/0!</v>
      </c>
      <c r="S5" s="7" t="e">
        <f>Autoevaluación!U14/SUM(Autoevaluación!U13:U16)</f>
        <v>#DIV/0!</v>
      </c>
      <c r="T5" s="7" t="e">
        <f>Autoevaluación!U15/SUM(Autoevaluación!U13:U16)</f>
        <v>#DIV/0!</v>
      </c>
      <c r="U5" s="7" t="e">
        <f>Autoevaluación!U16/SUM(Autoevaluación!U13:U16)</f>
        <v>#DIV/0!</v>
      </c>
    </row>
    <row r="6" spans="2:22" ht="38.1" customHeight="1" thickTop="1" thickBot="1" x14ac:dyDescent="0.25">
      <c r="B6" s="73" t="s">
        <v>84</v>
      </c>
      <c r="C6" s="71">
        <f>Autoevaluación!R20/SUM(Autoevaluación!R20:R23)</f>
        <v>0.5</v>
      </c>
      <c r="D6" s="7">
        <f>Autoevaluación!R21/SUM(Autoevaluación!R20:R23)</f>
        <v>0.125</v>
      </c>
      <c r="E6" s="7">
        <f>Autoevaluación!R22/SUM(Autoevaluación!R20:R23)</f>
        <v>0.125</v>
      </c>
      <c r="F6" s="7">
        <f>Autoevaluación!R23/SUM(Autoevaluación!R20:R23)</f>
        <v>0.25</v>
      </c>
      <c r="G6" s="299"/>
      <c r="H6" s="7" t="e">
        <f>Autoevaluación!S20/SUM(Autoevaluación!S20:S23)</f>
        <v>#DIV/0!</v>
      </c>
      <c r="I6" s="7" t="e">
        <f>Autoevaluación!S21/SUM(Autoevaluación!S20:S23)</f>
        <v>#DIV/0!</v>
      </c>
      <c r="J6" s="7" t="e">
        <f>Autoevaluación!S20/SUM(Autoevaluación!S20:S23)</f>
        <v>#DIV/0!</v>
      </c>
      <c r="K6" s="7" t="e">
        <f>Autoevaluación!S23/SUM(Autoevaluación!S20:S23)</f>
        <v>#DIV/0!</v>
      </c>
      <c r="L6" s="297"/>
      <c r="M6" s="7" t="e">
        <f>Autoevaluación!T20/SUM(Autoevaluación!T20:T23)</f>
        <v>#DIV/0!</v>
      </c>
      <c r="N6" s="7" t="e">
        <f>Autoevaluación!T21/SUM(Autoevaluación!T20:T23)</f>
        <v>#DIV/0!</v>
      </c>
      <c r="O6" s="7" t="e">
        <f>Autoevaluación!T22/SUM(Autoevaluación!T20:T23)</f>
        <v>#DIV/0!</v>
      </c>
      <c r="P6" s="7" t="e">
        <f>Autoevaluación!T23/SUM(Autoevaluación!T20:T23)</f>
        <v>#DIV/0!</v>
      </c>
      <c r="Q6" s="92"/>
      <c r="R6" s="7" t="e">
        <f>Autoevaluación!U20/SUM(Autoevaluación!U20:U23)</f>
        <v>#DIV/0!</v>
      </c>
      <c r="S6" s="7" t="e">
        <f>Autoevaluación!U21/SUM(Autoevaluación!U20:U23)</f>
        <v>#DIV/0!</v>
      </c>
      <c r="T6" s="7" t="e">
        <f>Autoevaluación!U22/SUM(Autoevaluación!U20:U23)</f>
        <v>#DIV/0!</v>
      </c>
      <c r="U6" s="7" t="e">
        <f>Autoevaluación!U23/SUM(Autoevaluación!U20:U23)</f>
        <v>#DIV/0!</v>
      </c>
      <c r="V6" s="16"/>
    </row>
    <row r="7" spans="2:22" ht="38.1" customHeight="1" thickTop="1" thickBot="1" x14ac:dyDescent="0.25">
      <c r="B7" s="73" t="s">
        <v>93</v>
      </c>
      <c r="C7" s="71">
        <f>Autoevaluación!R30/SUM(Autoevaluación!R30:R33)</f>
        <v>0.25</v>
      </c>
      <c r="D7" s="7">
        <f>Autoevaluación!R31/SUM(Autoevaluación!R30:R33)</f>
        <v>0</v>
      </c>
      <c r="E7" s="7">
        <f>Autoevaluación!R32/SUM(Autoevaluación!R30:R33)</f>
        <v>0.5</v>
      </c>
      <c r="F7" s="7">
        <f>Autoevaluación!R33/SUM(Autoevaluación!R30:R33)</f>
        <v>0.25</v>
      </c>
      <c r="G7" s="299"/>
      <c r="H7" s="7" t="e">
        <f>Autoevaluación!S30/SUM(Autoevaluación!S30:S33)</f>
        <v>#DIV/0!</v>
      </c>
      <c r="I7" s="7" t="e">
        <f>Autoevaluación!S31/SUM(Autoevaluación!S30:S33)</f>
        <v>#DIV/0!</v>
      </c>
      <c r="J7" s="7" t="e">
        <f>Autoevaluación!S32/SUM(Autoevaluación!S30:S33)</f>
        <v>#DIV/0!</v>
      </c>
      <c r="K7" s="7" t="e">
        <f>Autoevaluación!S33/SUM(Autoevaluación!S30:S33)</f>
        <v>#DIV/0!</v>
      </c>
      <c r="L7" s="297"/>
      <c r="M7" s="7" t="e">
        <f>Autoevaluación!T30/SUM(Autoevaluación!T30:T33)</f>
        <v>#DIV/0!</v>
      </c>
      <c r="N7" s="7" t="e">
        <f>Autoevaluación!T31/SUM(Autoevaluación!T30:T33)</f>
        <v>#DIV/0!</v>
      </c>
      <c r="O7" s="7" t="e">
        <f>Autoevaluación!T32/SUM(Autoevaluación!T30:T33)</f>
        <v>#DIV/0!</v>
      </c>
      <c r="P7" s="7" t="e">
        <f>Autoevaluación!T33/SUM(Autoevaluación!T30:T33)</f>
        <v>#DIV/0!</v>
      </c>
      <c r="Q7" s="92"/>
      <c r="R7" s="7" t="e">
        <f>Autoevaluación!U30/SUM(Autoevaluación!U30:U33)</f>
        <v>#DIV/0!</v>
      </c>
      <c r="S7" s="7" t="e">
        <f>Autoevaluación!U31/SUM(Autoevaluación!U30:U33)</f>
        <v>#DIV/0!</v>
      </c>
      <c r="T7" s="7" t="e">
        <f>Autoevaluación!U32/SUM(Autoevaluación!U30:U33)</f>
        <v>#DIV/0!</v>
      </c>
      <c r="U7" s="7" t="e">
        <f>Autoevaluación!U33/SUM(Autoevaluación!U30:U33)</f>
        <v>#DIV/0!</v>
      </c>
    </row>
    <row r="8" spans="2:22" ht="38.1" customHeight="1" thickTop="1" thickBot="1" x14ac:dyDescent="0.25">
      <c r="B8" s="73" t="s">
        <v>98</v>
      </c>
      <c r="C8" s="71">
        <f>Autoevaluación!R36/SUM(Autoevaluación!R36:R39)</f>
        <v>0.1111111111111111</v>
      </c>
      <c r="D8" s="7">
        <f>Autoevaluación!R37/SUM(Autoevaluación!R36:R39)</f>
        <v>0.1111111111111111</v>
      </c>
      <c r="E8" s="7">
        <f>Autoevaluación!R38/SUM(Autoevaluación!R36:R39)</f>
        <v>0.44444444444444442</v>
      </c>
      <c r="F8" s="7">
        <f>Autoevaluación!R39/SUM(Autoevaluación!R36:R39)</f>
        <v>0.33333333333333331</v>
      </c>
      <c r="G8" s="299"/>
      <c r="H8" s="7" t="e">
        <f>Autoevaluación!S36/SUM(Autoevaluación!S36:S39)</f>
        <v>#DIV/0!</v>
      </c>
      <c r="I8" s="7" t="e">
        <f>Autoevaluación!S37/SUM(Autoevaluación!S36:S39)</f>
        <v>#DIV/0!</v>
      </c>
      <c r="J8" s="7" t="e">
        <f>Autoevaluación!S38/SUM(Autoevaluación!S36:S39)</f>
        <v>#DIV/0!</v>
      </c>
      <c r="K8" s="7" t="e">
        <f>Autoevaluación!S39/SUM(Autoevaluación!S36:S39)</f>
        <v>#DIV/0!</v>
      </c>
      <c r="L8" s="297"/>
      <c r="M8" s="7" t="e">
        <f>Autoevaluación!T36/SUM(Autoevaluación!T36:T39)</f>
        <v>#DIV/0!</v>
      </c>
      <c r="N8" s="7" t="e">
        <f>Autoevaluación!T37/SUM(Autoevaluación!T36:T39)</f>
        <v>#DIV/0!</v>
      </c>
      <c r="O8" s="7" t="e">
        <f>Autoevaluación!T38/SUM(Autoevaluación!T36:T39)</f>
        <v>#DIV/0!</v>
      </c>
      <c r="P8" s="7" t="e">
        <f>Autoevaluación!T39/SUM(Autoevaluación!T36:T39)</f>
        <v>#DIV/0!</v>
      </c>
      <c r="Q8" s="92"/>
      <c r="R8" s="7" t="e">
        <f>Autoevaluación!U36/SUM(Autoevaluación!U36:U39)</f>
        <v>#DIV/0!</v>
      </c>
      <c r="S8" s="7" t="e">
        <f>Autoevaluación!U37/SUM(Autoevaluación!U36:U39)</f>
        <v>#DIV/0!</v>
      </c>
      <c r="T8" s="7" t="e">
        <f>Autoevaluación!U38/SUM(Autoevaluación!U36:U39)</f>
        <v>#DIV/0!</v>
      </c>
      <c r="U8" s="7" t="e">
        <f>Autoevaluación!U39/SUM(Autoevaluación!U36:U39)</f>
        <v>#DIV/0!</v>
      </c>
    </row>
    <row r="9" spans="2:22" ht="38.1" customHeight="1" thickTop="1" thickBot="1" x14ac:dyDescent="0.25">
      <c r="B9" s="73" t="s">
        <v>108</v>
      </c>
      <c r="C9" s="71">
        <f>Autoevaluación!R47/SUM(Autoevaluación!R47:R50)</f>
        <v>0.25</v>
      </c>
      <c r="D9" s="7">
        <f>Autoevaluación!R48/SUM(Autoevaluación!R47:R50)</f>
        <v>0.25</v>
      </c>
      <c r="E9" s="7">
        <f>Autoevaluación!R49/SUM(Autoevaluación!R47:R50)</f>
        <v>0.25</v>
      </c>
      <c r="F9" s="7">
        <f>Autoevaluación!R50/SUM(Autoevaluación!R47:R50)</f>
        <v>0.25</v>
      </c>
      <c r="G9" s="299"/>
      <c r="H9" s="7" t="e">
        <f>Autoevaluación!S47/SUM(Autoevaluación!S47:S50)</f>
        <v>#DIV/0!</v>
      </c>
      <c r="I9" s="7" t="e">
        <f>Autoevaluación!S48/SUM(Autoevaluación!S47:S50)</f>
        <v>#DIV/0!</v>
      </c>
      <c r="J9" s="7" t="e">
        <f>Autoevaluación!S49/SUM(Autoevaluación!S47:S50)</f>
        <v>#DIV/0!</v>
      </c>
      <c r="K9" s="7" t="e">
        <f>Autoevaluación!S50/SUM(Autoevaluación!S47:S50)</f>
        <v>#DIV/0!</v>
      </c>
      <c r="L9" s="297"/>
      <c r="M9" s="7" t="e">
        <f>Autoevaluación!T47/SUM(Autoevaluación!T47:T50)</f>
        <v>#DIV/0!</v>
      </c>
      <c r="N9" s="7" t="e">
        <f>Autoevaluación!T48/SUM(Autoevaluación!T47:T50)</f>
        <v>#DIV/0!</v>
      </c>
      <c r="O9" s="7" t="e">
        <f>Autoevaluación!T49/SUM(Autoevaluación!T47:T50)</f>
        <v>#DIV/0!</v>
      </c>
      <c r="P9" s="7" t="e">
        <f>Autoevaluación!T50/SUM(Autoevaluación!T47:T50)</f>
        <v>#DIV/0!</v>
      </c>
      <c r="Q9" s="92"/>
      <c r="R9" s="7" t="e">
        <f>Autoevaluación!U47/SUM(Autoevaluación!U47:U50)</f>
        <v>#DIV/0!</v>
      </c>
      <c r="S9" s="7" t="e">
        <f>Autoevaluación!U48/SUM(Autoevaluación!U47:U50)</f>
        <v>#DIV/0!</v>
      </c>
      <c r="T9" s="7" t="e">
        <f>Autoevaluación!U49/SUM(Autoevaluación!U47:U50)</f>
        <v>#DIV/0!</v>
      </c>
      <c r="U9" s="7" t="e">
        <f>Autoevaluación!U50/SUM(Autoevaluación!U47:U50)</f>
        <v>#DIV/0!</v>
      </c>
    </row>
    <row r="10" spans="2:22" ht="38.1" customHeight="1" thickTop="1" x14ac:dyDescent="0.2">
      <c r="B10" s="72" t="s">
        <v>191</v>
      </c>
      <c r="C10" s="12">
        <f>AVERAGE(C4:C9)</f>
        <v>0.1851851851851852</v>
      </c>
      <c r="D10" s="12">
        <f>AVERAGE(D4:D9)</f>
        <v>0.11435185185185186</v>
      </c>
      <c r="E10" s="12">
        <f>AVERAGE(E4:E9)</f>
        <v>0.33657407407407408</v>
      </c>
      <c r="F10" s="12">
        <f>AVERAGE(F4:F9)</f>
        <v>0.36388888888888893</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93"/>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83" t="s">
        <v>210</v>
      </c>
      <c r="C12" s="284"/>
      <c r="D12" s="284"/>
      <c r="E12" s="284"/>
      <c r="F12" s="284"/>
      <c r="G12" s="284"/>
      <c r="H12" s="284"/>
      <c r="I12" s="284"/>
      <c r="J12" s="284"/>
      <c r="K12" s="284"/>
      <c r="L12" s="284"/>
      <c r="M12" s="284"/>
      <c r="N12" s="284"/>
      <c r="O12" s="284"/>
      <c r="P12" s="284"/>
      <c r="Q12" s="284"/>
      <c r="R12" s="284"/>
      <c r="S12" s="284"/>
      <c r="T12" s="284"/>
      <c r="U12" s="285"/>
    </row>
    <row r="13" spans="2:22" ht="24.95" customHeight="1" x14ac:dyDescent="0.2">
      <c r="B13" s="286" t="s">
        <v>192</v>
      </c>
      <c r="C13" s="287"/>
      <c r="D13" s="287"/>
      <c r="E13" s="287"/>
      <c r="F13" s="287"/>
      <c r="G13" s="287"/>
      <c r="H13" s="287"/>
      <c r="I13" s="287"/>
      <c r="J13" s="287"/>
      <c r="K13" s="287"/>
      <c r="L13" s="287"/>
      <c r="M13" s="287"/>
      <c r="N13" s="287"/>
      <c r="O13" s="287"/>
      <c r="P13" s="287"/>
      <c r="Q13" s="287"/>
      <c r="R13" s="287"/>
      <c r="S13" s="287"/>
      <c r="T13" s="287"/>
      <c r="U13" s="287"/>
    </row>
    <row r="14" spans="2:22" ht="211.5" customHeight="1" x14ac:dyDescent="0.2">
      <c r="B14" s="318" t="s">
        <v>362</v>
      </c>
      <c r="C14" s="318"/>
      <c r="D14" s="318"/>
      <c r="E14" s="318"/>
      <c r="F14" s="318"/>
      <c r="G14" s="318"/>
      <c r="H14" s="318"/>
      <c r="I14" s="318"/>
      <c r="J14" s="318"/>
      <c r="K14" s="318"/>
      <c r="L14" s="318"/>
      <c r="M14" s="318"/>
      <c r="N14" s="318"/>
      <c r="O14" s="318"/>
      <c r="P14" s="318"/>
      <c r="Q14" s="318"/>
      <c r="R14" s="318"/>
      <c r="S14" s="318"/>
      <c r="T14" s="318"/>
      <c r="U14" s="318"/>
    </row>
    <row r="15" spans="2:22" ht="60" customHeight="1" x14ac:dyDescent="0.2">
      <c r="B15" s="274"/>
      <c r="C15" s="274"/>
      <c r="D15" s="274"/>
      <c r="E15" s="274"/>
      <c r="F15" s="274"/>
      <c r="G15" s="274"/>
      <c r="H15" s="274"/>
      <c r="I15" s="274"/>
      <c r="J15" s="274"/>
      <c r="K15" s="274"/>
      <c r="L15" s="274"/>
      <c r="M15" s="274"/>
      <c r="N15" s="274"/>
      <c r="O15" s="274"/>
      <c r="P15" s="274"/>
      <c r="Q15" s="274"/>
      <c r="R15" s="274"/>
      <c r="S15" s="274"/>
      <c r="T15" s="274"/>
      <c r="U15" s="274"/>
    </row>
    <row r="16" spans="2:22" s="14" customFormat="1" ht="24.95" customHeight="1" x14ac:dyDescent="0.25">
      <c r="B16" s="279" t="s">
        <v>193</v>
      </c>
      <c r="C16" s="280"/>
      <c r="D16" s="280"/>
      <c r="E16" s="280"/>
      <c r="F16" s="280"/>
      <c r="G16" s="280"/>
      <c r="H16" s="280"/>
      <c r="I16" s="280"/>
      <c r="J16" s="280"/>
      <c r="K16" s="280"/>
      <c r="L16" s="280"/>
      <c r="M16" s="280"/>
      <c r="N16" s="280"/>
      <c r="O16" s="280"/>
      <c r="P16" s="280"/>
      <c r="Q16" s="280"/>
      <c r="R16" s="280"/>
      <c r="S16" s="280"/>
      <c r="T16" s="280"/>
      <c r="U16" s="280"/>
    </row>
    <row r="17" spans="2:21" ht="164.25" customHeight="1" x14ac:dyDescent="0.2">
      <c r="B17" s="318" t="s">
        <v>363</v>
      </c>
      <c r="C17" s="318"/>
      <c r="D17" s="318"/>
      <c r="E17" s="318"/>
      <c r="F17" s="318"/>
      <c r="G17" s="318"/>
      <c r="H17" s="318"/>
      <c r="I17" s="318"/>
      <c r="J17" s="318"/>
      <c r="K17" s="318"/>
      <c r="L17" s="318"/>
      <c r="M17" s="318"/>
      <c r="N17" s="318"/>
      <c r="O17" s="318"/>
      <c r="P17" s="318"/>
      <c r="Q17" s="318"/>
      <c r="R17" s="318"/>
      <c r="S17" s="318"/>
      <c r="T17" s="318"/>
      <c r="U17" s="318"/>
    </row>
    <row r="18" spans="2:21" ht="60" customHeight="1" x14ac:dyDescent="0.2">
      <c r="B18" s="274"/>
      <c r="C18" s="274"/>
      <c r="D18" s="274"/>
      <c r="E18" s="274"/>
      <c r="F18" s="274"/>
      <c r="G18" s="274"/>
      <c r="H18" s="274"/>
      <c r="I18" s="274"/>
      <c r="J18" s="274"/>
      <c r="K18" s="274"/>
      <c r="L18" s="274"/>
      <c r="M18" s="274"/>
      <c r="N18" s="274"/>
      <c r="O18" s="274"/>
      <c r="P18" s="274"/>
      <c r="Q18" s="274"/>
      <c r="R18" s="274"/>
      <c r="S18" s="274"/>
      <c r="T18" s="274"/>
      <c r="U18" s="274"/>
    </row>
    <row r="19" spans="2:21" ht="60" customHeight="1" x14ac:dyDescent="0.2">
      <c r="B19" s="274"/>
      <c r="C19" s="274"/>
      <c r="D19" s="274"/>
      <c r="E19" s="274"/>
      <c r="F19" s="274"/>
      <c r="G19" s="274"/>
      <c r="H19" s="274"/>
      <c r="I19" s="274"/>
      <c r="J19" s="274"/>
      <c r="K19" s="274"/>
      <c r="L19" s="274"/>
      <c r="M19" s="274"/>
      <c r="N19" s="274"/>
      <c r="O19" s="274"/>
      <c r="P19" s="274"/>
      <c r="Q19" s="274"/>
      <c r="R19" s="274"/>
      <c r="S19" s="274"/>
      <c r="T19" s="274"/>
      <c r="U19" s="274"/>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88" t="s">
        <v>194</v>
      </c>
      <c r="C21" s="288"/>
      <c r="D21" s="288"/>
      <c r="E21" s="288"/>
      <c r="F21" s="288"/>
      <c r="G21" s="288"/>
      <c r="H21" s="288"/>
      <c r="I21" s="288"/>
      <c r="J21" s="288"/>
      <c r="K21" s="288"/>
      <c r="L21" s="288"/>
      <c r="M21" s="288"/>
      <c r="N21" s="288"/>
      <c r="O21" s="288"/>
      <c r="P21" s="288"/>
      <c r="Q21" s="288"/>
      <c r="R21" s="288"/>
      <c r="S21" s="288"/>
      <c r="T21" s="288"/>
      <c r="U21" s="288"/>
    </row>
    <row r="22" spans="2:21" ht="24.95" customHeight="1" x14ac:dyDescent="0.2">
      <c r="B22" s="289" t="s">
        <v>192</v>
      </c>
      <c r="C22" s="289"/>
      <c r="D22" s="289"/>
      <c r="E22" s="289"/>
      <c r="F22" s="289"/>
      <c r="G22" s="289"/>
      <c r="H22" s="289"/>
      <c r="I22" s="289"/>
      <c r="J22" s="289"/>
      <c r="K22" s="289"/>
      <c r="L22" s="289"/>
      <c r="M22" s="289"/>
      <c r="N22" s="289"/>
      <c r="O22" s="289"/>
      <c r="P22" s="289"/>
      <c r="Q22" s="289"/>
      <c r="R22" s="289"/>
      <c r="S22" s="289"/>
      <c r="T22" s="289"/>
      <c r="U22" s="289"/>
    </row>
    <row r="23" spans="2:21" ht="60" customHeight="1" x14ac:dyDescent="0.2">
      <c r="B23" s="274"/>
      <c r="C23" s="274"/>
      <c r="D23" s="274"/>
      <c r="E23" s="274"/>
      <c r="F23" s="274"/>
      <c r="G23" s="274"/>
      <c r="H23" s="274"/>
      <c r="I23" s="274"/>
      <c r="J23" s="274"/>
      <c r="K23" s="274"/>
      <c r="L23" s="274"/>
      <c r="M23" s="274"/>
      <c r="N23" s="274"/>
      <c r="O23" s="274"/>
      <c r="P23" s="274"/>
      <c r="Q23" s="274"/>
      <c r="R23" s="274"/>
      <c r="S23" s="274"/>
      <c r="T23" s="274"/>
      <c r="U23" s="274"/>
    </row>
    <row r="24" spans="2:21" ht="60" customHeight="1" x14ac:dyDescent="0.2">
      <c r="B24" s="274"/>
      <c r="C24" s="274"/>
      <c r="D24" s="274"/>
      <c r="E24" s="274"/>
      <c r="F24" s="274"/>
      <c r="G24" s="274"/>
      <c r="H24" s="274"/>
      <c r="I24" s="274"/>
      <c r="J24" s="274"/>
      <c r="K24" s="274"/>
      <c r="L24" s="274"/>
      <c r="M24" s="274"/>
      <c r="N24" s="274"/>
      <c r="O24" s="274"/>
      <c r="P24" s="274"/>
      <c r="Q24" s="274"/>
      <c r="R24" s="274"/>
      <c r="S24" s="274"/>
      <c r="T24" s="274"/>
      <c r="U24" s="274"/>
    </row>
    <row r="25" spans="2:21" s="14" customFormat="1" ht="24.95" customHeight="1" x14ac:dyDescent="0.25">
      <c r="B25" s="279" t="s">
        <v>193</v>
      </c>
      <c r="C25" s="280"/>
      <c r="D25" s="280"/>
      <c r="E25" s="280"/>
      <c r="F25" s="280"/>
      <c r="G25" s="280"/>
      <c r="H25" s="280"/>
      <c r="I25" s="280"/>
      <c r="J25" s="280"/>
      <c r="K25" s="280"/>
      <c r="L25" s="280"/>
      <c r="M25" s="280"/>
      <c r="N25" s="280"/>
      <c r="O25" s="280"/>
      <c r="P25" s="280"/>
      <c r="Q25" s="280"/>
      <c r="R25" s="280"/>
      <c r="S25" s="280"/>
      <c r="T25" s="280"/>
      <c r="U25" s="280"/>
    </row>
    <row r="26" spans="2:21" ht="60" customHeight="1" x14ac:dyDescent="0.2">
      <c r="B26" s="274"/>
      <c r="C26" s="274"/>
      <c r="D26" s="274"/>
      <c r="E26" s="274"/>
      <c r="F26" s="274"/>
      <c r="G26" s="274"/>
      <c r="H26" s="274"/>
      <c r="I26" s="274"/>
      <c r="J26" s="274"/>
      <c r="K26" s="274"/>
      <c r="L26" s="274"/>
      <c r="M26" s="274"/>
      <c r="N26" s="274"/>
      <c r="O26" s="274"/>
      <c r="P26" s="274"/>
      <c r="Q26" s="274"/>
      <c r="R26" s="274"/>
      <c r="S26" s="274"/>
      <c r="T26" s="274"/>
      <c r="U26" s="274"/>
    </row>
    <row r="27" spans="2:21" ht="60" customHeight="1" x14ac:dyDescent="0.2">
      <c r="B27" s="274"/>
      <c r="C27" s="274"/>
      <c r="D27" s="274"/>
      <c r="E27" s="274"/>
      <c r="F27" s="274"/>
      <c r="G27" s="274"/>
      <c r="H27" s="274"/>
      <c r="I27" s="274"/>
      <c r="J27" s="274"/>
      <c r="K27" s="274"/>
      <c r="L27" s="274"/>
      <c r="M27" s="274"/>
      <c r="N27" s="274"/>
      <c r="O27" s="274"/>
      <c r="P27" s="274"/>
      <c r="Q27" s="274"/>
      <c r="R27" s="274"/>
      <c r="S27" s="274"/>
      <c r="T27" s="274"/>
      <c r="U27" s="274"/>
    </row>
    <row r="28" spans="2:21" ht="60" customHeight="1" x14ac:dyDescent="0.2">
      <c r="B28" s="274"/>
      <c r="C28" s="274"/>
      <c r="D28" s="274"/>
      <c r="E28" s="274"/>
      <c r="F28" s="274"/>
      <c r="G28" s="274"/>
      <c r="H28" s="274"/>
      <c r="I28" s="274"/>
      <c r="J28" s="274"/>
      <c r="K28" s="274"/>
      <c r="L28" s="274"/>
      <c r="M28" s="274"/>
      <c r="N28" s="274"/>
      <c r="O28" s="274"/>
      <c r="P28" s="274"/>
      <c r="Q28" s="274"/>
      <c r="R28" s="274"/>
      <c r="S28" s="274"/>
      <c r="T28" s="274"/>
      <c r="U28" s="274"/>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81" t="s">
        <v>194</v>
      </c>
      <c r="C30" s="282"/>
      <c r="D30" s="282"/>
      <c r="E30" s="282"/>
      <c r="F30" s="282"/>
      <c r="G30" s="282"/>
      <c r="H30" s="282"/>
      <c r="I30" s="282"/>
      <c r="J30" s="282"/>
      <c r="K30" s="282"/>
      <c r="L30" s="282"/>
      <c r="M30" s="282"/>
      <c r="N30" s="282"/>
      <c r="O30" s="282"/>
      <c r="P30" s="282"/>
      <c r="Q30" s="282"/>
      <c r="R30" s="282"/>
      <c r="S30" s="282"/>
      <c r="T30" s="282"/>
      <c r="U30" s="282"/>
    </row>
    <row r="31" spans="2:21" ht="24.95" customHeight="1" x14ac:dyDescent="0.2">
      <c r="B31" s="277" t="s">
        <v>192</v>
      </c>
      <c r="C31" s="278"/>
      <c r="D31" s="278"/>
      <c r="E31" s="278"/>
      <c r="F31" s="278"/>
      <c r="G31" s="278"/>
      <c r="H31" s="278"/>
      <c r="I31" s="278"/>
      <c r="J31" s="278"/>
      <c r="K31" s="278"/>
      <c r="L31" s="278"/>
      <c r="M31" s="278"/>
      <c r="N31" s="278"/>
      <c r="O31" s="278"/>
      <c r="P31" s="278"/>
      <c r="Q31" s="278"/>
      <c r="R31" s="278"/>
      <c r="S31" s="278"/>
      <c r="T31" s="278"/>
      <c r="U31" s="278"/>
    </row>
    <row r="32" spans="2:21" ht="60" customHeight="1" x14ac:dyDescent="0.2">
      <c r="B32" s="274"/>
      <c r="C32" s="274"/>
      <c r="D32" s="274"/>
      <c r="E32" s="274"/>
      <c r="F32" s="274"/>
      <c r="G32" s="274"/>
      <c r="H32" s="274"/>
      <c r="I32" s="274"/>
      <c r="J32" s="274"/>
      <c r="K32" s="274"/>
      <c r="L32" s="274"/>
      <c r="M32" s="274"/>
      <c r="N32" s="274"/>
      <c r="O32" s="274"/>
      <c r="P32" s="274"/>
      <c r="Q32" s="274"/>
      <c r="R32" s="274"/>
      <c r="S32" s="274"/>
      <c r="T32" s="274"/>
      <c r="U32" s="274"/>
    </row>
    <row r="33" spans="2:21" ht="60" customHeight="1" x14ac:dyDescent="0.2">
      <c r="B33" s="274"/>
      <c r="C33" s="274"/>
      <c r="D33" s="274"/>
      <c r="E33" s="274"/>
      <c r="F33" s="274"/>
      <c r="G33" s="274"/>
      <c r="H33" s="274"/>
      <c r="I33" s="274"/>
      <c r="J33" s="274"/>
      <c r="K33" s="274"/>
      <c r="L33" s="274"/>
      <c r="M33" s="274"/>
      <c r="N33" s="274"/>
      <c r="O33" s="274"/>
      <c r="P33" s="274"/>
      <c r="Q33" s="274"/>
      <c r="R33" s="274"/>
      <c r="S33" s="274"/>
      <c r="T33" s="274"/>
      <c r="U33" s="274"/>
    </row>
    <row r="34" spans="2:21" s="14" customFormat="1" ht="24.95" customHeight="1" x14ac:dyDescent="0.25">
      <c r="B34" s="279" t="s">
        <v>193</v>
      </c>
      <c r="C34" s="280"/>
      <c r="D34" s="280"/>
      <c r="E34" s="280"/>
      <c r="F34" s="280"/>
      <c r="G34" s="280"/>
      <c r="H34" s="280"/>
      <c r="I34" s="280"/>
      <c r="J34" s="280"/>
      <c r="K34" s="280"/>
      <c r="L34" s="280"/>
      <c r="M34" s="280"/>
      <c r="N34" s="280"/>
      <c r="O34" s="280"/>
      <c r="P34" s="280"/>
      <c r="Q34" s="280"/>
      <c r="R34" s="280"/>
      <c r="S34" s="280"/>
      <c r="T34" s="280"/>
      <c r="U34" s="280"/>
    </row>
    <row r="35" spans="2:21" ht="60" customHeight="1" x14ac:dyDescent="0.2">
      <c r="B35" s="274"/>
      <c r="C35" s="274"/>
      <c r="D35" s="274"/>
      <c r="E35" s="274"/>
      <c r="F35" s="274"/>
      <c r="G35" s="274"/>
      <c r="H35" s="274"/>
      <c r="I35" s="274"/>
      <c r="J35" s="274"/>
      <c r="K35" s="274"/>
      <c r="L35" s="274"/>
      <c r="M35" s="274"/>
      <c r="N35" s="274"/>
      <c r="O35" s="274"/>
      <c r="P35" s="274"/>
      <c r="Q35" s="274"/>
      <c r="R35" s="274"/>
      <c r="S35" s="274"/>
      <c r="T35" s="274"/>
      <c r="U35" s="274"/>
    </row>
    <row r="36" spans="2:21" ht="60" customHeight="1" x14ac:dyDescent="0.2">
      <c r="B36" s="274"/>
      <c r="C36" s="274"/>
      <c r="D36" s="274"/>
      <c r="E36" s="274"/>
      <c r="F36" s="274"/>
      <c r="G36" s="274"/>
      <c r="H36" s="274"/>
      <c r="I36" s="274"/>
      <c r="J36" s="274"/>
      <c r="K36" s="274"/>
      <c r="L36" s="274"/>
      <c r="M36" s="274"/>
      <c r="N36" s="274"/>
      <c r="O36" s="274"/>
      <c r="P36" s="274"/>
      <c r="Q36" s="274"/>
      <c r="R36" s="274"/>
      <c r="S36" s="274"/>
      <c r="T36" s="274"/>
      <c r="U36" s="274"/>
    </row>
    <row r="37" spans="2:21" ht="60" customHeight="1" x14ac:dyDescent="0.2">
      <c r="B37" s="274"/>
      <c r="C37" s="274"/>
      <c r="D37" s="274"/>
      <c r="E37" s="274"/>
      <c r="F37" s="274"/>
      <c r="G37" s="274"/>
      <c r="H37" s="274"/>
      <c r="I37" s="274"/>
      <c r="J37" s="274"/>
      <c r="K37" s="274"/>
      <c r="L37" s="274"/>
      <c r="M37" s="274"/>
      <c r="N37" s="274"/>
      <c r="O37" s="274"/>
      <c r="P37" s="274"/>
      <c r="Q37" s="274"/>
      <c r="R37" s="274"/>
      <c r="S37" s="274"/>
      <c r="T37" s="274"/>
      <c r="U37" s="274"/>
    </row>
    <row r="39" spans="2:21" x14ac:dyDescent="0.2">
      <c r="B39" s="275" t="s">
        <v>194</v>
      </c>
      <c r="C39" s="276"/>
      <c r="D39" s="276"/>
      <c r="E39" s="276"/>
      <c r="F39" s="276"/>
      <c r="G39" s="276"/>
      <c r="H39" s="276"/>
      <c r="I39" s="276"/>
      <c r="J39" s="276"/>
      <c r="K39" s="276"/>
      <c r="L39" s="276"/>
      <c r="M39" s="276"/>
      <c r="N39" s="276"/>
      <c r="O39" s="276"/>
      <c r="P39" s="276"/>
      <c r="Q39" s="276"/>
      <c r="R39" s="276"/>
      <c r="S39" s="276"/>
      <c r="T39" s="276"/>
      <c r="U39" s="276"/>
    </row>
    <row r="40" spans="2:21" ht="19.5" x14ac:dyDescent="0.2">
      <c r="B40" s="277" t="s">
        <v>192</v>
      </c>
      <c r="C40" s="278"/>
      <c r="D40" s="278"/>
      <c r="E40" s="278"/>
      <c r="F40" s="278"/>
      <c r="G40" s="278"/>
      <c r="H40" s="278"/>
      <c r="I40" s="278"/>
      <c r="J40" s="278"/>
      <c r="K40" s="278"/>
      <c r="L40" s="278"/>
      <c r="M40" s="278"/>
      <c r="N40" s="278"/>
      <c r="O40" s="278"/>
      <c r="P40" s="278"/>
      <c r="Q40" s="278"/>
      <c r="R40" s="278"/>
      <c r="S40" s="278"/>
      <c r="T40" s="278"/>
      <c r="U40" s="278"/>
    </row>
    <row r="41" spans="2:21" ht="60.75" customHeight="1" x14ac:dyDescent="0.2">
      <c r="B41" s="274"/>
      <c r="C41" s="274"/>
      <c r="D41" s="274"/>
      <c r="E41" s="274"/>
      <c r="F41" s="274"/>
      <c r="G41" s="274"/>
      <c r="H41" s="274"/>
      <c r="I41" s="274"/>
      <c r="J41" s="274"/>
      <c r="K41" s="274"/>
      <c r="L41" s="274"/>
      <c r="M41" s="274"/>
      <c r="N41" s="274"/>
      <c r="O41" s="274"/>
      <c r="P41" s="274"/>
      <c r="Q41" s="274"/>
      <c r="R41" s="274"/>
      <c r="S41" s="274"/>
      <c r="T41" s="274"/>
      <c r="U41" s="274"/>
    </row>
    <row r="42" spans="2:21" ht="60" customHeight="1" x14ac:dyDescent="0.2">
      <c r="B42" s="274"/>
      <c r="C42" s="274"/>
      <c r="D42" s="274"/>
      <c r="E42" s="274"/>
      <c r="F42" s="274"/>
      <c r="G42" s="274"/>
      <c r="H42" s="274"/>
      <c r="I42" s="274"/>
      <c r="J42" s="274"/>
      <c r="K42" s="274"/>
      <c r="L42" s="274"/>
      <c r="M42" s="274"/>
      <c r="N42" s="274"/>
      <c r="O42" s="274"/>
      <c r="P42" s="274"/>
      <c r="Q42" s="274"/>
      <c r="R42" s="274"/>
      <c r="S42" s="274"/>
      <c r="T42" s="274"/>
      <c r="U42" s="274"/>
    </row>
    <row r="43" spans="2:21" ht="19.5" x14ac:dyDescent="0.2">
      <c r="B43" s="279" t="s">
        <v>193</v>
      </c>
      <c r="C43" s="280"/>
      <c r="D43" s="280"/>
      <c r="E43" s="280"/>
      <c r="F43" s="280"/>
      <c r="G43" s="280"/>
      <c r="H43" s="280"/>
      <c r="I43" s="280"/>
      <c r="J43" s="280"/>
      <c r="K43" s="280"/>
      <c r="L43" s="280"/>
      <c r="M43" s="280"/>
      <c r="N43" s="280"/>
      <c r="O43" s="280"/>
      <c r="P43" s="280"/>
      <c r="Q43" s="280"/>
      <c r="R43" s="280"/>
      <c r="S43" s="280"/>
      <c r="T43" s="280"/>
      <c r="U43" s="280"/>
    </row>
    <row r="44" spans="2:21" ht="45.75" customHeight="1" x14ac:dyDescent="0.2">
      <c r="B44" s="274"/>
      <c r="C44" s="274"/>
      <c r="D44" s="274"/>
      <c r="E44" s="274"/>
      <c r="F44" s="274"/>
      <c r="G44" s="274"/>
      <c r="H44" s="274"/>
      <c r="I44" s="274"/>
      <c r="J44" s="274"/>
      <c r="K44" s="274"/>
      <c r="L44" s="274"/>
      <c r="M44" s="274"/>
      <c r="N44" s="274"/>
      <c r="O44" s="274"/>
      <c r="P44" s="274"/>
      <c r="Q44" s="274"/>
      <c r="R44" s="274"/>
      <c r="S44" s="274"/>
      <c r="T44" s="274"/>
      <c r="U44" s="274"/>
    </row>
    <row r="45" spans="2:21" ht="48" customHeight="1" x14ac:dyDescent="0.2">
      <c r="B45" s="274"/>
      <c r="C45" s="274"/>
      <c r="D45" s="274"/>
      <c r="E45" s="274"/>
      <c r="F45" s="274"/>
      <c r="G45" s="274"/>
      <c r="H45" s="274"/>
      <c r="I45" s="274"/>
      <c r="J45" s="274"/>
      <c r="K45" s="274"/>
      <c r="L45" s="274"/>
      <c r="M45" s="274"/>
      <c r="N45" s="274"/>
      <c r="O45" s="274"/>
      <c r="P45" s="274"/>
      <c r="Q45" s="274"/>
      <c r="R45" s="274"/>
      <c r="S45" s="274"/>
      <c r="T45" s="274"/>
      <c r="U45" s="274"/>
    </row>
    <row r="46" spans="2:21" ht="56.25" customHeight="1" x14ac:dyDescent="0.2">
      <c r="B46" s="274"/>
      <c r="C46" s="274"/>
      <c r="D46" s="274"/>
      <c r="E46" s="274"/>
      <c r="F46" s="274"/>
      <c r="G46" s="274"/>
      <c r="H46" s="274"/>
      <c r="I46" s="274"/>
      <c r="J46" s="274"/>
      <c r="K46" s="274"/>
      <c r="L46" s="274"/>
      <c r="M46" s="274"/>
      <c r="N46" s="274"/>
      <c r="O46" s="274"/>
      <c r="P46" s="274"/>
      <c r="Q46" s="274"/>
      <c r="R46" s="274"/>
      <c r="S46" s="274"/>
      <c r="T46" s="274"/>
      <c r="U46" s="274"/>
    </row>
    <row r="65495" spans="2:22" x14ac:dyDescent="0.2">
      <c r="B65495" s="10" t="s">
        <v>59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60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61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V2:V3"/>
    <mergeCell ref="H2:K2"/>
    <mergeCell ref="M2:P2"/>
    <mergeCell ref="C2:F2"/>
    <mergeCell ref="B2:B3"/>
    <mergeCell ref="L3:L9"/>
    <mergeCell ref="G3:G9"/>
    <mergeCell ref="R2:U2"/>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7:U27"/>
    <mergeCell ref="B28:U28"/>
    <mergeCell ref="B32:U32"/>
    <mergeCell ref="B33:U33"/>
    <mergeCell ref="B34:U34"/>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zoomScale="70" zoomScaleNormal="70" workbookViewId="0">
      <selection activeCell="B12" sqref="B12:U12"/>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94" t="s">
        <v>195</v>
      </c>
      <c r="C2" s="293" t="s">
        <v>210</v>
      </c>
      <c r="D2" s="293"/>
      <c r="E2" s="293"/>
      <c r="F2" s="293"/>
      <c r="G2" s="2"/>
      <c r="H2" s="291" t="s">
        <v>66</v>
      </c>
      <c r="I2" s="291"/>
      <c r="J2" s="291"/>
      <c r="K2" s="291"/>
      <c r="L2" s="2"/>
      <c r="M2" s="292" t="s">
        <v>66</v>
      </c>
      <c r="N2" s="292"/>
      <c r="O2" s="292"/>
      <c r="P2" s="292"/>
      <c r="Q2" s="96"/>
      <c r="R2" s="300" t="s">
        <v>66</v>
      </c>
      <c r="S2" s="300"/>
      <c r="T2" s="300"/>
      <c r="U2" s="300"/>
      <c r="V2" s="290"/>
    </row>
    <row r="3" spans="2:22" ht="24.75" customHeight="1" thickBot="1" x14ac:dyDescent="0.25">
      <c r="B3" s="295"/>
      <c r="C3" s="3">
        <v>1</v>
      </c>
      <c r="D3" s="3">
        <v>2</v>
      </c>
      <c r="E3" s="4">
        <v>3</v>
      </c>
      <c r="F3" s="5">
        <v>4</v>
      </c>
      <c r="G3" s="298"/>
      <c r="H3" s="3">
        <v>1</v>
      </c>
      <c r="I3" s="3">
        <v>2</v>
      </c>
      <c r="J3" s="4">
        <v>3</v>
      </c>
      <c r="K3" s="5">
        <v>4</v>
      </c>
      <c r="L3" s="296"/>
      <c r="M3" s="3">
        <v>1</v>
      </c>
      <c r="N3" s="3">
        <v>2</v>
      </c>
      <c r="O3" s="4">
        <v>3</v>
      </c>
      <c r="P3" s="5">
        <v>4</v>
      </c>
      <c r="Q3" s="97"/>
      <c r="R3" s="3">
        <v>1</v>
      </c>
      <c r="S3" s="3">
        <v>2</v>
      </c>
      <c r="T3" s="4">
        <v>3</v>
      </c>
      <c r="U3" s="5">
        <v>4</v>
      </c>
      <c r="V3" s="290"/>
    </row>
    <row r="4" spans="2:22" ht="38.1" customHeight="1" thickTop="1" thickBot="1" x14ac:dyDescent="0.25">
      <c r="B4" s="73" t="s">
        <v>196</v>
      </c>
      <c r="C4" s="71">
        <f>Autoevaluación!R55/SUM(Autoevaluación!R55:R58)</f>
        <v>0</v>
      </c>
      <c r="D4" s="7">
        <f>Autoevaluación!R56/SUM(Autoevaluación!R55:R58)</f>
        <v>0</v>
      </c>
      <c r="E4" s="7">
        <f>Autoevaluación!R57/SUM(Autoevaluación!R55:R58)</f>
        <v>0.4</v>
      </c>
      <c r="F4" s="7">
        <f>Autoevaluación!R58/SUM(Autoevaluación!R55:R58)</f>
        <v>0.6</v>
      </c>
      <c r="G4" s="299"/>
      <c r="H4" s="7" t="e">
        <f>Autoevaluación!S55/SUM(Autoevaluación!S55:S59)</f>
        <v>#DIV/0!</v>
      </c>
      <c r="I4" s="7" t="e">
        <f>Autoevaluación!S56/SUM(Autoevaluación!S55:S58)</f>
        <v>#DIV/0!</v>
      </c>
      <c r="J4" s="7" t="e">
        <f>Autoevaluación!S57/SUM(Autoevaluación!S55:S58)</f>
        <v>#DIV/0!</v>
      </c>
      <c r="K4" s="7" t="e">
        <f>Autoevaluación!S58/SUM(Autoevaluación!S55:S58)</f>
        <v>#DIV/0!</v>
      </c>
      <c r="L4" s="297"/>
      <c r="M4" s="7" t="e">
        <f>Autoevaluación!T55/SUM(Autoevaluación!T55:T58)</f>
        <v>#DIV/0!</v>
      </c>
      <c r="N4" s="7" t="e">
        <f>Autoevaluación!T56/SUM(Autoevaluación!T55:T58)</f>
        <v>#DIV/0!</v>
      </c>
      <c r="O4" s="7" t="e">
        <f>Autoevaluación!T57/SUM(Autoevaluación!T55:T58)</f>
        <v>#DIV/0!</v>
      </c>
      <c r="P4" s="7" t="e">
        <f>Autoevaluación!T58/SUM(Autoevaluación!T55:T58)</f>
        <v>#DIV/0!</v>
      </c>
      <c r="Q4" s="92"/>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73" t="s">
        <v>197</v>
      </c>
      <c r="C5" s="71">
        <f>Autoevaluación!R62/SUM(Autoevaluación!R62:R65)</f>
        <v>0</v>
      </c>
      <c r="D5" s="7">
        <f>Autoevaluación!R63/SUM(Autoevaluación!R62:R65)</f>
        <v>0</v>
      </c>
      <c r="E5" s="7">
        <f>Autoevaluación!R64/SUM(Autoevaluación!R62:R65)</f>
        <v>0.25</v>
      </c>
      <c r="F5" s="7">
        <f>Autoevaluación!R65/SUM(Autoevaluación!R62:R65)</f>
        <v>0.75</v>
      </c>
      <c r="G5" s="299"/>
      <c r="H5" s="7" t="e">
        <f>Autoevaluación!S62/SUM(Autoevaluación!S62:S65)</f>
        <v>#DIV/0!</v>
      </c>
      <c r="I5" s="7" t="e">
        <f>Autoevaluación!S63/SUM(Autoevaluación!S62:S65)</f>
        <v>#DIV/0!</v>
      </c>
      <c r="J5" s="7" t="e">
        <f>Autoevaluación!S64/SUM(Autoevaluación!S62:S65)</f>
        <v>#DIV/0!</v>
      </c>
      <c r="K5" s="7" t="e">
        <f>Autoevaluación!S65/SUM(Autoevaluación!S62:S65)</f>
        <v>#DIV/0!</v>
      </c>
      <c r="L5" s="297"/>
      <c r="M5" s="7" t="e">
        <f>Autoevaluación!T62/SUM(Autoevaluación!T62:T65)</f>
        <v>#DIV/0!</v>
      </c>
      <c r="N5" s="7" t="e">
        <f>Autoevaluación!T63/SUM(Autoevaluación!T62:T65)</f>
        <v>#DIV/0!</v>
      </c>
      <c r="O5" s="7" t="e">
        <f>Autoevaluación!T64/SUM(Autoevaluación!T62:T65)</f>
        <v>#DIV/0!</v>
      </c>
      <c r="P5" s="7" t="e">
        <f>Autoevaluación!T65/SUM(Autoevaluación!T62:T65)</f>
        <v>#DIV/0!</v>
      </c>
      <c r="Q5" s="92"/>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73" t="s">
        <v>198</v>
      </c>
      <c r="C6" s="71">
        <f>Autoevaluación!R68/SUM(Autoevaluación!R68:R72)</f>
        <v>0</v>
      </c>
      <c r="D6" s="7">
        <f>Autoevaluación!R69/SUM(Autoevaluación!R68:R72)</f>
        <v>0</v>
      </c>
      <c r="E6" s="7">
        <f>Autoevaluación!R70/SUM(Autoevaluación!R68:R72)</f>
        <v>0.5</v>
      </c>
      <c r="F6" s="7">
        <f>Autoevaluación!R72/SUM(Autoevaluación!R68:R72)</f>
        <v>0.5</v>
      </c>
      <c r="G6" s="299"/>
      <c r="H6" s="7" t="e">
        <f>Autoevaluación!S68/SUM(Autoevaluación!S68:S72)</f>
        <v>#DIV/0!</v>
      </c>
      <c r="I6" s="7" t="e">
        <f>Autoevaluación!S69/SUM(Autoevaluación!S68:S72)</f>
        <v>#DIV/0!</v>
      </c>
      <c r="J6" s="7" t="e">
        <f>Autoevaluación!S70/SUM(Autoevaluación!S68:S72)</f>
        <v>#DIV/0!</v>
      </c>
      <c r="K6" s="7" t="e">
        <f>Autoevaluación!S72/SUM(Autoevaluación!S68:S72)</f>
        <v>#DIV/0!</v>
      </c>
      <c r="L6" s="297"/>
      <c r="M6" s="7" t="e">
        <f>Autoevaluación!T68/SUM(Autoevaluación!T68:T72)</f>
        <v>#DIV/0!</v>
      </c>
      <c r="N6" s="7" t="e">
        <f>Autoevaluación!T69/SUM(Autoevaluación!T68:T72)</f>
        <v>#DIV/0!</v>
      </c>
      <c r="O6" s="7" t="e">
        <f>Autoevaluación!T70/SUM(Autoevaluación!T68:T72)</f>
        <v>#DIV/0!</v>
      </c>
      <c r="P6" s="7" t="e">
        <f>Autoevaluación!T72/SUM(Autoevaluación!T68:T72)</f>
        <v>#DIV/0!</v>
      </c>
      <c r="Q6" s="92"/>
      <c r="R6" s="7" t="e">
        <f>Autoevaluación!U68/SUM(Autoevaluación!U68:U72)</f>
        <v>#DIV/0!</v>
      </c>
      <c r="S6" s="7" t="e">
        <f>Autoevaluación!U69/SUM(Autoevaluación!U68:U72)</f>
        <v>#DIV/0!</v>
      </c>
      <c r="T6" s="7" t="e">
        <f>Autoevaluación!U70/SUM(Autoevaluación!U68:U72)</f>
        <v>#DIV/0!</v>
      </c>
      <c r="U6" s="7" t="e">
        <f>Autoevaluación!U72/SUM(Autoevaluación!U68:U72)</f>
        <v>#DIV/0!</v>
      </c>
      <c r="V6" s="16"/>
    </row>
    <row r="7" spans="2:22" ht="38.1" customHeight="1" thickTop="1" thickBot="1" x14ac:dyDescent="0.25">
      <c r="B7" s="73" t="s">
        <v>199</v>
      </c>
      <c r="C7" s="71">
        <f>Autoevaluación!R75/SUM(Autoevaluación!R75:R82)</f>
        <v>0.4</v>
      </c>
      <c r="D7" s="7">
        <f>Autoevaluación!R80/SUM(Autoevaluación!R75:R82)</f>
        <v>0</v>
      </c>
      <c r="E7" s="7">
        <f>Autoevaluación!R81/SUM(Autoevaluación!R75:R82)</f>
        <v>0</v>
      </c>
      <c r="F7" s="7">
        <f>Autoevaluación!R82/SUM(Autoevaluación!R75:R82)</f>
        <v>0.6</v>
      </c>
      <c r="G7" s="299"/>
      <c r="H7" s="7" t="e">
        <f>Autoevaluación!S75/SUM(Autoevaluación!S75:S82)</f>
        <v>#DIV/0!</v>
      </c>
      <c r="I7" s="7" t="e">
        <f>Autoevaluación!S80/SUM(Autoevaluación!S75:S82)</f>
        <v>#DIV/0!</v>
      </c>
      <c r="J7" s="7" t="e">
        <f>Autoevaluación!S81/SUM(Autoevaluación!S75:S82)</f>
        <v>#DIV/0!</v>
      </c>
      <c r="K7" s="7" t="e">
        <f>Autoevaluación!S82/SUM(Autoevaluación!S75:S82)</f>
        <v>#DIV/0!</v>
      </c>
      <c r="L7" s="297"/>
      <c r="M7" s="7" t="e">
        <f>Autoevaluación!T75/SUM(Autoevaluación!T75:T82)</f>
        <v>#DIV/0!</v>
      </c>
      <c r="N7" s="7" t="e">
        <f>Autoevaluación!T80/SUM(Autoevaluación!T75:T82)</f>
        <v>#DIV/0!</v>
      </c>
      <c r="O7" s="7" t="e">
        <f>Autoevaluación!T81/SUM(Autoevaluación!T75:T82)</f>
        <v>#DIV/0!</v>
      </c>
      <c r="P7" s="7" t="e">
        <f>Autoevaluación!T82/SUM(Autoevaluación!T75:T82)</f>
        <v>#DIV/0!</v>
      </c>
      <c r="Q7" s="92"/>
      <c r="R7" s="7" t="e">
        <f>Autoevaluación!U75/SUM(Autoevaluación!U75:U82)</f>
        <v>#DIV/0!</v>
      </c>
      <c r="S7" s="7" t="e">
        <f>Autoevaluación!U80/SUM(Autoevaluación!U75:U82)</f>
        <v>#DIV/0!</v>
      </c>
      <c r="T7" s="7" t="e">
        <f>Autoevaluación!U81/SUM(Autoevaluación!U75:U82)</f>
        <v>#DIV/0!</v>
      </c>
      <c r="U7" s="7" t="e">
        <f>Autoevaluación!U82/SUM(Autoevaluación!U75:U82)</f>
        <v>#DIV/0!</v>
      </c>
    </row>
    <row r="8" spans="2:22" ht="38.1" customHeight="1" thickTop="1" x14ac:dyDescent="0.2">
      <c r="B8" s="74"/>
      <c r="C8" s="7"/>
      <c r="D8" s="7"/>
      <c r="E8" s="7"/>
      <c r="F8" s="7"/>
      <c r="G8" s="299"/>
      <c r="H8" s="7"/>
      <c r="I8" s="7"/>
      <c r="J8" s="7"/>
      <c r="K8" s="7"/>
      <c r="L8" s="297"/>
      <c r="M8" s="7"/>
      <c r="N8" s="7"/>
      <c r="O8" s="7"/>
      <c r="P8" s="7"/>
      <c r="Q8" s="92"/>
      <c r="R8" s="7"/>
      <c r="S8" s="7"/>
      <c r="T8" s="7"/>
      <c r="U8" s="7"/>
    </row>
    <row r="9" spans="2:22" ht="38.1" customHeight="1" x14ac:dyDescent="0.2">
      <c r="B9" s="6"/>
      <c r="C9" s="7"/>
      <c r="D9" s="7"/>
      <c r="E9" s="7"/>
      <c r="F9" s="7"/>
      <c r="G9" s="299"/>
      <c r="H9" s="7"/>
      <c r="I9" s="7"/>
      <c r="J9" s="7"/>
      <c r="K9" s="7"/>
      <c r="L9" s="297"/>
      <c r="M9" s="7"/>
      <c r="N9" s="7"/>
      <c r="O9" s="7"/>
      <c r="P9" s="7"/>
      <c r="Q9" s="92"/>
      <c r="R9" s="7"/>
      <c r="S9" s="7"/>
      <c r="T9" s="7"/>
      <c r="U9" s="7"/>
    </row>
    <row r="10" spans="2:22" ht="38.1" customHeight="1" x14ac:dyDescent="0.2">
      <c r="B10" s="15" t="s">
        <v>200</v>
      </c>
      <c r="C10" s="12">
        <f>AVERAGE(C4:C9)</f>
        <v>0.1</v>
      </c>
      <c r="D10" s="12">
        <f>AVERAGE(D4:D9)</f>
        <v>0</v>
      </c>
      <c r="E10" s="12">
        <f>AVERAGE(E4:E9)</f>
        <v>0.28749999999999998</v>
      </c>
      <c r="F10" s="12">
        <f>AVERAGE(F4:F9)</f>
        <v>0.61250000000000004</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93"/>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93" t="s">
        <v>210</v>
      </c>
      <c r="C12" s="293"/>
      <c r="D12" s="293"/>
      <c r="E12" s="293"/>
      <c r="F12" s="293"/>
      <c r="G12" s="293"/>
      <c r="H12" s="293"/>
      <c r="I12" s="293"/>
      <c r="J12" s="293"/>
      <c r="K12" s="293"/>
      <c r="L12" s="293"/>
      <c r="M12" s="293"/>
      <c r="N12" s="293"/>
      <c r="O12" s="293"/>
      <c r="P12" s="293"/>
      <c r="Q12" s="293"/>
      <c r="R12" s="293"/>
      <c r="S12" s="293"/>
      <c r="T12" s="293"/>
      <c r="U12" s="293"/>
    </row>
    <row r="13" spans="2:22" ht="24.95" customHeight="1" x14ac:dyDescent="0.2">
      <c r="B13" s="306" t="s">
        <v>192</v>
      </c>
      <c r="C13" s="306"/>
      <c r="D13" s="306"/>
      <c r="E13" s="306"/>
      <c r="F13" s="306"/>
      <c r="G13" s="306"/>
      <c r="H13" s="306"/>
      <c r="I13" s="306"/>
      <c r="J13" s="306"/>
      <c r="K13" s="306"/>
      <c r="L13" s="306"/>
      <c r="M13" s="306"/>
      <c r="N13" s="306"/>
      <c r="O13" s="306"/>
      <c r="P13" s="306"/>
      <c r="Q13" s="306"/>
      <c r="R13" s="306"/>
      <c r="S13" s="306"/>
      <c r="T13" s="306"/>
      <c r="U13" s="306"/>
    </row>
    <row r="14" spans="2:22" ht="259.5" customHeight="1" x14ac:dyDescent="0.2">
      <c r="B14" s="318" t="s">
        <v>366</v>
      </c>
      <c r="C14" s="320"/>
      <c r="D14" s="320"/>
      <c r="E14" s="320"/>
      <c r="F14" s="320"/>
      <c r="G14" s="320"/>
      <c r="H14" s="320"/>
      <c r="I14" s="320"/>
      <c r="J14" s="320"/>
      <c r="K14" s="320"/>
      <c r="L14" s="320"/>
      <c r="M14" s="320"/>
      <c r="N14" s="320"/>
      <c r="O14" s="320"/>
      <c r="P14" s="320"/>
      <c r="Q14" s="320"/>
      <c r="R14" s="320"/>
      <c r="S14" s="320"/>
      <c r="T14" s="320"/>
      <c r="U14" s="320"/>
    </row>
    <row r="15" spans="2:22" ht="60" customHeight="1" x14ac:dyDescent="0.2">
      <c r="B15" s="301"/>
      <c r="C15" s="301"/>
      <c r="D15" s="301"/>
      <c r="E15" s="301"/>
      <c r="F15" s="301"/>
      <c r="G15" s="301"/>
      <c r="H15" s="301"/>
      <c r="I15" s="301"/>
      <c r="J15" s="301"/>
      <c r="K15" s="301"/>
      <c r="L15" s="301"/>
      <c r="M15" s="301"/>
      <c r="N15" s="301"/>
      <c r="O15" s="301"/>
      <c r="P15" s="301"/>
      <c r="Q15" s="301"/>
      <c r="R15" s="301"/>
      <c r="S15" s="301"/>
      <c r="T15" s="301"/>
      <c r="U15" s="301"/>
    </row>
    <row r="16" spans="2:22" s="14" customFormat="1" ht="24.95" customHeight="1" x14ac:dyDescent="0.25">
      <c r="B16" s="302" t="s">
        <v>193</v>
      </c>
      <c r="C16" s="302"/>
      <c r="D16" s="302"/>
      <c r="E16" s="302"/>
      <c r="F16" s="302"/>
      <c r="G16" s="302"/>
      <c r="H16" s="302"/>
      <c r="I16" s="302"/>
      <c r="J16" s="302"/>
      <c r="K16" s="302"/>
      <c r="L16" s="302"/>
      <c r="M16" s="302"/>
      <c r="N16" s="302"/>
      <c r="O16" s="302"/>
      <c r="P16" s="302"/>
      <c r="Q16" s="302"/>
      <c r="R16" s="302"/>
      <c r="S16" s="302"/>
      <c r="T16" s="302"/>
      <c r="U16" s="302"/>
    </row>
    <row r="17" spans="2:21" ht="247.5" customHeight="1" x14ac:dyDescent="0.2">
      <c r="B17" s="317" t="s">
        <v>367</v>
      </c>
      <c r="C17" s="319"/>
      <c r="D17" s="319"/>
      <c r="E17" s="319"/>
      <c r="F17" s="319"/>
      <c r="G17" s="319"/>
      <c r="H17" s="319"/>
      <c r="I17" s="319"/>
      <c r="J17" s="319"/>
      <c r="K17" s="319"/>
      <c r="L17" s="319"/>
      <c r="M17" s="319"/>
      <c r="N17" s="319"/>
      <c r="O17" s="319"/>
      <c r="P17" s="319"/>
      <c r="Q17" s="319"/>
      <c r="R17" s="319"/>
      <c r="S17" s="319"/>
      <c r="T17" s="319"/>
      <c r="U17" s="319"/>
    </row>
    <row r="18" spans="2:21" ht="60" customHeight="1" x14ac:dyDescent="0.2">
      <c r="B18" s="301"/>
      <c r="C18" s="301"/>
      <c r="D18" s="301"/>
      <c r="E18" s="301"/>
      <c r="F18" s="301"/>
      <c r="G18" s="301"/>
      <c r="H18" s="301"/>
      <c r="I18" s="301"/>
      <c r="J18" s="301"/>
      <c r="K18" s="301"/>
      <c r="L18" s="301"/>
      <c r="M18" s="301"/>
      <c r="N18" s="301"/>
      <c r="O18" s="301"/>
      <c r="P18" s="301"/>
      <c r="Q18" s="301"/>
      <c r="R18" s="301"/>
      <c r="S18" s="301"/>
      <c r="T18" s="301"/>
      <c r="U18" s="301"/>
    </row>
    <row r="19" spans="2:21" ht="60" customHeight="1" x14ac:dyDescent="0.2">
      <c r="B19" s="301"/>
      <c r="C19" s="301"/>
      <c r="D19" s="301"/>
      <c r="E19" s="301"/>
      <c r="F19" s="301"/>
      <c r="G19" s="301"/>
      <c r="H19" s="301"/>
      <c r="I19" s="301"/>
      <c r="J19" s="301"/>
      <c r="K19" s="301"/>
      <c r="L19" s="301"/>
      <c r="M19" s="301"/>
      <c r="N19" s="301"/>
      <c r="O19" s="301"/>
      <c r="P19" s="301"/>
      <c r="Q19" s="301"/>
      <c r="R19" s="301"/>
      <c r="S19" s="301"/>
      <c r="T19" s="301"/>
      <c r="U19" s="301"/>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88" t="s">
        <v>66</v>
      </c>
      <c r="C21" s="288"/>
      <c r="D21" s="288"/>
      <c r="E21" s="288"/>
      <c r="F21" s="288"/>
      <c r="G21" s="288"/>
      <c r="H21" s="288"/>
      <c r="I21" s="288"/>
      <c r="J21" s="288"/>
      <c r="K21" s="288"/>
      <c r="L21" s="288"/>
      <c r="M21" s="288"/>
      <c r="N21" s="288"/>
      <c r="O21" s="288"/>
      <c r="P21" s="288"/>
      <c r="Q21" s="288"/>
      <c r="R21" s="288"/>
      <c r="S21" s="288"/>
      <c r="T21" s="288"/>
      <c r="U21" s="288"/>
    </row>
    <row r="22" spans="2:21" ht="24.95" customHeight="1" x14ac:dyDescent="0.2">
      <c r="B22" s="289" t="s">
        <v>192</v>
      </c>
      <c r="C22" s="289"/>
      <c r="D22" s="289"/>
      <c r="E22" s="289"/>
      <c r="F22" s="289"/>
      <c r="G22" s="289"/>
      <c r="H22" s="289"/>
      <c r="I22" s="289"/>
      <c r="J22" s="289"/>
      <c r="K22" s="289"/>
      <c r="L22" s="289"/>
      <c r="M22" s="289"/>
      <c r="N22" s="289"/>
      <c r="O22" s="289"/>
      <c r="P22" s="289"/>
      <c r="Q22" s="289"/>
      <c r="R22" s="289"/>
      <c r="S22" s="289"/>
      <c r="T22" s="289"/>
      <c r="U22" s="289"/>
    </row>
    <row r="23" spans="2:21" ht="60" customHeight="1" x14ac:dyDescent="0.2">
      <c r="B23" s="301"/>
      <c r="C23" s="301"/>
      <c r="D23" s="301"/>
      <c r="E23" s="301"/>
      <c r="F23" s="301"/>
      <c r="G23" s="301"/>
      <c r="H23" s="301"/>
      <c r="I23" s="301"/>
      <c r="J23" s="301"/>
      <c r="K23" s="301"/>
      <c r="L23" s="301"/>
      <c r="M23" s="301"/>
      <c r="N23" s="301"/>
      <c r="O23" s="301"/>
      <c r="P23" s="301"/>
      <c r="Q23" s="301"/>
      <c r="R23" s="301"/>
      <c r="S23" s="301"/>
      <c r="T23" s="301"/>
      <c r="U23" s="301"/>
    </row>
    <row r="24" spans="2:21" ht="60" customHeight="1" x14ac:dyDescent="0.2">
      <c r="B24" s="301"/>
      <c r="C24" s="301"/>
      <c r="D24" s="301"/>
      <c r="E24" s="301"/>
      <c r="F24" s="301"/>
      <c r="G24" s="301"/>
      <c r="H24" s="301"/>
      <c r="I24" s="301"/>
      <c r="J24" s="301"/>
      <c r="K24" s="301"/>
      <c r="L24" s="301"/>
      <c r="M24" s="301"/>
      <c r="N24" s="301"/>
      <c r="O24" s="301"/>
      <c r="P24" s="301"/>
      <c r="Q24" s="301"/>
      <c r="R24" s="301"/>
      <c r="S24" s="301"/>
      <c r="T24" s="301"/>
      <c r="U24" s="301"/>
    </row>
    <row r="25" spans="2:21" s="14" customFormat="1" ht="24.95" customHeight="1" x14ac:dyDescent="0.25">
      <c r="B25" s="302" t="s">
        <v>193</v>
      </c>
      <c r="C25" s="302"/>
      <c r="D25" s="302"/>
      <c r="E25" s="302"/>
      <c r="F25" s="302"/>
      <c r="G25" s="302"/>
      <c r="H25" s="302"/>
      <c r="I25" s="302"/>
      <c r="J25" s="302"/>
      <c r="K25" s="302"/>
      <c r="L25" s="302"/>
      <c r="M25" s="302"/>
      <c r="N25" s="302"/>
      <c r="O25" s="302"/>
      <c r="P25" s="302"/>
      <c r="Q25" s="302"/>
      <c r="R25" s="302"/>
      <c r="S25" s="302"/>
      <c r="T25" s="302"/>
      <c r="U25" s="302"/>
    </row>
    <row r="26" spans="2:21" ht="60" customHeight="1" x14ac:dyDescent="0.2">
      <c r="B26" s="301"/>
      <c r="C26" s="301"/>
      <c r="D26" s="301"/>
      <c r="E26" s="301"/>
      <c r="F26" s="301"/>
      <c r="G26" s="301"/>
      <c r="H26" s="301"/>
      <c r="I26" s="301"/>
      <c r="J26" s="301"/>
      <c r="K26" s="301"/>
      <c r="L26" s="301"/>
      <c r="M26" s="301"/>
      <c r="N26" s="301"/>
      <c r="O26" s="301"/>
      <c r="P26" s="301"/>
      <c r="Q26" s="301"/>
      <c r="R26" s="301"/>
      <c r="S26" s="301"/>
      <c r="T26" s="301"/>
      <c r="U26" s="301"/>
    </row>
    <row r="27" spans="2:21" ht="60" customHeight="1" x14ac:dyDescent="0.2">
      <c r="B27" s="301"/>
      <c r="C27" s="301"/>
      <c r="D27" s="301"/>
      <c r="E27" s="301"/>
      <c r="F27" s="301"/>
      <c r="G27" s="301"/>
      <c r="H27" s="301"/>
      <c r="I27" s="301"/>
      <c r="J27" s="301"/>
      <c r="K27" s="301"/>
      <c r="L27" s="301"/>
      <c r="M27" s="301"/>
      <c r="N27" s="301"/>
      <c r="O27" s="301"/>
      <c r="P27" s="301"/>
      <c r="Q27" s="301"/>
      <c r="R27" s="301"/>
      <c r="S27" s="301"/>
      <c r="T27" s="301"/>
      <c r="U27" s="301"/>
    </row>
    <row r="28" spans="2:21" ht="60" customHeight="1" x14ac:dyDescent="0.2">
      <c r="B28" s="301"/>
      <c r="C28" s="301"/>
      <c r="D28" s="301"/>
      <c r="E28" s="301"/>
      <c r="F28" s="301"/>
      <c r="G28" s="301"/>
      <c r="H28" s="301"/>
      <c r="I28" s="301"/>
      <c r="J28" s="301"/>
      <c r="K28" s="301"/>
      <c r="L28" s="301"/>
      <c r="M28" s="301"/>
      <c r="N28" s="301"/>
      <c r="O28" s="301"/>
      <c r="P28" s="301"/>
      <c r="Q28" s="301"/>
      <c r="R28" s="301"/>
      <c r="S28" s="301"/>
      <c r="T28" s="301"/>
      <c r="U28" s="301"/>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05" t="s">
        <v>66</v>
      </c>
      <c r="C30" s="305"/>
      <c r="D30" s="305"/>
      <c r="E30" s="305"/>
      <c r="F30" s="305"/>
      <c r="G30" s="305"/>
      <c r="H30" s="305"/>
      <c r="I30" s="305"/>
      <c r="J30" s="305"/>
      <c r="K30" s="305"/>
      <c r="L30" s="305"/>
      <c r="M30" s="305"/>
      <c r="N30" s="305"/>
      <c r="O30" s="305"/>
      <c r="P30" s="305"/>
      <c r="Q30" s="305"/>
      <c r="R30" s="305"/>
      <c r="S30" s="305"/>
      <c r="T30" s="305"/>
      <c r="U30" s="305"/>
    </row>
    <row r="31" spans="2:21" ht="24.95" customHeight="1" x14ac:dyDescent="0.2">
      <c r="B31" s="303" t="s">
        <v>192</v>
      </c>
      <c r="C31" s="304"/>
      <c r="D31" s="304"/>
      <c r="E31" s="304"/>
      <c r="F31" s="304"/>
      <c r="G31" s="304"/>
      <c r="H31" s="304"/>
      <c r="I31" s="304"/>
      <c r="J31" s="304"/>
      <c r="K31" s="304"/>
      <c r="L31" s="304"/>
      <c r="M31" s="304"/>
      <c r="N31" s="304"/>
      <c r="O31" s="304"/>
      <c r="P31" s="304"/>
      <c r="Q31" s="304"/>
      <c r="R31" s="304"/>
      <c r="S31" s="304"/>
      <c r="T31" s="304"/>
      <c r="U31" s="304"/>
    </row>
    <row r="32" spans="2:21" ht="60" customHeight="1" x14ac:dyDescent="0.2">
      <c r="B32" s="301"/>
      <c r="C32" s="301"/>
      <c r="D32" s="301"/>
      <c r="E32" s="301"/>
      <c r="F32" s="301"/>
      <c r="G32" s="301"/>
      <c r="H32" s="301"/>
      <c r="I32" s="301"/>
      <c r="J32" s="301"/>
      <c r="K32" s="301"/>
      <c r="L32" s="301"/>
      <c r="M32" s="301"/>
      <c r="N32" s="301"/>
      <c r="O32" s="301"/>
      <c r="P32" s="301"/>
      <c r="Q32" s="301"/>
      <c r="R32" s="301"/>
      <c r="S32" s="301"/>
      <c r="T32" s="301"/>
      <c r="U32" s="301"/>
    </row>
    <row r="33" spans="2:21" ht="60" customHeight="1" x14ac:dyDescent="0.2">
      <c r="B33" s="301"/>
      <c r="C33" s="301"/>
      <c r="D33" s="301"/>
      <c r="E33" s="301"/>
      <c r="F33" s="301"/>
      <c r="G33" s="301"/>
      <c r="H33" s="301"/>
      <c r="I33" s="301"/>
      <c r="J33" s="301"/>
      <c r="K33" s="301"/>
      <c r="L33" s="301"/>
      <c r="M33" s="301"/>
      <c r="N33" s="301"/>
      <c r="O33" s="301"/>
      <c r="P33" s="301"/>
      <c r="Q33" s="301"/>
      <c r="R33" s="301"/>
      <c r="S33" s="301"/>
      <c r="T33" s="301"/>
      <c r="U33" s="301"/>
    </row>
    <row r="34" spans="2:21" s="14" customFormat="1" ht="24.95" customHeight="1" x14ac:dyDescent="0.25">
      <c r="B34" s="302" t="s">
        <v>193</v>
      </c>
      <c r="C34" s="302"/>
      <c r="D34" s="302"/>
      <c r="E34" s="302"/>
      <c r="F34" s="302"/>
      <c r="G34" s="302"/>
      <c r="H34" s="302"/>
      <c r="I34" s="302"/>
      <c r="J34" s="302"/>
      <c r="K34" s="302"/>
      <c r="L34" s="302"/>
      <c r="M34" s="302"/>
      <c r="N34" s="302"/>
      <c r="O34" s="302"/>
      <c r="P34" s="302"/>
      <c r="Q34" s="302"/>
      <c r="R34" s="302"/>
      <c r="S34" s="302"/>
      <c r="T34" s="302"/>
      <c r="U34" s="302"/>
    </row>
    <row r="35" spans="2:21" ht="60" customHeight="1" x14ac:dyDescent="0.2">
      <c r="B35" s="301"/>
      <c r="C35" s="301"/>
      <c r="D35" s="301"/>
      <c r="E35" s="301"/>
      <c r="F35" s="301"/>
      <c r="G35" s="301"/>
      <c r="H35" s="301"/>
      <c r="I35" s="301"/>
      <c r="J35" s="301"/>
      <c r="K35" s="301"/>
      <c r="L35" s="301"/>
      <c r="M35" s="301"/>
      <c r="N35" s="301"/>
      <c r="O35" s="301"/>
      <c r="P35" s="301"/>
      <c r="Q35" s="301"/>
      <c r="R35" s="301"/>
      <c r="S35" s="301"/>
      <c r="T35" s="301"/>
      <c r="U35" s="301"/>
    </row>
    <row r="36" spans="2:21" ht="60" customHeight="1" x14ac:dyDescent="0.2">
      <c r="B36" s="301"/>
      <c r="C36" s="301"/>
      <c r="D36" s="301"/>
      <c r="E36" s="301"/>
      <c r="F36" s="301"/>
      <c r="G36" s="301"/>
      <c r="H36" s="301"/>
      <c r="I36" s="301"/>
      <c r="J36" s="301"/>
      <c r="K36" s="301"/>
      <c r="L36" s="301"/>
      <c r="M36" s="301"/>
      <c r="N36" s="301"/>
      <c r="O36" s="301"/>
      <c r="P36" s="301"/>
      <c r="Q36" s="301"/>
      <c r="R36" s="301"/>
      <c r="S36" s="301"/>
      <c r="T36" s="301"/>
      <c r="U36" s="301"/>
    </row>
    <row r="37" spans="2:21" ht="60" customHeight="1" x14ac:dyDescent="0.2">
      <c r="B37" s="301"/>
      <c r="C37" s="301"/>
      <c r="D37" s="301"/>
      <c r="E37" s="301"/>
      <c r="F37" s="301"/>
      <c r="G37" s="301"/>
      <c r="H37" s="301"/>
      <c r="I37" s="301"/>
      <c r="J37" s="301"/>
      <c r="K37" s="301"/>
      <c r="L37" s="301"/>
      <c r="M37" s="301"/>
      <c r="N37" s="301"/>
      <c r="O37" s="301"/>
      <c r="P37" s="301"/>
      <c r="Q37" s="301"/>
      <c r="R37" s="301"/>
      <c r="S37" s="301"/>
      <c r="T37" s="301"/>
      <c r="U37" s="301"/>
    </row>
    <row r="39" spans="2:21" x14ac:dyDescent="0.2">
      <c r="B39" s="300" t="s">
        <v>66</v>
      </c>
      <c r="C39" s="300"/>
      <c r="D39" s="300"/>
      <c r="E39" s="300"/>
      <c r="F39" s="300"/>
      <c r="G39" s="300"/>
      <c r="H39" s="300"/>
      <c r="I39" s="300"/>
      <c r="J39" s="300"/>
      <c r="K39" s="300"/>
      <c r="L39" s="300"/>
      <c r="M39" s="300"/>
      <c r="N39" s="300"/>
      <c r="O39" s="300"/>
      <c r="P39" s="300"/>
      <c r="Q39" s="300"/>
      <c r="R39" s="300"/>
      <c r="S39" s="300"/>
      <c r="T39" s="300"/>
      <c r="U39" s="300"/>
    </row>
    <row r="40" spans="2:21" ht="19.5" x14ac:dyDescent="0.2">
      <c r="B40" s="303" t="s">
        <v>192</v>
      </c>
      <c r="C40" s="304"/>
      <c r="D40" s="304"/>
      <c r="E40" s="304"/>
      <c r="F40" s="304"/>
      <c r="G40" s="304"/>
      <c r="H40" s="304"/>
      <c r="I40" s="304"/>
      <c r="J40" s="304"/>
      <c r="K40" s="304"/>
      <c r="L40" s="304"/>
      <c r="M40" s="304"/>
      <c r="N40" s="304"/>
      <c r="O40" s="304"/>
      <c r="P40" s="304"/>
      <c r="Q40" s="304"/>
      <c r="R40" s="304"/>
      <c r="S40" s="304"/>
      <c r="T40" s="304"/>
      <c r="U40" s="304"/>
    </row>
    <row r="41" spans="2:21" ht="51.75" customHeight="1" x14ac:dyDescent="0.2">
      <c r="B41" s="301"/>
      <c r="C41" s="301"/>
      <c r="D41" s="301"/>
      <c r="E41" s="301"/>
      <c r="F41" s="301"/>
      <c r="G41" s="301"/>
      <c r="H41" s="301"/>
      <c r="I41" s="301"/>
      <c r="J41" s="301"/>
      <c r="K41" s="301"/>
      <c r="L41" s="301"/>
      <c r="M41" s="301"/>
      <c r="N41" s="301"/>
      <c r="O41" s="301"/>
      <c r="P41" s="301"/>
      <c r="Q41" s="301"/>
      <c r="R41" s="301"/>
      <c r="S41" s="301"/>
      <c r="T41" s="301"/>
      <c r="U41" s="301"/>
    </row>
    <row r="42" spans="2:21" ht="50.25" customHeight="1" x14ac:dyDescent="0.2">
      <c r="B42" s="301"/>
      <c r="C42" s="301"/>
      <c r="D42" s="301"/>
      <c r="E42" s="301"/>
      <c r="F42" s="301"/>
      <c r="G42" s="301"/>
      <c r="H42" s="301"/>
      <c r="I42" s="301"/>
      <c r="J42" s="301"/>
      <c r="K42" s="301"/>
      <c r="L42" s="301"/>
      <c r="M42" s="301"/>
      <c r="N42" s="301"/>
      <c r="O42" s="301"/>
      <c r="P42" s="301"/>
      <c r="Q42" s="301"/>
      <c r="R42" s="301"/>
      <c r="S42" s="301"/>
      <c r="T42" s="301"/>
      <c r="U42" s="301"/>
    </row>
    <row r="43" spans="2:21" ht="19.5" x14ac:dyDescent="0.2">
      <c r="B43" s="302" t="s">
        <v>193</v>
      </c>
      <c r="C43" s="302"/>
      <c r="D43" s="302"/>
      <c r="E43" s="302"/>
      <c r="F43" s="302"/>
      <c r="G43" s="302"/>
      <c r="H43" s="302"/>
      <c r="I43" s="302"/>
      <c r="J43" s="302"/>
      <c r="K43" s="302"/>
      <c r="L43" s="302"/>
      <c r="M43" s="302"/>
      <c r="N43" s="302"/>
      <c r="O43" s="302"/>
      <c r="P43" s="302"/>
      <c r="Q43" s="302"/>
      <c r="R43" s="302"/>
      <c r="S43" s="302"/>
      <c r="T43" s="302"/>
      <c r="U43" s="302"/>
    </row>
    <row r="44" spans="2:21" ht="69.75" customHeight="1" x14ac:dyDescent="0.2">
      <c r="B44" s="301"/>
      <c r="C44" s="301"/>
      <c r="D44" s="301"/>
      <c r="E44" s="301"/>
      <c r="F44" s="301"/>
      <c r="G44" s="301"/>
      <c r="H44" s="301"/>
      <c r="I44" s="301"/>
      <c r="J44" s="301"/>
      <c r="K44" s="301"/>
      <c r="L44" s="301"/>
      <c r="M44" s="301"/>
      <c r="N44" s="301"/>
      <c r="O44" s="301"/>
      <c r="P44" s="301"/>
      <c r="Q44" s="301"/>
      <c r="R44" s="301"/>
      <c r="S44" s="301"/>
      <c r="T44" s="301"/>
      <c r="U44" s="301"/>
    </row>
    <row r="45" spans="2:21" ht="60" customHeight="1" x14ac:dyDescent="0.2">
      <c r="B45" s="301"/>
      <c r="C45" s="301"/>
      <c r="D45" s="301"/>
      <c r="E45" s="301"/>
      <c r="F45" s="301"/>
      <c r="G45" s="301"/>
      <c r="H45" s="301"/>
      <c r="I45" s="301"/>
      <c r="J45" s="301"/>
      <c r="K45" s="301"/>
      <c r="L45" s="301"/>
      <c r="M45" s="301"/>
      <c r="N45" s="301"/>
      <c r="O45" s="301"/>
      <c r="P45" s="301"/>
      <c r="Q45" s="301"/>
      <c r="R45" s="301"/>
      <c r="S45" s="301"/>
      <c r="T45" s="301"/>
      <c r="U45" s="301"/>
    </row>
    <row r="46" spans="2:21" ht="59.25" customHeight="1" x14ac:dyDescent="0.2">
      <c r="B46" s="301"/>
      <c r="C46" s="301"/>
      <c r="D46" s="301"/>
      <c r="E46" s="301"/>
      <c r="F46" s="301"/>
      <c r="G46" s="301"/>
      <c r="H46" s="301"/>
      <c r="I46" s="301"/>
      <c r="J46" s="301"/>
      <c r="K46" s="301"/>
      <c r="L46" s="301"/>
      <c r="M46" s="301"/>
      <c r="N46" s="301"/>
      <c r="O46" s="301"/>
      <c r="P46" s="301"/>
      <c r="Q46" s="301"/>
      <c r="R46" s="301"/>
      <c r="S46" s="301"/>
      <c r="T46" s="301"/>
      <c r="U46" s="301"/>
    </row>
    <row r="65495" spans="2:22" x14ac:dyDescent="0.2">
      <c r="B65495" s="10" t="s">
        <v>59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60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61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 ref="B33:U33"/>
    <mergeCell ref="B17:U17"/>
    <mergeCell ref="B18:U18"/>
    <mergeCell ref="B19:U19"/>
    <mergeCell ref="B21:U21"/>
    <mergeCell ref="B22:U22"/>
    <mergeCell ref="B23:U23"/>
    <mergeCell ref="B27:U27"/>
    <mergeCell ref="B28:U28"/>
    <mergeCell ref="B30:U30"/>
    <mergeCell ref="B31:U31"/>
    <mergeCell ref="B32:U32"/>
    <mergeCell ref="B26:U26"/>
    <mergeCell ref="B46:U46"/>
    <mergeCell ref="B34:U34"/>
    <mergeCell ref="B35:U35"/>
    <mergeCell ref="B36:U36"/>
    <mergeCell ref="B37:U37"/>
    <mergeCell ref="B39:U39"/>
    <mergeCell ref="B40:U40"/>
    <mergeCell ref="B41:U41"/>
    <mergeCell ref="B42:U42"/>
    <mergeCell ref="B43:U43"/>
    <mergeCell ref="B44:U44"/>
    <mergeCell ref="B45:U45"/>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zoomScale="70" zoomScaleNormal="70" workbookViewId="0">
      <selection activeCell="B12" sqref="B12:U12"/>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94" t="s">
        <v>201</v>
      </c>
      <c r="C2" s="293" t="s">
        <v>210</v>
      </c>
      <c r="D2" s="293"/>
      <c r="E2" s="293"/>
      <c r="F2" s="293"/>
      <c r="G2" s="2"/>
      <c r="H2" s="291" t="s">
        <v>66</v>
      </c>
      <c r="I2" s="291"/>
      <c r="J2" s="291"/>
      <c r="K2" s="291"/>
      <c r="L2" s="2"/>
      <c r="M2" s="292" t="s">
        <v>66</v>
      </c>
      <c r="N2" s="292"/>
      <c r="O2" s="292"/>
      <c r="P2" s="292"/>
      <c r="Q2" s="96"/>
      <c r="R2" s="300" t="s">
        <v>202</v>
      </c>
      <c r="S2" s="300"/>
      <c r="T2" s="300"/>
      <c r="U2" s="300"/>
      <c r="V2" s="290"/>
    </row>
    <row r="3" spans="2:22" ht="24.75" customHeight="1" thickBot="1" x14ac:dyDescent="0.25">
      <c r="B3" s="295"/>
      <c r="C3" s="3">
        <v>1</v>
      </c>
      <c r="D3" s="3">
        <v>2</v>
      </c>
      <c r="E3" s="4">
        <v>3</v>
      </c>
      <c r="F3" s="5">
        <v>4</v>
      </c>
      <c r="G3" s="298"/>
      <c r="H3" s="3">
        <v>1</v>
      </c>
      <c r="I3" s="3">
        <v>2</v>
      </c>
      <c r="J3" s="4">
        <v>3</v>
      </c>
      <c r="K3" s="5">
        <v>4</v>
      </c>
      <c r="L3" s="296"/>
      <c r="M3" s="3">
        <v>1</v>
      </c>
      <c r="N3" s="3">
        <v>2</v>
      </c>
      <c r="O3" s="4">
        <v>3</v>
      </c>
      <c r="P3" s="5">
        <v>4</v>
      </c>
      <c r="Q3" s="97"/>
      <c r="R3" s="3">
        <v>1</v>
      </c>
      <c r="S3" s="3">
        <v>2</v>
      </c>
      <c r="T3" s="4">
        <v>3</v>
      </c>
      <c r="U3" s="5">
        <v>4</v>
      </c>
      <c r="V3" s="290"/>
    </row>
    <row r="4" spans="2:22" ht="38.1" customHeight="1" thickTop="1" thickBot="1" x14ac:dyDescent="0.25">
      <c r="B4" s="73" t="s">
        <v>203</v>
      </c>
      <c r="C4" s="71">
        <f>Autoevaluación!R90/SUM(Autoevaluación!R90:R93)</f>
        <v>0</v>
      </c>
      <c r="D4" s="7">
        <f>Autoevaluación!R91/SUM(Autoevaluación!R90:R93)</f>
        <v>0</v>
      </c>
      <c r="E4" s="7">
        <f>Autoevaluación!R92/SUM(Autoevaluación!R90:R93)</f>
        <v>1</v>
      </c>
      <c r="F4" s="7">
        <f>Autoevaluación!R93/SUM(Autoevaluación!R90:R93)</f>
        <v>0</v>
      </c>
      <c r="G4" s="299"/>
      <c r="H4" s="17" t="e">
        <f>Autoevaluación!S90/SUM(Autoevaluación!S90:S93)</f>
        <v>#DIV/0!</v>
      </c>
      <c r="I4" s="7" t="e">
        <f>Autoevaluación!S91/SUM(Autoevaluación!S90:S93)</f>
        <v>#DIV/0!</v>
      </c>
      <c r="J4" s="7" t="e">
        <f>Autoevaluación!S92/SUM(Autoevaluación!S90:S93)</f>
        <v>#DIV/0!</v>
      </c>
      <c r="K4" s="7" t="e">
        <f>Autoevaluación!S93/SUM(Autoevaluación!S90:S93)</f>
        <v>#DIV/0!</v>
      </c>
      <c r="L4" s="297"/>
      <c r="M4" s="7" t="e">
        <f>Autoevaluación!T90/SUM(Autoevaluación!T90:T93)</f>
        <v>#DIV/0!</v>
      </c>
      <c r="N4" s="7" t="e">
        <f>Autoevaluación!T91/SUM(Autoevaluación!T90:T93)</f>
        <v>#DIV/0!</v>
      </c>
      <c r="O4" s="7" t="e">
        <f>Autoevaluación!T92/SUM(Autoevaluación!T90:T93)</f>
        <v>#DIV/0!</v>
      </c>
      <c r="P4" s="7" t="e">
        <f>Autoevaluación!T93/SUM(Autoevaluación!T90:T93)</f>
        <v>#DIV/0!</v>
      </c>
      <c r="Q4" s="92"/>
      <c r="R4" s="7" t="e">
        <f>Autoevaluación!U90/SUM(Autoevaluación!U90:U93)</f>
        <v>#DIV/0!</v>
      </c>
      <c r="S4" s="7" t="e">
        <f>Autoevaluación!U91/SUM(Autoevaluación!U90:U93)</f>
        <v>#DIV/0!</v>
      </c>
      <c r="T4" s="7" t="e">
        <f>Autoevaluación!U92/SUM(Autoevaluación!U90:U93)</f>
        <v>#DIV/0!</v>
      </c>
      <c r="U4" s="7" t="e">
        <f>Autoevaluación!U93/SUM(Autoevaluación!U90:U93)</f>
        <v>#DIV/0!</v>
      </c>
    </row>
    <row r="5" spans="2:22" ht="38.1" customHeight="1" thickTop="1" thickBot="1" x14ac:dyDescent="0.3">
      <c r="B5" s="75" t="s">
        <v>204</v>
      </c>
      <c r="C5" s="71">
        <f>Autoevaluación!R95/SUM(Autoevaluación!R95:R98)</f>
        <v>0</v>
      </c>
      <c r="D5" s="7">
        <f>Autoevaluación!R96/SUM(Autoevaluación!R95:R98)</f>
        <v>0.14285714285714285</v>
      </c>
      <c r="E5" s="7">
        <f>Autoevaluación!R97/SUM(Autoevaluación!R95:R98)</f>
        <v>0.5714285714285714</v>
      </c>
      <c r="F5" s="7">
        <f>Autoevaluación!R98/SUM(Autoevaluación!R95:R98)</f>
        <v>0.2857142857142857</v>
      </c>
      <c r="G5" s="299"/>
      <c r="H5" s="17" t="e">
        <f>Autoevaluación!S95/SUM(Autoevaluación!S95:S98)</f>
        <v>#DIV/0!</v>
      </c>
      <c r="I5" s="7" t="e">
        <f>Autoevaluación!S96/SUM(Autoevaluación!S95:S98)</f>
        <v>#DIV/0!</v>
      </c>
      <c r="J5" s="7" t="e">
        <f>Autoevaluación!S97/SUM(Autoevaluación!S95:Q92Q13:V16)</f>
        <v>#NAME?</v>
      </c>
      <c r="K5" s="7" t="e">
        <f>Autoevaluación!S98/SUM(Autoevaluación!S95:S98)</f>
        <v>#DIV/0!</v>
      </c>
      <c r="L5" s="297"/>
      <c r="M5" s="7" t="e">
        <f>Autoevaluación!T95/SUM(Autoevaluación!T95:T98)</f>
        <v>#DIV/0!</v>
      </c>
      <c r="N5" s="7" t="e">
        <f>Autoevaluación!T96/SUM(Autoevaluación!T95:T98)</f>
        <v>#DIV/0!</v>
      </c>
      <c r="O5" s="7" t="e">
        <f>Autoevaluación!T97/SUM(Autoevaluación!T95:T98)</f>
        <v>#DIV/0!</v>
      </c>
      <c r="P5" s="7" t="e">
        <f>Autoevaluación!T98/SUM(Autoevaluación!T95:T98)</f>
        <v>#DIV/0!</v>
      </c>
      <c r="Q5" s="92"/>
      <c r="R5" s="7" t="e">
        <f>Autoevaluación!U95/SUM(Autoevaluación!U95:U98)</f>
        <v>#DIV/0!</v>
      </c>
      <c r="S5" s="7" t="e">
        <f>Autoevaluación!U96/SUM(Autoevaluación!U95:U98)</f>
        <v>#DIV/0!</v>
      </c>
      <c r="T5" s="7" t="e">
        <f>Autoevaluación!U97/SUM(Autoevaluación!U95:U98)</f>
        <v>#DIV/0!</v>
      </c>
      <c r="U5" s="7" t="e">
        <f>Autoevaluación!U98/SUM(Autoevaluación!U95:U98)</f>
        <v>#DIV/0!</v>
      </c>
      <c r="V5" s="14"/>
    </row>
    <row r="6" spans="2:22" ht="38.1" customHeight="1" thickTop="1" thickBot="1" x14ac:dyDescent="0.25">
      <c r="B6" s="75" t="s">
        <v>205</v>
      </c>
      <c r="C6" s="71">
        <f>Autoevaluación!R104/SUM(Autoevaluación!R104:R107)</f>
        <v>0</v>
      </c>
      <c r="D6" s="7">
        <f>Autoevaluación!R105/SUM(Autoevaluación!R104:R107)</f>
        <v>0</v>
      </c>
      <c r="E6" s="7">
        <f>Autoevaluación!R106/SUM(Autoevaluación!R104:R107)</f>
        <v>1</v>
      </c>
      <c r="F6" s="7">
        <f>Autoevaluación!R107/SUM(Autoevaluación!R104:R107)</f>
        <v>0</v>
      </c>
      <c r="G6" s="299"/>
      <c r="H6" s="17" t="e">
        <f>Autoevaluación!S104/SUM(Autoevaluación!S104:S107)</f>
        <v>#DIV/0!</v>
      </c>
      <c r="I6" s="7" t="e">
        <f>Autoevaluación!S105/SUM(Autoevaluación!S104:S107)</f>
        <v>#DIV/0!</v>
      </c>
      <c r="J6" s="7" t="e">
        <f>Autoevaluación!S106/SUM(Autoevaluación!S104:S107)</f>
        <v>#DIV/0!</v>
      </c>
      <c r="K6" s="7" t="e">
        <f>Autoevaluación!S10/SUM(Autoevaluación!S104:S107)</f>
        <v>#DIV/0!</v>
      </c>
      <c r="L6" s="297"/>
      <c r="M6" s="7" t="e">
        <f>Autoevaluación!T104/SUM(Autoevaluación!T104:T107)</f>
        <v>#DIV/0!</v>
      </c>
      <c r="N6" s="7" t="e">
        <f>Autoevaluación!T105/SUM(Autoevaluación!T104:T107)</f>
        <v>#DIV/0!</v>
      </c>
      <c r="O6" s="7" t="e">
        <f>Autoevaluación!T106/SUM(Autoevaluación!T104:T107)</f>
        <v>#DIV/0!</v>
      </c>
      <c r="P6" s="7" t="e">
        <f>Autoevaluación!T107/SUM(Autoevaluación!T104:T107)</f>
        <v>#DIV/0!</v>
      </c>
      <c r="Q6" s="92"/>
      <c r="R6" s="7" t="e">
        <f>Autoevaluación!U104/SUM(Autoevaluación!U104:U107)</f>
        <v>#DIV/0!</v>
      </c>
      <c r="S6" s="7" t="e">
        <f>Autoevaluación!U105/SUM(Autoevaluación!U104:U107)</f>
        <v>#DIV/0!</v>
      </c>
      <c r="T6" s="7" t="e">
        <f>Autoevaluación!U106/SUM(Autoevaluación!U104:U107)</f>
        <v>#DIV/0!</v>
      </c>
      <c r="U6" s="7" t="e">
        <f>Autoevaluación!U107/SUM(Autoevaluación!U104:U107)</f>
        <v>#DIV/0!</v>
      </c>
      <c r="V6" s="16"/>
    </row>
    <row r="7" spans="2:22" ht="38.1" customHeight="1" thickTop="1" thickBot="1" x14ac:dyDescent="0.25">
      <c r="B7" s="73" t="s">
        <v>206</v>
      </c>
      <c r="C7" s="71">
        <f>Autoevaluación!R108/SUM(Autoevaluación!R108:R111)</f>
        <v>0</v>
      </c>
      <c r="D7" s="7">
        <f>Autoevaluación!R109/SUM(Autoevaluación!R108:R111)</f>
        <v>0.3</v>
      </c>
      <c r="E7" s="7">
        <f>Autoevaluación!R110/SUM(Autoevaluación!R108:R111)</f>
        <v>0.4</v>
      </c>
      <c r="F7" s="7">
        <f>Autoevaluación!R111/SUM(Autoevaluación!R108:R111)</f>
        <v>0.3</v>
      </c>
      <c r="G7" s="299"/>
      <c r="H7" s="17" t="e">
        <f>Autoevaluación!S108/SUM(Autoevaluación!S108:S111)</f>
        <v>#DIV/0!</v>
      </c>
      <c r="I7" s="7" t="e">
        <f>Autoevaluación!S109/SUM(Autoevaluación!S108:S111)</f>
        <v>#DIV/0!</v>
      </c>
      <c r="J7" s="7" t="e">
        <f>Autoevaluación!S110/SUM(Autoevaluación!S108:S111)</f>
        <v>#DIV/0!</v>
      </c>
      <c r="K7" s="7" t="e">
        <f>Autoevaluación!S111/SUM(Autoevaluación!S108:S111)</f>
        <v>#DIV/0!</v>
      </c>
      <c r="L7" s="297"/>
      <c r="M7" s="7" t="e">
        <f>Autoevaluación!T108/SUM(Autoevaluación!T108:T111)</f>
        <v>#DIV/0!</v>
      </c>
      <c r="N7" s="7" t="e">
        <f>Autoevaluación!T109/SUM(Autoevaluación!T108:T111)</f>
        <v>#DIV/0!</v>
      </c>
      <c r="O7" s="7" t="e">
        <f>Autoevaluación!T110/SUM(Autoevaluación!T108:T111)</f>
        <v>#DIV/0!</v>
      </c>
      <c r="P7" s="7" t="e">
        <f>Autoevaluación!T111/SUM(Autoevaluación!T108:T111)</f>
        <v>#DIV/0!</v>
      </c>
      <c r="Q7" s="92"/>
      <c r="R7" s="7" t="e">
        <f>Autoevaluación!U108/SUM(Autoevaluación!U108:U111)</f>
        <v>#DIV/0!</v>
      </c>
      <c r="S7" s="7" t="e">
        <f>Autoevaluación!U109/SUM(Autoevaluación!U108:U111)</f>
        <v>#DIV/0!</v>
      </c>
      <c r="T7" s="7" t="e">
        <f>Autoevaluación!U110/SUM(Autoevaluación!U108:U111)</f>
        <v>#DIV/0!</v>
      </c>
      <c r="U7" s="7" t="e">
        <f>Autoevaluación!U111/SUM(Autoevaluación!U108:U111)</f>
        <v>#DIV/0!</v>
      </c>
    </row>
    <row r="8" spans="2:22" ht="38.1" customHeight="1" thickTop="1" thickBot="1" x14ac:dyDescent="0.25">
      <c r="B8" s="73" t="s">
        <v>207</v>
      </c>
      <c r="C8" s="71">
        <f>Autoevaluación!R120/SUM(Autoevaluación!R120:R123)</f>
        <v>0</v>
      </c>
      <c r="D8" s="7">
        <f>Autoevaluación!R121/SUM(Autoevaluación!R120:R123)</f>
        <v>0</v>
      </c>
      <c r="E8" s="7">
        <f>Autoevaluación!R122/SUM(Autoevaluación!R120:R123)</f>
        <v>0</v>
      </c>
      <c r="F8" s="7">
        <f>Autoevaluación!R123/SUM(Autoevaluación!R120:R123)</f>
        <v>1</v>
      </c>
      <c r="G8" s="299"/>
      <c r="H8" s="17" t="e">
        <f>Autoevaluación!S120/SUM(Autoevaluación!S120:S123)</f>
        <v>#DIV/0!</v>
      </c>
      <c r="I8" s="7" t="e">
        <f>Autoevaluación!S121/SUM(Autoevaluación!S120:S123)</f>
        <v>#DIV/0!</v>
      </c>
      <c r="J8" s="7" t="e">
        <f>Autoevaluación!S122/SUM(Autoevaluación!S120:S123)</f>
        <v>#DIV/0!</v>
      </c>
      <c r="K8" s="7" t="e">
        <f>Autoevaluación!S123/SUM(Autoevaluación!S120:S123)</f>
        <v>#DIV/0!</v>
      </c>
      <c r="L8" s="297"/>
      <c r="M8" s="7" t="e">
        <f>Autoevaluación!T120/SUM(Autoevaluación!T120:T123)</f>
        <v>#DIV/0!</v>
      </c>
      <c r="N8" s="7" t="e">
        <f>Autoevaluación!T121/SUM(Autoevaluación!T120:T123)</f>
        <v>#DIV/0!</v>
      </c>
      <c r="O8" s="7" t="e">
        <f>Autoevaluación!T122/SUM(Autoevaluación!T120:T123)</f>
        <v>#DIV/0!</v>
      </c>
      <c r="P8" s="7" t="e">
        <f>Autoevaluación!T123/SUM(Autoevaluación!T120:T123)</f>
        <v>#DIV/0!</v>
      </c>
      <c r="Q8" s="92"/>
      <c r="R8" s="7" t="e">
        <f>Autoevaluación!U120/SUM(Autoevaluación!U120:U123)</f>
        <v>#DIV/0!</v>
      </c>
      <c r="S8" s="7" t="e">
        <f>Autoevaluación!U121/SUM(Autoevaluación!U120:U123)</f>
        <v>#DIV/0!</v>
      </c>
      <c r="T8" s="7" t="e">
        <f>Autoevaluación!U122/SUM(Autoevaluación!U120:U123)</f>
        <v>#DIV/0!</v>
      </c>
      <c r="U8" s="7" t="e">
        <f>Autoevaluación!U123/SUM(Autoevaluación!U120:U123)</f>
        <v>#DIV/0!</v>
      </c>
    </row>
    <row r="9" spans="2:22" ht="38.1" customHeight="1" thickTop="1" x14ac:dyDescent="0.2">
      <c r="B9" s="74"/>
      <c r="C9" s="7"/>
      <c r="D9" s="7"/>
      <c r="E9" s="7"/>
      <c r="F9" s="7"/>
      <c r="G9" s="299"/>
      <c r="H9" s="7"/>
      <c r="I9" s="7"/>
      <c r="J9" s="7"/>
      <c r="K9" s="7"/>
      <c r="L9" s="297"/>
      <c r="M9" s="7"/>
      <c r="N9" s="7"/>
      <c r="O9" s="7"/>
      <c r="P9" s="7"/>
      <c r="Q9" s="92"/>
      <c r="R9" s="7"/>
      <c r="S9" s="7"/>
      <c r="T9" s="7"/>
      <c r="U9" s="7"/>
    </row>
    <row r="10" spans="2:22" ht="42" customHeight="1" x14ac:dyDescent="0.2">
      <c r="B10" s="15" t="s">
        <v>208</v>
      </c>
      <c r="C10" s="12">
        <f>AVERAGE(C4:C9)</f>
        <v>0</v>
      </c>
      <c r="D10" s="12">
        <f>AVERAGE(D4:D9)</f>
        <v>8.8571428571428565E-2</v>
      </c>
      <c r="E10" s="12">
        <f>AVERAGE(E4:E9)</f>
        <v>0.59428571428571419</v>
      </c>
      <c r="F10" s="12">
        <f>AVERAGE(F4:F9)</f>
        <v>0.31714285714285712</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93"/>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93" t="s">
        <v>210</v>
      </c>
      <c r="C12" s="293"/>
      <c r="D12" s="293"/>
      <c r="E12" s="293"/>
      <c r="F12" s="293"/>
      <c r="G12" s="293"/>
      <c r="H12" s="293"/>
      <c r="I12" s="293"/>
      <c r="J12" s="293"/>
      <c r="K12" s="293"/>
      <c r="L12" s="293"/>
      <c r="M12" s="293"/>
      <c r="N12" s="293"/>
      <c r="O12" s="293"/>
      <c r="P12" s="293"/>
      <c r="Q12" s="293"/>
      <c r="R12" s="293"/>
      <c r="S12" s="293"/>
      <c r="T12" s="293"/>
      <c r="U12" s="293"/>
    </row>
    <row r="13" spans="2:22" ht="24.95" customHeight="1" x14ac:dyDescent="0.2">
      <c r="B13" s="306" t="s">
        <v>192</v>
      </c>
      <c r="C13" s="306"/>
      <c r="D13" s="306"/>
      <c r="E13" s="306"/>
      <c r="F13" s="306"/>
      <c r="G13" s="306"/>
      <c r="H13" s="306"/>
      <c r="I13" s="306"/>
      <c r="J13" s="306"/>
      <c r="K13" s="306"/>
      <c r="L13" s="306"/>
      <c r="M13" s="306"/>
      <c r="N13" s="306"/>
      <c r="O13" s="306"/>
      <c r="P13" s="306"/>
      <c r="Q13" s="306"/>
      <c r="R13" s="306"/>
      <c r="S13" s="306"/>
      <c r="T13" s="306"/>
      <c r="U13" s="306"/>
    </row>
    <row r="14" spans="2:22" ht="208.5" customHeight="1" x14ac:dyDescent="0.2">
      <c r="B14" s="318" t="s">
        <v>360</v>
      </c>
      <c r="C14" s="318"/>
      <c r="D14" s="318"/>
      <c r="E14" s="318"/>
      <c r="F14" s="318"/>
      <c r="G14" s="318"/>
      <c r="H14" s="318"/>
      <c r="I14" s="318"/>
      <c r="J14" s="318"/>
      <c r="K14" s="318"/>
      <c r="L14" s="318"/>
      <c r="M14" s="318"/>
      <c r="N14" s="318"/>
      <c r="O14" s="318"/>
      <c r="P14" s="318"/>
      <c r="Q14" s="318"/>
      <c r="R14" s="318"/>
      <c r="S14" s="318"/>
      <c r="T14" s="318"/>
      <c r="U14" s="318"/>
    </row>
    <row r="15" spans="2:22" ht="60" customHeight="1" x14ac:dyDescent="0.2">
      <c r="B15" s="274"/>
      <c r="C15" s="274"/>
      <c r="D15" s="274"/>
      <c r="E15" s="274"/>
      <c r="F15" s="274"/>
      <c r="G15" s="274"/>
      <c r="H15" s="274"/>
      <c r="I15" s="274"/>
      <c r="J15" s="274"/>
      <c r="K15" s="274"/>
      <c r="L15" s="274"/>
      <c r="M15" s="274"/>
      <c r="N15" s="274"/>
      <c r="O15" s="274"/>
      <c r="P15" s="274"/>
      <c r="Q15" s="274"/>
      <c r="R15" s="274"/>
      <c r="S15" s="274"/>
      <c r="T15" s="274"/>
      <c r="U15" s="274"/>
    </row>
    <row r="16" spans="2:22" s="14" customFormat="1" ht="24.95" customHeight="1" x14ac:dyDescent="0.25">
      <c r="B16" s="302" t="s">
        <v>193</v>
      </c>
      <c r="C16" s="302"/>
      <c r="D16" s="302"/>
      <c r="E16" s="302"/>
      <c r="F16" s="302"/>
      <c r="G16" s="302"/>
      <c r="H16" s="302"/>
      <c r="I16" s="302"/>
      <c r="J16" s="302"/>
      <c r="K16" s="302"/>
      <c r="L16" s="302"/>
      <c r="M16" s="302"/>
      <c r="N16" s="302"/>
      <c r="O16" s="302"/>
      <c r="P16" s="302"/>
      <c r="Q16" s="302"/>
      <c r="R16" s="302"/>
      <c r="S16" s="302"/>
      <c r="T16" s="302"/>
      <c r="U16" s="302"/>
    </row>
    <row r="17" spans="2:21" ht="237.75" customHeight="1" x14ac:dyDescent="0.2">
      <c r="B17" s="318" t="s">
        <v>361</v>
      </c>
      <c r="C17" s="318"/>
      <c r="D17" s="318"/>
      <c r="E17" s="318"/>
      <c r="F17" s="318"/>
      <c r="G17" s="318"/>
      <c r="H17" s="318"/>
      <c r="I17" s="318"/>
      <c r="J17" s="318"/>
      <c r="K17" s="318"/>
      <c r="L17" s="318"/>
      <c r="M17" s="318"/>
      <c r="N17" s="318"/>
      <c r="O17" s="318"/>
      <c r="P17" s="318"/>
      <c r="Q17" s="318"/>
      <c r="R17" s="318"/>
      <c r="S17" s="318"/>
      <c r="T17" s="318"/>
      <c r="U17" s="318"/>
    </row>
    <row r="18" spans="2:21" ht="60" customHeight="1" x14ac:dyDescent="0.2">
      <c r="B18" s="274"/>
      <c r="C18" s="274"/>
      <c r="D18" s="274"/>
      <c r="E18" s="274"/>
      <c r="F18" s="274"/>
      <c r="G18" s="274"/>
      <c r="H18" s="274"/>
      <c r="I18" s="274"/>
      <c r="J18" s="274"/>
      <c r="K18" s="274"/>
      <c r="L18" s="274"/>
      <c r="M18" s="274"/>
      <c r="N18" s="274"/>
      <c r="O18" s="274"/>
      <c r="P18" s="274"/>
      <c r="Q18" s="274"/>
      <c r="R18" s="274"/>
      <c r="S18" s="274"/>
      <c r="T18" s="274"/>
      <c r="U18" s="274"/>
    </row>
    <row r="19" spans="2:21" ht="60" customHeight="1" x14ac:dyDescent="0.2">
      <c r="B19" s="274"/>
      <c r="C19" s="274"/>
      <c r="D19" s="274"/>
      <c r="E19" s="274"/>
      <c r="F19" s="274"/>
      <c r="G19" s="274"/>
      <c r="H19" s="274"/>
      <c r="I19" s="274"/>
      <c r="J19" s="274"/>
      <c r="K19" s="274"/>
      <c r="L19" s="274"/>
      <c r="M19" s="274"/>
      <c r="N19" s="274"/>
      <c r="O19" s="274"/>
      <c r="P19" s="274"/>
      <c r="Q19" s="274"/>
      <c r="R19" s="274"/>
      <c r="S19" s="274"/>
      <c r="T19" s="274"/>
      <c r="U19" s="274"/>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88" t="s">
        <v>66</v>
      </c>
      <c r="C21" s="288"/>
      <c r="D21" s="288"/>
      <c r="E21" s="288"/>
      <c r="F21" s="288"/>
      <c r="G21" s="288"/>
      <c r="H21" s="288"/>
      <c r="I21" s="288"/>
      <c r="J21" s="288"/>
      <c r="K21" s="288"/>
      <c r="L21" s="288"/>
      <c r="M21" s="288"/>
      <c r="N21" s="288"/>
      <c r="O21" s="288"/>
      <c r="P21" s="288"/>
      <c r="Q21" s="288"/>
      <c r="R21" s="288"/>
      <c r="S21" s="288"/>
      <c r="T21" s="288"/>
      <c r="U21" s="288"/>
    </row>
    <row r="22" spans="2:21" ht="24.95" customHeight="1" x14ac:dyDescent="0.2">
      <c r="B22" s="303" t="s">
        <v>192</v>
      </c>
      <c r="C22" s="304"/>
      <c r="D22" s="304"/>
      <c r="E22" s="304"/>
      <c r="F22" s="304"/>
      <c r="G22" s="304"/>
      <c r="H22" s="304"/>
      <c r="I22" s="304"/>
      <c r="J22" s="304"/>
      <c r="K22" s="304"/>
      <c r="L22" s="304"/>
      <c r="M22" s="304"/>
      <c r="N22" s="304"/>
      <c r="O22" s="304"/>
      <c r="P22" s="304"/>
      <c r="Q22" s="304"/>
      <c r="R22" s="304"/>
      <c r="S22" s="304"/>
      <c r="T22" s="304"/>
      <c r="U22" s="304"/>
    </row>
    <row r="23" spans="2:21" ht="60" customHeight="1" x14ac:dyDescent="0.2">
      <c r="B23" s="274"/>
      <c r="C23" s="274"/>
      <c r="D23" s="274"/>
      <c r="E23" s="274"/>
      <c r="F23" s="274"/>
      <c r="G23" s="274"/>
      <c r="H23" s="274"/>
      <c r="I23" s="274"/>
      <c r="J23" s="274"/>
      <c r="K23" s="274"/>
      <c r="L23" s="274"/>
      <c r="M23" s="274"/>
      <c r="N23" s="274"/>
      <c r="O23" s="274"/>
      <c r="P23" s="274"/>
      <c r="Q23" s="274"/>
      <c r="R23" s="274"/>
      <c r="S23" s="274"/>
      <c r="T23" s="274"/>
      <c r="U23" s="274"/>
    </row>
    <row r="24" spans="2:21" ht="60" customHeight="1" x14ac:dyDescent="0.2">
      <c r="B24" s="274"/>
      <c r="C24" s="274"/>
      <c r="D24" s="274"/>
      <c r="E24" s="274"/>
      <c r="F24" s="274"/>
      <c r="G24" s="274"/>
      <c r="H24" s="274"/>
      <c r="I24" s="274"/>
      <c r="J24" s="274"/>
      <c r="K24" s="274"/>
      <c r="L24" s="274"/>
      <c r="M24" s="274"/>
      <c r="N24" s="274"/>
      <c r="O24" s="274"/>
      <c r="P24" s="274"/>
      <c r="Q24" s="274"/>
      <c r="R24" s="274"/>
      <c r="S24" s="274"/>
      <c r="T24" s="274"/>
      <c r="U24" s="274"/>
    </row>
    <row r="25" spans="2:21" s="14" customFormat="1" ht="24.95" customHeight="1" x14ac:dyDescent="0.25">
      <c r="B25" s="302" t="s">
        <v>193</v>
      </c>
      <c r="C25" s="302"/>
      <c r="D25" s="302"/>
      <c r="E25" s="302"/>
      <c r="F25" s="302"/>
      <c r="G25" s="302"/>
      <c r="H25" s="302"/>
      <c r="I25" s="302"/>
      <c r="J25" s="302"/>
      <c r="K25" s="302"/>
      <c r="L25" s="302"/>
      <c r="M25" s="302"/>
      <c r="N25" s="302"/>
      <c r="O25" s="302"/>
      <c r="P25" s="302"/>
      <c r="Q25" s="302"/>
      <c r="R25" s="302"/>
      <c r="S25" s="302"/>
      <c r="T25" s="302"/>
      <c r="U25" s="302"/>
    </row>
    <row r="26" spans="2:21" ht="60" customHeight="1" x14ac:dyDescent="0.2">
      <c r="B26" s="274"/>
      <c r="C26" s="274"/>
      <c r="D26" s="274"/>
      <c r="E26" s="274"/>
      <c r="F26" s="274"/>
      <c r="G26" s="274"/>
      <c r="H26" s="274"/>
      <c r="I26" s="274"/>
      <c r="J26" s="274"/>
      <c r="K26" s="274"/>
      <c r="L26" s="274"/>
      <c r="M26" s="274"/>
      <c r="N26" s="274"/>
      <c r="O26" s="274"/>
      <c r="P26" s="274"/>
      <c r="Q26" s="274"/>
      <c r="R26" s="274"/>
      <c r="S26" s="274"/>
      <c r="T26" s="274"/>
      <c r="U26" s="274"/>
    </row>
    <row r="27" spans="2:21" ht="60" customHeight="1" x14ac:dyDescent="0.2">
      <c r="B27" s="274"/>
      <c r="C27" s="274"/>
      <c r="D27" s="274"/>
      <c r="E27" s="274"/>
      <c r="F27" s="274"/>
      <c r="G27" s="274"/>
      <c r="H27" s="274"/>
      <c r="I27" s="274"/>
      <c r="J27" s="274"/>
      <c r="K27" s="274"/>
      <c r="L27" s="274"/>
      <c r="M27" s="274"/>
      <c r="N27" s="274"/>
      <c r="O27" s="274"/>
      <c r="P27" s="274"/>
      <c r="Q27" s="274"/>
      <c r="R27" s="274"/>
      <c r="S27" s="274"/>
      <c r="T27" s="274"/>
      <c r="U27" s="274"/>
    </row>
    <row r="28" spans="2:21" ht="60" customHeight="1" x14ac:dyDescent="0.2">
      <c r="B28" s="274"/>
      <c r="C28" s="274"/>
      <c r="D28" s="274"/>
      <c r="E28" s="274"/>
      <c r="F28" s="274"/>
      <c r="G28" s="274"/>
      <c r="H28" s="274"/>
      <c r="I28" s="274"/>
      <c r="J28" s="274"/>
      <c r="K28" s="274"/>
      <c r="L28" s="274"/>
      <c r="M28" s="274"/>
      <c r="N28" s="274"/>
      <c r="O28" s="274"/>
      <c r="P28" s="274"/>
      <c r="Q28" s="274"/>
      <c r="R28" s="274"/>
      <c r="S28" s="274"/>
      <c r="T28" s="274"/>
      <c r="U28" s="274"/>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05" t="s">
        <v>66</v>
      </c>
      <c r="C30" s="305"/>
      <c r="D30" s="305"/>
      <c r="E30" s="305"/>
      <c r="F30" s="305"/>
      <c r="G30" s="305"/>
      <c r="H30" s="305"/>
      <c r="I30" s="305"/>
      <c r="J30" s="305"/>
      <c r="K30" s="305"/>
      <c r="L30" s="305"/>
      <c r="M30" s="305"/>
      <c r="N30" s="305"/>
      <c r="O30" s="305"/>
      <c r="P30" s="305"/>
      <c r="Q30" s="305"/>
      <c r="R30" s="305"/>
      <c r="S30" s="305"/>
      <c r="T30" s="305"/>
      <c r="U30" s="305"/>
    </row>
    <row r="31" spans="2:21" ht="24.95" customHeight="1" x14ac:dyDescent="0.2">
      <c r="B31" s="289" t="s">
        <v>192</v>
      </c>
      <c r="C31" s="289"/>
      <c r="D31" s="289"/>
      <c r="E31" s="289"/>
      <c r="F31" s="289"/>
      <c r="G31" s="289"/>
      <c r="H31" s="289"/>
      <c r="I31" s="289"/>
      <c r="J31" s="289"/>
      <c r="K31" s="289"/>
      <c r="L31" s="289"/>
      <c r="M31" s="289"/>
      <c r="N31" s="289"/>
      <c r="O31" s="289"/>
      <c r="P31" s="289"/>
      <c r="Q31" s="289"/>
      <c r="R31" s="289"/>
      <c r="S31" s="289"/>
      <c r="T31" s="289"/>
      <c r="U31" s="289"/>
    </row>
    <row r="32" spans="2:21" ht="60" customHeight="1" x14ac:dyDescent="0.2">
      <c r="B32" s="274"/>
      <c r="C32" s="274"/>
      <c r="D32" s="274"/>
      <c r="E32" s="274"/>
      <c r="F32" s="274"/>
      <c r="G32" s="274"/>
      <c r="H32" s="274"/>
      <c r="I32" s="274"/>
      <c r="J32" s="274"/>
      <c r="K32" s="274"/>
      <c r="L32" s="274"/>
      <c r="M32" s="274"/>
      <c r="N32" s="274"/>
      <c r="O32" s="274"/>
      <c r="P32" s="274"/>
      <c r="Q32" s="274"/>
      <c r="R32" s="274"/>
      <c r="S32" s="274"/>
      <c r="T32" s="274"/>
      <c r="U32" s="274"/>
    </row>
    <row r="33" spans="2:21" ht="60" customHeight="1" x14ac:dyDescent="0.2">
      <c r="B33" s="274"/>
      <c r="C33" s="274"/>
      <c r="D33" s="274"/>
      <c r="E33" s="274"/>
      <c r="F33" s="274"/>
      <c r="G33" s="274"/>
      <c r="H33" s="274"/>
      <c r="I33" s="274"/>
      <c r="J33" s="274"/>
      <c r="K33" s="274"/>
      <c r="L33" s="274"/>
      <c r="M33" s="274"/>
      <c r="N33" s="274"/>
      <c r="O33" s="274"/>
      <c r="P33" s="274"/>
      <c r="Q33" s="274"/>
      <c r="R33" s="274"/>
      <c r="S33" s="274"/>
      <c r="T33" s="274"/>
      <c r="U33" s="274"/>
    </row>
    <row r="34" spans="2:21" s="14" customFormat="1" ht="24.95" customHeight="1" x14ac:dyDescent="0.25">
      <c r="B34" s="302" t="s">
        <v>193</v>
      </c>
      <c r="C34" s="302"/>
      <c r="D34" s="302"/>
      <c r="E34" s="302"/>
      <c r="F34" s="302"/>
      <c r="G34" s="302"/>
      <c r="H34" s="302"/>
      <c r="I34" s="302"/>
      <c r="J34" s="302"/>
      <c r="K34" s="302"/>
      <c r="L34" s="302"/>
      <c r="M34" s="302"/>
      <c r="N34" s="302"/>
      <c r="O34" s="302"/>
      <c r="P34" s="302"/>
      <c r="Q34" s="302"/>
      <c r="R34" s="302"/>
      <c r="S34" s="302"/>
      <c r="T34" s="302"/>
      <c r="U34" s="302"/>
    </row>
    <row r="35" spans="2:21" ht="60" customHeight="1" x14ac:dyDescent="0.2">
      <c r="B35" s="274"/>
      <c r="C35" s="274"/>
      <c r="D35" s="274"/>
      <c r="E35" s="274"/>
      <c r="F35" s="274"/>
      <c r="G35" s="274"/>
      <c r="H35" s="274"/>
      <c r="I35" s="274"/>
      <c r="J35" s="274"/>
      <c r="K35" s="274"/>
      <c r="L35" s="274"/>
      <c r="M35" s="274"/>
      <c r="N35" s="274"/>
      <c r="O35" s="274"/>
      <c r="P35" s="274"/>
      <c r="Q35" s="274"/>
      <c r="R35" s="274"/>
      <c r="S35" s="274"/>
      <c r="T35" s="274"/>
      <c r="U35" s="274"/>
    </row>
    <row r="36" spans="2:21" ht="60" customHeight="1" x14ac:dyDescent="0.2">
      <c r="B36" s="274"/>
      <c r="C36" s="274"/>
      <c r="D36" s="274"/>
      <c r="E36" s="274"/>
      <c r="F36" s="274"/>
      <c r="G36" s="274"/>
      <c r="H36" s="274"/>
      <c r="I36" s="274"/>
      <c r="J36" s="274"/>
      <c r="K36" s="274"/>
      <c r="L36" s="274"/>
      <c r="M36" s="274"/>
      <c r="N36" s="274"/>
      <c r="O36" s="274"/>
      <c r="P36" s="274"/>
      <c r="Q36" s="274"/>
      <c r="R36" s="274"/>
      <c r="S36" s="274"/>
      <c r="T36" s="274"/>
      <c r="U36" s="274"/>
    </row>
    <row r="37" spans="2:21" ht="60" customHeight="1" x14ac:dyDescent="0.2">
      <c r="B37" s="274"/>
      <c r="C37" s="274"/>
      <c r="D37" s="274"/>
      <c r="E37" s="274"/>
      <c r="F37" s="274"/>
      <c r="G37" s="274"/>
      <c r="H37" s="274"/>
      <c r="I37" s="274"/>
      <c r="J37" s="274"/>
      <c r="K37" s="274"/>
      <c r="L37" s="274"/>
      <c r="M37" s="274"/>
      <c r="N37" s="274"/>
      <c r="O37" s="274"/>
      <c r="P37" s="274"/>
      <c r="Q37" s="274"/>
      <c r="R37" s="274"/>
      <c r="S37" s="274"/>
      <c r="T37" s="274"/>
      <c r="U37" s="274"/>
    </row>
    <row r="39" spans="2:21" x14ac:dyDescent="0.2">
      <c r="B39" s="300" t="s">
        <v>66</v>
      </c>
      <c r="C39" s="300"/>
      <c r="D39" s="300"/>
      <c r="E39" s="300"/>
      <c r="F39" s="300"/>
      <c r="G39" s="300"/>
      <c r="H39" s="300"/>
      <c r="I39" s="300"/>
      <c r="J39" s="300"/>
      <c r="K39" s="300"/>
      <c r="L39" s="300"/>
      <c r="M39" s="300"/>
      <c r="N39" s="300"/>
      <c r="O39" s="300"/>
      <c r="P39" s="300"/>
      <c r="Q39" s="300"/>
      <c r="R39" s="300"/>
      <c r="S39" s="300"/>
      <c r="T39" s="300"/>
      <c r="U39" s="300"/>
    </row>
    <row r="40" spans="2:21" ht="19.5" x14ac:dyDescent="0.2">
      <c r="B40" s="289" t="s">
        <v>192</v>
      </c>
      <c r="C40" s="289"/>
      <c r="D40" s="289"/>
      <c r="E40" s="289"/>
      <c r="F40" s="289"/>
      <c r="G40" s="289"/>
      <c r="H40" s="289"/>
      <c r="I40" s="289"/>
      <c r="J40" s="289"/>
      <c r="K40" s="289"/>
      <c r="L40" s="289"/>
      <c r="M40" s="289"/>
      <c r="N40" s="289"/>
      <c r="O40" s="289"/>
      <c r="P40" s="289"/>
      <c r="Q40" s="289"/>
      <c r="R40" s="289"/>
      <c r="S40" s="289"/>
      <c r="T40" s="289"/>
      <c r="U40" s="289"/>
    </row>
    <row r="41" spans="2:21" ht="50.25" customHeight="1" x14ac:dyDescent="0.2">
      <c r="B41" s="274"/>
      <c r="C41" s="274"/>
      <c r="D41" s="274"/>
      <c r="E41" s="274"/>
      <c r="F41" s="274"/>
      <c r="G41" s="274"/>
      <c r="H41" s="274"/>
      <c r="I41" s="274"/>
      <c r="J41" s="274"/>
      <c r="K41" s="274"/>
      <c r="L41" s="274"/>
      <c r="M41" s="274"/>
      <c r="N41" s="274"/>
      <c r="O41" s="274"/>
      <c r="P41" s="274"/>
      <c r="Q41" s="274"/>
      <c r="R41" s="274"/>
      <c r="S41" s="274"/>
      <c r="T41" s="274"/>
      <c r="U41" s="274"/>
    </row>
    <row r="42" spans="2:21" ht="51.75" customHeight="1" x14ac:dyDescent="0.2">
      <c r="B42" s="274"/>
      <c r="C42" s="274"/>
      <c r="D42" s="274"/>
      <c r="E42" s="274"/>
      <c r="F42" s="274"/>
      <c r="G42" s="274"/>
      <c r="H42" s="274"/>
      <c r="I42" s="274"/>
      <c r="J42" s="274"/>
      <c r="K42" s="274"/>
      <c r="L42" s="274"/>
      <c r="M42" s="274"/>
      <c r="N42" s="274"/>
      <c r="O42" s="274"/>
      <c r="P42" s="274"/>
      <c r="Q42" s="274"/>
      <c r="R42" s="274"/>
      <c r="S42" s="274"/>
      <c r="T42" s="274"/>
      <c r="U42" s="274"/>
    </row>
    <row r="43" spans="2:21" ht="19.5" x14ac:dyDescent="0.2">
      <c r="B43" s="302" t="s">
        <v>193</v>
      </c>
      <c r="C43" s="302"/>
      <c r="D43" s="302"/>
      <c r="E43" s="302"/>
      <c r="F43" s="302"/>
      <c r="G43" s="302"/>
      <c r="H43" s="302"/>
      <c r="I43" s="302"/>
      <c r="J43" s="302"/>
      <c r="K43" s="302"/>
      <c r="L43" s="302"/>
      <c r="M43" s="302"/>
      <c r="N43" s="302"/>
      <c r="O43" s="302"/>
      <c r="P43" s="302"/>
      <c r="Q43" s="302"/>
      <c r="R43" s="302"/>
      <c r="S43" s="302"/>
      <c r="T43" s="302"/>
      <c r="U43" s="302"/>
    </row>
    <row r="44" spans="2:21" ht="45" customHeight="1" x14ac:dyDescent="0.2">
      <c r="B44" s="274"/>
      <c r="C44" s="274"/>
      <c r="D44" s="274"/>
      <c r="E44" s="274"/>
      <c r="F44" s="274"/>
      <c r="G44" s="274"/>
      <c r="H44" s="274"/>
      <c r="I44" s="274"/>
      <c r="J44" s="274"/>
      <c r="K44" s="274"/>
      <c r="L44" s="274"/>
      <c r="M44" s="274"/>
      <c r="N44" s="274"/>
      <c r="O44" s="274"/>
      <c r="P44" s="274"/>
      <c r="Q44" s="274"/>
      <c r="R44" s="274"/>
      <c r="S44" s="274"/>
      <c r="T44" s="274"/>
      <c r="U44" s="274"/>
    </row>
    <row r="45" spans="2:21" ht="52.5" customHeight="1" x14ac:dyDescent="0.2">
      <c r="B45" s="274"/>
      <c r="C45" s="274"/>
      <c r="D45" s="274"/>
      <c r="E45" s="274"/>
      <c r="F45" s="274"/>
      <c r="G45" s="274"/>
      <c r="H45" s="274"/>
      <c r="I45" s="274"/>
      <c r="J45" s="274"/>
      <c r="K45" s="274"/>
      <c r="L45" s="274"/>
      <c r="M45" s="274"/>
      <c r="N45" s="274"/>
      <c r="O45" s="274"/>
      <c r="P45" s="274"/>
      <c r="Q45" s="274"/>
      <c r="R45" s="274"/>
      <c r="S45" s="274"/>
      <c r="T45" s="274"/>
      <c r="U45" s="274"/>
    </row>
    <row r="46" spans="2:21" ht="55.5" customHeight="1" x14ac:dyDescent="0.2">
      <c r="B46" s="274"/>
      <c r="C46" s="274"/>
      <c r="D46" s="274"/>
      <c r="E46" s="274"/>
      <c r="F46" s="274"/>
      <c r="G46" s="274"/>
      <c r="H46" s="274"/>
      <c r="I46" s="274"/>
      <c r="J46" s="274"/>
      <c r="K46" s="274"/>
      <c r="L46" s="274"/>
      <c r="M46" s="274"/>
      <c r="N46" s="274"/>
      <c r="O46" s="274"/>
      <c r="P46" s="274"/>
      <c r="Q46" s="274"/>
      <c r="R46" s="274"/>
      <c r="S46" s="274"/>
      <c r="T46" s="274"/>
      <c r="U46" s="274"/>
    </row>
    <row r="65495" spans="2:22" x14ac:dyDescent="0.2">
      <c r="B65495" s="10" t="s">
        <v>59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60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61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16:U16"/>
    <mergeCell ref="B17:U17"/>
    <mergeCell ref="B18:U18"/>
    <mergeCell ref="B19:U19"/>
    <mergeCell ref="B12:U12"/>
    <mergeCell ref="B13:U13"/>
    <mergeCell ref="B14:U14"/>
    <mergeCell ref="B15:U15"/>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7" zoomScale="70" zoomScaleNormal="70" workbookViewId="0">
      <selection activeCell="B12" sqref="B12:U12"/>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94" t="s">
        <v>169</v>
      </c>
      <c r="C2" s="293" t="s">
        <v>210</v>
      </c>
      <c r="D2" s="293"/>
      <c r="E2" s="293"/>
      <c r="F2" s="293"/>
      <c r="G2" s="2"/>
      <c r="H2" s="291" t="s">
        <v>66</v>
      </c>
      <c r="I2" s="291"/>
      <c r="J2" s="291"/>
      <c r="K2" s="291"/>
      <c r="L2" s="2"/>
      <c r="M2" s="292" t="s">
        <v>66</v>
      </c>
      <c r="N2" s="292"/>
      <c r="O2" s="292"/>
      <c r="P2" s="292"/>
      <c r="Q2" s="96"/>
      <c r="R2" s="300" t="s">
        <v>66</v>
      </c>
      <c r="S2" s="300"/>
      <c r="T2" s="300"/>
      <c r="U2" s="300"/>
      <c r="V2" s="290"/>
    </row>
    <row r="3" spans="2:22" ht="24.75" customHeight="1" thickBot="1" x14ac:dyDescent="0.25">
      <c r="B3" s="295"/>
      <c r="C3" s="3">
        <v>1</v>
      </c>
      <c r="D3" s="3">
        <v>2</v>
      </c>
      <c r="E3" s="4">
        <v>3</v>
      </c>
      <c r="F3" s="5">
        <v>4</v>
      </c>
      <c r="G3" s="298"/>
      <c r="H3" s="3">
        <v>1</v>
      </c>
      <c r="I3" s="3">
        <v>2</v>
      </c>
      <c r="J3" s="4">
        <v>3</v>
      </c>
      <c r="K3" s="5">
        <v>4</v>
      </c>
      <c r="L3" s="296"/>
      <c r="M3" s="3">
        <v>1</v>
      </c>
      <c r="N3" s="3">
        <v>2</v>
      </c>
      <c r="O3" s="4">
        <v>3</v>
      </c>
      <c r="P3" s="5">
        <v>4</v>
      </c>
      <c r="Q3" s="97"/>
      <c r="R3" s="3">
        <v>1</v>
      </c>
      <c r="S3" s="3">
        <v>2</v>
      </c>
      <c r="T3" s="4">
        <v>3</v>
      </c>
      <c r="U3" s="5">
        <v>4</v>
      </c>
      <c r="V3" s="290"/>
    </row>
    <row r="4" spans="2:22" ht="38.1" customHeight="1" thickTop="1" thickBot="1" x14ac:dyDescent="0.25">
      <c r="B4" s="76" t="s">
        <v>173</v>
      </c>
      <c r="C4" s="71">
        <f>Autoevaluación!R128/SUM(Autoevaluación!R128:R131)</f>
        <v>0.25</v>
      </c>
      <c r="D4" s="7">
        <f>Autoevaluación!R129/SUM(Autoevaluación!R128:R131)</f>
        <v>0.25</v>
      </c>
      <c r="E4" s="7">
        <f>Autoevaluación!R130/SUM(Autoevaluación!R128:R131)</f>
        <v>0.25</v>
      </c>
      <c r="F4" s="7">
        <f>Autoevaluación!R131/SUM(Autoevaluación!R128:R131)</f>
        <v>0.25</v>
      </c>
      <c r="G4" s="299"/>
      <c r="H4" s="7" t="e">
        <f>Autoevaluación!S128/SUM(Autoevaluación!S128:S131)</f>
        <v>#DIV/0!</v>
      </c>
      <c r="I4" s="7" t="e">
        <f>Autoevaluación!S129/SUM(Autoevaluación!S128:S131)</f>
        <v>#DIV/0!</v>
      </c>
      <c r="J4" s="7" t="e">
        <f>Autoevaluación!S130/SUM(Autoevaluación!S128:S131)</f>
        <v>#DIV/0!</v>
      </c>
      <c r="K4" s="7" t="e">
        <f>Autoevaluación!S131/SUM(Autoevaluación!S128:S131)</f>
        <v>#DIV/0!</v>
      </c>
      <c r="L4" s="297"/>
      <c r="M4" s="7" t="e">
        <f>Autoevaluación!T128/SUM(Autoevaluación!T128:T131)</f>
        <v>#DIV/0!</v>
      </c>
      <c r="N4" s="7" t="e">
        <f>Autoevaluación!T129/SUM(Autoevaluación!T128:T131)</f>
        <v>#DIV/0!</v>
      </c>
      <c r="O4" s="7" t="e">
        <f>Autoevaluación!T130/SUM(Autoevaluación!T128:T131)</f>
        <v>#DIV/0!</v>
      </c>
      <c r="P4" s="7" t="e">
        <f>Autoevaluación!T131/SUM(Autoevaluación!T128:T131)</f>
        <v>#DIV/0!</v>
      </c>
      <c r="Q4" s="92"/>
      <c r="R4" s="7" t="e">
        <f>Autoevaluación!U128/SUM(Autoevaluación!U128:U131)</f>
        <v>#DIV/0!</v>
      </c>
      <c r="S4" s="7" t="e">
        <f>Autoevaluación!U129/SUM(Autoevaluación!U128:U131)</f>
        <v>#DIV/0!</v>
      </c>
      <c r="T4" s="7" t="e">
        <f>Autoevaluación!U130/SUM(Autoevaluación!U128:U131)</f>
        <v>#DIV/0!</v>
      </c>
      <c r="U4" s="7" t="e">
        <f>Autoevaluación!U131/SUM(Autoevaluación!U128:U131)</f>
        <v>#DIV/0!</v>
      </c>
    </row>
    <row r="5" spans="2:22" ht="38.1" customHeight="1" thickTop="1" thickBot="1" x14ac:dyDescent="0.25">
      <c r="B5" s="77" t="s">
        <v>178</v>
      </c>
      <c r="C5" s="71">
        <f>Autoevaluación!R134/SUM(Autoevaluación!R134:R137)</f>
        <v>0.25</v>
      </c>
      <c r="D5" s="7">
        <f>Autoevaluación!R135/SUM(Autoevaluación!R134:R137)</f>
        <v>0</v>
      </c>
      <c r="E5" s="7">
        <f>Autoevaluación!R136/SUM(Autoevaluación!R134:R137)</f>
        <v>0.5</v>
      </c>
      <c r="F5" s="7">
        <f>Autoevaluación!R137/SUM(Autoevaluación!R134:R137)</f>
        <v>0.25</v>
      </c>
      <c r="G5" s="299"/>
      <c r="H5" s="7" t="e">
        <f>Autoevaluación!S134/SUM(Autoevaluación!S134:S137)</f>
        <v>#DIV/0!</v>
      </c>
      <c r="I5" s="7" t="e">
        <f>Autoevaluación!S135/SUM(Autoevaluación!S134:S137)</f>
        <v>#DIV/0!</v>
      </c>
      <c r="J5" s="7" t="e">
        <f>Autoevaluación!S136/SUM(Autoevaluación!S134:S137)</f>
        <v>#DIV/0!</v>
      </c>
      <c r="K5" s="7" t="e">
        <f>Autoevaluación!S137/SUM(Autoevaluación!S134:S137)</f>
        <v>#DIV/0!</v>
      </c>
      <c r="L5" s="297"/>
      <c r="M5" s="7" t="e">
        <f>Autoevaluación!T134/SUM(Autoevaluación!T134:T137)</f>
        <v>#DIV/0!</v>
      </c>
      <c r="N5" s="7" t="e">
        <f>Autoevaluación!T135/SUM(Autoevaluación!T134:T137)</f>
        <v>#DIV/0!</v>
      </c>
      <c r="O5" s="7" t="e">
        <f>Autoevaluación!T136/SUM(Autoevaluación!T134:T137)</f>
        <v>#DIV/0!</v>
      </c>
      <c r="P5" s="7" t="e">
        <f>Autoevaluación!T137/SUM(Autoevaluación!T134:T137)</f>
        <v>#DIV/0!</v>
      </c>
      <c r="Q5" s="92"/>
      <c r="R5" s="7" t="e">
        <f>Autoevaluación!U134/SUM(Autoevaluación!U134:U137)</f>
        <v>#DIV/0!</v>
      </c>
      <c r="S5" s="7" t="e">
        <f>Autoevaluación!U135/SUM(Autoevaluación!U134:U137)</f>
        <v>#DIV/0!</v>
      </c>
      <c r="T5" s="7" t="e">
        <f>Autoevaluación!U135/SUM(Autoevaluación!U134:U137)</f>
        <v>#DIV/0!</v>
      </c>
      <c r="U5" s="7" t="e">
        <f>Autoevaluación!U137/SUM(Autoevaluación!U134:U137)</f>
        <v>#DIV/0!</v>
      </c>
    </row>
    <row r="6" spans="2:22" ht="38.1" customHeight="1" thickTop="1" thickBot="1" x14ac:dyDescent="0.25">
      <c r="B6" s="77" t="s">
        <v>183</v>
      </c>
      <c r="C6" s="71">
        <f>Autoevaluación!R140/SUM(Autoevaluación!R140:R143)</f>
        <v>0</v>
      </c>
      <c r="D6" s="7">
        <f>Autoevaluación!R141/SUM(Autoevaluación!R140:R143)</f>
        <v>0</v>
      </c>
      <c r="E6" s="7">
        <f>Autoevaluación!R142/SUM(Autoevaluación!R140:R143)</f>
        <v>0</v>
      </c>
      <c r="F6" s="7">
        <f>Autoevaluación!R143/SUM(Autoevaluación!R140:R143)</f>
        <v>1</v>
      </c>
      <c r="G6" s="299"/>
      <c r="H6" s="7" t="e">
        <f>Autoevaluación!S140/SUM(Autoevaluación!S140:S143)</f>
        <v>#DIV/0!</v>
      </c>
      <c r="I6" s="7" t="e">
        <f>Autoevaluación!S141/SUM(Autoevaluación!S140:S143)</f>
        <v>#DIV/0!</v>
      </c>
      <c r="J6" s="7" t="e">
        <f>Autoevaluación!S142/SUM(Autoevaluación!S140:S143)</f>
        <v>#DIV/0!</v>
      </c>
      <c r="K6" s="7" t="e">
        <f>Autoevaluación!S143/SUM(Autoevaluación!S140:S143)</f>
        <v>#DIV/0!</v>
      </c>
      <c r="L6" s="297"/>
      <c r="M6" s="7" t="e">
        <f>Autoevaluación!T140/SUM(Autoevaluación!T140:T143)</f>
        <v>#DIV/0!</v>
      </c>
      <c r="N6" s="7" t="e">
        <f>Autoevaluación!T141/SUM(Autoevaluación!T140:T143)</f>
        <v>#DIV/0!</v>
      </c>
      <c r="O6" s="7" t="e">
        <f>Autoevaluación!T142/SUM(Autoevaluación!T140:T143)</f>
        <v>#DIV/0!</v>
      </c>
      <c r="P6" s="7" t="e">
        <f>Autoevaluación!T143/SUM(Autoevaluación!T140:T143)</f>
        <v>#DIV/0!</v>
      </c>
      <c r="Q6" s="92"/>
      <c r="R6" s="7" t="e">
        <f>Autoevaluación!U140/SUM(Autoevaluación!U140:U143)</f>
        <v>#DIV/0!</v>
      </c>
      <c r="S6" s="7" t="e">
        <f>Autoevaluación!U141/SUM(Autoevaluación!U140:U143)</f>
        <v>#DIV/0!</v>
      </c>
      <c r="T6" s="7" t="e">
        <f>Autoevaluación!U142/SUM(Autoevaluación!U140:U143)</f>
        <v>#DIV/0!</v>
      </c>
      <c r="U6" s="7" t="e">
        <f>Autoevaluación!U143/SUM(Autoevaluación!U140:U143)</f>
        <v>#DIV/0!</v>
      </c>
      <c r="V6" s="16"/>
    </row>
    <row r="7" spans="2:22" ht="38.1" customHeight="1" thickTop="1" thickBot="1" x14ac:dyDescent="0.25">
      <c r="B7" s="76" t="s">
        <v>187</v>
      </c>
      <c r="C7" s="71">
        <f>Autoevaluación!R145/SUM(Autoevaluación!R145:R148)</f>
        <v>0.33333333333333331</v>
      </c>
      <c r="D7" s="7">
        <f>Autoevaluación!R146/SUM(Autoevaluación!R145:R148)</f>
        <v>0.66666666666666663</v>
      </c>
      <c r="E7" s="7">
        <f>Autoevaluación!R147/SUM(Autoevaluación!R145:R148)</f>
        <v>0</v>
      </c>
      <c r="F7" s="7">
        <f>Autoevaluación!R148/SUM(Autoevaluación!R145:R148)</f>
        <v>0</v>
      </c>
      <c r="G7" s="299"/>
      <c r="H7" s="7" t="e">
        <f>Autoevaluación!S145/SUM(Autoevaluación!S145:S148)</f>
        <v>#DIV/0!</v>
      </c>
      <c r="I7" s="7" t="e">
        <f>Autoevaluación!S146/SUM(Autoevaluación!S145:S148)</f>
        <v>#DIV/0!</v>
      </c>
      <c r="J7" s="7" t="e">
        <f>Autoevaluación!S147/SUM(Autoevaluación!S145:S148)</f>
        <v>#DIV/0!</v>
      </c>
      <c r="K7" s="7" t="e">
        <f>Autoevaluación!S148/SUM(Autoevaluación!S145:S148)</f>
        <v>#DIV/0!</v>
      </c>
      <c r="L7" s="297"/>
      <c r="M7" s="7" t="e">
        <f>Autoevaluación!T145/SUM(Autoevaluación!T145:T148)</f>
        <v>#DIV/0!</v>
      </c>
      <c r="N7" s="7" t="e">
        <f>Autoevaluación!T146/SUM(Autoevaluación!T145:T148)</f>
        <v>#DIV/0!</v>
      </c>
      <c r="O7" s="7" t="e">
        <f>Autoevaluación!T147/SUM(Autoevaluación!T145:T148)</f>
        <v>#DIV/0!</v>
      </c>
      <c r="P7" s="7" t="e">
        <f>Autoevaluación!T148/SUM(Autoevaluación!T145:T148)</f>
        <v>#DIV/0!</v>
      </c>
      <c r="Q7" s="92"/>
      <c r="R7" s="7" t="e">
        <f>Autoevaluación!U145/SUM(Autoevaluación!U145:U148)</f>
        <v>#DIV/0!</v>
      </c>
      <c r="S7" s="7" t="e">
        <f>Autoevaluación!U146/SUM(Autoevaluación!U145:U148)</f>
        <v>#DIV/0!</v>
      </c>
      <c r="T7" s="7" t="e">
        <f>Autoevaluación!U147/SUM(Autoevaluación!U145:U148)</f>
        <v>#DIV/0!</v>
      </c>
      <c r="U7" s="7" t="e">
        <f>Autoevaluación!U148/SUM(Autoevaluación!U145:U148)</f>
        <v>#DIV/0!</v>
      </c>
    </row>
    <row r="8" spans="2:22" ht="38.1" customHeight="1" thickTop="1" x14ac:dyDescent="0.2">
      <c r="B8" s="74"/>
      <c r="C8" s="7"/>
      <c r="D8" s="7"/>
      <c r="E8" s="7"/>
      <c r="F8" s="7"/>
      <c r="G8" s="299"/>
      <c r="H8" s="7"/>
      <c r="I8" s="7"/>
      <c r="J8" s="7"/>
      <c r="K8" s="7"/>
      <c r="L8" s="297"/>
      <c r="M8" s="7"/>
      <c r="N8" s="7"/>
      <c r="O8" s="7"/>
      <c r="P8" s="7"/>
      <c r="Q8" s="92"/>
      <c r="R8" s="7"/>
      <c r="S8" s="7"/>
      <c r="T8" s="7"/>
      <c r="U8" s="7"/>
    </row>
    <row r="9" spans="2:22" ht="38.1" customHeight="1" x14ac:dyDescent="0.2">
      <c r="B9" s="6"/>
      <c r="C9" s="7"/>
      <c r="D9" s="7"/>
      <c r="E9" s="7"/>
      <c r="F9" s="7"/>
      <c r="G9" s="299"/>
      <c r="H9" s="7"/>
      <c r="I9" s="7"/>
      <c r="J9" s="7"/>
      <c r="K9" s="7"/>
      <c r="L9" s="297"/>
      <c r="M9" s="7"/>
      <c r="N9" s="7"/>
      <c r="O9" s="7"/>
      <c r="P9" s="7"/>
      <c r="Q9" s="92"/>
      <c r="R9" s="7"/>
      <c r="S9" s="7"/>
      <c r="T9" s="7"/>
      <c r="U9" s="7"/>
    </row>
    <row r="10" spans="2:22" ht="42" customHeight="1" x14ac:dyDescent="0.2">
      <c r="B10" s="15" t="s">
        <v>209</v>
      </c>
      <c r="C10" s="12">
        <f>AVERAGE(C4:C9)</f>
        <v>0.20833333333333331</v>
      </c>
      <c r="D10" s="12">
        <f>AVERAGE(D4:D9)</f>
        <v>0.22916666666666666</v>
      </c>
      <c r="E10" s="12">
        <f>AVERAGE(E4:E9)</f>
        <v>0.1875</v>
      </c>
      <c r="F10" s="12">
        <f>AVERAGE(F4:F9)</f>
        <v>0.375</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93"/>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93" t="s">
        <v>210</v>
      </c>
      <c r="C12" s="293"/>
      <c r="D12" s="293"/>
      <c r="E12" s="293"/>
      <c r="F12" s="293"/>
      <c r="G12" s="293"/>
      <c r="H12" s="293"/>
      <c r="I12" s="293"/>
      <c r="J12" s="293"/>
      <c r="K12" s="293"/>
      <c r="L12" s="293"/>
      <c r="M12" s="293"/>
      <c r="N12" s="293"/>
      <c r="O12" s="293"/>
      <c r="P12" s="293"/>
      <c r="Q12" s="293"/>
      <c r="R12" s="293"/>
      <c r="S12" s="293"/>
      <c r="T12" s="293"/>
      <c r="U12" s="293"/>
    </row>
    <row r="13" spans="2:22" ht="24.95" customHeight="1" x14ac:dyDescent="0.2">
      <c r="B13" s="306" t="s">
        <v>192</v>
      </c>
      <c r="C13" s="306"/>
      <c r="D13" s="306"/>
      <c r="E13" s="306"/>
      <c r="F13" s="306"/>
      <c r="G13" s="306"/>
      <c r="H13" s="306"/>
      <c r="I13" s="306"/>
      <c r="J13" s="306"/>
      <c r="K13" s="306"/>
      <c r="L13" s="306"/>
      <c r="M13" s="306"/>
      <c r="N13" s="306"/>
      <c r="O13" s="306"/>
      <c r="P13" s="306"/>
      <c r="Q13" s="306"/>
      <c r="R13" s="306"/>
      <c r="S13" s="306"/>
      <c r="T13" s="306"/>
      <c r="U13" s="306"/>
    </row>
    <row r="14" spans="2:22" ht="159" customHeight="1" x14ac:dyDescent="0.2">
      <c r="B14" s="318" t="s">
        <v>364</v>
      </c>
      <c r="C14" s="318"/>
      <c r="D14" s="318"/>
      <c r="E14" s="318"/>
      <c r="F14" s="318"/>
      <c r="G14" s="318"/>
      <c r="H14" s="318"/>
      <c r="I14" s="318"/>
      <c r="J14" s="318"/>
      <c r="K14" s="318"/>
      <c r="L14" s="318"/>
      <c r="M14" s="318"/>
      <c r="N14" s="318"/>
      <c r="O14" s="318"/>
      <c r="P14" s="318"/>
      <c r="Q14" s="318"/>
      <c r="R14" s="318"/>
      <c r="S14" s="318"/>
      <c r="T14" s="318"/>
      <c r="U14" s="318"/>
    </row>
    <row r="15" spans="2:22" ht="60" customHeight="1" x14ac:dyDescent="0.2">
      <c r="B15" s="274"/>
      <c r="C15" s="274"/>
      <c r="D15" s="274"/>
      <c r="E15" s="274"/>
      <c r="F15" s="274"/>
      <c r="G15" s="274"/>
      <c r="H15" s="274"/>
      <c r="I15" s="274"/>
      <c r="J15" s="274"/>
      <c r="K15" s="274"/>
      <c r="L15" s="274"/>
      <c r="M15" s="274"/>
      <c r="N15" s="274"/>
      <c r="O15" s="274"/>
      <c r="P15" s="274"/>
      <c r="Q15" s="274"/>
      <c r="R15" s="274"/>
      <c r="S15" s="274"/>
      <c r="T15" s="274"/>
      <c r="U15" s="274"/>
    </row>
    <row r="16" spans="2:22" s="14" customFormat="1" ht="24.95" customHeight="1" x14ac:dyDescent="0.25">
      <c r="B16" s="302" t="s">
        <v>193</v>
      </c>
      <c r="C16" s="302"/>
      <c r="D16" s="302"/>
      <c r="E16" s="302"/>
      <c r="F16" s="302"/>
      <c r="G16" s="302"/>
      <c r="H16" s="302"/>
      <c r="I16" s="302"/>
      <c r="J16" s="302"/>
      <c r="K16" s="302"/>
      <c r="L16" s="302"/>
      <c r="M16" s="302"/>
      <c r="N16" s="302"/>
      <c r="O16" s="302"/>
      <c r="P16" s="302"/>
      <c r="Q16" s="302"/>
      <c r="R16" s="302"/>
      <c r="S16" s="302"/>
      <c r="T16" s="302"/>
      <c r="U16" s="302"/>
    </row>
    <row r="17" spans="2:21" ht="126.75" customHeight="1" x14ac:dyDescent="0.2">
      <c r="B17" s="318" t="s">
        <v>365</v>
      </c>
      <c r="C17" s="318"/>
      <c r="D17" s="318"/>
      <c r="E17" s="318"/>
      <c r="F17" s="318"/>
      <c r="G17" s="318"/>
      <c r="H17" s="318"/>
      <c r="I17" s="318"/>
      <c r="J17" s="318"/>
      <c r="K17" s="318"/>
      <c r="L17" s="318"/>
      <c r="M17" s="318"/>
      <c r="N17" s="318"/>
      <c r="O17" s="318"/>
      <c r="P17" s="318"/>
      <c r="Q17" s="318"/>
      <c r="R17" s="318"/>
      <c r="S17" s="318"/>
      <c r="T17" s="318"/>
      <c r="U17" s="318"/>
    </row>
    <row r="18" spans="2:21" ht="60" customHeight="1" x14ac:dyDescent="0.2">
      <c r="B18" s="274"/>
      <c r="C18" s="274"/>
      <c r="D18" s="274"/>
      <c r="E18" s="274"/>
      <c r="F18" s="274"/>
      <c r="G18" s="274"/>
      <c r="H18" s="274"/>
      <c r="I18" s="274"/>
      <c r="J18" s="274"/>
      <c r="K18" s="274"/>
      <c r="L18" s="274"/>
      <c r="M18" s="274"/>
      <c r="N18" s="274"/>
      <c r="O18" s="274"/>
      <c r="P18" s="274"/>
      <c r="Q18" s="274"/>
      <c r="R18" s="274"/>
      <c r="S18" s="274"/>
      <c r="T18" s="274"/>
      <c r="U18" s="274"/>
    </row>
    <row r="19" spans="2:21" ht="60" customHeight="1" x14ac:dyDescent="0.2">
      <c r="B19" s="274"/>
      <c r="C19" s="274"/>
      <c r="D19" s="274"/>
      <c r="E19" s="274"/>
      <c r="F19" s="274"/>
      <c r="G19" s="274"/>
      <c r="H19" s="274"/>
      <c r="I19" s="274"/>
      <c r="J19" s="274"/>
      <c r="K19" s="274"/>
      <c r="L19" s="274"/>
      <c r="M19" s="274"/>
      <c r="N19" s="274"/>
      <c r="O19" s="274"/>
      <c r="P19" s="274"/>
      <c r="Q19" s="274"/>
      <c r="R19" s="274"/>
      <c r="S19" s="274"/>
      <c r="T19" s="274"/>
      <c r="U19" s="274"/>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88" t="s">
        <v>66</v>
      </c>
      <c r="C21" s="288"/>
      <c r="D21" s="288"/>
      <c r="E21" s="288"/>
      <c r="F21" s="288"/>
      <c r="G21" s="288"/>
      <c r="H21" s="288"/>
      <c r="I21" s="288"/>
      <c r="J21" s="288"/>
      <c r="K21" s="288"/>
      <c r="L21" s="288"/>
      <c r="M21" s="288"/>
      <c r="N21" s="288"/>
      <c r="O21" s="288"/>
      <c r="P21" s="288"/>
      <c r="Q21" s="288"/>
      <c r="R21" s="288"/>
      <c r="S21" s="288"/>
      <c r="T21" s="288"/>
      <c r="U21" s="288"/>
    </row>
    <row r="22" spans="2:21" ht="24.95" customHeight="1" x14ac:dyDescent="0.2">
      <c r="B22" s="289" t="s">
        <v>192</v>
      </c>
      <c r="C22" s="289"/>
      <c r="D22" s="289"/>
      <c r="E22" s="289"/>
      <c r="F22" s="289"/>
      <c r="G22" s="289"/>
      <c r="H22" s="289"/>
      <c r="I22" s="289"/>
      <c r="J22" s="289"/>
      <c r="K22" s="289"/>
      <c r="L22" s="289"/>
      <c r="M22" s="289"/>
      <c r="N22" s="289"/>
      <c r="O22" s="289"/>
      <c r="P22" s="289"/>
      <c r="Q22" s="289"/>
      <c r="R22" s="289"/>
      <c r="S22" s="289"/>
      <c r="T22" s="289"/>
      <c r="U22" s="289"/>
    </row>
    <row r="23" spans="2:21" ht="60" customHeight="1" x14ac:dyDescent="0.2">
      <c r="B23" s="274"/>
      <c r="C23" s="274"/>
      <c r="D23" s="274"/>
      <c r="E23" s="274"/>
      <c r="F23" s="274"/>
      <c r="G23" s="274"/>
      <c r="H23" s="274"/>
      <c r="I23" s="274"/>
      <c r="J23" s="274"/>
      <c r="K23" s="274"/>
      <c r="L23" s="274"/>
      <c r="M23" s="274"/>
      <c r="N23" s="274"/>
      <c r="O23" s="274"/>
      <c r="P23" s="274"/>
      <c r="Q23" s="274"/>
      <c r="R23" s="274"/>
      <c r="S23" s="274"/>
      <c r="T23" s="274"/>
      <c r="U23" s="274"/>
    </row>
    <row r="24" spans="2:21" ht="60" customHeight="1" x14ac:dyDescent="0.2">
      <c r="B24" s="274"/>
      <c r="C24" s="274"/>
      <c r="D24" s="274"/>
      <c r="E24" s="274"/>
      <c r="F24" s="274"/>
      <c r="G24" s="274"/>
      <c r="H24" s="274"/>
      <c r="I24" s="274"/>
      <c r="J24" s="274"/>
      <c r="K24" s="274"/>
      <c r="L24" s="274"/>
      <c r="M24" s="274"/>
      <c r="N24" s="274"/>
      <c r="O24" s="274"/>
      <c r="P24" s="274"/>
      <c r="Q24" s="274"/>
      <c r="R24" s="274"/>
      <c r="S24" s="274"/>
      <c r="T24" s="274"/>
      <c r="U24" s="274"/>
    </row>
    <row r="25" spans="2:21" s="14" customFormat="1" ht="24.95" customHeight="1" x14ac:dyDescent="0.25">
      <c r="B25" s="302" t="s">
        <v>193</v>
      </c>
      <c r="C25" s="302"/>
      <c r="D25" s="302"/>
      <c r="E25" s="302"/>
      <c r="F25" s="302"/>
      <c r="G25" s="302"/>
      <c r="H25" s="302"/>
      <c r="I25" s="302"/>
      <c r="J25" s="302"/>
      <c r="K25" s="302"/>
      <c r="L25" s="302"/>
      <c r="M25" s="302"/>
      <c r="N25" s="302"/>
      <c r="O25" s="302"/>
      <c r="P25" s="302"/>
      <c r="Q25" s="302"/>
      <c r="R25" s="302"/>
      <c r="S25" s="302"/>
      <c r="T25" s="302"/>
      <c r="U25" s="302"/>
    </row>
    <row r="26" spans="2:21" ht="60" customHeight="1" x14ac:dyDescent="0.2">
      <c r="B26" s="274"/>
      <c r="C26" s="274"/>
      <c r="D26" s="274"/>
      <c r="E26" s="274"/>
      <c r="F26" s="274"/>
      <c r="G26" s="274"/>
      <c r="H26" s="274"/>
      <c r="I26" s="274"/>
      <c r="J26" s="274"/>
      <c r="K26" s="274"/>
      <c r="L26" s="274"/>
      <c r="M26" s="274"/>
      <c r="N26" s="274"/>
      <c r="O26" s="274"/>
      <c r="P26" s="274"/>
      <c r="Q26" s="274"/>
      <c r="R26" s="274"/>
      <c r="S26" s="274"/>
      <c r="T26" s="274"/>
      <c r="U26" s="274"/>
    </row>
    <row r="27" spans="2:21" ht="60" customHeight="1" x14ac:dyDescent="0.2">
      <c r="B27" s="274"/>
      <c r="C27" s="274"/>
      <c r="D27" s="274"/>
      <c r="E27" s="274"/>
      <c r="F27" s="274"/>
      <c r="G27" s="274"/>
      <c r="H27" s="274"/>
      <c r="I27" s="274"/>
      <c r="J27" s="274"/>
      <c r="K27" s="274"/>
      <c r="L27" s="274"/>
      <c r="M27" s="274"/>
      <c r="N27" s="274"/>
      <c r="O27" s="274"/>
      <c r="P27" s="274"/>
      <c r="Q27" s="274"/>
      <c r="R27" s="274"/>
      <c r="S27" s="274"/>
      <c r="T27" s="274"/>
      <c r="U27" s="274"/>
    </row>
    <row r="28" spans="2:21" ht="60" customHeight="1" x14ac:dyDescent="0.2">
      <c r="B28" s="274"/>
      <c r="C28" s="274"/>
      <c r="D28" s="274"/>
      <c r="E28" s="274"/>
      <c r="F28" s="274"/>
      <c r="G28" s="274"/>
      <c r="H28" s="274"/>
      <c r="I28" s="274"/>
      <c r="J28" s="274"/>
      <c r="K28" s="274"/>
      <c r="L28" s="274"/>
      <c r="M28" s="274"/>
      <c r="N28" s="274"/>
      <c r="O28" s="274"/>
      <c r="P28" s="274"/>
      <c r="Q28" s="274"/>
      <c r="R28" s="274"/>
      <c r="S28" s="274"/>
      <c r="T28" s="274"/>
      <c r="U28" s="274"/>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05" t="s">
        <v>66</v>
      </c>
      <c r="C30" s="305"/>
      <c r="D30" s="305"/>
      <c r="E30" s="305"/>
      <c r="F30" s="305"/>
      <c r="G30" s="305"/>
      <c r="H30" s="305"/>
      <c r="I30" s="305"/>
      <c r="J30" s="305"/>
      <c r="K30" s="305"/>
      <c r="L30" s="305"/>
      <c r="M30" s="305"/>
      <c r="N30" s="305"/>
      <c r="O30" s="305"/>
      <c r="P30" s="305"/>
      <c r="Q30" s="305"/>
      <c r="R30" s="305"/>
      <c r="S30" s="305"/>
      <c r="T30" s="305"/>
      <c r="U30" s="305"/>
    </row>
    <row r="31" spans="2:21" ht="24.95" customHeight="1" x14ac:dyDescent="0.2">
      <c r="B31" s="303" t="s">
        <v>192</v>
      </c>
      <c r="C31" s="304"/>
      <c r="D31" s="304"/>
      <c r="E31" s="304"/>
      <c r="F31" s="304"/>
      <c r="G31" s="304"/>
      <c r="H31" s="304"/>
      <c r="I31" s="304"/>
      <c r="J31" s="304"/>
      <c r="K31" s="304"/>
      <c r="L31" s="304"/>
      <c r="M31" s="304"/>
      <c r="N31" s="304"/>
      <c r="O31" s="304"/>
      <c r="P31" s="304"/>
      <c r="Q31" s="304"/>
      <c r="R31" s="304"/>
      <c r="S31" s="304"/>
      <c r="T31" s="304"/>
      <c r="U31" s="304"/>
    </row>
    <row r="32" spans="2:21" ht="60" customHeight="1" x14ac:dyDescent="0.2">
      <c r="B32" s="274"/>
      <c r="C32" s="274"/>
      <c r="D32" s="274"/>
      <c r="E32" s="274"/>
      <c r="F32" s="274"/>
      <c r="G32" s="274"/>
      <c r="H32" s="274"/>
      <c r="I32" s="274"/>
      <c r="J32" s="274"/>
      <c r="K32" s="274"/>
      <c r="L32" s="274"/>
      <c r="M32" s="274"/>
      <c r="N32" s="274"/>
      <c r="O32" s="274"/>
      <c r="P32" s="274"/>
      <c r="Q32" s="274"/>
      <c r="R32" s="274"/>
      <c r="S32" s="274"/>
      <c r="T32" s="274"/>
      <c r="U32" s="274"/>
    </row>
    <row r="33" spans="2:21" ht="60" customHeight="1" x14ac:dyDescent="0.2">
      <c r="B33" s="274"/>
      <c r="C33" s="274"/>
      <c r="D33" s="274"/>
      <c r="E33" s="274"/>
      <c r="F33" s="274"/>
      <c r="G33" s="274"/>
      <c r="H33" s="274"/>
      <c r="I33" s="274"/>
      <c r="J33" s="274"/>
      <c r="K33" s="274"/>
      <c r="L33" s="274"/>
      <c r="M33" s="274"/>
      <c r="N33" s="274"/>
      <c r="O33" s="274"/>
      <c r="P33" s="274"/>
      <c r="Q33" s="274"/>
      <c r="R33" s="274"/>
      <c r="S33" s="274"/>
      <c r="T33" s="274"/>
      <c r="U33" s="274"/>
    </row>
    <row r="34" spans="2:21" s="14" customFormat="1" ht="24.95" customHeight="1" x14ac:dyDescent="0.25">
      <c r="B34" s="302" t="s">
        <v>193</v>
      </c>
      <c r="C34" s="302"/>
      <c r="D34" s="302"/>
      <c r="E34" s="302"/>
      <c r="F34" s="302"/>
      <c r="G34" s="302"/>
      <c r="H34" s="302"/>
      <c r="I34" s="302"/>
      <c r="J34" s="302"/>
      <c r="K34" s="302"/>
      <c r="L34" s="302"/>
      <c r="M34" s="302"/>
      <c r="N34" s="302"/>
      <c r="O34" s="302"/>
      <c r="P34" s="302"/>
      <c r="Q34" s="302"/>
      <c r="R34" s="302"/>
      <c r="S34" s="302"/>
      <c r="T34" s="302"/>
      <c r="U34" s="302"/>
    </row>
    <row r="35" spans="2:21" ht="60" customHeight="1" x14ac:dyDescent="0.2">
      <c r="B35" s="274"/>
      <c r="C35" s="274"/>
      <c r="D35" s="274"/>
      <c r="E35" s="274"/>
      <c r="F35" s="274"/>
      <c r="G35" s="274"/>
      <c r="H35" s="274"/>
      <c r="I35" s="274"/>
      <c r="J35" s="274"/>
      <c r="K35" s="274"/>
      <c r="L35" s="274"/>
      <c r="M35" s="274"/>
      <c r="N35" s="274"/>
      <c r="O35" s="274"/>
      <c r="P35" s="274"/>
      <c r="Q35" s="274"/>
      <c r="R35" s="274"/>
      <c r="S35" s="274"/>
      <c r="T35" s="274"/>
      <c r="U35" s="274"/>
    </row>
    <row r="36" spans="2:21" ht="60" customHeight="1" x14ac:dyDescent="0.2">
      <c r="B36" s="274"/>
      <c r="C36" s="274"/>
      <c r="D36" s="274"/>
      <c r="E36" s="274"/>
      <c r="F36" s="274"/>
      <c r="G36" s="274"/>
      <c r="H36" s="274"/>
      <c r="I36" s="274"/>
      <c r="J36" s="274"/>
      <c r="K36" s="274"/>
      <c r="L36" s="274"/>
      <c r="M36" s="274"/>
      <c r="N36" s="274"/>
      <c r="O36" s="274"/>
      <c r="P36" s="274"/>
      <c r="Q36" s="274"/>
      <c r="R36" s="274"/>
      <c r="S36" s="274"/>
      <c r="T36" s="274"/>
      <c r="U36" s="274"/>
    </row>
    <row r="37" spans="2:21" ht="60" customHeight="1" x14ac:dyDescent="0.2">
      <c r="B37" s="274"/>
      <c r="C37" s="274"/>
      <c r="D37" s="274"/>
      <c r="E37" s="274"/>
      <c r="F37" s="274"/>
      <c r="G37" s="274"/>
      <c r="H37" s="274"/>
      <c r="I37" s="274"/>
      <c r="J37" s="274"/>
      <c r="K37" s="274"/>
      <c r="L37" s="274"/>
      <c r="M37" s="274"/>
      <c r="N37" s="274"/>
      <c r="O37" s="274"/>
      <c r="P37" s="274"/>
      <c r="Q37" s="274"/>
      <c r="R37" s="274"/>
      <c r="S37" s="274"/>
      <c r="T37" s="274"/>
      <c r="U37" s="274"/>
    </row>
    <row r="40" spans="2:21" x14ac:dyDescent="0.2">
      <c r="B40" s="300" t="s">
        <v>66</v>
      </c>
      <c r="C40" s="300"/>
      <c r="D40" s="300"/>
      <c r="E40" s="300"/>
      <c r="F40" s="300"/>
      <c r="G40" s="300"/>
      <c r="H40" s="300"/>
      <c r="I40" s="300"/>
      <c r="J40" s="300"/>
      <c r="K40" s="300"/>
      <c r="L40" s="300"/>
      <c r="M40" s="300"/>
      <c r="N40" s="300"/>
      <c r="O40" s="300"/>
      <c r="P40" s="300"/>
      <c r="Q40" s="300"/>
      <c r="R40" s="300"/>
      <c r="S40" s="300"/>
      <c r="T40" s="300"/>
      <c r="U40" s="300"/>
    </row>
    <row r="41" spans="2:21" ht="19.5" x14ac:dyDescent="0.2">
      <c r="B41" s="303" t="s">
        <v>192</v>
      </c>
      <c r="C41" s="304"/>
      <c r="D41" s="304"/>
      <c r="E41" s="304"/>
      <c r="F41" s="304"/>
      <c r="G41" s="304"/>
      <c r="H41" s="304"/>
      <c r="I41" s="304"/>
      <c r="J41" s="304"/>
      <c r="K41" s="304"/>
      <c r="L41" s="304"/>
      <c r="M41" s="304"/>
      <c r="N41" s="304"/>
      <c r="O41" s="304"/>
      <c r="P41" s="304"/>
      <c r="Q41" s="304"/>
      <c r="R41" s="304"/>
      <c r="S41" s="304"/>
      <c r="T41" s="304"/>
      <c r="U41" s="304"/>
    </row>
    <row r="42" spans="2:21" ht="62.25" customHeight="1" x14ac:dyDescent="0.2">
      <c r="B42" s="274"/>
      <c r="C42" s="274"/>
      <c r="D42" s="274"/>
      <c r="E42" s="274"/>
      <c r="F42" s="274"/>
      <c r="G42" s="274"/>
      <c r="H42" s="274"/>
      <c r="I42" s="274"/>
      <c r="J42" s="274"/>
      <c r="K42" s="274"/>
      <c r="L42" s="274"/>
      <c r="M42" s="274"/>
      <c r="N42" s="274"/>
      <c r="O42" s="274"/>
      <c r="P42" s="274"/>
      <c r="Q42" s="274"/>
      <c r="R42" s="274"/>
      <c r="S42" s="274"/>
      <c r="T42" s="274"/>
      <c r="U42" s="274"/>
    </row>
    <row r="43" spans="2:21" ht="64.5" customHeight="1" x14ac:dyDescent="0.2">
      <c r="B43" s="274"/>
      <c r="C43" s="274"/>
      <c r="D43" s="274"/>
      <c r="E43" s="274"/>
      <c r="F43" s="274"/>
      <c r="G43" s="274"/>
      <c r="H43" s="274"/>
      <c r="I43" s="274"/>
      <c r="J43" s="274"/>
      <c r="K43" s="274"/>
      <c r="L43" s="274"/>
      <c r="M43" s="274"/>
      <c r="N43" s="274"/>
      <c r="O43" s="274"/>
      <c r="P43" s="274"/>
      <c r="Q43" s="274"/>
      <c r="R43" s="274"/>
      <c r="S43" s="274"/>
      <c r="T43" s="274"/>
      <c r="U43" s="274"/>
    </row>
    <row r="44" spans="2:21" ht="19.5" x14ac:dyDescent="0.2">
      <c r="B44" s="302" t="s">
        <v>193</v>
      </c>
      <c r="C44" s="302"/>
      <c r="D44" s="302"/>
      <c r="E44" s="302"/>
      <c r="F44" s="302"/>
      <c r="G44" s="302"/>
      <c r="H44" s="302"/>
      <c r="I44" s="302"/>
      <c r="J44" s="302"/>
      <c r="K44" s="302"/>
      <c r="L44" s="302"/>
      <c r="M44" s="302"/>
      <c r="N44" s="302"/>
      <c r="O44" s="302"/>
      <c r="P44" s="302"/>
      <c r="Q44" s="302"/>
      <c r="R44" s="302"/>
      <c r="S44" s="302"/>
      <c r="T44" s="302"/>
      <c r="U44" s="302"/>
    </row>
    <row r="45" spans="2:21" ht="54.75" customHeight="1" x14ac:dyDescent="0.2">
      <c r="B45" s="274"/>
      <c r="C45" s="274"/>
      <c r="D45" s="274"/>
      <c r="E45" s="274"/>
      <c r="F45" s="274"/>
      <c r="G45" s="274"/>
      <c r="H45" s="274"/>
      <c r="I45" s="274"/>
      <c r="J45" s="274"/>
      <c r="K45" s="274"/>
      <c r="L45" s="274"/>
      <c r="M45" s="274"/>
      <c r="N45" s="274"/>
      <c r="O45" s="274"/>
      <c r="P45" s="274"/>
      <c r="Q45" s="274"/>
      <c r="R45" s="274"/>
      <c r="S45" s="274"/>
      <c r="T45" s="274"/>
      <c r="U45" s="274"/>
    </row>
    <row r="46" spans="2:21" ht="61.5" customHeight="1" x14ac:dyDescent="0.2">
      <c r="B46" s="274"/>
      <c r="C46" s="274"/>
      <c r="D46" s="274"/>
      <c r="E46" s="274"/>
      <c r="F46" s="274"/>
      <c r="G46" s="274"/>
      <c r="H46" s="274"/>
      <c r="I46" s="274"/>
      <c r="J46" s="274"/>
      <c r="K46" s="274"/>
      <c r="L46" s="274"/>
      <c r="M46" s="274"/>
      <c r="N46" s="274"/>
      <c r="O46" s="274"/>
      <c r="P46" s="274"/>
      <c r="Q46" s="274"/>
      <c r="R46" s="274"/>
      <c r="S46" s="274"/>
      <c r="T46" s="274"/>
      <c r="U46" s="274"/>
    </row>
    <row r="47" spans="2:21" ht="64.5" customHeight="1" x14ac:dyDescent="0.2">
      <c r="B47" s="274"/>
      <c r="C47" s="274"/>
      <c r="D47" s="274"/>
      <c r="E47" s="274"/>
      <c r="F47" s="274"/>
      <c r="G47" s="274"/>
      <c r="H47" s="274"/>
      <c r="I47" s="274"/>
      <c r="J47" s="274"/>
      <c r="K47" s="274"/>
      <c r="L47" s="274"/>
      <c r="M47" s="274"/>
      <c r="N47" s="274"/>
      <c r="O47" s="274"/>
      <c r="P47" s="274"/>
      <c r="Q47" s="274"/>
      <c r="R47" s="274"/>
      <c r="S47" s="274"/>
      <c r="T47" s="274"/>
      <c r="U47" s="274"/>
    </row>
    <row r="65495" spans="2:22" x14ac:dyDescent="0.2">
      <c r="B65495" s="10" t="s">
        <v>59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60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61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 ref="B25:U25"/>
    <mergeCell ref="B26:U26"/>
    <mergeCell ref="B27:U27"/>
    <mergeCell ref="B42:U42"/>
    <mergeCell ref="B28:U28"/>
    <mergeCell ref="B37:U37"/>
    <mergeCell ref="B18:U18"/>
    <mergeCell ref="B19:U19"/>
    <mergeCell ref="B22:U22"/>
    <mergeCell ref="B23:U23"/>
    <mergeCell ref="B21:U21"/>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alqaui</dc:creator>
  <cp:keywords/>
  <dc:description/>
  <cp:lastModifiedBy>HP 15 - ef1008la</cp:lastModifiedBy>
  <cp:revision/>
  <dcterms:created xsi:type="dcterms:W3CDTF">2010-02-23T19:10:51Z</dcterms:created>
  <dcterms:modified xsi:type="dcterms:W3CDTF">2026-03-31T16:49:35Z</dcterms:modified>
  <cp:category/>
  <cp:contentStatus/>
</cp:coreProperties>
</file>