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INST EDUC RUR LEON XIII\INST EDUC RUR LEON XIII 2025\DOCUMENTOS INSTITUCIONALES 2025\"/>
    </mc:Choice>
  </mc:AlternateContent>
  <xr:revisionPtr revIDLastSave="0" documentId="13_ncr:1_{2CC5F12F-1676-4F8B-8288-761707CDE3F7}" xr6:coauthVersionLast="36" xr6:coauthVersionMax="47" xr10:uidLastSave="{00000000-0000-0000-0000-000000000000}"/>
  <bookViews>
    <workbookView xWindow="0" yWindow="0" windowWidth="23040" windowHeight="8484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definedNames>
    <definedName name="OLE_LINK5" localSheetId="1">Autoevaluación!$E$15</definedName>
  </definedNames>
  <calcPr calcId="179021"/>
</workbook>
</file>

<file path=xl/calcChain.xml><?xml version="1.0" encoding="utf-8"?>
<calcChain xmlns="http://schemas.openxmlformats.org/spreadsheetml/2006/main">
  <c r="U100" i="1" l="1"/>
  <c r="U98" i="1"/>
  <c r="U99" i="1"/>
  <c r="U101" i="1"/>
  <c r="U87" i="1"/>
  <c r="U92" i="1"/>
  <c r="U89" i="1"/>
  <c r="U90" i="1"/>
  <c r="U91" i="1"/>
  <c r="R7" i="1"/>
  <c r="R8" i="1"/>
  <c r="R9" i="1"/>
  <c r="R10" i="1"/>
  <c r="S7" i="1"/>
  <c r="T7" i="1"/>
  <c r="T8" i="1"/>
  <c r="T9" i="1"/>
  <c r="T10" i="1"/>
  <c r="U7" i="1"/>
  <c r="S8" i="1"/>
  <c r="U8" i="1"/>
  <c r="U9" i="1"/>
  <c r="U10" i="1"/>
  <c r="S9" i="1"/>
  <c r="J4" i="2" s="1"/>
  <c r="S10" i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U14" i="1"/>
  <c r="U15" i="1"/>
  <c r="U16" i="1"/>
  <c r="R15" i="1"/>
  <c r="S15" i="1"/>
  <c r="J5" i="2" s="1"/>
  <c r="S16" i="1"/>
  <c r="R16" i="1"/>
  <c r="R20" i="1"/>
  <c r="S20" i="1"/>
  <c r="T20" i="1"/>
  <c r="U20" i="1"/>
  <c r="R21" i="1"/>
  <c r="S21" i="1"/>
  <c r="S22" i="1"/>
  <c r="S23" i="1"/>
  <c r="T21" i="1"/>
  <c r="T22" i="1"/>
  <c r="T23" i="1"/>
  <c r="U21" i="1"/>
  <c r="R22" i="1"/>
  <c r="R23" i="1"/>
  <c r="U22" i="1"/>
  <c r="U23" i="1"/>
  <c r="R30" i="1"/>
  <c r="R31" i="1"/>
  <c r="R32" i="1"/>
  <c r="R33" i="1"/>
  <c r="S30" i="1"/>
  <c r="T30" i="1"/>
  <c r="T31" i="1"/>
  <c r="T32" i="1"/>
  <c r="T33" i="1"/>
  <c r="U30" i="1"/>
  <c r="U31" i="1"/>
  <c r="U32" i="1"/>
  <c r="U33" i="1"/>
  <c r="S31" i="1"/>
  <c r="S32" i="1"/>
  <c r="S33" i="1"/>
  <c r="R36" i="1"/>
  <c r="R37" i="1"/>
  <c r="R38" i="1"/>
  <c r="R39" i="1"/>
  <c r="S36" i="1"/>
  <c r="T36" i="1"/>
  <c r="T37" i="1"/>
  <c r="T38" i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U50" i="1"/>
  <c r="R55" i="1"/>
  <c r="R56" i="1"/>
  <c r="R57" i="1"/>
  <c r="R58" i="1"/>
  <c r="S55" i="1"/>
  <c r="S56" i="1"/>
  <c r="S57" i="1"/>
  <c r="S58" i="1"/>
  <c r="T55" i="1"/>
  <c r="U55" i="1"/>
  <c r="U56" i="1"/>
  <c r="U57" i="1"/>
  <c r="U58" i="1"/>
  <c r="T56" i="1"/>
  <c r="T57" i="1"/>
  <c r="T58" i="1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U64" i="1"/>
  <c r="U65" i="1"/>
  <c r="R5" i="4" s="1"/>
  <c r="R68" i="1"/>
  <c r="S68" i="1"/>
  <c r="S69" i="1"/>
  <c r="S70" i="1"/>
  <c r="S71" i="1"/>
  <c r="T68" i="1"/>
  <c r="T69" i="1"/>
  <c r="T70" i="1"/>
  <c r="T71" i="1"/>
  <c r="U68" i="1"/>
  <c r="U69" i="1"/>
  <c r="U70" i="1"/>
  <c r="U71" i="1"/>
  <c r="R69" i="1"/>
  <c r="R70" i="1"/>
  <c r="R71" i="1"/>
  <c r="R74" i="1"/>
  <c r="R76" i="1"/>
  <c r="R75" i="1"/>
  <c r="R77" i="1"/>
  <c r="S74" i="1"/>
  <c r="S75" i="1"/>
  <c r="S76" i="1"/>
  <c r="S77" i="1"/>
  <c r="T74" i="1"/>
  <c r="U74" i="1"/>
  <c r="U75" i="1"/>
  <c r="U76" i="1"/>
  <c r="U77" i="1"/>
  <c r="T75" i="1"/>
  <c r="T76" i="1"/>
  <c r="T77" i="1"/>
  <c r="R84" i="1"/>
  <c r="R85" i="1"/>
  <c r="R86" i="1"/>
  <c r="R87" i="1"/>
  <c r="S84" i="1"/>
  <c r="T84" i="1"/>
  <c r="T85" i="1"/>
  <c r="T86" i="1"/>
  <c r="T87" i="1"/>
  <c r="U84" i="1"/>
  <c r="S85" i="1"/>
  <c r="S86" i="1"/>
  <c r="S87" i="1"/>
  <c r="U85" i="1"/>
  <c r="U86" i="1"/>
  <c r="R89" i="1"/>
  <c r="S89" i="1"/>
  <c r="S90" i="1"/>
  <c r="S91" i="1"/>
  <c r="J5" i="6" s="1"/>
  <c r="S92" i="1"/>
  <c r="T89" i="1"/>
  <c r="T90" i="1"/>
  <c r="T91" i="1"/>
  <c r="T92" i="1"/>
  <c r="R90" i="1"/>
  <c r="R91" i="1"/>
  <c r="R92" i="1"/>
  <c r="R98" i="1"/>
  <c r="R99" i="1"/>
  <c r="R100" i="1"/>
  <c r="R101" i="1"/>
  <c r="T98" i="1"/>
  <c r="T101" i="1"/>
  <c r="T99" i="1"/>
  <c r="T100" i="1"/>
  <c r="R102" i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U104" i="1"/>
  <c r="U105" i="1"/>
  <c r="R114" i="1"/>
  <c r="R115" i="1"/>
  <c r="R116" i="1"/>
  <c r="R117" i="1"/>
  <c r="S114" i="1"/>
  <c r="S115" i="1"/>
  <c r="S116" i="1"/>
  <c r="S117" i="1"/>
  <c r="T114" i="1"/>
  <c r="U114" i="1"/>
  <c r="T115" i="1"/>
  <c r="T116" i="1"/>
  <c r="T117" i="1"/>
  <c r="U115" i="1"/>
  <c r="U116" i="1"/>
  <c r="U117" i="1"/>
  <c r="R122" i="1"/>
  <c r="S122" i="1"/>
  <c r="T122" i="1"/>
  <c r="T123" i="1"/>
  <c r="T124" i="1"/>
  <c r="T125" i="1"/>
  <c r="U122" i="1"/>
  <c r="U125" i="1"/>
  <c r="U123" i="1"/>
  <c r="U124" i="1"/>
  <c r="R123" i="1"/>
  <c r="S123" i="1"/>
  <c r="S124" i="1"/>
  <c r="S125" i="1"/>
  <c r="R124" i="1"/>
  <c r="R125" i="1"/>
  <c r="R128" i="1"/>
  <c r="R129" i="1"/>
  <c r="R130" i="1"/>
  <c r="R131" i="1"/>
  <c r="S128" i="1"/>
  <c r="S130" i="1"/>
  <c r="S129" i="1"/>
  <c r="S131" i="1"/>
  <c r="T128" i="1"/>
  <c r="U128" i="1"/>
  <c r="T129" i="1"/>
  <c r="T130" i="1"/>
  <c r="T131" i="1"/>
  <c r="U129" i="1"/>
  <c r="U130" i="1"/>
  <c r="U131" i="1"/>
  <c r="R134" i="1"/>
  <c r="S134" i="1"/>
  <c r="S135" i="1"/>
  <c r="S136" i="1"/>
  <c r="S137" i="1"/>
  <c r="T134" i="1"/>
  <c r="T135" i="1"/>
  <c r="T136" i="1"/>
  <c r="T137" i="1"/>
  <c r="U134" i="1"/>
  <c r="R135" i="1"/>
  <c r="R136" i="1"/>
  <c r="R137" i="1"/>
  <c r="U135" i="1"/>
  <c r="U136" i="1"/>
  <c r="R139" i="1"/>
  <c r="R140" i="1"/>
  <c r="R141" i="1"/>
  <c r="R142" i="1"/>
  <c r="S139" i="1"/>
  <c r="S140" i="1"/>
  <c r="S141" i="1"/>
  <c r="S142" i="1"/>
  <c r="T139" i="1"/>
  <c r="U139" i="1"/>
  <c r="T140" i="1"/>
  <c r="U140" i="1"/>
  <c r="T141" i="1"/>
  <c r="T142" i="1"/>
  <c r="U141" i="1"/>
  <c r="T6" i="5"/>
  <c r="T4" i="6" l="1"/>
  <c r="T10" i="6" s="1"/>
  <c r="U4" i="6"/>
  <c r="U10" i="6" s="1"/>
  <c r="M6" i="6"/>
  <c r="K5" i="2"/>
  <c r="K8" i="2"/>
  <c r="T7" i="6"/>
  <c r="O4" i="5"/>
  <c r="O5" i="6"/>
  <c r="N4" i="6"/>
  <c r="M8" i="2"/>
  <c r="N6" i="2"/>
  <c r="P5" i="2"/>
  <c r="O4" i="2"/>
  <c r="S5" i="6"/>
  <c r="R4" i="6"/>
  <c r="R10" i="6" s="1"/>
  <c r="S4" i="6"/>
  <c r="S10" i="6" s="1"/>
  <c r="I6" i="4"/>
  <c r="T4" i="4"/>
  <c r="T10" i="4" s="1"/>
  <c r="T7" i="2"/>
  <c r="T6" i="6"/>
  <c r="E5" i="5"/>
  <c r="E4" i="5"/>
  <c r="J6" i="6"/>
  <c r="F5" i="6"/>
  <c r="E5" i="6"/>
  <c r="K5" i="5"/>
  <c r="C5" i="5"/>
  <c r="S7" i="5"/>
  <c r="N7" i="5"/>
  <c r="C7" i="5"/>
  <c r="U6" i="5"/>
  <c r="I4" i="2"/>
  <c r="P7" i="5"/>
  <c r="N5" i="5"/>
  <c r="C4" i="5"/>
  <c r="S6" i="4"/>
  <c r="M5" i="4"/>
  <c r="U9" i="2"/>
  <c r="J9" i="2"/>
  <c r="N8" i="2"/>
  <c r="R7" i="2"/>
  <c r="P7" i="2"/>
  <c r="K4" i="2"/>
  <c r="S5" i="5"/>
  <c r="N8" i="6"/>
  <c r="S7" i="6"/>
  <c r="M5" i="6"/>
  <c r="M4" i="4"/>
  <c r="U4" i="4"/>
  <c r="U10" i="4" s="1"/>
  <c r="U8" i="2"/>
  <c r="P5" i="5"/>
  <c r="S4" i="5"/>
  <c r="S10" i="5" s="1"/>
  <c r="P4" i="5"/>
  <c r="F8" i="6"/>
  <c r="C7" i="6"/>
  <c r="C6" i="6"/>
  <c r="P4" i="6"/>
  <c r="D4" i="6"/>
  <c r="T7" i="4"/>
  <c r="E6" i="4"/>
  <c r="O5" i="4"/>
  <c r="H5" i="4"/>
  <c r="D5" i="4"/>
  <c r="J7" i="2"/>
  <c r="D7" i="4"/>
  <c r="D6" i="4"/>
  <c r="E9" i="2"/>
  <c r="D9" i="2"/>
  <c r="J8" i="2"/>
  <c r="H8" i="2"/>
  <c r="F8" i="2"/>
  <c r="I7" i="2"/>
  <c r="E6" i="2"/>
  <c r="F6" i="2"/>
  <c r="D6" i="2"/>
  <c r="D6" i="6"/>
  <c r="C5" i="4"/>
  <c r="S9" i="2"/>
  <c r="O4" i="6"/>
  <c r="O10" i="6" s="1"/>
  <c r="T6" i="4"/>
  <c r="H6" i="5"/>
  <c r="T5" i="5"/>
  <c r="R7" i="6"/>
  <c r="F6" i="6"/>
  <c r="F4" i="6"/>
  <c r="F6" i="4"/>
  <c r="C9" i="2"/>
  <c r="I8" i="2"/>
  <c r="S7" i="2"/>
  <c r="O7" i="2"/>
  <c r="I6" i="6"/>
  <c r="N4" i="2"/>
  <c r="C5" i="6"/>
  <c r="D5" i="6"/>
  <c r="C6" i="4"/>
  <c r="O7" i="5"/>
  <c r="S6" i="5"/>
  <c r="M4" i="5"/>
  <c r="E4" i="6"/>
  <c r="M4" i="6"/>
  <c r="J6" i="4"/>
  <c r="P6" i="4"/>
  <c r="I5" i="4"/>
  <c r="F4" i="4"/>
  <c r="R9" i="2"/>
  <c r="O9" i="2"/>
  <c r="I6" i="2"/>
  <c r="H4" i="2"/>
  <c r="R5" i="5"/>
  <c r="F7" i="4"/>
  <c r="F7" i="5"/>
  <c r="U5" i="5"/>
  <c r="O5" i="5"/>
  <c r="M5" i="5"/>
  <c r="U7" i="6"/>
  <c r="P7" i="6"/>
  <c r="E7" i="6"/>
  <c r="P6" i="6"/>
  <c r="E6" i="6"/>
  <c r="C4" i="6"/>
  <c r="R6" i="4"/>
  <c r="F9" i="2"/>
  <c r="F7" i="2"/>
  <c r="C6" i="2"/>
  <c r="E5" i="2"/>
  <c r="C5" i="2"/>
  <c r="C4" i="2"/>
  <c r="D4" i="2"/>
  <c r="K7" i="5"/>
  <c r="J5" i="5"/>
  <c r="I4" i="5"/>
  <c r="K8" i="6"/>
  <c r="I8" i="6"/>
  <c r="K6" i="6"/>
  <c r="H6" i="6"/>
  <c r="F6" i="5"/>
  <c r="D6" i="5"/>
  <c r="E6" i="5"/>
  <c r="J7" i="6"/>
  <c r="H7" i="6"/>
  <c r="I7" i="6"/>
  <c r="N7" i="4"/>
  <c r="O7" i="4"/>
  <c r="M7" i="4"/>
  <c r="J6" i="2"/>
  <c r="I5" i="2"/>
  <c r="H5" i="2"/>
  <c r="T4" i="2"/>
  <c r="U4" i="2"/>
  <c r="R4" i="2"/>
  <c r="C7" i="4"/>
  <c r="K6" i="2"/>
  <c r="C6" i="5"/>
  <c r="J5" i="4"/>
  <c r="R6" i="5"/>
  <c r="E7" i="5"/>
  <c r="H7" i="5"/>
  <c r="M6" i="5"/>
  <c r="J6" i="5"/>
  <c r="F5" i="5"/>
  <c r="D5" i="5"/>
  <c r="N4" i="5"/>
  <c r="R4" i="5"/>
  <c r="R10" i="5" s="1"/>
  <c r="O8" i="6"/>
  <c r="N6" i="6"/>
  <c r="O6" i="6"/>
  <c r="U7" i="4"/>
  <c r="R7" i="4"/>
  <c r="S7" i="4"/>
  <c r="N6" i="4"/>
  <c r="M6" i="4"/>
  <c r="K5" i="4"/>
  <c r="F5" i="4"/>
  <c r="E5" i="4"/>
  <c r="P5" i="4"/>
  <c r="N5" i="4"/>
  <c r="D4" i="4"/>
  <c r="T9" i="2"/>
  <c r="N9" i="2"/>
  <c r="M9" i="2"/>
  <c r="I9" i="2"/>
  <c r="N7" i="2"/>
  <c r="M7" i="2"/>
  <c r="P6" i="2"/>
  <c r="M6" i="2"/>
  <c r="R5" i="6"/>
  <c r="U5" i="6"/>
  <c r="T5" i="6"/>
  <c r="D7" i="5"/>
  <c r="P8" i="6"/>
  <c r="M8" i="6"/>
  <c r="J7" i="4"/>
  <c r="K7" i="4"/>
  <c r="E7" i="4"/>
  <c r="H9" i="2"/>
  <c r="K9" i="2"/>
  <c r="U6" i="4"/>
  <c r="H6" i="2"/>
  <c r="T7" i="5"/>
  <c r="U7" i="5"/>
  <c r="R7" i="5"/>
  <c r="F4" i="5"/>
  <c r="D4" i="5"/>
  <c r="J4" i="5"/>
  <c r="K4" i="5"/>
  <c r="H4" i="5"/>
  <c r="R8" i="6"/>
  <c r="S8" i="6"/>
  <c r="U8" i="6"/>
  <c r="T8" i="6"/>
  <c r="E8" i="6"/>
  <c r="C8" i="6"/>
  <c r="D8" i="6"/>
  <c r="K7" i="6"/>
  <c r="P7" i="4"/>
  <c r="H7" i="4"/>
  <c r="N4" i="4"/>
  <c r="O4" i="4"/>
  <c r="P4" i="4"/>
  <c r="I4" i="4"/>
  <c r="J4" i="4"/>
  <c r="H4" i="4"/>
  <c r="C4" i="4"/>
  <c r="C8" i="2"/>
  <c r="E8" i="2"/>
  <c r="E7" i="2"/>
  <c r="C7" i="2"/>
  <c r="U6" i="2"/>
  <c r="S6" i="2"/>
  <c r="R6" i="2"/>
  <c r="T6" i="2"/>
  <c r="F5" i="2"/>
  <c r="D5" i="2"/>
  <c r="M5" i="2"/>
  <c r="N5" i="2"/>
  <c r="O5" i="2"/>
  <c r="R5" i="2"/>
  <c r="U5" i="2"/>
  <c r="S5" i="2"/>
  <c r="S4" i="2"/>
  <c r="M4" i="2"/>
  <c r="P4" i="2"/>
  <c r="F4" i="2"/>
  <c r="E4" i="2"/>
  <c r="O6" i="5"/>
  <c r="P6" i="5"/>
  <c r="I6" i="5"/>
  <c r="K6" i="5"/>
  <c r="U4" i="5"/>
  <c r="U10" i="5" s="1"/>
  <c r="T4" i="5"/>
  <c r="T10" i="5" s="1"/>
  <c r="H8" i="6"/>
  <c r="J8" i="6"/>
  <c r="O7" i="6"/>
  <c r="M7" i="6"/>
  <c r="N7" i="6"/>
  <c r="F7" i="6"/>
  <c r="D7" i="6"/>
  <c r="N5" i="6"/>
  <c r="P5" i="6"/>
  <c r="K6" i="4"/>
  <c r="H6" i="4"/>
  <c r="S5" i="4"/>
  <c r="U5" i="4"/>
  <c r="T5" i="4"/>
  <c r="K4" i="4"/>
  <c r="E4" i="4"/>
  <c r="S4" i="4"/>
  <c r="S10" i="4" s="1"/>
  <c r="R4" i="4"/>
  <c r="R10" i="4" s="1"/>
  <c r="P9" i="2"/>
  <c r="R8" i="2"/>
  <c r="T8" i="2"/>
  <c r="S8" i="2"/>
  <c r="P8" i="2"/>
  <c r="O8" i="2"/>
  <c r="D8" i="2"/>
  <c r="H7" i="2"/>
  <c r="K7" i="2"/>
  <c r="U7" i="2"/>
  <c r="O6" i="2"/>
  <c r="T5" i="2"/>
  <c r="M7" i="5"/>
  <c r="N6" i="5"/>
  <c r="U6" i="6"/>
  <c r="R6" i="6"/>
  <c r="S6" i="6"/>
  <c r="H5" i="5"/>
  <c r="J7" i="5"/>
  <c r="I5" i="5"/>
  <c r="I7" i="5"/>
  <c r="I7" i="4"/>
  <c r="O6" i="4"/>
  <c r="D7" i="2"/>
  <c r="H5" i="6"/>
  <c r="K5" i="6"/>
  <c r="I5" i="6"/>
  <c r="J4" i="6"/>
  <c r="J10" i="6" s="1"/>
  <c r="H4" i="6"/>
  <c r="K4" i="6"/>
  <c r="I4" i="6"/>
  <c r="M10" i="4" l="1"/>
  <c r="O10" i="4"/>
  <c r="P10" i="4"/>
  <c r="N10" i="4"/>
  <c r="J10" i="4"/>
  <c r="I10" i="4"/>
  <c r="C10" i="5"/>
  <c r="P10" i="5"/>
  <c r="N10" i="5"/>
  <c r="O10" i="5"/>
  <c r="M10" i="5"/>
  <c r="P10" i="6"/>
  <c r="M10" i="6"/>
  <c r="N10" i="6"/>
  <c r="P10" i="2"/>
  <c r="O10" i="2"/>
  <c r="M10" i="2"/>
  <c r="N10" i="2"/>
  <c r="K10" i="4"/>
  <c r="J10" i="2"/>
  <c r="K10" i="2"/>
  <c r="H10" i="4"/>
  <c r="I10" i="2"/>
  <c r="H10" i="2"/>
  <c r="E10" i="5"/>
  <c r="D10" i="5"/>
  <c r="F10" i="5"/>
  <c r="F10" i="6"/>
  <c r="E10" i="6"/>
  <c r="C10" i="6"/>
  <c r="D10" i="6"/>
  <c r="E10" i="4"/>
  <c r="K10" i="6"/>
  <c r="D10" i="4"/>
  <c r="F10" i="4"/>
  <c r="C10" i="4"/>
  <c r="C10" i="2"/>
  <c r="E10" i="2"/>
  <c r="F10" i="2"/>
  <c r="S10" i="2"/>
  <c r="D10" i="2"/>
  <c r="K10" i="5"/>
  <c r="J10" i="5"/>
  <c r="I10" i="5"/>
  <c r="H10" i="5"/>
  <c r="H10" i="6"/>
  <c r="R10" i="2"/>
  <c r="U10" i="2"/>
  <c r="T10" i="2"/>
  <c r="I10" i="6"/>
</calcChain>
</file>

<file path=xl/sharedStrings.xml><?xml version="1.0" encoding="utf-8"?>
<sst xmlns="http://schemas.openxmlformats.org/spreadsheetml/2006/main" count="909" uniqueCount="588">
  <si>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</si>
  <si>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</si>
  <si>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</si>
  <si>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</si>
  <si>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</si>
  <si>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</si>
  <si>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</si>
  <si>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</si>
  <si>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</si>
  <si>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</si>
  <si>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</si>
  <si>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</si>
  <si>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</si>
  <si>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</si>
  <si>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</si>
  <si>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</si>
  <si>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</si>
  <si>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</si>
  <si>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</si>
  <si>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</si>
  <si>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</si>
  <si>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</si>
  <si>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</si>
  <si>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</si>
  <si>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</si>
  <si>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</si>
  <si>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</si>
  <si>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</si>
  <si>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</si>
  <si>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</si>
  <si>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</si>
  <si>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</si>
  <si>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</si>
  <si>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</si>
  <si>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</si>
  <si>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</si>
  <si>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</si>
  <si>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</si>
  <si>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</si>
  <si>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</si>
  <si>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</si>
  <si>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</si>
  <si>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</si>
  <si>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</si>
  <si>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</si>
  <si>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</si>
  <si>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</si>
  <si>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</si>
  <si>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</si>
  <si>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</si>
  <si>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</si>
  <si>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</si>
  <si>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</si>
  <si>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</si>
  <si>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</si>
  <si>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</si>
  <si>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</si>
  <si>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</si>
  <si>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</si>
  <si>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</si>
  <si>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</si>
  <si>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</si>
  <si>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</si>
  <si>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</si>
  <si>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</si>
  <si>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</si>
  <si>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</si>
  <si>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</si>
  <si>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</si>
  <si>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</si>
  <si>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</si>
  <si>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</si>
  <si>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</si>
  <si>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</si>
  <si>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</si>
  <si>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</si>
  <si>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</si>
  <si>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</si>
  <si>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</si>
  <si>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</si>
  <si>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</si>
  <si>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</si>
  <si>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</si>
  <si>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</si>
  <si>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</si>
  <si>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</si>
  <si>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</si>
  <si>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</si>
  <si>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</si>
  <si>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</si>
  <si>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</si>
  <si>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</si>
  <si>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</si>
  <si>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</si>
  <si>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</si>
  <si>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</si>
  <si>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</si>
  <si>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</si>
  <si>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</si>
  <si>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</si>
  <si>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</si>
  <si>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</si>
  <si>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</si>
  <si>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</si>
  <si>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</si>
  <si>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</si>
  <si>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</si>
  <si>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</si>
  <si>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</si>
  <si>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</si>
  <si>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</si>
  <si>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</si>
  <si>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</si>
  <si>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</si>
  <si>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</si>
  <si>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</si>
  <si>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</si>
  <si>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</si>
  <si>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</si>
  <si>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</si>
  <si>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</si>
  <si>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</si>
  <si>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</si>
  <si>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</si>
  <si>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</si>
  <si>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</si>
  <si>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</si>
  <si>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</si>
  <si>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</si>
  <si>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</si>
  <si>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</si>
  <si>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</si>
  <si>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</si>
  <si>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</si>
  <si>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</si>
  <si>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</si>
  <si>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</si>
  <si>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</si>
  <si>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</si>
  <si>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</si>
  <si>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</si>
  <si>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</si>
  <si>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</si>
  <si>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</si>
  <si>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</si>
  <si>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</si>
  <si>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</si>
  <si>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</si>
  <si>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</si>
  <si>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</si>
  <si>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</si>
  <si>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</si>
  <si>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</si>
  <si>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</si>
  <si>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</si>
  <si>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</si>
  <si>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</si>
  <si>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</si>
  <si>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</si>
  <si>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</si>
  <si>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</si>
  <si>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</si>
  <si>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</si>
  <si>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</si>
  <si>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</si>
  <si>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</si>
  <si>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</si>
  <si>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</si>
  <si>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</si>
  <si>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</si>
  <si>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</si>
  <si>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</si>
  <si>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</si>
  <si>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</si>
  <si>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</si>
  <si>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</si>
  <si>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</si>
  <si>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</si>
  <si>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</si>
  <si>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</si>
  <si>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La institución cuenta con una política para desarrollar el proceso de matrícula que garantiza su agilidad y coherencia con los lineamientos nacionales y locales.</t>
  </si>
  <si>
    <t>La institución dispone de un sistema ágil y oportuno para la expedición de boletines de calificaciones y cuenta con los sistemas de control necesarios para garantizar la consistencia de la información.</t>
  </si>
  <si>
    <t>La institución cuenta con un programa de mantenimiento preventivo de su planta física.</t>
  </si>
  <si>
    <t>El programa de adecuación, accesibilidad y embellecimiento de la planta física se lleva a cabo periódicamente y cuenta con la participación de los diferentes estamentos de la comunidad educativa.</t>
  </si>
  <si>
    <t>La institución cuenta con un plan para la adquisición de los recursos para el aprendizaje que consulta las demandas de su direccionamiento estratégico y las necesidades de los docentes y estudiantes.</t>
  </si>
  <si>
    <t>La institución tiene un proceso establecido para garantizar la adquisición y la distribución oportuna de los suministros necesarios (papel, materiales de laboratorio, marcadores, etc.).</t>
  </si>
  <si>
    <t>Los perfiles con que cuenta la institución se usan para la toma de decisiones de personal y son coherentes con su estructura organizativa. Además, su uso en procesos de selección, solicitud e inducción del personal facilita el desempeño de las personas que se vinculan laboralmente a la institución.</t>
  </si>
  <si>
    <t>La institución cuenta con una estrategia organizada de inducción de docentes y administrativos nuevos, pero no se dan a conocer el PEI ni el plan de mejoramiento.</t>
  </si>
  <si>
    <t>La institución cuenta con programas definidos para algunos servicios complementarios, y los presta con la calidad y la regularidad necesarias para atender los requerimientos del estudiantado. Además, hay una articulación con la oferta externa.</t>
  </si>
  <si>
    <t>La institución tiene una estrategia definida para prestar apoyos pertinentes a los estudiantes que presentan bajo desempeño académico o con dificultades de interacción, pero esta no es conocida ni aplicada por todos.</t>
  </si>
  <si>
    <t>La institución cuenta con lineamientos que permiten que sus integrantes opten por procesos de formación en coherencia con el PEI y con las necesidades detectadas.</t>
  </si>
  <si>
    <t>La institución cuenta con procesos explícitos para elaborar los horarios y los criterios para realizar la asignación académica de los docentes, y éstos se cumplen.</t>
  </si>
  <si>
    <t>Una parte importante del personal vinculado a la institución comparte la filosofía, principios, valores y objetivos y dedica algún tiempo a la realización de actividades relacionadas con estos aspectos.</t>
  </si>
  <si>
    <t>La institución realiza evaluaciones de desempeño de docentes, directivos y personal administrativo de forma esporádica y sin contar con un modelo evaluativo para este propósito.</t>
  </si>
  <si>
    <t>La institución realiza algunas actividades de reconocimiento al personal vinculado, de acuerdo con iniciativas aisladas de sedes, niveles o grados</t>
  </si>
  <si>
    <t>La investigación en la institución se encuentra en estado incipiente; carece de apoyo y seguimiento a las iniciativas de los docentes.</t>
  </si>
  <si>
    <t>La institución dispone de estrategias claras para mediación y solución de conflictos y éstos se resuelven a través del diálogo y la negociación permanente. Esto contribuye a que exista un buen clima laboral.</t>
  </si>
  <si>
    <t>La institución cuenta con un programa de bienestar del personal vinculado que se cumple en su totalidad. Además, es conocido y aceptado por la comunidad educativa desde una perspectiva de equidad.</t>
  </si>
  <si>
    <t>La elaboración del presupuesto se hace teniendo en cuenta las necesidades de las sedes y niveles, y toma como referentes el Plan Operativo Anual, el PEI, el plan de mejoramiento y la normatividad vigente.</t>
  </si>
  <si>
    <t xml:space="preserve"> La contabilidad de la institución se organiza de acuerdo
con los requisitos reglamentarios y discrimina claramente los servicios prestados. Sin
embargo, su uso se limita a la
elaboración de informes para
los organismos de control, de
modo que no se cuenta con
esta información como instrumento de análisis financiero.</t>
  </si>
  <si>
    <t>La institución presenta los informes financieros a las autoridades competentes de manera apropiada y oportuna, y también los da a conocer a la comunidad educativa. Sin embargo, no los utiliza para apoyar la toma de decisiones.</t>
  </si>
  <si>
    <t>La institución conoce los requerimientos educativos de las poblaciones o personas que experimentan barreras para el aprendizaje y la participación en su entorno y ha diseñado planes de trabajo pedagógico para atenderlas en concordancia con el PEI y la normatividad vigente.</t>
  </si>
  <si>
    <t>La institución ha definido políticas para atender a poblaciones pertenecientes a grupos étnicos, pero carece de información sobre sus requerimientos o necesidades de su localidad o municipio.</t>
  </si>
  <si>
    <t>La institución conoce las características de su entorno y procura dar respuestas a éstas mediante acciones que buscan acercar los estudiantes a la institución, en concordancia con el PEI.</t>
  </si>
  <si>
    <t>La escuela de padres es coherente con el PEI, cuenta con el respaldo pedagógico de los docentes y se encuentra ampliamente divulgada en la comunidad. Además, su acogida entre los integrantes de la familia es significativa.</t>
  </si>
  <si>
    <t>Existen estrategias de comunicación que permiten que la institución y la comunidad se conozcan mutuamente; las actividades se organizan de manera conjunta, así no guarden estrecha relación con el PEI.</t>
  </si>
  <si>
    <t>La institución tiene programas que permiten que la comunidad use algunos de sus recursos físicos (sala de informática y biblioteca, por ejemplo).</t>
  </si>
  <si>
    <t>El servicio social estudiantil tiene proyectos que responden a las necesidades de la comunidad y éstos, a su vez, son pertinentes para la actividad institucional.</t>
  </si>
  <si>
    <t>La institución tiene propuestas para estimular la participación de de las familias como mecanismo de apoyo a acciones, que si bien son pertinentes para la institución y están en concordancia con el PEI, no han sido diseñadas con base en su participación.</t>
  </si>
  <si>
    <t>La institución cuenta con programas para la prevención de riesgos físicos que hacen parte de los proyectos transversales (educación ambiental, por ejemplo) y son coherentes con el PEI.</t>
  </si>
  <si>
    <t>La institución ha identificado los principales problemas que constituyen factores de riesgo para sus estudiantes y la comunidad (SIDA, ETS, embarazo adolescente, consumo de sustancias psicoactivas, violencia intrafamiliar, abuso sexual, físico y psicológico etc.) y diseña acciones orientadas a su prevención. Además, tiene en cuenta los análisis de los factores de riesgo sobre su comunidad realizados por otras entidades.</t>
  </si>
  <si>
    <t>La institución cuenta con algunos planes de acción frente a accidentes o desastres naturales solamente para algunas sedes o ciertos riesgos; el estado de la infraestructura física no es sujeto de monitoreo ni de evaluación.</t>
  </si>
  <si>
    <t>Se cuenta con una formulación de la misión, la visión y los principios que articulan e identifican a la institución como un todo. Estos elementos han sido apropiados parcialmente por la comunidad educativa.</t>
  </si>
  <si>
    <t>Documentos Institucionales, PEI.</t>
  </si>
  <si>
    <t>Todas las metas establecidas para la institución integrada e inclusiva responden a sus objetivos y al direccionamiento estratégico.</t>
  </si>
  <si>
    <t>visión Institucional</t>
  </si>
  <si>
    <t>La comunidad educativa conoce y comparte el direccionamiento estratégico.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</si>
  <si>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 Además, promueve la coordinación con otros organismos para su atención integral.</t>
  </si>
  <si>
    <t>La institución cuenta con un conjunto de criterios básicos acerca de su manejo y éstos son aplicados parcialmente por las sedes</t>
  </si>
  <si>
    <t>La mayoría de planes, proyectos y acciones están articulados al planteamiento estratégico de la institución integrada e inclusiva y eventualmente se trabaja en equipo para articular las acciones.</t>
  </si>
  <si>
    <t>Microcentros, Semana Institucional</t>
  </si>
  <si>
    <t xml:space="preserve">Proyectos particulares de las sedes </t>
  </si>
  <si>
    <t>PEI</t>
  </si>
  <si>
    <t>PEI, Manual de Convivencia, SIE.</t>
  </si>
  <si>
    <t xml:space="preserve">
La institución cuenta con una estrategia pedagógica coherente con la misión, la visión y los principios institucionales, pero ésta todavía no es aplicada de manera rticulada en las diferentes sedes, niveles y grados.
</t>
  </si>
  <si>
    <t xml:space="preserve">Modelos Educativos </t>
  </si>
  <si>
    <t>Drive, whatsApp</t>
  </si>
  <si>
    <t xml:space="preserve">
La institución utiliza con algún grado de sistematización la información que está disponible en sus archivos (resultados de sus autoevaluaciones, evaluaciones de desempeño de docentes y administrativos), así como aquella que proviene de otras instancias. La información utilizada abarca a todas las sedes.</t>
  </si>
  <si>
    <t>Auotoevaluacion Institucional,PEI</t>
  </si>
  <si>
    <t xml:space="preserve">
Los criterios básicos sobre el manejo del establecimiento educativo y la atención a la diversidad fueron definidos de manera participativa y permiten el trabajo en equipo, pero no han sido evaluados para establecer su eficacia.</t>
  </si>
  <si>
    <t>El consejo directivo se reúne periódicamente de acuerdo con el cronograma establecido. Sin embargo, no hace un seguimiento sistemático al plan de trabajo.</t>
  </si>
  <si>
    <t>Actas de Consejo Directivo</t>
  </si>
  <si>
    <t>El consejo académico está conformado en el marco de la integración institucional, y cuenta con una metodología de trabajo orientada al diseño y la implementación del proyecto pedagógico. Sin embargo, no se reúne con regularidad o no asisten todos sus miembros, afectando negativamente las decisiones.</t>
  </si>
  <si>
    <t>actas de consejo Academico</t>
  </si>
  <si>
    <t>Boletines, sabana de notas, certificados.</t>
  </si>
  <si>
    <t>La comisión de evaluación y promoción está conformada en el marco de la integración y la atención a la diversidad institucional, y se reúne oportunamente para analizar y tomar las decisiones pertinentes.</t>
  </si>
  <si>
    <t>actas de conformación</t>
  </si>
  <si>
    <t>El comité de convivencia está conformado, pero no se reúne periódicamente para analizar los casos que le son remitidos.</t>
  </si>
  <si>
    <t>actas</t>
  </si>
  <si>
    <t>El consejo estudiantil está conformado mediante elección democrática, pero no se reúne periódicamente para deliberar y tomar las decisiones que le corresponden.</t>
  </si>
  <si>
    <t>acta de escrutinio, acta consejo directivo</t>
  </si>
  <si>
    <t>La institución cuenta con un personero elegido democráticamente que representa a todas y todos los estudiantes de todas las sedes, y es tenido en cuenta en las desiciones del Consejo Directivo</t>
  </si>
  <si>
    <t>Está conformada la asamblea de padres de familia, pero ésta no se reúne periódicamente para deliberar y tomar decisiones sobre los temas de su competencia</t>
  </si>
  <si>
    <t xml:space="preserve">Actas de conformación de Asamblea, </t>
  </si>
  <si>
    <t>Está conformado el consejo de padres de familia, pero éste no se reúne para deliberar sobre los temas de su competencia.</t>
  </si>
  <si>
    <t>drive, grupos de Whatsapp, correo institucional.</t>
  </si>
  <si>
    <t>La institución ha definido los mecanismos de comunicación de acuerdo con las características y el tipo de información pertinente para cada uno de los estamentos de la comunidad educativa.</t>
  </si>
  <si>
    <t xml:space="preserve">La institución cuenta con un proceso de fortalecer el trabajo en equipo en los diferentes proyectos institucionales, con reuniones esporádicas </t>
  </si>
  <si>
    <t>microcentros.</t>
  </si>
  <si>
    <t xml:space="preserve">La institución cuenta con algunas formas de reconocimiento de los logros de docentes y estudiantes, pero éstas no se aplican de manera organizada ni sistemática. </t>
  </si>
  <si>
    <t xml:space="preserve">diplomas, menciones de honor, </t>
  </si>
  <si>
    <t>La institución cuenta con una política para identificar y divulgar las buenas prácticas pedagógicas, administrativas y culturales.</t>
  </si>
  <si>
    <t>drive, practicas pedagogicas, fotografica.</t>
  </si>
  <si>
    <t>Los estudiantes se sienten parte de la institución, pero se identifican principalmente con algunos elementos tales como las instalaciones, el escudo, el uniforme, o el himno.</t>
  </si>
  <si>
    <t>fotografias</t>
  </si>
  <si>
    <t>Casi todas las sedes de la institución poseen espacios suficientes para realizar las labores académicas, administrativas y recreativas, y éstas se mantienen limpias y ordenadas.</t>
  </si>
  <si>
    <t>infrainstuctura de las sedes</t>
  </si>
  <si>
    <t>Al inicio del año escolar, en todas las sedes se explican a los estudiantes nuevos los usos y costumbres de la institución.</t>
  </si>
  <si>
    <t>fotograficas, carteleras</t>
  </si>
  <si>
    <t>La mayoría de los estudiantes de la institución manifiesta entusiasmo y ganas de aprender.</t>
  </si>
  <si>
    <t>informes academicos, izadas de bandera</t>
  </si>
  <si>
    <t>La institución integrada ha elaborado un manual de convivencia que orienta las acciones de los diferentes estamentos de la comunidad educativa, en concordancia con el PEI.</t>
  </si>
  <si>
    <t>Manual de convivencia.</t>
  </si>
  <si>
    <t>La institución tiene una política definida con respecto a las actividades extracurriculares, las cuales se articulan a los procesos de formación de los estudiantes. Sin embargo, ésta solamente se aplica en algunas sedes</t>
  </si>
  <si>
    <t>actas, programacion de actividades, fotograficas.</t>
  </si>
  <si>
    <t>La institución realiza acciones organizadas para propiciar el bienestar de todas y todos los estudiantes, logrando buena calidad y cobertura, pero éstas no siempre se ejecutan de manera oportuna y articulada con las ofertas brindadas por otras entidades.</t>
  </si>
  <si>
    <t>PAE, seguro estudiantil, transporte.</t>
  </si>
  <si>
    <t>La institución cuenta con el comité de convivencia, el cual se encarga de la identificación y mediación de los conflictos que se presentan entre los diferentes estamentos de la comunidad educativa. Además, existe un consenso acerca de las competencias que requieren desarrollarse para fortalecer la convivencia y el respeto a la diversidad, en coherencia con el PEI y la normatividad vigente.</t>
  </si>
  <si>
    <t>actas de comité de convivencia.</t>
  </si>
  <si>
    <t>La institución cuenta con algunos mecanismos para manejar casos difíciles – problemas psicológicos, consumo de sustancias psicoactivas, dificultades en la socialización – y éstos se utilizan de manera puntual en algunas sedes o niveles.</t>
  </si>
  <si>
    <t xml:space="preserve">La institución cuenta con una
política de comunicación e
interacción con las familias o
acudientes y se han establecido los canales, el tipo y la periodicidad de la información.
</t>
  </si>
  <si>
    <t>actas de asistencia</t>
  </si>
  <si>
    <t>La institución cuenta con una política de comunicación e interacción con las autoridades educativas, y se han establecido los canales, el tipo y la periodicidad de la información.</t>
  </si>
  <si>
    <t>reuniones con el rector.</t>
  </si>
  <si>
    <t>La institución establece acuerdos ocasionales con otras entidades: bibliotecas, puestos de salud, hospitales, granjas, casas de cultura y centros de recreación para desarrollar algunas actividades pedagógicas.</t>
  </si>
  <si>
    <t>fotograficas</t>
  </si>
  <si>
    <t>La institución establece relaciones esporádicas con el sector productivo.</t>
  </si>
  <si>
    <t>no aplica</t>
  </si>
  <si>
    <t>Se cuenta con un plan de estudios para toda la institución que, además de responder a las políticas trazadas en el PEI, los lineamientos y los estándares básicos de competencias, fundamenta los planes de aula de los docentes de todas las áreas, grados y sedes. Otorga especial importancia a la enseñanza y el aprendizaje de contenidos actitudinales, de valores y normas relacionados con las diferencias individuales, raciales, culturales, familiares, que le permitan valorar, aceptar y comprender la diversidad y la interdependencia humana.</t>
  </si>
  <si>
    <t>Planes de estudios en el DRIVE, de cada una de las areas y grados.</t>
  </si>
  <si>
    <t>Las prácticas pedagógicas de aula de los docentes de todas las áreas, grados y sedes desarrollan el enfoque metodológico común en cuanto a métodos de enseñanza flexibles, relación pedagógica y uso de recursos que respondan a la diversidad de la población.</t>
  </si>
  <si>
    <t>PEI, plan de estudios, actas de los consejos directivos y académicos.</t>
  </si>
  <si>
    <t>La institución cuenta con una política de dotación, uso y mantenimiento de los recursos para el aprendizaje y hay una conexión clara entre el enfoque metodológico y los criterios administrativos.</t>
  </si>
  <si>
    <t>CRA, inventario de cada sede educativo.</t>
  </si>
  <si>
    <t>La institución cuenta con mecanismos claros, articulados y sistemáticos para realizar el seguimiento de las horas efectivas de clase recibidas por los estudiantes.</t>
  </si>
  <si>
    <t>Calendario académico, jornada escolar establecido entre docentes, padres de familia y estudiantes, horario alternado.</t>
  </si>
  <si>
    <t>La institución cuenta con una política de evaluación de los desempeños académicos de los estudiantes que contempla los elementos del plan de estudios, los criterios de los docentes e integra la legislación vigente.</t>
  </si>
  <si>
    <t>PEI, SIE, plan de estudios, actas de consejo académico.</t>
  </si>
  <si>
    <t>La institución cuenta con un enfoque metodológico y estrategias de divulgación accesibles para todos que hacen explícitos los acuerdos básicos relativos a las opciones didácticas que se emplean para las áreas, asignaturas y proyectos transversales, así como de los usos de recursos.</t>
  </si>
  <si>
    <t>Plan de estudios y proyectos transversales.</t>
  </si>
  <si>
    <t>En algunas sedes hay algunos acuerdos básicos entre docentes y estudiantes acerca de la intencionalidad de las tareas escolares para algunos grados, niveles o áreas.</t>
  </si>
  <si>
    <t>CRA, planilla de calificaciones.</t>
  </si>
  <si>
    <t>La institución cuenta con una política sobre el uso de los recursos para el aprendizaje que está articulada a su propuesta pedagógica, pero ésta se aplica solamente en algunas sedes, niveles o grados.</t>
  </si>
  <si>
    <t>Plan lector y recursos tecnológicos.</t>
  </si>
  <si>
    <t>La institución cuenta con una política sobre el uso apropiado de los tiempos destinados a los aprendizajes, la cual es implementada de manera flexible de acuerdo con las características y necesidades de los estudiantes. No obstante, hay pocas oportunidades para complementarlo con actividades extracurriculares y de refuerzo.</t>
  </si>
  <si>
    <t>Calendario académico, cronograma de actividades y plan de acción.</t>
  </si>
  <si>
    <t>Las prácticas pedagógicas se basan en la comunicación, la cogestión del aprendizaje y la relación afectiva y la valoración de la diversidad de los estudiantes, como elementos facilitadores del proceso de enseñanza-aprendizaje, y esto se evidencia en la organización del aula, en las relaciones recíprocas y en las estrategias de aprendizaje utilizadas.</t>
  </si>
  <si>
    <t>Actas de reuniones de microcentros.</t>
  </si>
  <si>
    <t>Los planes de clases desarrollan el plan de estudios y allí se definen: (1) los contenidos del aprendizaje; (2) los logros; (3) el rol del docente y del estudiante; (4) la elección y uso de los recursos didácticos; (5) los medios, momentos y criterios para la evaluación; y (6) los estándares de referencia. Sin embargo, éstos no son aplicados en todas las sedes, niveles, áreas o grados</t>
  </si>
  <si>
    <t>Plan de area, plan de aula.</t>
  </si>
  <si>
    <t>En la institución se presentan esfuerzos colectivos por trabajar con estrategias alternativas a la clase magistral. Además, se tienen en cuenta los intereses, ideas y experiencias de los estudiantes como base para estructurar las actividades pedagógicas.</t>
  </si>
  <si>
    <t>Proyectos transversales, CRA y las TIC.</t>
  </si>
  <si>
    <t>El sistema de evaluación del rendimiento académico se aplica permanentemente. Se hace seguimiento a los estudiantes de bajo rendimiento, pero este no es conocido por los padres de familia.</t>
  </si>
  <si>
    <t>Informes de periodo, plataforma vive colegio 3.0.</t>
  </si>
  <si>
    <t>El cuerpo docente hace un seguimiento periódico y sistemático al desempeño académico de los estudiantes para diseñar acciones de apoyo a los mismos.</t>
  </si>
  <si>
    <t>Nivelaciones de estudiantes, plataforma vive colegio 3.0</t>
  </si>
  <si>
    <t>El análisis de los resultados de los estudiantes en las evaluaciones externas (pruebas SABER y exámenes de Estado) origina acciones para fortalecer los aprendizajes de los estudiantes.</t>
  </si>
  <si>
    <t>Pruebas de evaluar para avanzar, ICFES.</t>
  </si>
  <si>
    <t>La institución cuenta con una política clara para el control, análisis y tratamiento de las causas de ausentismo.</t>
  </si>
  <si>
    <t>Registro de asistencia, autocontrol, registro de inasitencia en la plataforma vive de colegio 3.0.</t>
  </si>
  <si>
    <t>Algunas áreas o sedes han diseñado actividades articuladas de recuperación de los estudiantes y su aplicación incide parcialmente en sus resultados.</t>
  </si>
  <si>
    <t>Talleres de nivelación.</t>
  </si>
  <si>
    <t>Por iniciativa individual, algunos docentes se ocupan de los casos de bajo rendimiento y problemas de aprendizaje de los estudiantes.</t>
  </si>
  <si>
    <t>Actividades de refuerzo diseñadas por cada docente.</t>
  </si>
  <si>
    <t>La institución tiene un contacto escaso y esporádico con sus egresados y la información sobre ellos es anecdótica.</t>
  </si>
  <si>
    <t>Registro de documentos y actas de participación de actividades escolares.</t>
  </si>
  <si>
    <t>Registro en el SIMAT de los estudiantes, folio de matricula.</t>
  </si>
  <si>
    <t>Carpetas con documentos de los estudiantes.</t>
  </si>
  <si>
    <t>Plataforma vive 3.0</t>
  </si>
  <si>
    <t>Actas, contratos, evidencia fotografica y testimonial.</t>
  </si>
  <si>
    <t>Asistencia y acta de rendición de cuentas.</t>
  </si>
  <si>
    <t>La institución tiene algunos registros sobre la manera cómo se están utilizando los espacios físicos, pero éstos son esporádicos y no están sistematizados.</t>
  </si>
  <si>
    <t>Fotografias.</t>
  </si>
  <si>
    <t>Plan de compras por cada sede.</t>
  </si>
  <si>
    <t>La institución cuenta con procesos para el recaudo de ingresos y la realización de los gastos. Los registros son consistentes y coinciden plenamente con el plan de ingresos y gastos estipulado.</t>
  </si>
  <si>
    <t>El mantenimiento de los equipos y otros recursos para el aprendizaje sólo se realiza cuando éstos sufren algún daño. Los manuales de los equipos no están disponibles para los usuarios.</t>
  </si>
  <si>
    <t>No aplica</t>
  </si>
  <si>
    <t>La institución tiene una aproximación parcial a su panorama de riesgos o se encuentra apenas en proceso de iniciar el levantamiento.</t>
  </si>
  <si>
    <t>Proyecto de prevención de riesgos.</t>
  </si>
  <si>
    <t>PIAR, actas de apoyo, acta de reunión de consejo académico.</t>
  </si>
  <si>
    <t>Actas de conformación de PEI</t>
  </si>
  <si>
    <t>Actas de reunión de asamblea de padres.</t>
  </si>
  <si>
    <t>Existen en la institución algunas iniciativas para apoyar a los estudiantes en la formulación de sus proyectos de vida, pero éstas no están articuladas a otros procesos.</t>
  </si>
  <si>
    <t>Proyecto de vida en cada sede.</t>
  </si>
  <si>
    <t>Actas de reuniones consejo académico, actas reuniones escuela de padres en cada sede, fotografias.</t>
  </si>
  <si>
    <t>Actas de reuniones asamblea de padres</t>
  </si>
  <si>
    <t>Libro de registro de ingreso a las aulas</t>
  </si>
  <si>
    <t>Actas de conformación de servicio social estudiantil.</t>
  </si>
  <si>
    <t>Los mecanismos y escenarios de participación de la institución son utilizados por los estudiantes de forma continua y con sentido. No solamente se cumplen las normas legales, sino que se ha logrado la participación real de los estudiantes en el apoyo a su propia formación ciudadana.</t>
  </si>
  <si>
    <t>Actas</t>
  </si>
  <si>
    <t>La institución posee canales de comunicación claros y abiertos que facilitan a los padres de familia el conocimiento de sus derechos y deberes, de manera que ellos se sienten miembros legítimos de la asamblea y del consejo de padres.</t>
  </si>
  <si>
    <t>Actas de reunión asamblea de padres, acta de conformación y seguimiento de asamblea de padres.</t>
  </si>
  <si>
    <t>Actas de conformación de canales de whatsapp.</t>
  </si>
  <si>
    <t>Aplicación de proyectos de gestión de riesgos.</t>
  </si>
  <si>
    <t>Solicitud de acompañamiento salud publica, actas de charlas riesgos psicosociales.</t>
  </si>
  <si>
    <t>Informe ejecutivo sobre los riesgos de cada sede.</t>
  </si>
  <si>
    <t>AÑO  2023</t>
  </si>
  <si>
    <t>Servicio de transporte sede principal, PAE para cada sede educativa.</t>
  </si>
  <si>
    <t>Registro en el SIMAT de los estudiantes, folio de matricula, list de cheque de documentos del estudiante.</t>
  </si>
  <si>
    <t>La institución cuenta con un proceso de matrícula ágil y oportuno que tiene en cuenta las necesidades de los estudiantes y los padres de familia, y que es reconocido por la comunidad
educativa.</t>
  </si>
  <si>
    <t>Cajas y Carpetas 4 letras con documentos de los estudiantes.</t>
  </si>
  <si>
    <t>La institución asegura los recursos para cumplir el programa de mantenimiento de su planta fisicas</t>
  </si>
  <si>
    <t>Asistencia, registro fotografico y acta de rendición de cuentas.</t>
  </si>
  <si>
    <t>Plan de gestion de riesgos escolares y fotografias.</t>
  </si>
  <si>
    <t>Plan de compras por cada sede educativa y cotizaciones.</t>
  </si>
  <si>
    <t xml:space="preserve">Plan de gestion de riesgos escolares </t>
  </si>
  <si>
    <t>Servicio de transporte sede principal, Programa de Alimentacion Escolar PAE para cada sede educativa.</t>
  </si>
  <si>
    <t>Programa de inclusion.</t>
  </si>
  <si>
    <t xml:space="preserve">Hoja de vida </t>
  </si>
  <si>
    <t xml:space="preserve">Actas de inicio y registro fotografico </t>
  </si>
  <si>
    <t>Actas de ecuentro pedagogos</t>
  </si>
  <si>
    <t>Actas de asigacion de carga academica</t>
  </si>
  <si>
    <t>Atas de socializacion.</t>
  </si>
  <si>
    <t>El proceso de evaluación de docentes, directivos y personal administrativo permite la implementación de acciones de mejoramiento y de desarrollo profesional. Además, es conoci-
do por la comunidad y cuenta con un respaldo amplio de los miembros de la institución</t>
  </si>
  <si>
    <t>Evaluacion periodo de prueba 2024. (Evaluacion docente, directivo docente).</t>
  </si>
  <si>
    <t xml:space="preserve">La estrategia de reconocimiento al personal vnculado es aplicada cabalmente y es parte fundamental de la cultura institucional </t>
  </si>
  <si>
    <t>Cuadro de honor, Mencion de honor, reconocimientos publico: placas, medallas, trofeo. Mosaico.</t>
  </si>
  <si>
    <t>No Aplica.</t>
  </si>
  <si>
    <t>Registro fotografico de convivencia y eventos sociales.</t>
  </si>
  <si>
    <t>Eventos sociales.</t>
  </si>
  <si>
    <t>Plan de compras, facturas de compra.</t>
  </si>
  <si>
    <t xml:space="preserve"> La contabilidad de la institución se organiza de acuerdo con los requisitos reglamentarios y discrimina claramente los servicios prestados. Sin embargo, su uso se limita a la elaboración de informes para los organismos de control, de modo que no se cuenta con
esta información como instrumento de análisis financiero.</t>
  </si>
  <si>
    <t>Informe para organismo de control.</t>
  </si>
  <si>
    <t>Rendicion de cuentas y actas</t>
  </si>
  <si>
    <t>Informe para organismo de control. Y endicion de cuentas y actas</t>
  </si>
  <si>
    <t>Planear un sistema de Gestión de Espacios Escolares basado en la planeación y el mantenimiento preventivo.</t>
  </si>
  <si>
    <t>Implementacion run plan de mantenimiento preventivo y correctivo para los equipos y recursos de aprendizaje en la Institución Educativa Rural León XIII.</t>
  </si>
  <si>
    <t>crear un programa que promueva proyectos de investigación escolar enfocados en las problemáticas y potencialidades del contexto ruraL</t>
  </si>
  <si>
    <t>La Institución Educativa Rural León XIII tiene perfiles claros que facilitan la selección, inducción y adaptación del personal, optimizando su desempeño y alineándolo con los objetivos institucionales.</t>
  </si>
  <si>
    <t>Garantiza los recursos para el mantenimiento de su planta física, asegurando espacios seguros y adecuados que favorecen el aprendizaje y el bienestar de la comunidad escolar.</t>
  </si>
  <si>
    <t>Los mecanismos para el seguimiento a las horas efectivas de clase recibidas por los estudiantes hacen parte de un sistema de mejoramiento institucional que se implementa en todas las
sedes y es aplicado por los docentes.</t>
  </si>
  <si>
    <t>Calendario académico, jornada escolar establecido entre docentes, padres de familia y estudiantes, horario de clases.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</si>
  <si>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</si>
  <si>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talleres de nivelación, exposiciones,evaluacion de recuperacion</t>
  </si>
  <si>
    <t>La institución cuenta con políticas y mecanismos para abordar los casos de bajo rendimiento y problemas de aprendizaje, pero no se hace seguimiento a los mismos, ni se acude a recursos externos.</t>
  </si>
  <si>
    <t>Docente de apoyo, actividades de refurzo,</t>
  </si>
  <si>
    <t>La institución asegura que la inclusión y la calidad sean el centro de su desarrollo, lo cual se ve refle jado en la misión, la visión y los principios están claramente definidos para la institución integra da e inclusiva y son revisados y ajustados periódi camente, en función de los nuevos retos externos y de las necesidades de los estudiantes.</t>
  </si>
  <si>
    <t>La institución evalúa periódicamente los niveles de conocimiento y apropiación del direcciona miento estratégico por parte de los miembros de la comunidad educativa y realiza acciones para lograr dicha apropiación.</t>
  </si>
  <si>
    <t>La institución evalúa periódicamente su estrate gia de inclusión de personas de diferentes grupos poblacionales o diversidad cultural, e introduce los ajustes pertinentes para fortalecerla</t>
  </si>
  <si>
    <t xml:space="preserve">proyecto educación inclusiva </t>
  </si>
  <si>
    <t>Los criterios básicos sobre el manejo del es tablecimiento educativo y la atención a la diversidad fueron definidos de manera parti cipativa y permiten el trabajo en equipo, pero no han sido evaluados para establecer su efi cacia</t>
  </si>
  <si>
    <t>Los planes, proyectos y acciones se enmarcan en principios de corresponsabilidad, participa ción y equidad, articulados al planteamiento estratégico de la institución integrada e inclu siva, y son conocidos por la comunidad edu cativa. Se trabaja en equipo para articular las acciones</t>
  </si>
  <si>
    <t>La estrategia pedagógica es coherente con la misión, la visión y los principios instituciona les, y es aplicada de manera articulada en las diferentes sedes, niveles y grados.</t>
  </si>
  <si>
    <t>Modelos Educativos</t>
  </si>
  <si>
    <t>La institución revisa periódicamente los procedi mientos e instrumentos establecidos para reali zar la autoevaluación integral. Con esto orienta, ajusta y mejora continuamente este proceso.</t>
  </si>
  <si>
    <t>El consejo directivo se reúne periódicamente de acuerdo con un cronograma establecido y sesio na con el aporte activo de todos sus miembros. Hace seguimiento sistemático al plan de trabajo, para garantizar su cumplimiento.</t>
  </si>
  <si>
    <t>El consejo académico se reúne periódicamen te para garantizar que el proyecto pedagógi co sea coherente con las necesidades de la di versidad y se implemente en todas las sedes, áreas y niveles. Sin embargo, no hace segui miento suficiente al mismo.</t>
  </si>
  <si>
    <t>La comisión de evaluación y promoción se reúne oportunamente en el marco de la in tegración institucional, toma las decisiones pertinentes y apoya la definición de políticas institucionales de evaluación que favorece a la diversidad de la población.</t>
  </si>
  <si>
    <t xml:space="preserve">Boletines, sabana de notas, certificados, actas de comisión de promocion y evaluación. </t>
  </si>
  <si>
    <t>El consejo estudiantil se reúne periódicamen te y es reconocido como la instancia de repre sentación de los intereses de todos y todas los estudiantes de la institución.</t>
  </si>
  <si>
    <t>El personero elegido desarrolla proyectos y programas a favor de todas y todos los estu diantes y su labor es reconocida en los diferen tes estamentos de la comunidad educativa.</t>
  </si>
  <si>
    <t>La asamblea de padres de familia se reúne periódicamente y es reconocida como la ins tancia de representación de estos integrantes de la comunidad educativa.</t>
  </si>
  <si>
    <t>El consejo de padres de familia se reúne perió dicamente para apoyar al rector o director en el marco del plan de mejoramiento. Sin em bargo, no hace seguimiento sistemático a los resultados obtenidos.</t>
  </si>
  <si>
    <t>La institución utiliza diferentes medios de co municación, previamente identificados, para informar, actualizar y motivar a cada uno de los estamentos de la comunidad educativa en el proceso de mejoramiento institucional. Re conoce y garantiza el acceso a los medios de comunicación, ajustados a las necesidades de la diversidad de la comunidad educativa</t>
  </si>
  <si>
    <t>La institución desarrolla los diferentes proyec tos institucionales con el apoyo de equipos que tienen una metodología de trabajo cla ra, orientados a responder por resultados y que generan un ambiente de comunicación y confianza en el que todos y todas se sienten acogidos y pueden expresar sus pensamien tos sentimientos y emociones</t>
  </si>
  <si>
    <t>microcentros, semanas institucionales</t>
  </si>
  <si>
    <t>La institución cuenta con un 
sistema de estímulos y reco
nocimientos a los logros de 
docentes y estudiantes que se 
aplica de manera coherente, 
sistemática y organizada.</t>
  </si>
  <si>
    <t xml:space="preserve">diplomas, menciones y cuadro de honor, </t>
  </si>
  <si>
    <t>Los estudiantes se identifican con la institu ción y sienten orgullo de pertenecer a ella. Además, participan activamente en activida des internas y externas, en su representación. Se resalta el valor de la diversidad y la impor tancia del ejercicio de los derechos de todos y todas, lo cual permite mayor participación e integración entre todos sus estamentos.</t>
  </si>
  <si>
    <t>fotografias, invitaciones</t>
  </si>
  <si>
    <t>En todas las sedes de la institución se obser van el entusiasmo y una elevada motivación hacia el aprendizaje, lo que se refleja en toda la comunidad educativa.</t>
  </si>
  <si>
    <t>El manual de convivencia es conocido y utiliza do frecuentemente como un instrumento que orienta los principios, valores, estrategias y ac tuaciones que favorecen un clima organizacio nal armónico entre los diferentes integrantes de la comunidad educativa; fomentando el respeto y la valoración de la diversidad.</t>
  </si>
  <si>
    <t>La institución cuenta con una política y una programación completa de actividades extra curriculares que propicia la participación de todos, y éstas se orientan a complementar la formación de los estudiantes en los aspectos sociales, artísticos, deportivos, emocionales, éticos, etc</t>
  </si>
  <si>
    <t>La comunidad educativa reconoce y utiliza el comité de convivencia para identificar y me diar los conflictos. Las actividades programa das para fortalecer la convivencia cuentan con amplia participación de los distintos estamen tos de la comunidad educativa.</t>
  </si>
  <si>
    <t>La institución evalúa periódicamente la eficacia de las políticas, los mecanismos y recursos que utiliza para prevenir situaciones de riesgo y ma nejar los casos difíciles, y aplica acciones para mejoralos</t>
  </si>
  <si>
    <t xml:space="preserve">registros fotograficos </t>
  </si>
  <si>
    <t>La institución revisa y evalúa las políticas, proce sos de comunicación e intercambio con las auto ridades educativas y, con base en estos resulta dos, realiza los ajustes pertinentes.</t>
  </si>
  <si>
    <t>La institución cuenta con alianzas y acuerdos con diferentes entidades para apoyar la ejecu ción de sus proyectos. Además, tales alianzas y acuerdos cuentan con la participación de los diferentes estamentos de la comunidad edu cativa y sectores de la comunidad general.</t>
  </si>
  <si>
    <t>actas, registro fotografico</t>
  </si>
  <si>
    <t xml:space="preserve">registro fotografico encuentros </t>
  </si>
  <si>
    <t xml:space="preserve"> Se cuenta con talento humano comprometido con su trabajo institucional 
	La comunicación es asertiva. 
	El desarrollo profesional es continuo
	Buenas relaciones interpersonales
	Planificaciones organizadas </t>
  </si>
  <si>
    <t xml:space="preserve">Diseñar y establecer un plan de actividades para las escuelas de padres de manera integral.
Gestionar a través manera escrita la intervención de entidades como comisaria de familia para temas como capacitaciones. </t>
  </si>
  <si>
    <t>La I.E.R León XIII diseña planes de trabajo y estrategias pedagógicas para atender a poblaciones con requerimientos de vulnerabilidad que experimentan barreras al aprendizaje.</t>
  </si>
  <si>
    <t>Seguimiento por parte de la docente de apoyo, diligenciamiento de los formatos establecidos, entrega de paquetes pedagogicos y adaptaciones, formatos de PIAR.Tamgién se atienden a estudiantes venezolanos.</t>
  </si>
  <si>
    <t>La institución educativa no cuenta con grupos étnicos.</t>
  </si>
  <si>
    <t>La institución no presenta registro de estos grupos.</t>
  </si>
  <si>
    <t>La institución es conciente de las necesidades de los estudiantes a través de las características de su entorno.</t>
  </si>
  <si>
    <t>Caracterización de las necesidades de cada sede.</t>
  </si>
  <si>
    <t>En cada sede se aplica el proyecto de vida, sin embargo es necesario establecer un formato general y sistematizado para articularlo a otros procesos.</t>
  </si>
  <si>
    <t>Actividades sobre el proyecto de vida por sedes educativas.</t>
  </si>
  <si>
    <t>En la Institución educativa se ha implementado de manera satisfactoria la implemantacion de la escuela de padres en coherencia con el PEI, contando con el respaldo pedagógico necesario.</t>
  </si>
  <si>
    <t>Actas de reuniones por sedes educativas. Material didáctico e informativo sobre los temas tratados en cada sede educativa.</t>
  </si>
  <si>
    <t>La institución educativa junto con la comunidad y los estudiantes presentan canales de comunicación acertiva dando respuestas a las necesidades para el mejoramiento de las condiciones de vida de los mismos.</t>
  </si>
  <si>
    <t>Actas y reuniones de asamblea de padres, acta de rendición de cuentas, grupos de mensajería instantánea por sedes educativas, comunidados oficiales de la Institución Educativa, mural informativo.</t>
  </si>
  <si>
    <t>En algunas sedes educativas cuentan con recursos físicos como sala de informática y biblioteca donde pueden acceder facilmente la comunidad educativa.</t>
  </si>
  <si>
    <t>Sala de infromatica en la sede principal, biblioteca en lagunas sedes educativas.</t>
  </si>
  <si>
    <t>En la sede principal de la Instiución educativa ha cumplido satisfactoriamente el servicio social, generando ambientes de solidaridad, cuidado por el entorno y del medio ambiente.</t>
  </si>
  <si>
    <t>Realización y sustentación de proyectos del servicio social.</t>
  </si>
  <si>
    <t>Los estudiantes de la Institución Educativa ha participado activamente en los diferentes escenarios propuestos por diferentes entidades departamentales.</t>
  </si>
  <si>
    <t>Participación los juegos intercolegiados, concurso de talentos que transforman vidas Norte de Santander, participación semana para la convivencia escolar, participación semana cultural.</t>
  </si>
  <si>
    <t>Se han creado de manera sistematizada canales de comunicación asertivos para con los padres de familia, haciendolos participes de la asamblea y del consejo de padres</t>
  </si>
  <si>
    <t>Las familias de la Institución junto con las comunidades han realizado acciones pertinentes para el mejoramiento continuo.</t>
  </si>
  <si>
    <t>Jornadas sobre adecuacion de vías, sedes educativas, espacios deportivos.</t>
  </si>
  <si>
    <t>Se han identificado los principales problemas que constituyen factores de riesgos físicos para los estudiantes y la comunidad. Como institución se ha trabajado para la prevención de estas problematicas.</t>
  </si>
  <si>
    <t>Señalización preventiva en ciertas vías, simulacros en las sedes educativas, formato de plan de riesgo diligenciado por sedes.</t>
  </si>
  <si>
    <t>La institución educativa ha identificado factores de riesgo para los estudiantes y la comunidad.</t>
  </si>
  <si>
    <t>Semana para la convivencia escolar.</t>
  </si>
  <si>
    <t>Se ha creado un formato para la prevencion de riesgos de las sedes educativas frente al monitoreo de la infraestructura y realización de simulacro con los estudiantes.</t>
  </si>
  <si>
    <t>Formato plan de gestión de riesgo escolar 2024 y simulacro con los estudiantes en cada sede educativa.</t>
  </si>
  <si>
    <t>Se ha evidenciado que la creación de escuela de padres en la Institución Educativa rural Leon XIII ha fortalecido a las familias de las comunidades, atendiendo a temas que se evidencian falencias como comunidad.</t>
  </si>
  <si>
    <t>La implementación de proyectos para el servicio social ha dado frutos positivos, donde se ha evidenciado la mejoría al aspecto físico de la sede principal, también del cuidado ambiental a las zonas verdes cercanas a la sede, genrando ambientes de trabajo en equipo y empatía.</t>
  </si>
  <si>
    <t>En la atención educativa a grupos étnicos se diseñará un formato para el registro a esta población.</t>
  </si>
  <si>
    <t>Se implementarán de manera general las temáticas sobre el proyecto de vida a través de programas para apoyar a los estudiantes en sus proyectos de vida.</t>
  </si>
  <si>
    <t>CORREGIMIENTO LEON XIII</t>
  </si>
  <si>
    <t xml:space="preserve">cerleon13@gmail.com   ierleonxiii@gmail.com </t>
  </si>
  <si>
    <t xml:space="preserve">Milton Sanguino Santana </t>
  </si>
  <si>
    <t>LA ESPERANZA</t>
  </si>
  <si>
    <t>Institucional</t>
  </si>
  <si>
    <t>Julio Enrique Arciniegas Berbesi</t>
  </si>
  <si>
    <t>Docente</t>
  </si>
  <si>
    <t>juliarci1983@gmail.com</t>
  </si>
  <si>
    <t>Wilmer Lindarte Lizcano</t>
  </si>
  <si>
    <t>Rosalba Gelvez</t>
  </si>
  <si>
    <t>rosalba0318@hotmail.com</t>
  </si>
  <si>
    <t>profewilmer1988@gmail.com</t>
  </si>
  <si>
    <t>Documentos instirucionales, PEI</t>
  </si>
  <si>
    <t>Se evalúa periódicamente el cumplimiento de las metas, lo que permite realizar ajustes y reorientar los diferentes aspectos de la gestión institucional. La revisión periódica de las metas da cuenta del proceso progresivo de la transformación hacia la atención a la población diversa y vulnerable.</t>
  </si>
  <si>
    <t xml:space="preserve">Vision institucional. Actas de segumineto. </t>
  </si>
  <si>
    <t>La institución evalúa periódicamente su estrate gia de inclusión de personas de diferentes grupos poblacionales o diversidad cultural, e introduce los ajustes pertinentes para fortalecerla.</t>
  </si>
  <si>
    <t xml:space="preserve">proyectos trasversales. </t>
  </si>
  <si>
    <t>La institución evalúa periódicamente la eficiencia y pertinencia de los criterios establecidos para su manejo y realiza ajustes para mejorarlos y lograr mayor cohesión. Se trabaja en equipo y se apli can distintas formas para resolver los problemas.</t>
  </si>
  <si>
    <t>La institución evalúa periódicamente la aplica ción articulada de la estrategia pedagógica, así como su coherencia con la misión, la visión y los principios institucionales. Con base en ello, intro duce ajustes pertinentes.</t>
  </si>
  <si>
    <t>PEI, SIEE, Manual de convivencia.</t>
  </si>
  <si>
    <t>PEI.</t>
  </si>
  <si>
    <t>La institución utiliza sistemáticamente toda la in formación interna y externa disponible para eva luar los resultados de sus planes y programas de trabajo, así como para tomar medidas oportunas y pertinentes para ajustar lo que no está funcio nando bien.</t>
  </si>
  <si>
    <t xml:space="preserve">Actas de segimiento, autoevaluacion, PEI </t>
  </si>
  <si>
    <t xml:space="preserve">Informe ejecutivo actas. </t>
  </si>
  <si>
    <t>actas de consejo academico</t>
  </si>
  <si>
    <t xml:space="preserve">actas e informes ejecutivos </t>
  </si>
  <si>
    <t xml:space="preserve">actas. </t>
  </si>
  <si>
    <t>actas comformacion del consejo estudiantil.</t>
  </si>
  <si>
    <t xml:space="preserve">actas de eleccion personero y consejo directivo. </t>
  </si>
  <si>
    <t xml:space="preserve">actas de conformacion de asamble ade padres de familia. </t>
  </si>
  <si>
    <t>El consejo de padres de familia se reúne periódi camente y cuenta con la participación activa de todos sus miembros. Además, evalúa los resulta dos de sus acciones y decisiones y los utiliza para fortalecer su trabajo.</t>
  </si>
  <si>
    <t xml:space="preserve">actas de conformacion de padres de familia. </t>
  </si>
  <si>
    <t>La institución evalúa y mejora el uso de los di ferentes medios de comunicación empleados, en función del reconocimiento y la aceptación de los diferentes estamentos de la comunidad educativa</t>
  </si>
  <si>
    <t>plataforma wed colegios, drive, correo institucional,  grupos whatsapp</t>
  </si>
  <si>
    <t>La institución evalúa periódica y sistemáticamen te la contribución de los diferentes equipos en re lación con el logro de los objetivos institucionales y con el fortalecimiento de un buen clima institu cional. A partir de estas evaluaciones, implemen ta acciones de mejoramiento</t>
  </si>
  <si>
    <t>microcentros, integraciones, semanas institucionales</t>
  </si>
  <si>
    <t xml:space="preserve">diplomas, menciones y cuadros de honor. </t>
  </si>
  <si>
    <t xml:space="preserve">drive, informe ejecutivo. </t>
  </si>
  <si>
    <t>Se evalúan periódicamente los aspectos relativos a la identificación de los estudiantes con la insti tución y al fortalecimiento de su sentimiento de pertenencia, y se introducen medidas oportunas para promover y reforzar este sentimiento.</t>
  </si>
  <si>
    <t xml:space="preserve">evidencias fotograficas y testimoniales. </t>
  </si>
  <si>
    <t>Algunas sedes de la institución tienen áreas insuficientes y poco organizadas, lo que con lleva al hacinamiento y a un sentimiento de escasa estimu lación y apropiación. La dota ción es precaria</t>
  </si>
  <si>
    <t>evidencias fotograficas</t>
  </si>
  <si>
    <t>Al inicio del año escolar, en to das las sedes se explican a los estudiantes nuevos los usos y costumbres de la institución</t>
  </si>
  <si>
    <t>informe ejecutivo, actas.</t>
  </si>
  <si>
    <t>La institución evalúa periódicamente cuáles son las actitudes de los estudiantes hacia el aprendi zaje y realiza acciones para favorecerlas</t>
  </si>
  <si>
    <t>La institución revisa periódicamente el manual de convivencia en relación con su papel en la gestión del clima institucional y orienta los ajustes y me joramientos al mismo</t>
  </si>
  <si>
    <t>manual de convivencia</t>
  </si>
  <si>
    <t>La institución revisa y evalúa periódicamente la efectividad de su política relativa a las actividades curriculares y realiza los ajustes pertinentes a la misma para garantizar la participación de todos.</t>
  </si>
  <si>
    <t xml:space="preserve">semana cultural y deportiva, cronograma de actividades. </t>
  </si>
  <si>
    <t>transporte, PAE, seguro estudiantil.</t>
  </si>
  <si>
    <t xml:space="preserve">actas e informes ejecutivos. </t>
  </si>
  <si>
    <t>La institución ha definido polí ticas y mecanismos para pre venir situaciones de riesgo y manejar los casos difíciles, las cuales se aplican en la mayoría de las sedes. Sin embargo, no se hace seguimiento sistemáti co a los mismos.</t>
  </si>
  <si>
    <t xml:space="preserve">socializacion manual de convivencia, actas. </t>
  </si>
  <si>
    <t>La institución revisa y evalúa las políticas, proce sos de comunicación e intercambio con las fami lias o acudientes y, con base en estos resultados, realiza los ajustes pertinentes.</t>
  </si>
  <si>
    <t xml:space="preserve">informe ejecutivo esculeas de padres. </t>
  </si>
  <si>
    <t xml:space="preserve">reuniones con el rector, consejo directivo. </t>
  </si>
  <si>
    <t xml:space="preserve">reuniones, actas. </t>
  </si>
  <si>
    <t xml:space="preserve">se hace necesario crear el comite con el sector productivo para establecer estrategias de mejora. </t>
  </si>
  <si>
    <t xml:space="preserve">microsentros , semanas institucionales. </t>
  </si>
  <si>
    <t xml:space="preserve">informes ejecutivos modelos educativos. </t>
  </si>
  <si>
    <t>drive, whatsapp</t>
  </si>
  <si>
    <t xml:space="preserve">Documentar procesos llevados a cabo de manera generalizada. </t>
  </si>
  <si>
    <t xml:space="preserve">Proyectar la adecuación de  algunas sedes con mejor infraestructura y espacios. </t>
  </si>
  <si>
    <t xml:space="preserve">Compromiso con la mejora continua de los procesos pedagógicos y los resultados académicos, a través del seguimiento y la evaluación permanente.                                                             </t>
  </si>
  <si>
    <t>Capacidad para orientar y acompañar a los docentes en la mejora continua de las prácticas educativas, promoviendo la innovación y el trabajo colaborativo.</t>
  </si>
  <si>
    <t>Plataforma Webcolegios.</t>
  </si>
  <si>
    <t>No aplica.</t>
  </si>
  <si>
    <t>Plan de gestion de riesgos escolares</t>
  </si>
  <si>
    <t>La estrategia para apoyar a los estudiantes que presentan bajo desempeño academico o con dificultades de interacción, es aplicada en todas las sedes y es conocida por toda la comunidad educativa, ademas, esta articulada con los servicios prestadas por otras entidades o personal de apoyo.</t>
  </si>
  <si>
    <t>Programa de inclusion. Docente del PTA. Docente de centros de interes. Docente PIAR.</t>
  </si>
  <si>
    <t>Hoja de vida.</t>
  </si>
  <si>
    <t>La institución cuenta con una estrategia organizada de inducción de docentes y administrativos nuevos, pero no se dan a conocer el PEI ni el plan de mejoramiento</t>
  </si>
  <si>
    <t>Actas de inicio y registro fotografico</t>
  </si>
  <si>
    <t>Actas de socializacion.</t>
  </si>
  <si>
    <t>permite la implementación de acciones de mejoramiento y de desarrollo profesional. Además, es conoci-
do por la comunidad y cuenta con un respaldo amplio de los miembros de la institución</t>
  </si>
  <si>
    <t>Evaluacion periodo de prueba 2025. (Evaluacion docente, directivo docente).</t>
  </si>
  <si>
    <t xml:space="preserve">La estrategia de reconocimiento al personal vinculado es aplicada cabalmente y es parte fundamental de la cultura institucional </t>
  </si>
  <si>
    <t>la institución cuenta con una politica de apoyo a la investigación y a la producción de materiales relacionados con la misma, ademas se han definido temas ya areas de interes en concordancia con el PEI.</t>
  </si>
  <si>
    <t>Fotograficas, videos, actas.</t>
  </si>
  <si>
    <t>Eventos sociales e integraciones sociales.</t>
  </si>
  <si>
    <t>Informe para organismo de control. Y rendicion de cuentas y actas</t>
  </si>
  <si>
    <t>La I.E.R León XIII desarrolla acciones formativas y metodologías educativas orientadas a acompañar a estudiantes en situación de vulnerabilidad, brindando apoyo para superar las barreras que afectan su proceso de aprendizaje y garantizar una educación inclusiva y equitativa.</t>
  </si>
  <si>
    <t>la I.E.R Leon XIII ha elaborado formatos de apoyo y control para estudiantes de grupos ètnicos pero  en la actualidad no hay datos que correspondan.</t>
  </si>
  <si>
    <t>formatos de seguimiento y control.</t>
  </si>
  <si>
    <t>La I.E.R.Leon XIII identifica las particularidades de su contexto y orienta sus acciones para responder a ellas, promoviendo la vinculación y permanencia de los estudiantes, en coherencia con los principios y objetivos establecidos en su PEI.</t>
  </si>
  <si>
    <t>En la plataforma SIMPADE se lleva la caracterizacion familiar.</t>
  </si>
  <si>
    <t>En cada sede se implementa el Proyecto de Vida estudiantil; sin embargo, se hace necesario un formato unificado y sistematizado que permita organizar este proceso y articularlo de manera coherente con otros componentes institucionales.</t>
  </si>
  <si>
    <t>Formato de preyecto de vida</t>
  </si>
  <si>
    <t>La Institución Educativa ha desarrollado de manera efectiva la Escuela de Padres, en coherencia con el PEI, contando con el respaldo pedagógico requerido para fortalecer la participación y el acompañamiento familiar en los procesos formativos.</t>
  </si>
  <si>
    <t>actas y evidencias fotograficas</t>
  </si>
  <si>
    <t>La Institución Educativa, en articulación con la comunidad y los estudiantes, mantiene canales de comunicación asertiva que permiten atender oportunamente sus necesidades y promover el mejoramiento de sus condiciones de vida.</t>
  </si>
  <si>
    <t>Actas y reuniones de asamblea de padres, acta de rendición de cuentas, grupos whatsap por sedes educativas, comunidados oficiales de la Institución Educativa, mural informativo.</t>
  </si>
  <si>
    <t>La I.E.R.Leon XIII Ofrece sus servicios a la comunidad en general , quienes a su vez contribuyen al  mantenimiento de las plantas fisicas.</t>
  </si>
  <si>
    <t>evidencias fotogràficas de actividades y reuniones con sus respectivas actas.</t>
  </si>
  <si>
    <t>La sede principal de la Institución Educativa ha desarrollado de manera satisfactoria el Servicio Social Estudiantil, promoviendo valores de solidaridad y fomentando el cuidado del entorno y del medio ambiente.</t>
  </si>
  <si>
    <t>seuimiento a los proyectos institucionales.</t>
  </si>
  <si>
    <t>Los estudiantes de la Institución Educativa han participado activamente en diversos escenarios promovidos por entidades departamentales, fortaleciendo su formación y proyección institucional.</t>
  </si>
  <si>
    <t>La institución cuenta con canales de comunicación claros y accesibles que permiten a los padres de familia conocer sus derechos y deberes, fortaleciendo su sentido de pertenencia y reconocimiento como miembros legítimos de la Asamblea y del Consejo de Padres.</t>
  </si>
  <si>
    <t>actas, canales de comunicación y evidencias fotograficas.</t>
  </si>
  <si>
    <t>Las familias partcipan en las actividades y programas en concordacia con el PEI, programas que tienen en  cuenta las necesidades de la comunidad.</t>
  </si>
  <si>
    <t xml:space="preserve">Actas y evidencias fotograficas. </t>
  </si>
  <si>
    <t>Se han identificado los principales factores de riesgo físico que afectan a los estudiantes y a la comunidad, y la institución ha desarrollado acciones orientadas a la prevención y mitigación de dichas problemáticas.</t>
  </si>
  <si>
    <t>Señalizaciones, simulacros y formato de plan de riesgos.</t>
  </si>
  <si>
    <t>La I.E.R.Leon XIII Identifica los factores de riesgo para sus estudiantes y diseña actividades orientadas a su prevencion.</t>
  </si>
  <si>
    <t>Evidencias fotograficas y videos de la semana por la convivencia escolar.</t>
  </si>
  <si>
    <t>Se ha diseñado un formato institucional para la prevención de riesgos en las sedes educativas, el cual permite monitorear el estado de la infraestructura y registrar la realización de simulacros con los estudiantes, fortaleciendo la gestión preventiva y la seguridad escolar.</t>
  </si>
  <si>
    <t>formato plan de gestion de riesgos y simulacros.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</si>
  <si>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 estudios</t>
  </si>
  <si>
    <t>Plan de estudios,  proyectos transversales y planeadores de clase.</t>
  </si>
  <si>
    <t>La institución tiene una política sobre el uso de los recursos para el aprendizaje que está articulada con su propuesta pedagógica. Ade_x0002_más, ésta es aplicada por todos.</t>
  </si>
  <si>
    <t>Plan lector ,recursos tecnológicos, centros de interes.</t>
  </si>
  <si>
    <t>La planeación de clases es reconocida como la estrategia institucional que posibilita esta_x0002_blecer y aplicar el conjunto ordenado y articu_x0002_lado de actividades para: (1) la consecución de un objetivo relacionado con un contenido concreto; (2) la elección de los recursos didác_x0002_ticos; (3) el establecimiento de unos procesos evaluativos; y (4) la definición de unos están_x0002_dares de referencia. Los planes de aula esta_x0002_blecen sistemas didácticos accesibles a todo el estudiantado, que minimizan barreras al aprendizaje y están relacionados con el dise_x0002_ño curricular y el enfoque metodológico</t>
  </si>
  <si>
    <t>Plan de area, plan de aula, planeadores de clase, proyectos transversales, actividades de refuerzo.</t>
  </si>
  <si>
    <t xml:space="preserve">Informes de periodo, plataforma web colegio </t>
  </si>
  <si>
    <t>Las conclusiones de los análisis de los resul_x0002_tados de los estudiantes en las evaluaciones externas (pruebas SABER y exámenes de Es_x0002_tado) son fuente para el mejoramiento de las prácticas de aula, en el marco del Plan de Me_x0002_joramiento Institucional</t>
  </si>
  <si>
    <t>Pruebas de evaluar para avanzar, ICFES, Proyecto lector.</t>
  </si>
  <si>
    <t>La política institucional de control, análisis y tratamiento del ausentismo contempla la participación activa de padres, docentes y es_x0002_tudiante</t>
  </si>
  <si>
    <t>Registro de asistencia, autocontrol, registro de inasitencia en la plataforma web colegio.</t>
  </si>
  <si>
    <t>La institución tiene un plan para realizar el seguimiento a sus egresados, pero la infor_x0002_mación no es sistemática, ni permite el análisis para aportar al mejoramiento institucional.</t>
  </si>
  <si>
    <t>Grupo de wastsap, registro de exsalumnos por el titular de grado once.</t>
  </si>
  <si>
    <t xml:space="preserve">La institución fortaleció la implementación de los centros de interés y del Proyecto CRESE, lo que permitió dinamizar los procesos pedagógicos, promover la participación activa de los estudiantes y articular mejor las actividades formativas y objetivos de la institución. </t>
  </si>
  <si>
    <t>La institución avanzó en el mejoramiento de su infraestructura escolar mediante diversas intervenciones en varias sedes, lo que permitió disponer de espacios más seguros, funcionales y adecuados para el aprendizaje y el bienestar de la comunidad educativa.</t>
  </si>
  <si>
    <t>Insistir en la consolidación de un plan integral de mantenimiento institucional que permita priorizar, programar y seguimiento continuo a las intervenciones requeridas en las distintas sedes educativas.</t>
  </si>
  <si>
    <t>Fortalecer estrategias pedagógicas y didácticas que respondan a las particularidades del contexto rural, especialmente en lo relacionado con la continuidad del proceso educativo, el acceso a recursos y la atención a la diversidad de ritmos y niveles de aprendizaje.</t>
  </si>
  <si>
    <t>Los resultados de las pruebas externas (SABER y exámenes de Estado) se analizan y se utilizan como insumo para mejorar las prácticas pedagógicas dentro del Plan de Mejoramiento Institucional.</t>
  </si>
  <si>
    <t>Los docentes implementan actividades de recuperación con estrategias orientadas a fortalecer las competencias básicas de los estudiantes y mejorar su desempeño académico..</t>
  </si>
  <si>
    <t>a institución cuenta con políticas para la dotación, uso y mantenimiento de los recursos educativos, articuladas con el enfoque metodológico y los criterios administrativos.</t>
  </si>
  <si>
    <t>Existen políticas para atender casos de bajo rendimiento y dificultades de aprendizaje; sin embargo, se requiere fortalecer el seguimiento y la articulación con apoyos externos.</t>
  </si>
  <si>
    <t>La institución dispone de un plan de seguimiento a egresados, pero es necesario sistematizar la información para facilitar su análisis y contribuir al mejoramiento institucional.</t>
  </si>
  <si>
    <t>La Escuela de Padres de la Institución Educativa Rural León XIII ha fortalecido a las familias de la comunidad, abordando de manera oportuna los temas en los que se han identificado falencias y necesidades colectivas.</t>
  </si>
  <si>
    <t>La instituciòn evidencia una participaciòn significativa de la ecomunidad educativa en el desarrollo de programas  y actividades institucionales, alineados con el PEI y orientados a responder a las  necesidades de la comunidad rural,  favoreciendo la corresponsabilidad y el mejoramiento continuo.</t>
  </si>
  <si>
    <t>La instituciòn Educativa Rural Leòn XIII tiene la oportunidad de fortalecer y sistematizar  las acciones de prevenciòn de los factores de riesgo identificados en lo sestudiantes, mediante actividades continuas   y articuladas que impacten  positivamente en su bienestar  y permanencia escolar.</t>
  </si>
  <si>
    <t>La intituciòn puede fortalecer la prevenciòn  de riesgos fìsicos  mediante la implementaciòn de señalizaciòn  preventiva  en todas las sedes educativas,  garantizando ambiente escolar mas seguros para la comunidad educativa.</t>
  </si>
  <si>
    <t>Ledes Torcoroma Salcedo Ropero</t>
  </si>
  <si>
    <t>ledessalcedo37@gmial.com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</si>
</sst>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sz val="16"/>
      <color theme="1"/>
      <name val="Verdana"/>
      <family val="2"/>
    </font>
    <font>
      <sz val="18"/>
      <color theme="1"/>
      <name val="Verdana"/>
      <family val="2"/>
    </font>
    <font>
      <sz val="16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43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4" borderId="2" xfId="0" applyFill="1" applyBorder="1" applyAlignment="1" applyProtection="1">
      <alignment horizontal="left" vertical="justify" wrapText="1"/>
      <protection locked="0"/>
    </xf>
    <xf numFmtId="0" fontId="0" fillId="14" borderId="3" xfId="0" applyFill="1" applyBorder="1" applyAlignment="1" applyProtection="1">
      <alignment horizontal="left" vertical="justify" wrapText="1"/>
      <protection locked="0"/>
    </xf>
    <xf numFmtId="0" fontId="0" fillId="14" borderId="3" xfId="0" applyFill="1" applyBorder="1" applyAlignment="1" applyProtection="1">
      <alignment horizontal="left" vertical="top" wrapText="1"/>
      <protection locked="0"/>
    </xf>
    <xf numFmtId="0" fontId="0" fillId="14" borderId="2" xfId="0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0" fillId="15" borderId="3" xfId="0" applyFill="1" applyBorder="1" applyAlignment="1" applyProtection="1">
      <alignment horizontal="left" vertical="justify" wrapText="1"/>
      <protection locked="0"/>
    </xf>
    <xf numFmtId="0" fontId="0" fillId="15" borderId="2" xfId="0" applyFill="1" applyBorder="1" applyAlignment="1" applyProtection="1">
      <alignment horizontal="left" vertical="justify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5" fillId="0" borderId="2" xfId="0" applyFont="1" applyBorder="1" applyAlignment="1" applyProtection="1">
      <alignment horizontal="center" vertical="top" wrapText="1"/>
      <protection locked="0"/>
    </xf>
    <xf numFmtId="0" fontId="44" fillId="0" borderId="2" xfId="0" applyFont="1" applyBorder="1" applyAlignment="1" applyProtection="1">
      <alignment horizontal="center" vertical="top" wrapText="1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45" fillId="0" borderId="2" xfId="0" applyFont="1" applyBorder="1" applyAlignment="1" applyProtection="1">
      <alignment horizontal="center" vertical="top" wrapText="1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44" fillId="0" borderId="2" xfId="0" applyFont="1" applyBorder="1" applyAlignment="1" applyProtection="1">
      <alignment horizontal="center" vertical="top"/>
      <protection locked="0"/>
    </xf>
    <xf numFmtId="0" fontId="44" fillId="0" borderId="6" xfId="0" applyFont="1" applyBorder="1" applyAlignment="1" applyProtection="1">
      <alignment horizontal="center" vertical="top"/>
      <protection locked="0"/>
    </xf>
    <xf numFmtId="0" fontId="44" fillId="0" borderId="7" xfId="0" applyFont="1" applyBorder="1" applyAlignment="1" applyProtection="1">
      <alignment horizontal="center" vertical="top"/>
      <protection locked="0"/>
    </xf>
    <xf numFmtId="0" fontId="44" fillId="0" borderId="4" xfId="0" applyFont="1" applyBorder="1" applyAlignment="1" applyProtection="1">
      <alignment horizontal="center" vertical="top"/>
      <protection locked="0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43" fillId="0" borderId="2" xfId="0" applyFont="1" applyBorder="1" applyAlignment="1" applyProtection="1">
      <alignment horizontal="center" vertical="top" wrapText="1"/>
      <protection locked="0"/>
    </xf>
    <xf numFmtId="0" fontId="46" fillId="0" borderId="2" xfId="0" applyFont="1" applyBorder="1" applyAlignment="1" applyProtection="1">
      <alignment horizontal="center" vertical="top" wrapText="1"/>
      <protection locked="0"/>
    </xf>
    <xf numFmtId="0" fontId="42" fillId="0" borderId="2" xfId="0" applyFont="1" applyBorder="1" applyAlignment="1" applyProtection="1">
      <alignment horizontal="center" vertical="top" wrapText="1"/>
      <protection locked="0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0.6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0.1111111111111111</c:v>
                </c:pt>
                <c:pt idx="3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0.1111111111111111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0.1111111111111111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0.66666666666666663</c:v>
                </c:pt>
                <c:pt idx="2">
                  <c:v>0.16666666666666666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0.6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0.42857142857142855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0.42857142857142855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0.3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28576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4" zoomScaleNormal="100" workbookViewId="0">
      <selection activeCell="G15" sqref="G15:I15"/>
    </sheetView>
  </sheetViews>
  <sheetFormatPr baseColWidth="10" defaultColWidth="11.44140625" defaultRowHeight="13.8" x14ac:dyDescent="0.25"/>
  <cols>
    <col min="1" max="2" width="11.44140625" style="18"/>
    <col min="3" max="3" width="15.77734375" style="18" customWidth="1"/>
    <col min="4" max="4" width="21.21875" style="18" customWidth="1"/>
    <col min="5" max="5" width="14.77734375" style="18" customWidth="1"/>
    <col min="6" max="6" width="8.5546875" style="18" customWidth="1"/>
    <col min="7" max="7" width="10.21875" style="18" customWidth="1"/>
    <col min="8" max="8" width="16.21875" style="18" customWidth="1"/>
    <col min="9" max="9" width="18.21875" style="18" customWidth="1"/>
    <col min="10" max="10" width="3.21875" style="18" customWidth="1"/>
    <col min="11" max="11" width="46.21875" style="18" bestFit="1" customWidth="1"/>
    <col min="12" max="12" width="85.44140625" style="18" customWidth="1"/>
    <col min="13" max="13" width="33.5546875" style="18" customWidth="1"/>
    <col min="14" max="16384" width="11.44140625" style="18"/>
  </cols>
  <sheetData>
    <row r="1" spans="1:13" ht="27" customHeight="1" x14ac:dyDescent="0.3">
      <c r="A1" s="167"/>
      <c r="B1" s="168"/>
      <c r="C1" s="175" t="s">
        <v>169</v>
      </c>
      <c r="D1" s="176"/>
      <c r="E1" s="176"/>
      <c r="F1" s="176"/>
      <c r="G1" s="176"/>
      <c r="H1" s="173" t="s">
        <v>170</v>
      </c>
      <c r="I1" s="174"/>
    </row>
    <row r="2" spans="1:13" ht="18.75" customHeight="1" x14ac:dyDescent="0.3">
      <c r="A2" s="169"/>
      <c r="B2" s="170"/>
      <c r="C2" s="175" t="s">
        <v>171</v>
      </c>
      <c r="D2" s="176"/>
      <c r="E2" s="176"/>
      <c r="F2" s="176"/>
      <c r="G2" s="176"/>
      <c r="H2" s="43">
        <v>41241</v>
      </c>
      <c r="I2" s="44" t="s">
        <v>175</v>
      </c>
    </row>
    <row r="3" spans="1:13" ht="21" customHeight="1" x14ac:dyDescent="0.3">
      <c r="A3" s="171"/>
      <c r="B3" s="172"/>
      <c r="C3" s="175" t="s">
        <v>172</v>
      </c>
      <c r="D3" s="176"/>
      <c r="E3" s="176"/>
      <c r="F3" s="176"/>
      <c r="G3" s="176"/>
      <c r="H3" s="173" t="s">
        <v>173</v>
      </c>
      <c r="I3" s="174"/>
    </row>
    <row r="4" spans="1:13" ht="5.25" customHeight="1" x14ac:dyDescent="0.25"/>
    <row r="5" spans="1:13" ht="34.5" customHeight="1" x14ac:dyDescent="0.25">
      <c r="A5" s="202" t="s">
        <v>164</v>
      </c>
      <c r="B5" s="202"/>
      <c r="C5" s="202"/>
      <c r="D5" s="202"/>
      <c r="E5" s="202"/>
      <c r="F5" s="202"/>
      <c r="G5" s="202"/>
      <c r="H5" s="202"/>
      <c r="I5" s="202"/>
      <c r="K5" s="203" t="s">
        <v>140</v>
      </c>
      <c r="L5" s="203"/>
      <c r="M5" s="203"/>
    </row>
    <row r="6" spans="1:13" ht="23.25" customHeight="1" x14ac:dyDescent="0.25">
      <c r="A6" s="204" t="s">
        <v>162</v>
      </c>
      <c r="B6" s="205"/>
      <c r="C6" s="205"/>
      <c r="D6" s="205"/>
      <c r="E6" s="205"/>
      <c r="F6" s="180" t="s">
        <v>141</v>
      </c>
      <c r="G6" s="181"/>
      <c r="H6" s="181"/>
      <c r="I6" s="181"/>
      <c r="K6" s="46" t="s">
        <v>142</v>
      </c>
      <c r="L6" s="47" t="s">
        <v>143</v>
      </c>
      <c r="M6" s="48" t="s">
        <v>144</v>
      </c>
    </row>
    <row r="7" spans="1:13" ht="20.100000000000001" customHeight="1" x14ac:dyDescent="0.25">
      <c r="A7" s="206"/>
      <c r="B7" s="207"/>
      <c r="C7" s="207"/>
      <c r="D7" s="207"/>
      <c r="E7" s="207"/>
      <c r="F7" s="182"/>
      <c r="G7" s="182"/>
      <c r="H7" s="182"/>
      <c r="I7" s="182"/>
      <c r="K7" s="208" t="s">
        <v>166</v>
      </c>
      <c r="L7" s="56" t="s">
        <v>145</v>
      </c>
      <c r="M7" s="209" t="s">
        <v>146</v>
      </c>
    </row>
    <row r="8" spans="1:13" ht="33.75" customHeight="1" x14ac:dyDescent="0.25">
      <c r="A8" s="206"/>
      <c r="B8" s="207"/>
      <c r="C8" s="207"/>
      <c r="D8" s="207"/>
      <c r="E8" s="207"/>
      <c r="F8" s="210" t="s">
        <v>160</v>
      </c>
      <c r="G8" s="211"/>
      <c r="H8" s="212">
        <v>254385000130</v>
      </c>
      <c r="I8" s="213"/>
      <c r="K8" s="209"/>
      <c r="L8" s="56" t="s">
        <v>159</v>
      </c>
      <c r="M8" s="209"/>
    </row>
    <row r="9" spans="1:13" ht="20.100000000000001" customHeight="1" x14ac:dyDescent="0.25">
      <c r="A9" s="41" t="s">
        <v>147</v>
      </c>
      <c r="B9" s="42"/>
      <c r="C9" s="186" t="s">
        <v>453</v>
      </c>
      <c r="D9" s="186"/>
      <c r="E9" s="187"/>
      <c r="F9" s="188" t="s">
        <v>163</v>
      </c>
      <c r="G9" s="189"/>
      <c r="H9" s="216" t="s">
        <v>456</v>
      </c>
      <c r="I9" s="217"/>
      <c r="K9" s="209"/>
      <c r="L9" s="56" t="s">
        <v>148</v>
      </c>
      <c r="M9" s="209" t="s">
        <v>149</v>
      </c>
    </row>
    <row r="10" spans="1:13" ht="20.100000000000001" customHeight="1" x14ac:dyDescent="0.25">
      <c r="A10" s="184" t="s">
        <v>168</v>
      </c>
      <c r="B10" s="185"/>
      <c r="C10" s="186" t="s">
        <v>454</v>
      </c>
      <c r="D10" s="186"/>
      <c r="E10" s="186"/>
      <c r="F10" s="187"/>
      <c r="G10" s="45" t="s">
        <v>150</v>
      </c>
      <c r="H10" s="214">
        <v>3203816869</v>
      </c>
      <c r="I10" s="215"/>
      <c r="K10" s="209"/>
      <c r="L10" s="56" t="s">
        <v>151</v>
      </c>
      <c r="M10" s="209"/>
    </row>
    <row r="11" spans="1:13" ht="20.100000000000001" customHeight="1" x14ac:dyDescent="0.25">
      <c r="A11" s="184" t="s">
        <v>165</v>
      </c>
      <c r="B11" s="185"/>
      <c r="C11" s="186" t="s">
        <v>455</v>
      </c>
      <c r="D11" s="186"/>
      <c r="E11" s="186"/>
      <c r="F11" s="187"/>
      <c r="G11" s="45" t="s">
        <v>174</v>
      </c>
      <c r="H11" s="196" t="s">
        <v>457</v>
      </c>
      <c r="I11" s="197"/>
      <c r="K11" s="198"/>
      <c r="L11" s="57"/>
      <c r="M11" s="57"/>
    </row>
    <row r="12" spans="1:13" ht="19.5" customHeight="1" x14ac:dyDescent="0.25">
      <c r="A12" s="199" t="s">
        <v>152</v>
      </c>
      <c r="B12" s="200"/>
      <c r="C12" s="200"/>
      <c r="D12" s="200"/>
      <c r="E12" s="200"/>
      <c r="F12" s="200"/>
      <c r="G12" s="200"/>
      <c r="H12" s="200"/>
      <c r="I12" s="201"/>
      <c r="K12" s="195"/>
      <c r="L12" s="57"/>
      <c r="M12" s="195"/>
    </row>
    <row r="13" spans="1:13" ht="20.100000000000001" customHeight="1" x14ac:dyDescent="0.25">
      <c r="A13" s="192" t="s">
        <v>153</v>
      </c>
      <c r="B13" s="192"/>
      <c r="C13" s="192"/>
      <c r="D13" s="192" t="s">
        <v>154</v>
      </c>
      <c r="E13" s="192"/>
      <c r="F13" s="192"/>
      <c r="G13" s="192" t="s">
        <v>161</v>
      </c>
      <c r="H13" s="192"/>
      <c r="I13" s="192"/>
      <c r="K13" s="195"/>
      <c r="L13" s="57"/>
      <c r="M13" s="195"/>
    </row>
    <row r="14" spans="1:13" ht="20.100000000000001" customHeight="1" x14ac:dyDescent="0.25">
      <c r="A14" s="183" t="s">
        <v>458</v>
      </c>
      <c r="B14" s="183"/>
      <c r="C14" s="183"/>
      <c r="D14" s="183" t="s">
        <v>459</v>
      </c>
      <c r="E14" s="183"/>
      <c r="F14" s="183"/>
      <c r="G14" s="183" t="s">
        <v>460</v>
      </c>
      <c r="H14" s="183"/>
      <c r="I14" s="183"/>
      <c r="K14" s="195"/>
      <c r="L14" s="57"/>
      <c r="M14" s="195"/>
    </row>
    <row r="15" spans="1:13" ht="20.100000000000001" customHeight="1" x14ac:dyDescent="0.25">
      <c r="A15" s="183" t="s">
        <v>586</v>
      </c>
      <c r="B15" s="183"/>
      <c r="C15" s="183"/>
      <c r="D15" s="183" t="s">
        <v>459</v>
      </c>
      <c r="E15" s="183"/>
      <c r="F15" s="183"/>
      <c r="G15" s="183" t="s">
        <v>587</v>
      </c>
      <c r="H15" s="183"/>
      <c r="I15" s="183"/>
      <c r="K15" s="195"/>
      <c r="L15" s="57"/>
      <c r="M15" s="57"/>
    </row>
    <row r="16" spans="1:13" ht="20.100000000000001" customHeight="1" x14ac:dyDescent="0.25">
      <c r="A16" s="183" t="s">
        <v>461</v>
      </c>
      <c r="B16" s="183"/>
      <c r="C16" s="183"/>
      <c r="D16" s="183" t="s">
        <v>459</v>
      </c>
      <c r="E16" s="183"/>
      <c r="F16" s="183"/>
      <c r="G16" s="183" t="s">
        <v>464</v>
      </c>
      <c r="H16" s="183"/>
      <c r="I16" s="183"/>
      <c r="K16" s="195"/>
      <c r="L16" s="57"/>
      <c r="M16" s="57"/>
    </row>
    <row r="17" spans="1:13" ht="20.100000000000001" customHeight="1" x14ac:dyDescent="0.25">
      <c r="A17" s="183" t="s">
        <v>462</v>
      </c>
      <c r="B17" s="183"/>
      <c r="C17" s="183"/>
      <c r="D17" s="183" t="s">
        <v>459</v>
      </c>
      <c r="E17" s="183"/>
      <c r="F17" s="183"/>
      <c r="G17" s="183" t="s">
        <v>463</v>
      </c>
      <c r="H17" s="183"/>
      <c r="I17" s="183"/>
      <c r="K17" s="195"/>
      <c r="L17" s="57"/>
      <c r="M17" s="57"/>
    </row>
    <row r="18" spans="1:13" ht="20.100000000000001" customHeight="1" x14ac:dyDescent="0.25">
      <c r="A18" s="183"/>
      <c r="B18" s="183"/>
      <c r="C18" s="183"/>
      <c r="D18" s="183"/>
      <c r="E18" s="183"/>
      <c r="F18" s="183"/>
      <c r="G18" s="183"/>
      <c r="H18" s="183"/>
      <c r="I18" s="183"/>
      <c r="K18" s="194"/>
      <c r="L18" s="57"/>
      <c r="M18" s="57"/>
    </row>
    <row r="19" spans="1:13" ht="20.100000000000001" customHeight="1" x14ac:dyDescent="0.25">
      <c r="A19" s="183"/>
      <c r="B19" s="183"/>
      <c r="C19" s="183"/>
      <c r="D19" s="183"/>
      <c r="E19" s="183"/>
      <c r="F19" s="183"/>
      <c r="G19" s="183"/>
      <c r="H19" s="183"/>
      <c r="I19" s="183"/>
      <c r="K19" s="195"/>
      <c r="L19" s="57"/>
      <c r="M19" s="57"/>
    </row>
    <row r="20" spans="1:13" ht="20.100000000000001" customHeight="1" x14ac:dyDescent="0.25">
      <c r="A20" s="183"/>
      <c r="B20" s="183"/>
      <c r="C20" s="183"/>
      <c r="D20" s="183"/>
      <c r="E20" s="183"/>
      <c r="F20" s="183"/>
      <c r="G20" s="183"/>
      <c r="H20" s="183"/>
      <c r="I20" s="183"/>
      <c r="K20" s="195"/>
      <c r="L20" s="57"/>
      <c r="M20" s="57"/>
    </row>
    <row r="21" spans="1:13" ht="20.100000000000001" customHeight="1" x14ac:dyDescent="0.25">
      <c r="A21" s="183"/>
      <c r="B21" s="183"/>
      <c r="C21" s="183"/>
      <c r="D21" s="183"/>
      <c r="E21" s="183"/>
      <c r="F21" s="183"/>
      <c r="G21" s="183"/>
      <c r="H21" s="183"/>
      <c r="I21" s="183"/>
      <c r="K21" s="195"/>
      <c r="L21" s="57"/>
      <c r="M21" s="58"/>
    </row>
    <row r="22" spans="1:13" ht="20.100000000000001" customHeight="1" x14ac:dyDescent="0.25">
      <c r="A22" s="183"/>
      <c r="B22" s="183"/>
      <c r="C22" s="183"/>
      <c r="D22" s="183"/>
      <c r="E22" s="183"/>
      <c r="F22" s="183"/>
      <c r="G22" s="183"/>
      <c r="H22" s="183"/>
      <c r="I22" s="183"/>
    </row>
    <row r="23" spans="1:13" s="19" customFormat="1" ht="21" x14ac:dyDescent="0.4">
      <c r="A23" s="193"/>
      <c r="B23" s="193"/>
      <c r="C23" s="193"/>
      <c r="D23" s="193"/>
      <c r="E23" s="193"/>
      <c r="F23" s="193"/>
      <c r="G23" s="193"/>
      <c r="H23" s="193"/>
      <c r="I23" s="193"/>
      <c r="K23" s="190"/>
      <c r="L23" s="190"/>
    </row>
    <row r="24" spans="1:13" ht="30" customHeight="1" x14ac:dyDescent="0.25">
      <c r="A24" s="191" t="s">
        <v>155</v>
      </c>
      <c r="B24" s="191"/>
      <c r="C24" s="191"/>
      <c r="D24" s="191"/>
      <c r="E24" s="191"/>
      <c r="F24" s="191"/>
      <c r="G24" s="191"/>
      <c r="H24" s="191"/>
      <c r="I24" s="191"/>
      <c r="K24" s="20"/>
      <c r="L24" s="20"/>
    </row>
    <row r="25" spans="1:13" ht="33.75" customHeight="1" x14ac:dyDescent="0.25">
      <c r="A25" s="192" t="s">
        <v>153</v>
      </c>
      <c r="B25" s="192"/>
      <c r="C25" s="192"/>
      <c r="D25" s="192" t="s">
        <v>154</v>
      </c>
      <c r="E25" s="192"/>
      <c r="F25" s="192"/>
      <c r="G25" s="192" t="s">
        <v>23</v>
      </c>
      <c r="H25" s="192"/>
      <c r="I25" s="192"/>
      <c r="K25" s="21"/>
      <c r="L25" s="22"/>
      <c r="M25" s="18" t="s">
        <v>156</v>
      </c>
    </row>
    <row r="26" spans="1:13" ht="20.100000000000001" customHeight="1" x14ac:dyDescent="0.25">
      <c r="A26" s="183"/>
      <c r="B26" s="183"/>
      <c r="C26" s="183"/>
      <c r="D26" s="183"/>
      <c r="E26" s="183"/>
      <c r="F26" s="183"/>
      <c r="G26" s="183"/>
      <c r="H26" s="183"/>
      <c r="I26" s="183"/>
      <c r="K26" s="21"/>
      <c r="L26" s="22"/>
    </row>
    <row r="27" spans="1:13" ht="20.100000000000001" customHeight="1" x14ac:dyDescent="0.25">
      <c r="A27" s="183"/>
      <c r="B27" s="183"/>
      <c r="C27" s="183"/>
      <c r="D27" s="183"/>
      <c r="E27" s="183"/>
      <c r="F27" s="183"/>
      <c r="G27" s="183"/>
      <c r="H27" s="183"/>
      <c r="I27" s="183"/>
      <c r="K27" s="21"/>
      <c r="L27" s="23"/>
    </row>
    <row r="28" spans="1:13" ht="20.100000000000001" customHeight="1" x14ac:dyDescent="0.25">
      <c r="A28" s="183"/>
      <c r="B28" s="183"/>
      <c r="C28" s="183"/>
      <c r="D28" s="183"/>
      <c r="E28" s="183"/>
      <c r="F28" s="183"/>
      <c r="G28" s="183"/>
      <c r="H28" s="183"/>
      <c r="I28" s="183"/>
      <c r="K28" s="21"/>
      <c r="L28" s="23"/>
    </row>
    <row r="29" spans="1:13" ht="20.100000000000001" customHeight="1" x14ac:dyDescent="0.25">
      <c r="A29" s="183"/>
      <c r="B29" s="183"/>
      <c r="C29" s="183"/>
      <c r="D29" s="183"/>
      <c r="E29" s="183"/>
      <c r="F29" s="183"/>
      <c r="G29" s="183"/>
      <c r="H29" s="183"/>
      <c r="I29" s="183"/>
      <c r="K29" s="21"/>
      <c r="L29" s="22"/>
    </row>
    <row r="30" spans="1:13" ht="20.100000000000001" customHeight="1" x14ac:dyDescent="0.25">
      <c r="A30" s="183"/>
      <c r="B30" s="183"/>
      <c r="C30" s="183"/>
      <c r="D30" s="183"/>
      <c r="E30" s="183"/>
      <c r="F30" s="183"/>
      <c r="G30" s="183"/>
      <c r="H30" s="183"/>
      <c r="I30" s="183"/>
      <c r="K30" s="21"/>
      <c r="L30" s="23"/>
    </row>
    <row r="31" spans="1:13" ht="20.100000000000001" customHeight="1" x14ac:dyDescent="0.25">
      <c r="A31" s="183"/>
      <c r="B31" s="183"/>
      <c r="C31" s="183"/>
      <c r="D31" s="183"/>
      <c r="E31" s="183"/>
      <c r="F31" s="183"/>
      <c r="G31" s="183"/>
      <c r="H31" s="183"/>
      <c r="I31" s="183"/>
      <c r="K31" s="21"/>
      <c r="L31" s="24"/>
    </row>
    <row r="32" spans="1:13" ht="20.100000000000001" customHeight="1" x14ac:dyDescent="0.25">
      <c r="A32" s="183"/>
      <c r="B32" s="183"/>
      <c r="C32" s="183"/>
      <c r="D32" s="183"/>
      <c r="E32" s="183"/>
      <c r="F32" s="183"/>
      <c r="G32" s="183"/>
      <c r="H32" s="183"/>
      <c r="I32" s="183"/>
      <c r="K32" s="177"/>
      <c r="L32" s="22"/>
    </row>
    <row r="33" spans="11:12" ht="15" x14ac:dyDescent="0.25">
      <c r="K33" s="177"/>
      <c r="L33" s="25"/>
    </row>
    <row r="34" spans="11:12" ht="19.5" customHeight="1" x14ac:dyDescent="0.25"/>
    <row r="35" spans="11:12" ht="51" customHeight="1" x14ac:dyDescent="0.25"/>
    <row r="36" spans="11:12" ht="51.75" customHeight="1" x14ac:dyDescent="0.25"/>
    <row r="37" spans="11:12" ht="42.75" customHeight="1" x14ac:dyDescent="0.25"/>
    <row r="38" spans="11:12" ht="107.25" customHeight="1" x14ac:dyDescent="0.25"/>
    <row r="39" spans="11:12" ht="58.5" customHeight="1" x14ac:dyDescent="0.25"/>
    <row r="40" spans="11:12" ht="30.75" customHeight="1" x14ac:dyDescent="0.25"/>
    <row r="41" spans="11:12" ht="30.75" customHeight="1" x14ac:dyDescent="0.25"/>
    <row r="42" spans="11:12" ht="47.25" customHeight="1" x14ac:dyDescent="0.25"/>
    <row r="65526" spans="1:5" x14ac:dyDescent="0.25">
      <c r="A65526" s="178" t="s">
        <v>29</v>
      </c>
      <c r="B65526" s="178"/>
      <c r="C65526" s="178"/>
      <c r="D65526" s="178"/>
      <c r="E65526" s="178"/>
    </row>
    <row r="65527" spans="1:5" x14ac:dyDescent="0.25">
      <c r="A65527" s="179" t="s">
        <v>30</v>
      </c>
      <c r="B65527" s="179"/>
      <c r="C65527" s="179"/>
      <c r="D65527" s="179"/>
      <c r="E65527" s="179"/>
    </row>
    <row r="65528" spans="1:5" x14ac:dyDescent="0.25">
      <c r="A65528" s="179" t="s">
        <v>31</v>
      </c>
      <c r="B65528" s="179"/>
      <c r="C65528" s="179"/>
      <c r="D65528" s="179"/>
      <c r="E65528" s="179"/>
    </row>
    <row r="65529" spans="1:5" x14ac:dyDescent="0.25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G75" zoomScale="80" zoomScaleNormal="80" workbookViewId="0">
      <selection activeCell="O92" sqref="O92"/>
    </sheetView>
  </sheetViews>
  <sheetFormatPr baseColWidth="10" defaultColWidth="11.44140625" defaultRowHeight="13.8" x14ac:dyDescent="0.25"/>
  <cols>
    <col min="1" max="1" width="0.44140625" style="85" customWidth="1"/>
    <col min="2" max="2" width="1.44140625" style="85" customWidth="1"/>
    <col min="3" max="3" width="44.77734375" style="85" customWidth="1"/>
    <col min="4" max="4" width="11.77734375" style="138" customWidth="1"/>
    <col min="5" max="6" width="33.77734375" style="120" customWidth="1"/>
    <col min="7" max="7" width="11.77734375" style="138" customWidth="1"/>
    <col min="8" max="9" width="33.77734375" style="120" customWidth="1"/>
    <col min="10" max="10" width="11.77734375" style="138" customWidth="1"/>
    <col min="11" max="12" width="33.77734375" style="120" customWidth="1"/>
    <col min="13" max="13" width="11.77734375" style="138" customWidth="1"/>
    <col min="14" max="15" width="33.77734375" style="120" customWidth="1"/>
    <col min="16" max="16" width="3.21875" style="85" customWidth="1"/>
    <col min="17" max="17" width="2.44140625" style="85" customWidth="1"/>
    <col min="18" max="18" width="7.44140625" style="85" hidden="1" customWidth="1"/>
    <col min="19" max="20" width="7.21875" style="85" hidden="1" customWidth="1"/>
    <col min="21" max="21" width="7" style="85" hidden="1" customWidth="1"/>
    <col min="22" max="22" width="11.44140625" style="85"/>
    <col min="23" max="23" width="13" style="85" customWidth="1"/>
    <col min="24" max="24" width="15.77734375" style="85" customWidth="1"/>
    <col min="25" max="25" width="13" style="85" customWidth="1"/>
    <col min="26" max="27" width="11.44140625" style="85" customWidth="1"/>
    <col min="28" max="16384" width="11.44140625" style="85"/>
  </cols>
  <sheetData>
    <row r="1" spans="1:21" ht="33" customHeight="1" x14ac:dyDescent="0.25">
      <c r="B1" s="242" t="s">
        <v>124</v>
      </c>
      <c r="C1" s="242"/>
      <c r="D1" s="242"/>
      <c r="E1" s="242"/>
      <c r="F1" s="242"/>
      <c r="G1" s="242"/>
      <c r="H1" s="242"/>
      <c r="I1" s="242"/>
      <c r="J1" s="243"/>
      <c r="K1" s="243"/>
      <c r="L1" s="86"/>
      <c r="M1" s="86"/>
      <c r="N1" s="86"/>
      <c r="O1" s="86"/>
    </row>
    <row r="2" spans="1:21" ht="15.6" x14ac:dyDescent="0.25">
      <c r="B2" s="244" t="s">
        <v>27</v>
      </c>
      <c r="C2" s="244"/>
      <c r="D2" s="281" t="s">
        <v>176</v>
      </c>
      <c r="E2" s="281"/>
      <c r="F2" s="281"/>
      <c r="G2" s="282" t="s">
        <v>177</v>
      </c>
      <c r="H2" s="282"/>
      <c r="I2" s="282"/>
      <c r="J2" s="283" t="s">
        <v>178</v>
      </c>
      <c r="K2" s="283"/>
      <c r="L2" s="283"/>
      <c r="M2" s="225" t="s">
        <v>179</v>
      </c>
      <c r="N2" s="225"/>
      <c r="O2" s="225"/>
      <c r="Q2" s="85">
        <v>1</v>
      </c>
    </row>
    <row r="3" spans="1:21" ht="15" customHeight="1" x14ac:dyDescent="0.25">
      <c r="B3" s="244"/>
      <c r="C3" s="244"/>
      <c r="D3" s="284" t="s">
        <v>34</v>
      </c>
      <c r="E3" s="280" t="s">
        <v>122</v>
      </c>
      <c r="F3" s="280" t="s">
        <v>125</v>
      </c>
      <c r="G3" s="236" t="s">
        <v>34</v>
      </c>
      <c r="H3" s="280" t="s">
        <v>122</v>
      </c>
      <c r="I3" s="280" t="s">
        <v>125</v>
      </c>
      <c r="J3" s="236" t="s">
        <v>34</v>
      </c>
      <c r="K3" s="238" t="s">
        <v>122</v>
      </c>
      <c r="L3" s="240" t="s">
        <v>125</v>
      </c>
      <c r="M3" s="236" t="s">
        <v>34</v>
      </c>
      <c r="N3" s="238" t="s">
        <v>122</v>
      </c>
      <c r="O3" s="240" t="s">
        <v>125</v>
      </c>
      <c r="Q3" s="85">
        <v>2</v>
      </c>
    </row>
    <row r="4" spans="1:21" ht="15.75" customHeight="1" x14ac:dyDescent="0.25">
      <c r="B4" s="244"/>
      <c r="C4" s="244"/>
      <c r="D4" s="285"/>
      <c r="E4" s="240"/>
      <c r="F4" s="240"/>
      <c r="G4" s="237"/>
      <c r="H4" s="240"/>
      <c r="I4" s="240"/>
      <c r="J4" s="237"/>
      <c r="K4" s="239"/>
      <c r="L4" s="241"/>
      <c r="M4" s="237"/>
      <c r="N4" s="239"/>
      <c r="O4" s="241"/>
      <c r="Q4" s="85">
        <v>3</v>
      </c>
    </row>
    <row r="5" spans="1:21" ht="15.6" x14ac:dyDescent="0.25">
      <c r="B5" s="244"/>
      <c r="C5" s="244"/>
      <c r="D5" s="87"/>
      <c r="E5" s="88"/>
      <c r="F5" s="88"/>
      <c r="G5" s="89"/>
      <c r="H5" s="90"/>
      <c r="I5" s="90"/>
      <c r="J5" s="89"/>
      <c r="K5" s="91"/>
      <c r="L5" s="90"/>
      <c r="M5" s="89"/>
      <c r="N5" s="91"/>
      <c r="O5" s="90"/>
      <c r="Q5" s="85">
        <v>4</v>
      </c>
    </row>
    <row r="6" spans="1:21" ht="17.399999999999999" x14ac:dyDescent="0.25">
      <c r="A6" s="286"/>
      <c r="B6" s="265"/>
      <c r="C6" s="92" t="s">
        <v>73</v>
      </c>
      <c r="D6" s="93"/>
      <c r="E6" s="93"/>
      <c r="F6" s="93"/>
      <c r="G6" s="93"/>
      <c r="H6" s="93"/>
      <c r="I6" s="93"/>
      <c r="J6" s="93"/>
      <c r="K6" s="93"/>
      <c r="L6" s="94"/>
      <c r="M6" s="93"/>
      <c r="N6" s="93"/>
      <c r="O6" s="94"/>
    </row>
    <row r="7" spans="1:21" ht="40.049999999999997" customHeight="1" x14ac:dyDescent="0.25">
      <c r="A7" s="286"/>
      <c r="B7" s="266"/>
      <c r="C7" s="95" t="s">
        <v>33</v>
      </c>
      <c r="D7" s="26">
        <v>3</v>
      </c>
      <c r="E7" s="59" t="s">
        <v>212</v>
      </c>
      <c r="F7" s="59" t="s">
        <v>213</v>
      </c>
      <c r="G7" s="78">
        <v>4</v>
      </c>
      <c r="H7" s="161" t="s">
        <v>386</v>
      </c>
      <c r="I7" s="60" t="s">
        <v>213</v>
      </c>
      <c r="J7" s="81">
        <v>4</v>
      </c>
      <c r="K7" s="61" t="s">
        <v>386</v>
      </c>
      <c r="L7" s="62" t="s">
        <v>465</v>
      </c>
      <c r="M7" s="83"/>
      <c r="N7" s="63"/>
      <c r="O7" s="64"/>
      <c r="R7" s="85">
        <f>COUNTIF(D7:D10,"1")</f>
        <v>1</v>
      </c>
      <c r="S7" s="85">
        <f>COUNTIF(G7:G10,"1")</f>
        <v>0</v>
      </c>
      <c r="T7" s="85">
        <f>COUNTIF(J7:J10,"1")</f>
        <v>0</v>
      </c>
      <c r="U7" s="85">
        <f>COUNTIF(M7:M10,"1")</f>
        <v>0</v>
      </c>
    </row>
    <row r="8" spans="1:21" ht="40.049999999999997" customHeight="1" x14ac:dyDescent="0.25">
      <c r="A8" s="286"/>
      <c r="B8" s="266"/>
      <c r="C8" s="96" t="s">
        <v>35</v>
      </c>
      <c r="D8" s="26">
        <v>2</v>
      </c>
      <c r="E8" s="59" t="s">
        <v>214</v>
      </c>
      <c r="F8" s="59" t="s">
        <v>215</v>
      </c>
      <c r="G8" s="78">
        <v>3</v>
      </c>
      <c r="H8" s="65" t="s">
        <v>214</v>
      </c>
      <c r="I8" s="60" t="s">
        <v>215</v>
      </c>
      <c r="J8" s="81">
        <v>4</v>
      </c>
      <c r="K8" s="66" t="s">
        <v>466</v>
      </c>
      <c r="L8" s="62" t="s">
        <v>467</v>
      </c>
      <c r="M8" s="83"/>
      <c r="N8" s="67"/>
      <c r="O8" s="64"/>
      <c r="R8" s="85">
        <f>COUNTIF(D7:D10,"2")</f>
        <v>2</v>
      </c>
      <c r="S8" s="85">
        <f>COUNTIF(G7:G10,"2")</f>
        <v>0</v>
      </c>
      <c r="T8" s="85">
        <f>COUNTIF(J7:J10,"2")</f>
        <v>0</v>
      </c>
      <c r="U8" s="85">
        <f>COUNTIF(M7:M10,"2")</f>
        <v>0</v>
      </c>
    </row>
    <row r="9" spans="1:21" ht="40.049999999999997" customHeight="1" x14ac:dyDescent="0.25">
      <c r="A9" s="286"/>
      <c r="B9" s="266"/>
      <c r="C9" s="97" t="s">
        <v>36</v>
      </c>
      <c r="D9" s="26">
        <v>2</v>
      </c>
      <c r="E9" s="59" t="s">
        <v>216</v>
      </c>
      <c r="F9" s="59" t="s">
        <v>220</v>
      </c>
      <c r="G9" s="78">
        <v>4</v>
      </c>
      <c r="H9" s="160" t="s">
        <v>387</v>
      </c>
      <c r="I9" s="60" t="s">
        <v>220</v>
      </c>
      <c r="J9" s="81">
        <v>4</v>
      </c>
      <c r="K9" s="66" t="s">
        <v>387</v>
      </c>
      <c r="L9" s="62" t="s">
        <v>511</v>
      </c>
      <c r="M9" s="83"/>
      <c r="N9" s="67"/>
      <c r="O9" s="64"/>
      <c r="R9" s="85">
        <f>COUNTIF(D7:D10,"3")</f>
        <v>1</v>
      </c>
      <c r="S9" s="85">
        <f>COUNTIF(G7:G10,"3")</f>
        <v>1</v>
      </c>
      <c r="T9" s="85">
        <f>COUNTIF(J7:J10,"3")</f>
        <v>0</v>
      </c>
      <c r="U9" s="85">
        <f>COUNTIF(M7:M10,"3")</f>
        <v>0</v>
      </c>
    </row>
    <row r="10" spans="1:21" ht="40.049999999999997" customHeight="1" x14ac:dyDescent="0.25">
      <c r="A10" s="286"/>
      <c r="B10" s="267"/>
      <c r="C10" s="97" t="s">
        <v>37</v>
      </c>
      <c r="D10" s="26">
        <v>1</v>
      </c>
      <c r="E10" s="59" t="s">
        <v>217</v>
      </c>
      <c r="F10" s="59" t="s">
        <v>221</v>
      </c>
      <c r="G10" s="78">
        <v>4</v>
      </c>
      <c r="H10" s="160" t="s">
        <v>388</v>
      </c>
      <c r="I10" s="60" t="s">
        <v>389</v>
      </c>
      <c r="J10" s="81">
        <v>4</v>
      </c>
      <c r="K10" s="66" t="s">
        <v>468</v>
      </c>
      <c r="L10" s="62" t="s">
        <v>469</v>
      </c>
      <c r="M10" s="83"/>
      <c r="N10" s="67"/>
      <c r="O10" s="64"/>
      <c r="R10" s="85">
        <f>COUNTIF(D7:D10,"4")</f>
        <v>0</v>
      </c>
      <c r="S10" s="85">
        <f>COUNTIF(G7:G10,"4")</f>
        <v>3</v>
      </c>
      <c r="T10" s="85">
        <f>COUNTIF(J7:J10,"4")</f>
        <v>4</v>
      </c>
      <c r="U10" s="85">
        <f>COUNTIF(M7:M10,"4")</f>
        <v>0</v>
      </c>
    </row>
    <row r="11" spans="1:21" ht="6" customHeight="1" x14ac:dyDescent="0.25">
      <c r="B11" s="256"/>
      <c r="C11" s="257"/>
      <c r="D11" s="257"/>
      <c r="E11" s="257"/>
      <c r="F11" s="257"/>
      <c r="G11" s="257"/>
      <c r="H11" s="257"/>
      <c r="I11" s="257"/>
      <c r="J11" s="257"/>
      <c r="K11" s="258"/>
      <c r="L11" s="98"/>
      <c r="M11" s="99"/>
      <c r="N11" s="98"/>
      <c r="O11" s="98"/>
      <c r="Q11" s="85">
        <f>COUNTIF(D7:D10,"1")</f>
        <v>1</v>
      </c>
      <c r="R11" s="85">
        <f>COUNTIF(D7:D10,"1")</f>
        <v>1</v>
      </c>
      <c r="S11" s="85">
        <f>COUNTIF(D7:D10,"3")</f>
        <v>1</v>
      </c>
    </row>
    <row r="12" spans="1:21" ht="17.399999999999999" x14ac:dyDescent="0.25">
      <c r="A12" s="286"/>
      <c r="B12" s="253"/>
      <c r="C12" s="100" t="s">
        <v>72</v>
      </c>
      <c r="D12" s="101"/>
      <c r="E12" s="101"/>
      <c r="F12" s="101"/>
      <c r="G12" s="101"/>
      <c r="H12" s="101"/>
      <c r="I12" s="101"/>
      <c r="J12" s="101"/>
      <c r="K12" s="102"/>
      <c r="L12" s="103"/>
      <c r="M12" s="101"/>
      <c r="N12" s="102"/>
      <c r="O12" s="103"/>
    </row>
    <row r="13" spans="1:21" ht="40.049999999999997" customHeight="1" x14ac:dyDescent="0.25">
      <c r="A13" s="286"/>
      <c r="B13" s="254"/>
      <c r="C13" s="104" t="s">
        <v>38</v>
      </c>
      <c r="D13" s="27">
        <v>2</v>
      </c>
      <c r="E13" s="59" t="s">
        <v>218</v>
      </c>
      <c r="F13" s="68" t="s">
        <v>222</v>
      </c>
      <c r="G13" s="79">
        <v>3</v>
      </c>
      <c r="H13" s="161" t="s">
        <v>390</v>
      </c>
      <c r="I13" s="60" t="s">
        <v>222</v>
      </c>
      <c r="J13" s="82">
        <v>4</v>
      </c>
      <c r="K13" s="69" t="s">
        <v>470</v>
      </c>
      <c r="L13" s="70" t="s">
        <v>473</v>
      </c>
      <c r="M13" s="84"/>
      <c r="N13" s="71"/>
      <c r="O13" s="72"/>
      <c r="R13" s="85">
        <f>COUNTIF(D13:D17,"1")</f>
        <v>0</v>
      </c>
      <c r="S13" s="85">
        <f>COUNTIF(G13:G17,"1")</f>
        <v>0</v>
      </c>
      <c r="T13" s="85">
        <f>COUNTIF(J13:J17,"1")</f>
        <v>0</v>
      </c>
      <c r="U13" s="85">
        <f>COUNTIF(M13:M17,"1")</f>
        <v>0</v>
      </c>
    </row>
    <row r="14" spans="1:21" ht="40.049999999999997" customHeight="1" x14ac:dyDescent="0.25">
      <c r="A14" s="286"/>
      <c r="B14" s="254"/>
      <c r="C14" s="96" t="s">
        <v>39</v>
      </c>
      <c r="D14" s="27">
        <v>2</v>
      </c>
      <c r="E14" s="73" t="s">
        <v>219</v>
      </c>
      <c r="F14" s="68" t="s">
        <v>223</v>
      </c>
      <c r="G14" s="79">
        <v>3</v>
      </c>
      <c r="H14" s="160" t="s">
        <v>391</v>
      </c>
      <c r="I14" s="60" t="s">
        <v>223</v>
      </c>
      <c r="J14" s="82">
        <v>4</v>
      </c>
      <c r="K14" s="70" t="s">
        <v>471</v>
      </c>
      <c r="L14" s="70" t="s">
        <v>472</v>
      </c>
      <c r="M14" s="84"/>
      <c r="N14" s="72"/>
      <c r="O14" s="72"/>
      <c r="R14" s="85">
        <f>COUNTIF(D13:D17,"2")</f>
        <v>4</v>
      </c>
      <c r="S14" s="85">
        <f>COUNTIF(G13:G17,"2")</f>
        <v>1</v>
      </c>
      <c r="T14" s="85">
        <f>COUNTIF(J13:J17,"2")</f>
        <v>0</v>
      </c>
      <c r="U14" s="85">
        <f>COUNTIF(M13:M17,"2")</f>
        <v>0</v>
      </c>
    </row>
    <row r="15" spans="1:21" ht="40.049999999999997" customHeight="1" x14ac:dyDescent="0.25">
      <c r="A15" s="286"/>
      <c r="B15" s="254"/>
      <c r="C15" s="96" t="s">
        <v>40</v>
      </c>
      <c r="D15" s="27">
        <v>2</v>
      </c>
      <c r="E15" s="73" t="s">
        <v>224</v>
      </c>
      <c r="F15" s="68" t="s">
        <v>225</v>
      </c>
      <c r="G15" s="79">
        <v>3</v>
      </c>
      <c r="H15" s="160" t="s">
        <v>392</v>
      </c>
      <c r="I15" s="60" t="s">
        <v>393</v>
      </c>
      <c r="J15" s="82">
        <v>4</v>
      </c>
      <c r="K15" s="70" t="s">
        <v>471</v>
      </c>
      <c r="L15" s="70" t="s">
        <v>512</v>
      </c>
      <c r="M15" s="84"/>
      <c r="N15" s="72"/>
      <c r="O15" s="72"/>
      <c r="R15" s="85">
        <f>COUNTIF(D13:D17,"3")</f>
        <v>1</v>
      </c>
      <c r="S15" s="85">
        <f>COUNTIF(G13:G17,"3")</f>
        <v>3</v>
      </c>
      <c r="T15" s="85">
        <f>COUNTIF(J13:J17,"3")</f>
        <v>0</v>
      </c>
      <c r="U15" s="85">
        <f>COUNTIF(M13:M17,"3")</f>
        <v>0</v>
      </c>
    </row>
    <row r="16" spans="1:21" ht="40.049999999999997" customHeight="1" x14ac:dyDescent="0.25">
      <c r="A16" s="286"/>
      <c r="B16" s="254"/>
      <c r="C16" s="97" t="s">
        <v>41</v>
      </c>
      <c r="D16" s="27">
        <v>2</v>
      </c>
      <c r="E16" s="73" t="s">
        <v>227</v>
      </c>
      <c r="F16" s="68" t="s">
        <v>226</v>
      </c>
      <c r="G16" s="79">
        <v>2</v>
      </c>
      <c r="H16" s="65" t="s">
        <v>227</v>
      </c>
      <c r="I16" s="60" t="s">
        <v>226</v>
      </c>
      <c r="J16" s="82">
        <v>4</v>
      </c>
      <c r="K16" s="70" t="s">
        <v>474</v>
      </c>
      <c r="L16" s="70" t="s">
        <v>513</v>
      </c>
      <c r="M16" s="84"/>
      <c r="N16" s="72"/>
      <c r="O16" s="72"/>
      <c r="R16" s="85">
        <f>COUNTIF(D13:D17,"4")</f>
        <v>0</v>
      </c>
      <c r="S16" s="85">
        <f>COUNTIF(G13:G17,"4")</f>
        <v>1</v>
      </c>
      <c r="T16" s="85">
        <f>COUNTIF(J13:J17,"4")</f>
        <v>5</v>
      </c>
      <c r="U16" s="85">
        <f>COUNTIF(M13:M17,"4")</f>
        <v>0</v>
      </c>
    </row>
    <row r="17" spans="1:21" ht="40.049999999999997" customHeight="1" x14ac:dyDescent="0.25">
      <c r="A17" s="286"/>
      <c r="B17" s="255"/>
      <c r="C17" s="96" t="s">
        <v>42</v>
      </c>
      <c r="D17" s="27">
        <v>3</v>
      </c>
      <c r="E17" s="73" t="s">
        <v>229</v>
      </c>
      <c r="F17" s="68" t="s">
        <v>228</v>
      </c>
      <c r="G17" s="79">
        <v>4</v>
      </c>
      <c r="H17" s="160" t="s">
        <v>394</v>
      </c>
      <c r="I17" s="60" t="s">
        <v>228</v>
      </c>
      <c r="J17" s="82">
        <v>4</v>
      </c>
      <c r="K17" s="70" t="s">
        <v>394</v>
      </c>
      <c r="L17" s="70" t="s">
        <v>475</v>
      </c>
      <c r="M17" s="84"/>
      <c r="N17" s="72"/>
      <c r="O17" s="72"/>
    </row>
    <row r="18" spans="1:21" ht="7.5" customHeight="1" x14ac:dyDescent="0.25">
      <c r="B18" s="268"/>
      <c r="C18" s="269"/>
      <c r="D18" s="269"/>
      <c r="E18" s="269"/>
      <c r="F18" s="269"/>
      <c r="G18" s="269"/>
      <c r="H18" s="269"/>
      <c r="I18" s="269"/>
      <c r="J18" s="269"/>
      <c r="K18" s="270"/>
      <c r="L18" s="98"/>
      <c r="M18" s="99"/>
      <c r="N18" s="98"/>
      <c r="O18" s="98"/>
    </row>
    <row r="19" spans="1:21" ht="17.399999999999999" x14ac:dyDescent="0.25">
      <c r="A19" s="286"/>
      <c r="B19" s="253"/>
      <c r="C19" s="100" t="s">
        <v>43</v>
      </c>
      <c r="D19" s="101"/>
      <c r="E19" s="101"/>
      <c r="F19" s="101"/>
      <c r="G19" s="101"/>
      <c r="H19" s="101"/>
      <c r="I19" s="101"/>
      <c r="J19" s="101"/>
      <c r="K19" s="102"/>
      <c r="L19" s="103"/>
      <c r="M19" s="101"/>
      <c r="N19" s="102"/>
      <c r="O19" s="103"/>
    </row>
    <row r="20" spans="1:21" ht="40.049999999999997" customHeight="1" x14ac:dyDescent="0.25">
      <c r="A20" s="286"/>
      <c r="B20" s="271"/>
      <c r="C20" s="105" t="s">
        <v>44</v>
      </c>
      <c r="D20" s="27">
        <v>3</v>
      </c>
      <c r="E20" s="59" t="s">
        <v>230</v>
      </c>
      <c r="F20" s="59" t="s">
        <v>231</v>
      </c>
      <c r="G20" s="79">
        <v>4</v>
      </c>
      <c r="H20" s="161" t="s">
        <v>395</v>
      </c>
      <c r="I20" s="60" t="s">
        <v>231</v>
      </c>
      <c r="J20" s="82">
        <v>4</v>
      </c>
      <c r="K20" s="74" t="s">
        <v>395</v>
      </c>
      <c r="L20" s="75" t="s">
        <v>476</v>
      </c>
      <c r="M20" s="84"/>
      <c r="N20" s="76"/>
      <c r="O20" s="77"/>
      <c r="R20" s="85">
        <f>COUNTIF(D20:D27,"1")</f>
        <v>1</v>
      </c>
      <c r="S20" s="85">
        <f>COUNTIF(G20:G27,"1")</f>
        <v>0</v>
      </c>
      <c r="T20" s="85">
        <f>COUNTIF(J20:J27,"1")</f>
        <v>0</v>
      </c>
      <c r="U20" s="85">
        <f>COUNTIF(M20:M27,"1")</f>
        <v>0</v>
      </c>
    </row>
    <row r="21" spans="1:21" ht="40.049999999999997" customHeight="1" x14ac:dyDescent="0.25">
      <c r="A21" s="286"/>
      <c r="B21" s="271"/>
      <c r="C21" s="106" t="s">
        <v>45</v>
      </c>
      <c r="D21" s="27">
        <v>2</v>
      </c>
      <c r="E21" s="73" t="s">
        <v>232</v>
      </c>
      <c r="F21" s="59" t="s">
        <v>233</v>
      </c>
      <c r="G21" s="79">
        <v>3</v>
      </c>
      <c r="H21" s="160" t="s">
        <v>396</v>
      </c>
      <c r="I21" s="60" t="s">
        <v>233</v>
      </c>
      <c r="J21" s="82">
        <v>3</v>
      </c>
      <c r="K21" s="75" t="s">
        <v>396</v>
      </c>
      <c r="L21" s="75" t="s">
        <v>477</v>
      </c>
      <c r="M21" s="84"/>
      <c r="N21" s="77"/>
      <c r="O21" s="77"/>
      <c r="R21" s="85">
        <f>COUNTIF(D20:D27,"2")</f>
        <v>6</v>
      </c>
      <c r="S21" s="85">
        <f>COUNTIF(G20:G27,"2")</f>
        <v>1</v>
      </c>
      <c r="T21" s="85">
        <f>COUNTIF(J20:J27,"2")</f>
        <v>3</v>
      </c>
      <c r="U21" s="85">
        <f>COUNTIF(M20:M27,"2")</f>
        <v>0</v>
      </c>
    </row>
    <row r="22" spans="1:21" ht="40.049999999999997" customHeight="1" x14ac:dyDescent="0.25">
      <c r="A22" s="286"/>
      <c r="B22" s="271"/>
      <c r="C22" s="106" t="s">
        <v>46</v>
      </c>
      <c r="D22" s="27">
        <v>2</v>
      </c>
      <c r="E22" s="73" t="s">
        <v>235</v>
      </c>
      <c r="F22" s="59" t="s">
        <v>234</v>
      </c>
      <c r="G22" s="79">
        <v>3</v>
      </c>
      <c r="H22" s="160" t="s">
        <v>397</v>
      </c>
      <c r="I22" s="60" t="s">
        <v>398</v>
      </c>
      <c r="J22" s="82">
        <v>3</v>
      </c>
      <c r="K22" s="75" t="s">
        <v>397</v>
      </c>
      <c r="L22" s="75" t="s">
        <v>478</v>
      </c>
      <c r="M22" s="84"/>
      <c r="N22" s="77"/>
      <c r="O22" s="77"/>
      <c r="R22" s="85">
        <f>COUNTIF(D20:D27,"3")</f>
        <v>1</v>
      </c>
      <c r="S22" s="85">
        <f>COUNTIF(G20:G27,"3")</f>
        <v>6</v>
      </c>
      <c r="T22" s="85">
        <f>COUNTIF(J20:J27,"3")</f>
        <v>3</v>
      </c>
      <c r="U22" s="85">
        <f>COUNTIF(M20:M27,"3")</f>
        <v>0</v>
      </c>
    </row>
    <row r="23" spans="1:21" ht="40.049999999999997" customHeight="1" x14ac:dyDescent="0.25">
      <c r="A23" s="286"/>
      <c r="B23" s="271"/>
      <c r="C23" s="106" t="s">
        <v>47</v>
      </c>
      <c r="D23" s="27">
        <v>2</v>
      </c>
      <c r="E23" s="73" t="s">
        <v>237</v>
      </c>
      <c r="F23" s="59" t="s">
        <v>238</v>
      </c>
      <c r="G23" s="79">
        <v>2</v>
      </c>
      <c r="H23" s="65" t="s">
        <v>237</v>
      </c>
      <c r="I23" s="60" t="s">
        <v>238</v>
      </c>
      <c r="J23" s="82">
        <v>2</v>
      </c>
      <c r="K23" s="75" t="s">
        <v>237</v>
      </c>
      <c r="L23" s="75" t="s">
        <v>479</v>
      </c>
      <c r="M23" s="84"/>
      <c r="N23" s="77"/>
      <c r="O23" s="77"/>
      <c r="R23" s="85">
        <f>COUNTIF(D20:D27,"4")</f>
        <v>0</v>
      </c>
      <c r="S23" s="85">
        <f>COUNTIF(G20:G27,"4")</f>
        <v>1</v>
      </c>
      <c r="T23" s="85">
        <f>COUNTIF(J20:J27,"4")</f>
        <v>2</v>
      </c>
      <c r="U23" s="85">
        <f>COUNTIF(M20:M27,"4")</f>
        <v>0</v>
      </c>
    </row>
    <row r="24" spans="1:21" ht="40.049999999999997" customHeight="1" x14ac:dyDescent="0.25">
      <c r="A24" s="286"/>
      <c r="B24" s="271"/>
      <c r="C24" s="106" t="s">
        <v>48</v>
      </c>
      <c r="D24" s="27">
        <v>2</v>
      </c>
      <c r="E24" s="73" t="s">
        <v>239</v>
      </c>
      <c r="F24" s="59" t="s">
        <v>238</v>
      </c>
      <c r="G24" s="79">
        <v>3</v>
      </c>
      <c r="H24" s="160" t="s">
        <v>399</v>
      </c>
      <c r="I24" s="60" t="s">
        <v>238</v>
      </c>
      <c r="J24" s="82">
        <v>2</v>
      </c>
      <c r="K24" s="75" t="s">
        <v>239</v>
      </c>
      <c r="L24" s="75" t="s">
        <v>480</v>
      </c>
      <c r="M24" s="84"/>
      <c r="N24" s="77"/>
      <c r="O24" s="77"/>
    </row>
    <row r="25" spans="1:21" ht="40.049999999999997" customHeight="1" x14ac:dyDescent="0.25">
      <c r="A25" s="286"/>
      <c r="B25" s="271"/>
      <c r="C25" s="106" t="s">
        <v>49</v>
      </c>
      <c r="D25" s="27">
        <v>2</v>
      </c>
      <c r="E25" s="73" t="s">
        <v>241</v>
      </c>
      <c r="F25" s="59" t="s">
        <v>240</v>
      </c>
      <c r="G25" s="79">
        <v>3</v>
      </c>
      <c r="H25" s="160" t="s">
        <v>400</v>
      </c>
      <c r="I25" s="60" t="s">
        <v>240</v>
      </c>
      <c r="J25" s="82">
        <v>3</v>
      </c>
      <c r="K25" s="75" t="s">
        <v>400</v>
      </c>
      <c r="L25" s="75" t="s">
        <v>481</v>
      </c>
      <c r="M25" s="84"/>
      <c r="N25" s="77"/>
      <c r="O25" s="77"/>
    </row>
    <row r="26" spans="1:21" ht="40.049999999999997" customHeight="1" x14ac:dyDescent="0.25">
      <c r="A26" s="286"/>
      <c r="B26" s="271"/>
      <c r="C26" s="106" t="s">
        <v>50</v>
      </c>
      <c r="D26" s="27">
        <v>2</v>
      </c>
      <c r="E26" s="73" t="s">
        <v>242</v>
      </c>
      <c r="F26" s="59" t="s">
        <v>243</v>
      </c>
      <c r="G26" s="79">
        <v>3</v>
      </c>
      <c r="H26" s="160" t="s">
        <v>401</v>
      </c>
      <c r="I26" s="60" t="s">
        <v>243</v>
      </c>
      <c r="J26" s="82">
        <v>2</v>
      </c>
      <c r="K26" s="75" t="s">
        <v>242</v>
      </c>
      <c r="L26" s="75" t="s">
        <v>482</v>
      </c>
      <c r="M26" s="84"/>
      <c r="N26" s="77"/>
      <c r="O26" s="77"/>
    </row>
    <row r="27" spans="1:21" ht="40.049999999999997" customHeight="1" x14ac:dyDescent="0.25">
      <c r="A27" s="286"/>
      <c r="B27" s="272"/>
      <c r="C27" s="106" t="s">
        <v>51</v>
      </c>
      <c r="D27" s="27">
        <v>1</v>
      </c>
      <c r="E27" s="73" t="s">
        <v>244</v>
      </c>
      <c r="F27" s="59" t="s">
        <v>236</v>
      </c>
      <c r="G27" s="79">
        <v>3</v>
      </c>
      <c r="H27" s="160" t="s">
        <v>402</v>
      </c>
      <c r="I27" s="60" t="s">
        <v>236</v>
      </c>
      <c r="J27" s="82">
        <v>4</v>
      </c>
      <c r="K27" s="75" t="s">
        <v>483</v>
      </c>
      <c r="L27" s="75" t="s">
        <v>484</v>
      </c>
      <c r="M27" s="84"/>
      <c r="N27" s="77"/>
      <c r="O27" s="77"/>
    </row>
    <row r="28" spans="1:21" ht="7.5" customHeight="1" x14ac:dyDescent="0.25">
      <c r="B28" s="233"/>
      <c r="C28" s="234"/>
      <c r="D28" s="234"/>
      <c r="E28" s="234"/>
      <c r="F28" s="234"/>
      <c r="G28" s="234"/>
      <c r="H28" s="234"/>
      <c r="I28" s="234"/>
      <c r="J28" s="234"/>
      <c r="K28" s="273"/>
      <c r="L28" s="98"/>
      <c r="M28" s="99"/>
      <c r="N28" s="98"/>
      <c r="O28" s="98"/>
    </row>
    <row r="29" spans="1:21" ht="17.399999999999999" x14ac:dyDescent="0.25">
      <c r="A29" s="286"/>
      <c r="B29" s="253"/>
      <c r="C29" s="100" t="s">
        <v>52</v>
      </c>
      <c r="D29" s="101"/>
      <c r="E29" s="101"/>
      <c r="F29" s="101"/>
      <c r="G29" s="101"/>
      <c r="H29" s="101"/>
      <c r="I29" s="101"/>
      <c r="J29" s="101"/>
      <c r="K29" s="102"/>
      <c r="L29" s="103"/>
      <c r="M29" s="101"/>
      <c r="N29" s="102"/>
      <c r="O29" s="103"/>
    </row>
    <row r="30" spans="1:21" ht="40.049999999999997" customHeight="1" x14ac:dyDescent="0.25">
      <c r="A30" s="286"/>
      <c r="B30" s="254"/>
      <c r="C30" s="104" t="s">
        <v>53</v>
      </c>
      <c r="D30" s="27">
        <v>2</v>
      </c>
      <c r="E30" s="59" t="s">
        <v>246</v>
      </c>
      <c r="F30" s="59" t="s">
        <v>245</v>
      </c>
      <c r="G30" s="79">
        <v>3</v>
      </c>
      <c r="H30" s="161" t="s">
        <v>403</v>
      </c>
      <c r="I30" s="60" t="s">
        <v>245</v>
      </c>
      <c r="J30" s="82">
        <v>4</v>
      </c>
      <c r="K30" s="165" t="s">
        <v>485</v>
      </c>
      <c r="L30" s="75" t="s">
        <v>486</v>
      </c>
      <c r="M30" s="84"/>
      <c r="N30" s="76"/>
      <c r="O30" s="77"/>
      <c r="R30" s="85">
        <f>COUNTIF(D30:D33,"1")</f>
        <v>1</v>
      </c>
      <c r="S30" s="85">
        <f>COUNTIF(G30:G33,"1")</f>
        <v>0</v>
      </c>
      <c r="T30" s="85">
        <f>COUNTIF(J30:J33,"1")</f>
        <v>0</v>
      </c>
      <c r="U30" s="85">
        <f>COUNTIF(M30:M33,"1")</f>
        <v>0</v>
      </c>
    </row>
    <row r="31" spans="1:21" ht="40.049999999999997" customHeight="1" x14ac:dyDescent="0.25">
      <c r="A31" s="286"/>
      <c r="B31" s="254"/>
      <c r="C31" s="96" t="s">
        <v>54</v>
      </c>
      <c r="D31" s="27">
        <v>2</v>
      </c>
      <c r="E31" s="73" t="s">
        <v>247</v>
      </c>
      <c r="F31" s="59" t="s">
        <v>248</v>
      </c>
      <c r="G31" s="79">
        <v>3</v>
      </c>
      <c r="H31" s="160" t="s">
        <v>404</v>
      </c>
      <c r="I31" s="60" t="s">
        <v>405</v>
      </c>
      <c r="J31" s="82">
        <v>4</v>
      </c>
      <c r="K31" s="75" t="s">
        <v>487</v>
      </c>
      <c r="L31" s="75" t="s">
        <v>488</v>
      </c>
      <c r="M31" s="84"/>
      <c r="N31" s="77"/>
      <c r="O31" s="77"/>
      <c r="R31" s="85">
        <f>COUNTIF(D30:D33,"2")</f>
        <v>3</v>
      </c>
      <c r="S31" s="85">
        <f>COUNTIF(G30:G33,"2")</f>
        <v>2</v>
      </c>
      <c r="T31" s="85">
        <f>COUNTIF(J30:J33,"2")</f>
        <v>2</v>
      </c>
      <c r="U31" s="85">
        <f>COUNTIF(M30:M33,"2")</f>
        <v>0</v>
      </c>
    </row>
    <row r="32" spans="1:21" ht="40.049999999999997" customHeight="1" x14ac:dyDescent="0.25">
      <c r="A32" s="286"/>
      <c r="B32" s="254"/>
      <c r="C32" s="96" t="s">
        <v>55</v>
      </c>
      <c r="D32" s="27">
        <v>1</v>
      </c>
      <c r="E32" s="73" t="s">
        <v>249</v>
      </c>
      <c r="F32" s="59" t="s">
        <v>250</v>
      </c>
      <c r="G32" s="79">
        <v>2</v>
      </c>
      <c r="H32" s="65" t="s">
        <v>406</v>
      </c>
      <c r="I32" s="60" t="s">
        <v>407</v>
      </c>
      <c r="J32" s="82">
        <v>2</v>
      </c>
      <c r="K32" s="75" t="s">
        <v>406</v>
      </c>
      <c r="L32" s="75" t="s">
        <v>489</v>
      </c>
      <c r="M32" s="84"/>
      <c r="N32" s="77"/>
      <c r="O32" s="77"/>
      <c r="R32" s="85">
        <f>COUNTIF(D30:D33,"3")</f>
        <v>0</v>
      </c>
      <c r="S32" s="85">
        <f>COUNTIF(G30:G33,"3")</f>
        <v>2</v>
      </c>
      <c r="T32" s="85">
        <f>COUNTIF(J30:J33,"31")</f>
        <v>0</v>
      </c>
      <c r="U32" s="85">
        <f>COUNTIF(M30:M33,"3")</f>
        <v>0</v>
      </c>
    </row>
    <row r="33" spans="1:21" ht="40.049999999999997" customHeight="1" x14ac:dyDescent="0.25">
      <c r="A33" s="286"/>
      <c r="B33" s="255"/>
      <c r="C33" s="96" t="s">
        <v>56</v>
      </c>
      <c r="D33" s="27">
        <v>2</v>
      </c>
      <c r="E33" s="73" t="s">
        <v>251</v>
      </c>
      <c r="F33" s="59" t="s">
        <v>252</v>
      </c>
      <c r="G33" s="79">
        <v>2</v>
      </c>
      <c r="H33" s="65" t="s">
        <v>251</v>
      </c>
      <c r="I33" s="60" t="s">
        <v>252</v>
      </c>
      <c r="J33" s="82">
        <v>2</v>
      </c>
      <c r="K33" s="75" t="s">
        <v>251</v>
      </c>
      <c r="L33" s="75" t="s">
        <v>490</v>
      </c>
      <c r="M33" s="84"/>
      <c r="N33" s="77"/>
      <c r="O33" s="77"/>
      <c r="R33" s="85">
        <f>COUNTIF(D30:D33,"4")</f>
        <v>0</v>
      </c>
      <c r="S33" s="85">
        <f>COUNTIF(G30:G33,"4")</f>
        <v>0</v>
      </c>
      <c r="T33" s="85">
        <f>COUNTIF(J30:J33,"4")</f>
        <v>2</v>
      </c>
      <c r="U33" s="85">
        <f>COUNTIF(M30:M33,"4")</f>
        <v>0</v>
      </c>
    </row>
    <row r="34" spans="1:21" ht="9" customHeight="1" x14ac:dyDescent="0.25">
      <c r="B34" s="268"/>
      <c r="C34" s="269"/>
      <c r="D34" s="269"/>
      <c r="E34" s="269"/>
      <c r="F34" s="269"/>
      <c r="G34" s="269"/>
      <c r="H34" s="269"/>
      <c r="I34" s="269"/>
      <c r="J34" s="269"/>
      <c r="K34" s="270"/>
      <c r="L34" s="98"/>
      <c r="M34" s="99"/>
      <c r="N34" s="98"/>
      <c r="O34" s="98"/>
    </row>
    <row r="35" spans="1:21" ht="17.399999999999999" x14ac:dyDescent="0.25">
      <c r="A35" s="286"/>
      <c r="B35" s="253"/>
      <c r="C35" s="107" t="s">
        <v>57</v>
      </c>
      <c r="D35" s="274"/>
      <c r="E35" s="274"/>
      <c r="F35" s="274"/>
      <c r="G35" s="274"/>
      <c r="H35" s="274"/>
      <c r="I35" s="274"/>
      <c r="J35" s="274"/>
      <c r="K35" s="274"/>
      <c r="L35" s="108"/>
      <c r="M35" s="109"/>
      <c r="N35" s="109"/>
      <c r="O35" s="108"/>
    </row>
    <row r="36" spans="1:21" ht="40.049999999999997" customHeight="1" x14ac:dyDescent="0.25">
      <c r="A36" s="286"/>
      <c r="B36" s="254"/>
      <c r="C36" s="104" t="s">
        <v>58</v>
      </c>
      <c r="D36" s="27">
        <v>1</v>
      </c>
      <c r="E36" s="59" t="s">
        <v>253</v>
      </c>
      <c r="F36" s="59" t="s">
        <v>254</v>
      </c>
      <c r="G36" s="79">
        <v>3</v>
      </c>
      <c r="H36" s="161" t="s">
        <v>408</v>
      </c>
      <c r="I36" s="60" t="s">
        <v>409</v>
      </c>
      <c r="J36" s="82">
        <v>4</v>
      </c>
      <c r="K36" s="74" t="s">
        <v>491</v>
      </c>
      <c r="L36" s="75" t="s">
        <v>492</v>
      </c>
      <c r="M36" s="84"/>
      <c r="N36" s="76"/>
      <c r="O36" s="77"/>
      <c r="R36" s="85">
        <f>COUNTIF(D36:D44,"1")</f>
        <v>2</v>
      </c>
      <c r="S36" s="85">
        <f>COUNTIF(G36:G44,"1")</f>
        <v>1</v>
      </c>
      <c r="T36" s="85">
        <f>COUNTIF(J36:J44,"1")</f>
        <v>1</v>
      </c>
      <c r="U36" s="85">
        <f>COUNTIF(M36:M44,"1")</f>
        <v>0</v>
      </c>
    </row>
    <row r="37" spans="1:21" ht="40.049999999999997" customHeight="1" x14ac:dyDescent="0.25">
      <c r="A37" s="286"/>
      <c r="B37" s="254"/>
      <c r="C37" s="96" t="s">
        <v>59</v>
      </c>
      <c r="D37" s="27">
        <v>2</v>
      </c>
      <c r="E37" s="73" t="s">
        <v>255</v>
      </c>
      <c r="F37" s="59" t="s">
        <v>256</v>
      </c>
      <c r="G37" s="79">
        <v>2</v>
      </c>
      <c r="H37" s="65" t="s">
        <v>255</v>
      </c>
      <c r="I37" s="60" t="s">
        <v>256</v>
      </c>
      <c r="J37" s="82">
        <v>1</v>
      </c>
      <c r="K37" s="75" t="s">
        <v>493</v>
      </c>
      <c r="L37" s="75" t="s">
        <v>494</v>
      </c>
      <c r="M37" s="84"/>
      <c r="N37" s="77"/>
      <c r="O37" s="77"/>
      <c r="R37" s="85">
        <f>COUNTIF(D36:D44,"2")</f>
        <v>7</v>
      </c>
      <c r="S37" s="85">
        <f>COUNTIF(G36:G44,"2")</f>
        <v>3</v>
      </c>
      <c r="T37" s="85">
        <f>COUNTIF(J36:J44,"2")</f>
        <v>3</v>
      </c>
      <c r="U37" s="85">
        <f>COUNTIF(M36:M44,"2")</f>
        <v>0</v>
      </c>
    </row>
    <row r="38" spans="1:21" ht="40.049999999999997" customHeight="1" x14ac:dyDescent="0.25">
      <c r="A38" s="286"/>
      <c r="B38" s="254"/>
      <c r="C38" s="96" t="s">
        <v>60</v>
      </c>
      <c r="D38" s="27">
        <v>2</v>
      </c>
      <c r="E38" s="73" t="s">
        <v>257</v>
      </c>
      <c r="F38" s="59" t="s">
        <v>258</v>
      </c>
      <c r="G38" s="79">
        <v>2</v>
      </c>
      <c r="H38" s="65" t="s">
        <v>257</v>
      </c>
      <c r="I38" s="60" t="s">
        <v>258</v>
      </c>
      <c r="J38" s="82">
        <v>2</v>
      </c>
      <c r="K38" s="75" t="s">
        <v>495</v>
      </c>
      <c r="L38" s="75" t="s">
        <v>496</v>
      </c>
      <c r="M38" s="84"/>
      <c r="N38" s="77"/>
      <c r="O38" s="77"/>
      <c r="R38" s="85">
        <f>COUNTIF(D36:D44,"3")</f>
        <v>0</v>
      </c>
      <c r="S38" s="85">
        <f>COUNTIF(G36:G44,"3")</f>
        <v>5</v>
      </c>
      <c r="T38" s="85">
        <f>COUNTIF(J36:J44,"3")</f>
        <v>1</v>
      </c>
      <c r="U38" s="85">
        <f>COUNTIF(M36:M44,"3")</f>
        <v>0</v>
      </c>
    </row>
    <row r="39" spans="1:21" ht="40.049999999999997" customHeight="1" x14ac:dyDescent="0.25">
      <c r="A39" s="286"/>
      <c r="B39" s="254"/>
      <c r="C39" s="96" t="s">
        <v>61</v>
      </c>
      <c r="D39" s="27">
        <v>2</v>
      </c>
      <c r="E39" s="73" t="s">
        <v>259</v>
      </c>
      <c r="F39" s="59" t="s">
        <v>260</v>
      </c>
      <c r="G39" s="79">
        <v>3</v>
      </c>
      <c r="H39" s="160" t="s">
        <v>410</v>
      </c>
      <c r="I39" s="60" t="s">
        <v>260</v>
      </c>
      <c r="J39" s="82">
        <v>4</v>
      </c>
      <c r="K39" s="75" t="s">
        <v>497</v>
      </c>
      <c r="L39" s="75" t="s">
        <v>238</v>
      </c>
      <c r="M39" s="84"/>
      <c r="N39" s="77"/>
      <c r="O39" s="77"/>
      <c r="R39" s="85">
        <f>COUNTIF(D36:D44,"4")</f>
        <v>0</v>
      </c>
      <c r="S39" s="85">
        <f>COUNTIF(G36:G44,"4")</f>
        <v>0</v>
      </c>
      <c r="T39" s="85">
        <f>COUNTIF(J36:J44,"4")</f>
        <v>4</v>
      </c>
      <c r="U39" s="85">
        <f>COUNTIF(M36:M44,"4")</f>
        <v>0</v>
      </c>
    </row>
    <row r="40" spans="1:21" ht="40.049999999999997" customHeight="1" x14ac:dyDescent="0.25">
      <c r="A40" s="286"/>
      <c r="B40" s="254"/>
      <c r="C40" s="96" t="s">
        <v>62</v>
      </c>
      <c r="D40" s="27">
        <v>2</v>
      </c>
      <c r="E40" s="73" t="s">
        <v>261</v>
      </c>
      <c r="F40" s="59" t="s">
        <v>262</v>
      </c>
      <c r="G40" s="79">
        <v>3</v>
      </c>
      <c r="H40" s="160" t="s">
        <v>411</v>
      </c>
      <c r="I40" s="60" t="s">
        <v>262</v>
      </c>
      <c r="J40" s="82">
        <v>4</v>
      </c>
      <c r="K40" s="75" t="s">
        <v>498</v>
      </c>
      <c r="L40" s="75" t="s">
        <v>499</v>
      </c>
      <c r="M40" s="84"/>
      <c r="N40" s="77"/>
      <c r="O40" s="77"/>
    </row>
    <row r="41" spans="1:21" ht="40.049999999999997" customHeight="1" x14ac:dyDescent="0.25">
      <c r="A41" s="286"/>
      <c r="B41" s="254"/>
      <c r="C41" s="96" t="s">
        <v>63</v>
      </c>
      <c r="D41" s="27">
        <v>2</v>
      </c>
      <c r="E41" s="73" t="s">
        <v>263</v>
      </c>
      <c r="F41" s="59" t="s">
        <v>264</v>
      </c>
      <c r="G41" s="79">
        <v>3</v>
      </c>
      <c r="H41" s="160" t="s">
        <v>412</v>
      </c>
      <c r="I41" s="60" t="s">
        <v>264</v>
      </c>
      <c r="J41" s="82">
        <v>4</v>
      </c>
      <c r="K41" s="75" t="s">
        <v>500</v>
      </c>
      <c r="L41" s="75" t="s">
        <v>501</v>
      </c>
      <c r="M41" s="84"/>
      <c r="N41" s="77"/>
      <c r="O41" s="77"/>
    </row>
    <row r="42" spans="1:21" ht="40.049999999999997" customHeight="1" x14ac:dyDescent="0.25">
      <c r="A42" s="286"/>
      <c r="B42" s="254"/>
      <c r="C42" s="96" t="s">
        <v>64</v>
      </c>
      <c r="D42" s="27">
        <v>2</v>
      </c>
      <c r="E42" s="73" t="s">
        <v>265</v>
      </c>
      <c r="F42" s="59" t="s">
        <v>266</v>
      </c>
      <c r="G42" s="79">
        <v>2</v>
      </c>
      <c r="H42" s="65" t="s">
        <v>265</v>
      </c>
      <c r="I42" s="60" t="s">
        <v>266</v>
      </c>
      <c r="J42" s="82">
        <v>2</v>
      </c>
      <c r="K42" s="75" t="s">
        <v>265</v>
      </c>
      <c r="L42" s="75" t="s">
        <v>502</v>
      </c>
      <c r="M42" s="84"/>
      <c r="N42" s="77"/>
      <c r="O42" s="77"/>
    </row>
    <row r="43" spans="1:21" ht="40.049999999999997" customHeight="1" x14ac:dyDescent="0.25">
      <c r="A43" s="286"/>
      <c r="B43" s="254"/>
      <c r="C43" s="96" t="s">
        <v>65</v>
      </c>
      <c r="D43" s="27">
        <v>2</v>
      </c>
      <c r="E43" s="73" t="s">
        <v>267</v>
      </c>
      <c r="F43" s="59" t="s">
        <v>268</v>
      </c>
      <c r="G43" s="79">
        <v>3</v>
      </c>
      <c r="H43" s="160" t="s">
        <v>413</v>
      </c>
      <c r="I43" s="60" t="s">
        <v>268</v>
      </c>
      <c r="J43" s="82">
        <v>3</v>
      </c>
      <c r="K43" s="75" t="s">
        <v>413</v>
      </c>
      <c r="L43" s="75" t="s">
        <v>503</v>
      </c>
      <c r="M43" s="84"/>
      <c r="N43" s="77"/>
      <c r="O43" s="77"/>
    </row>
    <row r="44" spans="1:21" ht="40.049999999999997" customHeight="1" x14ac:dyDescent="0.25">
      <c r="A44" s="286"/>
      <c r="B44" s="255"/>
      <c r="C44" s="96" t="s">
        <v>66</v>
      </c>
      <c r="D44" s="27">
        <v>1</v>
      </c>
      <c r="E44" s="73" t="s">
        <v>269</v>
      </c>
      <c r="F44" s="59" t="s">
        <v>268</v>
      </c>
      <c r="G44" s="79">
        <v>1</v>
      </c>
      <c r="H44" s="65" t="s">
        <v>269</v>
      </c>
      <c r="I44" s="60" t="s">
        <v>268</v>
      </c>
      <c r="J44" s="82">
        <v>2</v>
      </c>
      <c r="K44" s="75" t="s">
        <v>504</v>
      </c>
      <c r="L44" s="75" t="s">
        <v>505</v>
      </c>
      <c r="M44" s="84"/>
      <c r="N44" s="77"/>
      <c r="O44" s="77"/>
    </row>
    <row r="45" spans="1:21" ht="6.75" customHeight="1" x14ac:dyDescent="0.25">
      <c r="B45" s="268"/>
      <c r="C45" s="269"/>
      <c r="D45" s="269"/>
      <c r="E45" s="269"/>
      <c r="F45" s="269"/>
      <c r="G45" s="269"/>
      <c r="H45" s="269"/>
      <c r="I45" s="269"/>
      <c r="J45" s="269"/>
      <c r="K45" s="270"/>
      <c r="L45" s="98"/>
      <c r="M45" s="99"/>
      <c r="N45" s="98"/>
      <c r="O45" s="98"/>
    </row>
    <row r="46" spans="1:21" ht="17.399999999999999" x14ac:dyDescent="0.25">
      <c r="A46" s="286"/>
      <c r="B46" s="253"/>
      <c r="C46" s="100" t="s">
        <v>67</v>
      </c>
      <c r="D46" s="101"/>
      <c r="E46" s="101"/>
      <c r="F46" s="101"/>
      <c r="G46" s="101"/>
      <c r="H46" s="101"/>
      <c r="I46" s="101"/>
      <c r="J46" s="101"/>
      <c r="K46" s="102"/>
      <c r="L46" s="103"/>
      <c r="M46" s="101"/>
      <c r="N46" s="102"/>
      <c r="O46" s="103"/>
    </row>
    <row r="47" spans="1:21" ht="40.049999999999997" customHeight="1" x14ac:dyDescent="0.25">
      <c r="A47" s="286"/>
      <c r="B47" s="254"/>
      <c r="C47" s="104" t="s">
        <v>68</v>
      </c>
      <c r="D47" s="27">
        <v>2</v>
      </c>
      <c r="E47" s="30" t="s">
        <v>270</v>
      </c>
      <c r="F47" s="30" t="s">
        <v>271</v>
      </c>
      <c r="G47" s="28">
        <v>4</v>
      </c>
      <c r="H47" s="162" t="s">
        <v>414</v>
      </c>
      <c r="I47" s="32" t="s">
        <v>415</v>
      </c>
      <c r="J47" s="29">
        <v>4</v>
      </c>
      <c r="K47" s="33" t="s">
        <v>506</v>
      </c>
      <c r="L47" s="34" t="s">
        <v>507</v>
      </c>
      <c r="M47" s="51"/>
      <c r="N47" s="49"/>
      <c r="O47" s="50"/>
      <c r="R47" s="85">
        <f>COUNTIF(D47:D50,"1")</f>
        <v>1</v>
      </c>
      <c r="S47" s="85">
        <f>COUNTIF(G47:G50,"1")</f>
        <v>1</v>
      </c>
      <c r="T47" s="85">
        <f>COUNTIF(J47:J50,"1")</f>
        <v>1</v>
      </c>
      <c r="U47" s="85">
        <f>COUNTIF(M47:M50,"1")</f>
        <v>0</v>
      </c>
    </row>
    <row r="48" spans="1:21" ht="40.049999999999997" customHeight="1" x14ac:dyDescent="0.25">
      <c r="A48" s="286"/>
      <c r="B48" s="254"/>
      <c r="C48" s="96" t="s">
        <v>69</v>
      </c>
      <c r="D48" s="27">
        <v>2</v>
      </c>
      <c r="E48" s="31" t="s">
        <v>272</v>
      </c>
      <c r="F48" s="30" t="s">
        <v>273</v>
      </c>
      <c r="G48" s="28">
        <v>4</v>
      </c>
      <c r="H48" s="163" t="s">
        <v>416</v>
      </c>
      <c r="I48" s="32" t="s">
        <v>273</v>
      </c>
      <c r="J48" s="29">
        <v>4</v>
      </c>
      <c r="K48" s="34" t="s">
        <v>416</v>
      </c>
      <c r="L48" s="34" t="s">
        <v>508</v>
      </c>
      <c r="M48" s="51"/>
      <c r="N48" s="50"/>
      <c r="O48" s="50"/>
      <c r="R48" s="85">
        <f>COUNTIF(D47:D50,"2")</f>
        <v>3</v>
      </c>
      <c r="S48" s="85">
        <f>COUNTIF(G47:G50,"2")</f>
        <v>0</v>
      </c>
      <c r="T48" s="85">
        <f>COUNTIF(J47:J50,"2")</f>
        <v>0</v>
      </c>
      <c r="U48" s="85">
        <f>COUNTIF(M47:M50,"2")</f>
        <v>0</v>
      </c>
    </row>
    <row r="49" spans="1:21" ht="40.049999999999997" customHeight="1" x14ac:dyDescent="0.25">
      <c r="A49" s="286"/>
      <c r="B49" s="254"/>
      <c r="C49" s="96" t="s">
        <v>70</v>
      </c>
      <c r="D49" s="27">
        <v>2</v>
      </c>
      <c r="E49" s="31" t="s">
        <v>274</v>
      </c>
      <c r="F49" s="30" t="s">
        <v>275</v>
      </c>
      <c r="G49" s="28">
        <v>3</v>
      </c>
      <c r="H49" s="163" t="s">
        <v>417</v>
      </c>
      <c r="I49" s="32" t="s">
        <v>418</v>
      </c>
      <c r="J49" s="29">
        <v>3</v>
      </c>
      <c r="K49" s="34" t="s">
        <v>417</v>
      </c>
      <c r="L49" s="34" t="s">
        <v>509</v>
      </c>
      <c r="M49" s="51"/>
      <c r="N49" s="50"/>
      <c r="O49" s="50"/>
      <c r="R49" s="85">
        <f>COUNTIF(D47:D50,"3")</f>
        <v>0</v>
      </c>
      <c r="S49" s="85">
        <f>COUNTIF(G47:G50,"3")</f>
        <v>1</v>
      </c>
      <c r="T49" s="85">
        <f>COUNTIF(J47:J50,"3")</f>
        <v>1</v>
      </c>
      <c r="U49" s="85">
        <f>COUNTIF(M47:M50,"3")</f>
        <v>0</v>
      </c>
    </row>
    <row r="50" spans="1:21" ht="40.049999999999997" customHeight="1" x14ac:dyDescent="0.25">
      <c r="A50" s="286"/>
      <c r="B50" s="255"/>
      <c r="C50" s="96" t="s">
        <v>71</v>
      </c>
      <c r="D50" s="27">
        <v>1</v>
      </c>
      <c r="E50" s="31" t="s">
        <v>276</v>
      </c>
      <c r="F50" s="30" t="s">
        <v>277</v>
      </c>
      <c r="G50" s="28">
        <v>1</v>
      </c>
      <c r="H50" s="164" t="s">
        <v>276</v>
      </c>
      <c r="I50" s="32" t="s">
        <v>419</v>
      </c>
      <c r="J50" s="29">
        <v>1</v>
      </c>
      <c r="K50" s="34" t="s">
        <v>276</v>
      </c>
      <c r="L50" s="34" t="s">
        <v>479</v>
      </c>
      <c r="M50" s="51"/>
      <c r="N50" s="50"/>
      <c r="O50" s="50"/>
      <c r="R50" s="85">
        <f>COUNTIF(D47:D50,"4")</f>
        <v>0</v>
      </c>
      <c r="S50" s="85">
        <f>COUNTIF(G47:G50,"4")</f>
        <v>2</v>
      </c>
      <c r="T50" s="85">
        <f>COUNTIF(J47:J50,"4")</f>
        <v>2</v>
      </c>
      <c r="U50" s="85">
        <f>COUNTIF(M47:M50,"4")</f>
        <v>0</v>
      </c>
    </row>
    <row r="51" spans="1:21" ht="8.25" customHeight="1" x14ac:dyDescent="0.25">
      <c r="B51" s="268"/>
      <c r="C51" s="269"/>
      <c r="D51" s="269"/>
      <c r="E51" s="269"/>
      <c r="F51" s="269"/>
      <c r="G51" s="269"/>
      <c r="H51" s="269"/>
      <c r="I51" s="269"/>
      <c r="J51" s="269"/>
      <c r="K51" s="270"/>
      <c r="L51" s="98"/>
      <c r="M51" s="99"/>
      <c r="N51" s="98"/>
      <c r="O51" s="98"/>
    </row>
    <row r="52" spans="1:21" ht="24" customHeight="1" x14ac:dyDescent="0.25">
      <c r="B52" s="245" t="s">
        <v>26</v>
      </c>
      <c r="C52" s="246"/>
      <c r="D52" s="222">
        <v>2023</v>
      </c>
      <c r="E52" s="223"/>
      <c r="F52" s="224"/>
      <c r="G52" s="259">
        <v>2024</v>
      </c>
      <c r="H52" s="260"/>
      <c r="I52" s="261"/>
      <c r="J52" s="262">
        <v>2025</v>
      </c>
      <c r="K52" s="263"/>
      <c r="L52" s="264"/>
      <c r="M52" s="226">
        <v>2026</v>
      </c>
      <c r="N52" s="227"/>
      <c r="O52" s="228"/>
    </row>
    <row r="53" spans="1:21" ht="33" customHeight="1" x14ac:dyDescent="0.25">
      <c r="B53" s="247"/>
      <c r="C53" s="248"/>
      <c r="D53" s="110" t="s">
        <v>34</v>
      </c>
      <c r="E53" s="111" t="s">
        <v>122</v>
      </c>
      <c r="F53" s="111" t="s">
        <v>125</v>
      </c>
      <c r="G53" s="110" t="s">
        <v>34</v>
      </c>
      <c r="H53" s="111" t="s">
        <v>122</v>
      </c>
      <c r="I53" s="111" t="s">
        <v>125</v>
      </c>
      <c r="J53" s="110" t="s">
        <v>34</v>
      </c>
      <c r="K53" s="111" t="s">
        <v>122</v>
      </c>
      <c r="L53" s="112" t="s">
        <v>125</v>
      </c>
      <c r="M53" s="110"/>
      <c r="N53" s="111"/>
      <c r="O53" s="112"/>
    </row>
    <row r="54" spans="1:21" ht="17.399999999999999" x14ac:dyDescent="0.25">
      <c r="A54" s="286"/>
      <c r="B54" s="113"/>
      <c r="C54" s="221" t="s">
        <v>74</v>
      </c>
      <c r="D54" s="220"/>
      <c r="E54" s="220"/>
      <c r="F54" s="220"/>
      <c r="G54" s="220"/>
      <c r="H54" s="220"/>
      <c r="I54" s="220"/>
      <c r="J54" s="220"/>
      <c r="K54" s="220"/>
      <c r="L54" s="114"/>
      <c r="M54" s="115"/>
      <c r="N54" s="115"/>
      <c r="O54" s="114"/>
    </row>
    <row r="55" spans="1:21" ht="30" customHeight="1" x14ac:dyDescent="0.25">
      <c r="A55" s="286"/>
      <c r="B55" s="116"/>
      <c r="C55" s="104" t="s">
        <v>75</v>
      </c>
      <c r="D55" s="27">
        <v>3</v>
      </c>
      <c r="E55" s="59" t="s">
        <v>278</v>
      </c>
      <c r="F55" s="59" t="s">
        <v>279</v>
      </c>
      <c r="G55" s="79">
        <v>3</v>
      </c>
      <c r="H55" s="60" t="s">
        <v>278</v>
      </c>
      <c r="I55" s="60" t="s">
        <v>279</v>
      </c>
      <c r="J55" s="82">
        <v>3</v>
      </c>
      <c r="K55" s="74" t="s">
        <v>278</v>
      </c>
      <c r="L55" s="75" t="s">
        <v>279</v>
      </c>
      <c r="M55" s="84"/>
      <c r="N55" s="76"/>
      <c r="O55" s="77"/>
      <c r="R55" s="85">
        <f>COUNTIF(D55:D59,"1")</f>
        <v>0</v>
      </c>
      <c r="S55" s="85">
        <f>COUNTIF(G55:G59,"1")</f>
        <v>0</v>
      </c>
      <c r="T55" s="85">
        <f>COUNTIF(J55:J59,"1")</f>
        <v>0</v>
      </c>
      <c r="U55" s="85">
        <f>COUNTIF(M55:M59,"1")</f>
        <v>0</v>
      </c>
    </row>
    <row r="56" spans="1:21" ht="30" customHeight="1" x14ac:dyDescent="0.25">
      <c r="A56" s="286"/>
      <c r="B56" s="116"/>
      <c r="C56" s="96" t="s">
        <v>76</v>
      </c>
      <c r="D56" s="27">
        <v>3</v>
      </c>
      <c r="E56" s="73" t="s">
        <v>280</v>
      </c>
      <c r="F56" s="59" t="s">
        <v>281</v>
      </c>
      <c r="G56" s="79">
        <v>3</v>
      </c>
      <c r="H56" s="65" t="s">
        <v>280</v>
      </c>
      <c r="I56" s="60" t="s">
        <v>281</v>
      </c>
      <c r="J56" s="82">
        <v>3</v>
      </c>
      <c r="K56" s="75" t="s">
        <v>280</v>
      </c>
      <c r="L56" s="75" t="s">
        <v>281</v>
      </c>
      <c r="M56" s="84"/>
      <c r="N56" s="77"/>
      <c r="O56" s="77"/>
      <c r="R56" s="85">
        <f>COUNTIF(D55:D59,"2")</f>
        <v>3</v>
      </c>
      <c r="S56" s="85">
        <f>COUNTIF(G55:G59,"2")</f>
        <v>2</v>
      </c>
      <c r="T56" s="85">
        <f>COUNTIF(J55:J59,"2")</f>
        <v>2</v>
      </c>
      <c r="U56" s="85">
        <f>COUNTIF(M55:M59,"2")</f>
        <v>0</v>
      </c>
    </row>
    <row r="57" spans="1:21" ht="30" customHeight="1" x14ac:dyDescent="0.25">
      <c r="A57" s="286"/>
      <c r="B57" s="116"/>
      <c r="C57" s="96" t="s">
        <v>77</v>
      </c>
      <c r="D57" s="27">
        <v>2</v>
      </c>
      <c r="E57" s="73" t="s">
        <v>282</v>
      </c>
      <c r="F57" s="59" t="s">
        <v>283</v>
      </c>
      <c r="G57" s="79">
        <v>2</v>
      </c>
      <c r="H57" s="65" t="s">
        <v>282</v>
      </c>
      <c r="I57" s="60" t="s">
        <v>283</v>
      </c>
      <c r="J57" s="82">
        <v>2</v>
      </c>
      <c r="K57" s="75" t="s">
        <v>282</v>
      </c>
      <c r="L57" s="75" t="s">
        <v>283</v>
      </c>
      <c r="M57" s="84"/>
      <c r="N57" s="77"/>
      <c r="O57" s="77"/>
      <c r="R57" s="85">
        <f>COUNTIF(D55:D59,"3")</f>
        <v>2</v>
      </c>
      <c r="S57" s="85">
        <f>COUNTIF(G55:G59,"3")</f>
        <v>3</v>
      </c>
      <c r="T57" s="85">
        <f>COUNTIF(J55:J59,"3")</f>
        <v>3</v>
      </c>
      <c r="U57" s="85">
        <f>COUNTIF(M55:M59,"3")</f>
        <v>0</v>
      </c>
    </row>
    <row r="58" spans="1:21" ht="30" customHeight="1" x14ac:dyDescent="0.25">
      <c r="A58" s="286"/>
      <c r="B58" s="116"/>
      <c r="C58" s="96" t="s">
        <v>78</v>
      </c>
      <c r="D58" s="27">
        <v>2</v>
      </c>
      <c r="E58" s="73" t="s">
        <v>284</v>
      </c>
      <c r="F58" s="59" t="s">
        <v>285</v>
      </c>
      <c r="G58" s="79">
        <v>3</v>
      </c>
      <c r="H58" s="65" t="s">
        <v>380</v>
      </c>
      <c r="I58" s="60" t="s">
        <v>381</v>
      </c>
      <c r="J58" s="82">
        <v>3</v>
      </c>
      <c r="K58" s="75" t="s">
        <v>380</v>
      </c>
      <c r="L58" s="75" t="s">
        <v>381</v>
      </c>
      <c r="M58" s="84"/>
      <c r="N58" s="77"/>
      <c r="O58" s="77"/>
      <c r="R58" s="85">
        <f>COUNTIF(D55:D59,"4")</f>
        <v>0</v>
      </c>
      <c r="S58" s="85">
        <f>COUNTIF(G55:G59,"4")</f>
        <v>0</v>
      </c>
      <c r="T58" s="85">
        <f>COUNTIF(J55:J59,"4")</f>
        <v>0</v>
      </c>
      <c r="U58" s="85">
        <f>COUNTIF(M55:M59,"4")</f>
        <v>0</v>
      </c>
    </row>
    <row r="59" spans="1:21" ht="30" customHeight="1" x14ac:dyDescent="0.25">
      <c r="A59" s="286"/>
      <c r="B59" s="117"/>
      <c r="C59" s="96" t="s">
        <v>79</v>
      </c>
      <c r="D59" s="27">
        <v>2</v>
      </c>
      <c r="E59" s="73" t="s">
        <v>286</v>
      </c>
      <c r="F59" s="59" t="s">
        <v>287</v>
      </c>
      <c r="G59" s="79">
        <v>2</v>
      </c>
      <c r="H59" s="65" t="s">
        <v>286</v>
      </c>
      <c r="I59" s="60" t="s">
        <v>287</v>
      </c>
      <c r="J59" s="82">
        <v>2</v>
      </c>
      <c r="K59" s="75" t="s">
        <v>286</v>
      </c>
      <c r="L59" s="75" t="s">
        <v>287</v>
      </c>
      <c r="M59" s="84"/>
      <c r="N59" s="77"/>
      <c r="O59" s="77"/>
    </row>
    <row r="60" spans="1:21" ht="6.75" customHeight="1" x14ac:dyDescent="0.25">
      <c r="B60" s="218"/>
      <c r="C60" s="219"/>
      <c r="D60" s="118"/>
      <c r="E60" s="119"/>
      <c r="F60" s="119"/>
      <c r="G60" s="118"/>
      <c r="H60" s="119"/>
      <c r="I60" s="119"/>
      <c r="J60" s="118"/>
      <c r="K60" s="119"/>
      <c r="M60" s="118"/>
      <c r="N60" s="119"/>
    </row>
    <row r="61" spans="1:21" ht="17.399999999999999" x14ac:dyDescent="0.25">
      <c r="A61" s="286"/>
      <c r="B61" s="113"/>
      <c r="C61" s="221" t="s">
        <v>80</v>
      </c>
      <c r="D61" s="220"/>
      <c r="E61" s="220"/>
      <c r="F61" s="220"/>
      <c r="G61" s="220"/>
      <c r="H61" s="220"/>
      <c r="I61" s="220"/>
      <c r="J61" s="220"/>
      <c r="K61" s="229"/>
      <c r="L61" s="115"/>
      <c r="M61" s="115"/>
      <c r="N61" s="115"/>
      <c r="O61" s="115"/>
    </row>
    <row r="62" spans="1:21" ht="30" customHeight="1" x14ac:dyDescent="0.25">
      <c r="A62" s="286"/>
      <c r="B62" s="121"/>
      <c r="C62" s="95" t="s">
        <v>81</v>
      </c>
      <c r="D62" s="27">
        <v>2</v>
      </c>
      <c r="E62" s="59" t="s">
        <v>288</v>
      </c>
      <c r="F62" s="59" t="s">
        <v>289</v>
      </c>
      <c r="G62" s="79">
        <v>2</v>
      </c>
      <c r="H62" s="60" t="s">
        <v>288</v>
      </c>
      <c r="I62" s="60" t="s">
        <v>289</v>
      </c>
      <c r="J62" s="82">
        <v>3</v>
      </c>
      <c r="K62" s="166" t="s">
        <v>560</v>
      </c>
      <c r="L62" s="75" t="s">
        <v>561</v>
      </c>
      <c r="M62" s="84"/>
      <c r="N62" s="77"/>
      <c r="O62" s="77"/>
      <c r="R62" s="85">
        <f>COUNTIF(D62:D65,"1")</f>
        <v>0</v>
      </c>
      <c r="S62" s="85">
        <f>COUNTIF(G62:G65,"1")</f>
        <v>0</v>
      </c>
      <c r="T62" s="85">
        <f>COUNTIF(J62:J65,"1")</f>
        <v>0</v>
      </c>
      <c r="U62" s="85">
        <f>COUNTIF(M62:M65,"1")</f>
        <v>0</v>
      </c>
    </row>
    <row r="63" spans="1:21" ht="30" customHeight="1" x14ac:dyDescent="0.25">
      <c r="A63" s="286"/>
      <c r="B63" s="116"/>
      <c r="C63" s="96" t="s">
        <v>82</v>
      </c>
      <c r="D63" s="27">
        <v>2</v>
      </c>
      <c r="E63" s="73" t="s">
        <v>290</v>
      </c>
      <c r="F63" s="59" t="s">
        <v>291</v>
      </c>
      <c r="G63" s="79">
        <v>2</v>
      </c>
      <c r="H63" s="65" t="s">
        <v>290</v>
      </c>
      <c r="I63" s="60" t="s">
        <v>291</v>
      </c>
      <c r="J63" s="82">
        <v>2</v>
      </c>
      <c r="K63" s="75" t="s">
        <v>290</v>
      </c>
      <c r="L63" s="75" t="s">
        <v>291</v>
      </c>
      <c r="M63" s="84"/>
      <c r="N63" s="77"/>
      <c r="O63" s="77"/>
      <c r="R63" s="85">
        <f>COUNTIF(D62:D65,"2")</f>
        <v>3</v>
      </c>
      <c r="S63" s="85">
        <f>COUNTIF(G62:G65,"2")</f>
        <v>3</v>
      </c>
      <c r="T63" s="85">
        <f>COUNTIF(J62:J65,"2")</f>
        <v>1</v>
      </c>
      <c r="U63" s="85">
        <f>COUNTIF(M62:M65,"2")</f>
        <v>0</v>
      </c>
    </row>
    <row r="64" spans="1:21" ht="30" customHeight="1" x14ac:dyDescent="0.25">
      <c r="A64" s="286"/>
      <c r="B64" s="116"/>
      <c r="C64" s="96" t="s">
        <v>83</v>
      </c>
      <c r="D64" s="27">
        <v>2</v>
      </c>
      <c r="E64" s="73" t="s">
        <v>292</v>
      </c>
      <c r="F64" s="59" t="s">
        <v>293</v>
      </c>
      <c r="G64" s="79">
        <v>2</v>
      </c>
      <c r="H64" s="65" t="s">
        <v>292</v>
      </c>
      <c r="I64" s="60" t="s">
        <v>293</v>
      </c>
      <c r="J64" s="82">
        <v>3</v>
      </c>
      <c r="K64" s="166" t="s">
        <v>562</v>
      </c>
      <c r="L64" s="75" t="s">
        <v>563</v>
      </c>
      <c r="M64" s="84"/>
      <c r="N64" s="77"/>
      <c r="O64" s="77"/>
      <c r="R64" s="85">
        <f>COUNTIF(D62:D65,"3")</f>
        <v>1</v>
      </c>
      <c r="S64" s="85">
        <f>COUNTIF(G62:G65,"3")</f>
        <v>1</v>
      </c>
      <c r="T64" s="85">
        <f>COUNTIF(J62:J65,"3")</f>
        <v>3</v>
      </c>
      <c r="U64" s="85">
        <f>COUNTIF(M62:M65,"3")</f>
        <v>0</v>
      </c>
    </row>
    <row r="65" spans="1:21" ht="30" customHeight="1" x14ac:dyDescent="0.25">
      <c r="A65" s="286"/>
      <c r="B65" s="117"/>
      <c r="C65" s="96" t="s">
        <v>84</v>
      </c>
      <c r="D65" s="27">
        <v>3</v>
      </c>
      <c r="E65" s="73" t="s">
        <v>294</v>
      </c>
      <c r="F65" s="59" t="s">
        <v>295</v>
      </c>
      <c r="G65" s="79">
        <v>3</v>
      </c>
      <c r="H65" s="65" t="s">
        <v>294</v>
      </c>
      <c r="I65" s="60" t="s">
        <v>295</v>
      </c>
      <c r="J65" s="82">
        <v>3</v>
      </c>
      <c r="K65" s="166" t="s">
        <v>294</v>
      </c>
      <c r="L65" s="75" t="s">
        <v>295</v>
      </c>
      <c r="M65" s="84"/>
      <c r="N65" s="77"/>
      <c r="O65" s="77"/>
      <c r="R65" s="85">
        <f>COUNTIF(D62:D65,"4")</f>
        <v>0</v>
      </c>
      <c r="S65" s="85">
        <f>COUNTIF(G62:G65,"4")</f>
        <v>0</v>
      </c>
      <c r="T65" s="85">
        <f>COUNTIF(J62:J65,"4")</f>
        <v>0</v>
      </c>
      <c r="U65" s="85">
        <f>COUNTIF(M62:M65,"4")</f>
        <v>0</v>
      </c>
    </row>
    <row r="66" spans="1:21" ht="9" customHeight="1" x14ac:dyDescent="0.25">
      <c r="B66" s="233"/>
      <c r="C66" s="234"/>
      <c r="D66" s="234"/>
      <c r="E66" s="234"/>
      <c r="F66" s="234"/>
      <c r="G66" s="234"/>
      <c r="H66" s="234"/>
      <c r="I66" s="234"/>
      <c r="J66" s="234"/>
      <c r="K66" s="235"/>
      <c r="L66" s="98"/>
      <c r="M66" s="99"/>
      <c r="N66" s="98"/>
      <c r="O66" s="98"/>
    </row>
    <row r="67" spans="1:21" ht="17.399999999999999" x14ac:dyDescent="0.25">
      <c r="A67" s="286"/>
      <c r="B67" s="113"/>
      <c r="C67" s="221" t="s">
        <v>167</v>
      </c>
      <c r="D67" s="220"/>
      <c r="E67" s="220"/>
      <c r="F67" s="220"/>
      <c r="G67" s="220"/>
      <c r="H67" s="220"/>
      <c r="I67" s="220"/>
      <c r="J67" s="220"/>
      <c r="K67" s="229"/>
      <c r="L67" s="122"/>
      <c r="M67" s="122"/>
      <c r="N67" s="122"/>
      <c r="O67" s="122"/>
    </row>
    <row r="68" spans="1:21" ht="30" customHeight="1" x14ac:dyDescent="0.25">
      <c r="A68" s="286"/>
      <c r="B68" s="116"/>
      <c r="C68" s="104" t="s">
        <v>85</v>
      </c>
      <c r="D68" s="27">
        <v>3</v>
      </c>
      <c r="E68" s="68" t="s">
        <v>296</v>
      </c>
      <c r="F68" s="59" t="s">
        <v>297</v>
      </c>
      <c r="G68" s="79">
        <v>3</v>
      </c>
      <c r="H68" s="60" t="s">
        <v>296</v>
      </c>
      <c r="I68" s="60" t="s">
        <v>297</v>
      </c>
      <c r="J68" s="82">
        <v>3</v>
      </c>
      <c r="K68" s="75" t="s">
        <v>296</v>
      </c>
      <c r="L68" s="75" t="s">
        <v>297</v>
      </c>
      <c r="M68" s="84"/>
      <c r="N68" s="77"/>
      <c r="O68" s="77"/>
      <c r="R68" s="85">
        <f>COUNTIF(D68:D71,"1")</f>
        <v>0</v>
      </c>
      <c r="S68" s="85">
        <f>COUNTIF(G68:G71,"1")</f>
        <v>0</v>
      </c>
      <c r="T68" s="85">
        <f>COUNTIF(J68:J71,"1")</f>
        <v>0</v>
      </c>
      <c r="U68" s="85">
        <f>COUNTIF(M68:M71,"1")</f>
        <v>0</v>
      </c>
    </row>
    <row r="69" spans="1:21" ht="30" customHeight="1" x14ac:dyDescent="0.25">
      <c r="A69" s="286"/>
      <c r="B69" s="116"/>
      <c r="C69" s="96" t="s">
        <v>86</v>
      </c>
      <c r="D69" s="27">
        <v>2</v>
      </c>
      <c r="E69" s="80" t="s">
        <v>298</v>
      </c>
      <c r="F69" s="59" t="s">
        <v>299</v>
      </c>
      <c r="G69" s="79">
        <v>2</v>
      </c>
      <c r="H69" s="65" t="s">
        <v>298</v>
      </c>
      <c r="I69" s="60" t="s">
        <v>299</v>
      </c>
      <c r="J69" s="82">
        <v>3</v>
      </c>
      <c r="K69" s="166" t="s">
        <v>564</v>
      </c>
      <c r="L69" s="75" t="s">
        <v>565</v>
      </c>
      <c r="M69" s="84"/>
      <c r="N69" s="77"/>
      <c r="O69" s="77"/>
      <c r="R69" s="85">
        <f>COUNTIF(D68:D71,"2")</f>
        <v>2</v>
      </c>
      <c r="S69" s="85">
        <f>COUNTIF(G68:G71,"2")</f>
        <v>2</v>
      </c>
      <c r="T69" s="85">
        <f>COUNTIF(J68:J71,"2")</f>
        <v>1</v>
      </c>
      <c r="U69" s="85">
        <f>COUNTIF(M68:M71,"2")</f>
        <v>0</v>
      </c>
    </row>
    <row r="70" spans="1:21" ht="30" customHeight="1" x14ac:dyDescent="0.25">
      <c r="A70" s="286"/>
      <c r="B70" s="116"/>
      <c r="C70" s="96" t="s">
        <v>87</v>
      </c>
      <c r="D70" s="27">
        <v>2</v>
      </c>
      <c r="E70" s="80" t="s">
        <v>300</v>
      </c>
      <c r="F70" s="59" t="s">
        <v>301</v>
      </c>
      <c r="G70" s="79">
        <v>2</v>
      </c>
      <c r="H70" s="65" t="s">
        <v>300</v>
      </c>
      <c r="I70" s="60" t="s">
        <v>301</v>
      </c>
      <c r="J70" s="82">
        <v>2</v>
      </c>
      <c r="K70" s="75" t="s">
        <v>300</v>
      </c>
      <c r="L70" s="75" t="s">
        <v>301</v>
      </c>
      <c r="M70" s="84"/>
      <c r="N70" s="77"/>
      <c r="O70" s="77"/>
      <c r="R70" s="85">
        <f>COUNTIF(D68:D71,"3")</f>
        <v>2</v>
      </c>
      <c r="S70" s="85">
        <f>COUNTIF(G68:G71,"3")</f>
        <v>2</v>
      </c>
      <c r="T70" s="85">
        <f>COUNTIF(J68:J71,"3")</f>
        <v>3</v>
      </c>
      <c r="U70" s="85">
        <f>COUNTIF(M68:M71,"3")</f>
        <v>0</v>
      </c>
    </row>
    <row r="71" spans="1:21" ht="30" customHeight="1" x14ac:dyDescent="0.25">
      <c r="A71" s="286"/>
      <c r="B71" s="117"/>
      <c r="C71" s="96" t="s">
        <v>88</v>
      </c>
      <c r="D71" s="27">
        <v>3</v>
      </c>
      <c r="E71" s="80" t="s">
        <v>302</v>
      </c>
      <c r="F71" s="59" t="s">
        <v>303</v>
      </c>
      <c r="G71" s="79">
        <v>3</v>
      </c>
      <c r="H71" s="65" t="s">
        <v>302</v>
      </c>
      <c r="I71" s="60" t="s">
        <v>303</v>
      </c>
      <c r="J71" s="82">
        <v>3</v>
      </c>
      <c r="K71" s="75" t="s">
        <v>302</v>
      </c>
      <c r="L71" s="75" t="s">
        <v>566</v>
      </c>
      <c r="M71" s="84"/>
      <c r="N71" s="77"/>
      <c r="O71" s="77"/>
      <c r="R71" s="85">
        <f>COUNTIF(D68:D71,"4")</f>
        <v>0</v>
      </c>
      <c r="S71" s="85">
        <f>COUNTIF(G68:G71,"4")</f>
        <v>0</v>
      </c>
      <c r="T71" s="85">
        <f>COUNTIF(J68:J71,"4")</f>
        <v>0</v>
      </c>
      <c r="U71" s="85">
        <f>COUNTIF(M68:M71,"4")</f>
        <v>0</v>
      </c>
    </row>
    <row r="72" spans="1:21" ht="8.25" customHeight="1" x14ac:dyDescent="0.25">
      <c r="B72" s="233"/>
      <c r="C72" s="234"/>
      <c r="D72" s="234"/>
      <c r="E72" s="234"/>
      <c r="F72" s="234"/>
      <c r="G72" s="234"/>
      <c r="H72" s="234"/>
      <c r="I72" s="234"/>
      <c r="J72" s="234"/>
      <c r="K72" s="235"/>
      <c r="L72" s="98"/>
      <c r="M72" s="99"/>
      <c r="N72" s="98"/>
      <c r="O72" s="98"/>
    </row>
    <row r="73" spans="1:21" ht="17.399999999999999" x14ac:dyDescent="0.25">
      <c r="A73" s="286"/>
      <c r="B73" s="113"/>
      <c r="C73" s="221" t="s">
        <v>89</v>
      </c>
      <c r="D73" s="220"/>
      <c r="E73" s="220"/>
      <c r="F73" s="220"/>
      <c r="G73" s="220"/>
      <c r="H73" s="220"/>
      <c r="I73" s="220"/>
      <c r="J73" s="220"/>
      <c r="K73" s="229"/>
      <c r="L73" s="115"/>
      <c r="M73" s="115"/>
      <c r="N73" s="115"/>
      <c r="O73" s="115"/>
    </row>
    <row r="74" spans="1:21" ht="30" customHeight="1" x14ac:dyDescent="0.25">
      <c r="A74" s="286"/>
      <c r="B74" s="116"/>
      <c r="C74" s="104" t="s">
        <v>90</v>
      </c>
      <c r="D74" s="27">
        <v>2</v>
      </c>
      <c r="E74" s="59" t="s">
        <v>304</v>
      </c>
      <c r="F74" s="59" t="s">
        <v>305</v>
      </c>
      <c r="G74" s="79">
        <v>2</v>
      </c>
      <c r="H74" s="60" t="s">
        <v>304</v>
      </c>
      <c r="I74" s="60" t="s">
        <v>305</v>
      </c>
      <c r="J74" s="82">
        <v>2</v>
      </c>
      <c r="K74" s="75" t="s">
        <v>304</v>
      </c>
      <c r="L74" s="75" t="s">
        <v>305</v>
      </c>
      <c r="M74" s="84"/>
      <c r="N74" s="77"/>
      <c r="O74" s="77"/>
      <c r="R74" s="85">
        <f>COUNTIF(D74:D79,"1")</f>
        <v>2</v>
      </c>
      <c r="S74" s="85">
        <f>COUNTIF(G74:G79,"1")</f>
        <v>1</v>
      </c>
      <c r="T74" s="85">
        <f>COUNTIF(J74:J79,"1")</f>
        <v>0</v>
      </c>
      <c r="U74" s="85">
        <f>COUNTIF(M74:M79,"1")</f>
        <v>0</v>
      </c>
    </row>
    <row r="75" spans="1:21" ht="30" customHeight="1" x14ac:dyDescent="0.25">
      <c r="A75" s="286"/>
      <c r="B75" s="116"/>
      <c r="C75" s="96" t="s">
        <v>91</v>
      </c>
      <c r="D75" s="27">
        <v>2</v>
      </c>
      <c r="E75" s="73" t="s">
        <v>306</v>
      </c>
      <c r="F75" s="59" t="s">
        <v>307</v>
      </c>
      <c r="G75" s="79">
        <v>2</v>
      </c>
      <c r="H75" s="65" t="s">
        <v>306</v>
      </c>
      <c r="I75" s="60" t="s">
        <v>307</v>
      </c>
      <c r="J75" s="82">
        <v>3</v>
      </c>
      <c r="K75" s="166" t="s">
        <v>567</v>
      </c>
      <c r="L75" s="75" t="s">
        <v>568</v>
      </c>
      <c r="M75" s="84"/>
      <c r="N75" s="77"/>
      <c r="O75" s="77"/>
      <c r="R75" s="85">
        <f>COUNTIF(D74:D79,"2")</f>
        <v>4</v>
      </c>
      <c r="S75" s="85">
        <f>COUNTIF(G74:G79,"2")</f>
        <v>4</v>
      </c>
      <c r="T75" s="85">
        <f>COUNTIF(J74:J79,"2")</f>
        <v>3</v>
      </c>
      <c r="U75" s="85">
        <f>COUNTIF(M74:M79,"2")</f>
        <v>0</v>
      </c>
    </row>
    <row r="76" spans="1:21" ht="30" customHeight="1" x14ac:dyDescent="0.25">
      <c r="A76" s="286"/>
      <c r="B76" s="116"/>
      <c r="C76" s="96" t="s">
        <v>92</v>
      </c>
      <c r="D76" s="27">
        <v>2</v>
      </c>
      <c r="E76" s="73" t="s">
        <v>308</v>
      </c>
      <c r="F76" s="59" t="s">
        <v>309</v>
      </c>
      <c r="G76" s="79">
        <v>2</v>
      </c>
      <c r="H76" s="65" t="s">
        <v>308</v>
      </c>
      <c r="I76" s="60" t="s">
        <v>309</v>
      </c>
      <c r="J76" s="82">
        <v>3</v>
      </c>
      <c r="K76" s="166" t="s">
        <v>569</v>
      </c>
      <c r="L76" s="75" t="s">
        <v>570</v>
      </c>
      <c r="M76" s="84"/>
      <c r="N76" s="77"/>
      <c r="O76" s="77"/>
      <c r="R76" s="85">
        <f>COUNTIF(D74:D79,"2")</f>
        <v>4</v>
      </c>
      <c r="S76" s="85">
        <f>COUNTIF(G74:G79,"3")</f>
        <v>1</v>
      </c>
      <c r="T76" s="85">
        <f>COUNTIF(J74:J79,"3")</f>
        <v>3</v>
      </c>
      <c r="U76" s="85">
        <f>COUNTIF(M74:M79,"3")</f>
        <v>0</v>
      </c>
    </row>
    <row r="77" spans="1:21" ht="30" customHeight="1" x14ac:dyDescent="0.25">
      <c r="A77" s="286"/>
      <c r="B77" s="116"/>
      <c r="C77" s="96" t="s">
        <v>93</v>
      </c>
      <c r="D77" s="27">
        <v>2</v>
      </c>
      <c r="E77" s="73" t="s">
        <v>310</v>
      </c>
      <c r="F77" s="59" t="s">
        <v>311</v>
      </c>
      <c r="G77" s="79">
        <v>3</v>
      </c>
      <c r="H77" s="160" t="s">
        <v>382</v>
      </c>
      <c r="I77" s="60" t="s">
        <v>383</v>
      </c>
      <c r="J77" s="82">
        <v>3</v>
      </c>
      <c r="K77" s="75" t="s">
        <v>382</v>
      </c>
      <c r="L77" s="75" t="s">
        <v>383</v>
      </c>
      <c r="M77" s="84"/>
      <c r="N77" s="77"/>
      <c r="O77" s="77"/>
      <c r="R77" s="85">
        <f>COUNTIF(D74:D79,"4")</f>
        <v>0</v>
      </c>
      <c r="S77" s="85">
        <f>COUNTIF(G74:G79,"4")</f>
        <v>0</v>
      </c>
      <c r="T77" s="85">
        <f>COUNTIF(J74:J79,"4")</f>
        <v>0</v>
      </c>
      <c r="U77" s="85">
        <f>COUNTIF(M74:M79,"4")</f>
        <v>0</v>
      </c>
    </row>
    <row r="78" spans="1:21" ht="30" customHeight="1" x14ac:dyDescent="0.25">
      <c r="A78" s="286"/>
      <c r="B78" s="121"/>
      <c r="C78" s="97" t="s">
        <v>94</v>
      </c>
      <c r="D78" s="27">
        <v>1</v>
      </c>
      <c r="E78" s="73" t="s">
        <v>312</v>
      </c>
      <c r="F78" s="59" t="s">
        <v>313</v>
      </c>
      <c r="G78" s="79">
        <v>2</v>
      </c>
      <c r="H78" s="160" t="s">
        <v>384</v>
      </c>
      <c r="I78" s="60" t="s">
        <v>385</v>
      </c>
      <c r="J78" s="82">
        <v>2</v>
      </c>
      <c r="K78" s="75" t="s">
        <v>384</v>
      </c>
      <c r="L78" s="75" t="s">
        <v>385</v>
      </c>
      <c r="M78" s="84"/>
      <c r="N78" s="77"/>
      <c r="O78" s="77"/>
    </row>
    <row r="79" spans="1:21" ht="30" customHeight="1" x14ac:dyDescent="0.25">
      <c r="A79" s="286"/>
      <c r="B79" s="117"/>
      <c r="C79" s="96" t="s">
        <v>95</v>
      </c>
      <c r="D79" s="27">
        <v>1</v>
      </c>
      <c r="E79" s="73" t="s">
        <v>314</v>
      </c>
      <c r="F79" s="59" t="s">
        <v>315</v>
      </c>
      <c r="G79" s="79">
        <v>1</v>
      </c>
      <c r="H79" s="65" t="s">
        <v>314</v>
      </c>
      <c r="I79" s="60" t="s">
        <v>315</v>
      </c>
      <c r="J79" s="82">
        <v>2</v>
      </c>
      <c r="K79" s="166" t="s">
        <v>571</v>
      </c>
      <c r="L79" s="75" t="s">
        <v>572</v>
      </c>
      <c r="M79" s="84"/>
      <c r="N79" s="77"/>
      <c r="O79" s="77"/>
    </row>
    <row r="80" spans="1:21" ht="9" customHeight="1" x14ac:dyDescent="0.25">
      <c r="B80" s="218"/>
      <c r="C80" s="219"/>
      <c r="D80" s="118"/>
      <c r="E80" s="119"/>
      <c r="F80" s="119"/>
      <c r="G80" s="118"/>
      <c r="H80" s="119"/>
      <c r="I80" s="119"/>
      <c r="J80" s="118"/>
      <c r="K80" s="123"/>
      <c r="M80" s="118"/>
      <c r="N80" s="123"/>
    </row>
    <row r="81" spans="1:21" ht="18.75" customHeight="1" x14ac:dyDescent="0.25">
      <c r="B81" s="249" t="s">
        <v>96</v>
      </c>
      <c r="C81" s="250"/>
      <c r="D81" s="222" t="s">
        <v>346</v>
      </c>
      <c r="E81" s="223"/>
      <c r="F81" s="224"/>
      <c r="G81" s="259">
        <v>2024</v>
      </c>
      <c r="H81" s="260"/>
      <c r="I81" s="261"/>
      <c r="J81" s="262">
        <v>2025</v>
      </c>
      <c r="K81" s="263"/>
      <c r="L81" s="264"/>
      <c r="M81" s="226">
        <v>2026</v>
      </c>
      <c r="N81" s="227"/>
      <c r="O81" s="228"/>
    </row>
    <row r="82" spans="1:21" ht="34.5" customHeight="1" x14ac:dyDescent="0.25">
      <c r="B82" s="251"/>
      <c r="C82" s="252"/>
      <c r="D82" s="110" t="s">
        <v>34</v>
      </c>
      <c r="E82" s="111" t="s">
        <v>122</v>
      </c>
      <c r="F82" s="111"/>
      <c r="G82" s="110" t="s">
        <v>34</v>
      </c>
      <c r="H82" s="111" t="s">
        <v>122</v>
      </c>
      <c r="I82" s="111" t="s">
        <v>125</v>
      </c>
      <c r="J82" s="110" t="s">
        <v>34</v>
      </c>
      <c r="K82" s="111" t="s">
        <v>122</v>
      </c>
      <c r="L82" s="112" t="s">
        <v>125</v>
      </c>
      <c r="M82" s="110" t="s">
        <v>34</v>
      </c>
      <c r="N82" s="111" t="s">
        <v>122</v>
      </c>
      <c r="O82" s="112" t="s">
        <v>125</v>
      </c>
    </row>
    <row r="83" spans="1:21" ht="17.399999999999999" x14ac:dyDescent="0.25">
      <c r="A83" s="286"/>
      <c r="B83" s="124"/>
      <c r="C83" s="220" t="s">
        <v>97</v>
      </c>
      <c r="D83" s="220"/>
      <c r="E83" s="220"/>
      <c r="F83" s="220"/>
      <c r="G83" s="220"/>
      <c r="H83" s="220"/>
      <c r="I83" s="220"/>
      <c r="J83" s="220"/>
      <c r="K83" s="220"/>
      <c r="L83" s="125"/>
      <c r="M83" s="126"/>
      <c r="N83" s="126"/>
      <c r="O83" s="125"/>
    </row>
    <row r="84" spans="1:21" ht="30" customHeight="1" x14ac:dyDescent="0.25">
      <c r="A84" s="286"/>
      <c r="B84" s="117"/>
      <c r="C84" s="104" t="s">
        <v>98</v>
      </c>
      <c r="D84" s="27">
        <v>2</v>
      </c>
      <c r="E84" s="73" t="s">
        <v>180</v>
      </c>
      <c r="F84" s="59" t="s">
        <v>316</v>
      </c>
      <c r="G84" s="79">
        <v>3</v>
      </c>
      <c r="H84" s="160" t="s">
        <v>180</v>
      </c>
      <c r="I84" s="60" t="s">
        <v>348</v>
      </c>
      <c r="J84" s="82">
        <v>3</v>
      </c>
      <c r="K84" s="75" t="s">
        <v>180</v>
      </c>
      <c r="L84" s="75" t="s">
        <v>348</v>
      </c>
      <c r="M84" s="84"/>
      <c r="N84" s="77"/>
      <c r="O84" s="77"/>
      <c r="R84" s="85">
        <f>COUNTIF(D84:D86,"1")</f>
        <v>0</v>
      </c>
      <c r="S84" s="85">
        <f>COUNTIF(G84:G86,"1")</f>
        <v>0</v>
      </c>
      <c r="T84" s="85">
        <f>COUNTIF(J84:J86,"1")</f>
        <v>0</v>
      </c>
      <c r="U84" s="85">
        <f>COUNTIF(M84:M86,"1")</f>
        <v>0</v>
      </c>
    </row>
    <row r="85" spans="1:21" ht="30" customHeight="1" x14ac:dyDescent="0.25">
      <c r="A85" s="286"/>
      <c r="B85" s="124"/>
      <c r="C85" s="96" t="s">
        <v>99</v>
      </c>
      <c r="D85" s="27">
        <v>2</v>
      </c>
      <c r="E85" s="73" t="s">
        <v>180</v>
      </c>
      <c r="F85" s="59" t="s">
        <v>317</v>
      </c>
      <c r="G85" s="79">
        <v>3</v>
      </c>
      <c r="H85" s="160" t="s">
        <v>349</v>
      </c>
      <c r="I85" s="60" t="s">
        <v>350</v>
      </c>
      <c r="J85" s="82">
        <v>3</v>
      </c>
      <c r="K85" s="75" t="s">
        <v>349</v>
      </c>
      <c r="L85" s="75" t="s">
        <v>350</v>
      </c>
      <c r="M85" s="84"/>
      <c r="N85" s="77"/>
      <c r="O85" s="77"/>
      <c r="R85" s="85">
        <f>COUNTIF(D84:D86,"2")</f>
        <v>2</v>
      </c>
      <c r="S85" s="85">
        <f>COUNTIF(G84:G86,"2")</f>
        <v>0</v>
      </c>
      <c r="T85" s="85">
        <f>COUNTIF(J84:J86,"2")</f>
        <v>0</v>
      </c>
      <c r="U85" s="85">
        <f>COUNTIF(M84:M86,"2")</f>
        <v>0</v>
      </c>
    </row>
    <row r="86" spans="1:21" ht="30" customHeight="1" x14ac:dyDescent="0.25">
      <c r="A86" s="286"/>
      <c r="B86" s="124"/>
      <c r="C86" s="96" t="s">
        <v>100</v>
      </c>
      <c r="D86" s="27">
        <v>3</v>
      </c>
      <c r="E86" s="73" t="s">
        <v>181</v>
      </c>
      <c r="F86" s="59" t="s">
        <v>318</v>
      </c>
      <c r="G86" s="79">
        <v>3</v>
      </c>
      <c r="H86" s="160" t="s">
        <v>181</v>
      </c>
      <c r="I86" s="60" t="s">
        <v>318</v>
      </c>
      <c r="J86" s="82">
        <v>3</v>
      </c>
      <c r="K86" s="75" t="s">
        <v>181</v>
      </c>
      <c r="L86" s="75" t="s">
        <v>518</v>
      </c>
      <c r="M86" s="84"/>
      <c r="N86" s="77"/>
      <c r="O86" s="77"/>
      <c r="R86" s="85">
        <f>COUNTIF(D84:D86,"3")</f>
        <v>1</v>
      </c>
      <c r="S86" s="85">
        <f>COUNTIF(G84:G86,"3")</f>
        <v>3</v>
      </c>
      <c r="T86" s="85">
        <f>COUNTIF(J84:J86,"3")</f>
        <v>3</v>
      </c>
      <c r="U86" s="85">
        <f>COUNTIF(M84:M86,"3")</f>
        <v>0</v>
      </c>
    </row>
    <row r="87" spans="1:21" ht="21" customHeight="1" x14ac:dyDescent="0.25">
      <c r="B87" s="218"/>
      <c r="C87" s="219"/>
      <c r="D87" s="118"/>
      <c r="E87" s="119"/>
      <c r="F87" s="119"/>
      <c r="G87" s="118"/>
      <c r="H87" s="119"/>
      <c r="I87" s="119"/>
      <c r="J87" s="118"/>
      <c r="K87" s="119"/>
      <c r="M87" s="118"/>
      <c r="N87" s="119"/>
      <c r="R87" s="85">
        <f>COUNTIF(D84:D86,"4")</f>
        <v>0</v>
      </c>
      <c r="S87" s="85">
        <f>COUNTIF(G84:G86,"4")</f>
        <v>0</v>
      </c>
      <c r="T87" s="85">
        <f>COUNTIF(J84:J86,"4")</f>
        <v>0</v>
      </c>
      <c r="U87" s="85">
        <f>COUNTIF(M84:M86,"4")</f>
        <v>0</v>
      </c>
    </row>
    <row r="88" spans="1:21" ht="17.399999999999999" x14ac:dyDescent="0.3">
      <c r="A88" s="286"/>
      <c r="B88" s="127"/>
      <c r="C88" s="230" t="s">
        <v>101</v>
      </c>
      <c r="D88" s="231"/>
      <c r="E88" s="231"/>
      <c r="F88" s="231"/>
      <c r="G88" s="231"/>
      <c r="H88" s="231"/>
      <c r="I88" s="231"/>
      <c r="J88" s="231"/>
      <c r="K88" s="232"/>
      <c r="L88" s="115"/>
      <c r="M88" s="115"/>
      <c r="N88" s="115"/>
      <c r="O88" s="115"/>
    </row>
    <row r="89" spans="1:21" ht="30" customHeight="1" x14ac:dyDescent="0.25">
      <c r="A89" s="286"/>
      <c r="B89" s="117"/>
      <c r="C89" s="95" t="s">
        <v>102</v>
      </c>
      <c r="D89" s="27">
        <v>2</v>
      </c>
      <c r="E89" s="59" t="s">
        <v>182</v>
      </c>
      <c r="F89" s="59" t="s">
        <v>319</v>
      </c>
      <c r="G89" s="79">
        <v>3</v>
      </c>
      <c r="H89" s="161" t="s">
        <v>351</v>
      </c>
      <c r="I89" s="60" t="s">
        <v>319</v>
      </c>
      <c r="J89" s="82">
        <v>3</v>
      </c>
      <c r="K89" s="75" t="s">
        <v>351</v>
      </c>
      <c r="L89" s="75" t="s">
        <v>319</v>
      </c>
      <c r="M89" s="84"/>
      <c r="N89" s="77"/>
      <c r="O89" s="77"/>
      <c r="R89" s="85">
        <f>COUNTIF(D89:D95,"1")</f>
        <v>3</v>
      </c>
      <c r="S89" s="85">
        <f>COUNTIF(G89:G95,"1")</f>
        <v>3</v>
      </c>
      <c r="T89" s="85">
        <f>COUNTIF(J89:J95,"1")</f>
        <v>3</v>
      </c>
      <c r="U89" s="85">
        <f>COUNTIF(M89:M95,"1")</f>
        <v>0</v>
      </c>
    </row>
    <row r="90" spans="1:21" ht="30" customHeight="1" x14ac:dyDescent="0.25">
      <c r="A90" s="286"/>
      <c r="B90" s="128"/>
      <c r="C90" s="97" t="s">
        <v>103</v>
      </c>
      <c r="D90" s="27">
        <v>3</v>
      </c>
      <c r="E90" s="73" t="s">
        <v>183</v>
      </c>
      <c r="F90" s="59" t="s">
        <v>320</v>
      </c>
      <c r="G90" s="79">
        <v>3</v>
      </c>
      <c r="H90" s="160" t="s">
        <v>183</v>
      </c>
      <c r="I90" s="60" t="s">
        <v>352</v>
      </c>
      <c r="J90" s="82">
        <v>3</v>
      </c>
      <c r="K90" s="75" t="s">
        <v>183</v>
      </c>
      <c r="L90" s="75" t="s">
        <v>352</v>
      </c>
      <c r="M90" s="84"/>
      <c r="N90" s="77"/>
      <c r="O90" s="77"/>
      <c r="R90" s="85">
        <f>COUNTIF(D89:D95,"2")</f>
        <v>3</v>
      </c>
      <c r="S90" s="85">
        <f>COUNTIF(G89:G95,"2")</f>
        <v>2</v>
      </c>
      <c r="T90" s="85">
        <f>COUNTIF(J89:J95,"2")</f>
        <v>2</v>
      </c>
      <c r="U90" s="85">
        <f>COUNTIF(M89:M95,"2")</f>
        <v>0</v>
      </c>
    </row>
    <row r="91" spans="1:21" ht="30" customHeight="1" x14ac:dyDescent="0.25">
      <c r="A91" s="286"/>
      <c r="B91" s="124"/>
      <c r="C91" s="96" t="s">
        <v>104</v>
      </c>
      <c r="D91" s="27">
        <v>1</v>
      </c>
      <c r="E91" s="73" t="s">
        <v>321</v>
      </c>
      <c r="F91" s="59" t="s">
        <v>322</v>
      </c>
      <c r="G91" s="79">
        <v>1</v>
      </c>
      <c r="H91" s="160" t="s">
        <v>321</v>
      </c>
      <c r="I91" s="60" t="s">
        <v>353</v>
      </c>
      <c r="J91" s="82">
        <v>1</v>
      </c>
      <c r="K91" s="75" t="s">
        <v>321</v>
      </c>
      <c r="L91" s="75" t="s">
        <v>353</v>
      </c>
      <c r="M91" s="84"/>
      <c r="N91" s="77"/>
      <c r="O91" s="77"/>
      <c r="R91" s="85">
        <f>COUNTIF(D89:D95,"3")</f>
        <v>1</v>
      </c>
      <c r="S91" s="85">
        <f>COUNTIF(G89:G95,"3")</f>
        <v>2</v>
      </c>
      <c r="T91" s="85">
        <f>COUNTIF(J89:J95,"3")</f>
        <v>2</v>
      </c>
      <c r="U91" s="85">
        <f>COUNTIF(M89:M95,"3")</f>
        <v>0</v>
      </c>
    </row>
    <row r="92" spans="1:21" ht="30" customHeight="1" x14ac:dyDescent="0.25">
      <c r="A92" s="286"/>
      <c r="B92" s="124"/>
      <c r="C92" s="97" t="s">
        <v>105</v>
      </c>
      <c r="D92" s="27">
        <v>2</v>
      </c>
      <c r="E92" s="73" t="s">
        <v>184</v>
      </c>
      <c r="F92" s="59" t="s">
        <v>323</v>
      </c>
      <c r="G92" s="79">
        <v>2</v>
      </c>
      <c r="H92" s="160" t="s">
        <v>184</v>
      </c>
      <c r="I92" s="60" t="s">
        <v>354</v>
      </c>
      <c r="J92" s="82">
        <v>2</v>
      </c>
      <c r="K92" s="75" t="s">
        <v>184</v>
      </c>
      <c r="L92" s="75" t="s">
        <v>354</v>
      </c>
      <c r="M92" s="84"/>
      <c r="N92" s="77"/>
      <c r="O92" s="77"/>
      <c r="R92" s="85">
        <f>COUNTIF(D89:D95,"4")</f>
        <v>0</v>
      </c>
      <c r="S92" s="85">
        <f>COUNTIF(G89:G95,"4")</f>
        <v>0</v>
      </c>
      <c r="T92" s="85">
        <f>COUNTIF(J89:J95,"4")</f>
        <v>0</v>
      </c>
      <c r="U92" s="85">
        <f>COUNTIF(M89:M95,"4")</f>
        <v>0</v>
      </c>
    </row>
    <row r="93" spans="1:21" ht="30" customHeight="1" x14ac:dyDescent="0.25">
      <c r="A93" s="286"/>
      <c r="B93" s="124"/>
      <c r="C93" s="96" t="s">
        <v>106</v>
      </c>
      <c r="D93" s="27">
        <v>2</v>
      </c>
      <c r="E93" s="73" t="s">
        <v>185</v>
      </c>
      <c r="F93" s="59" t="s">
        <v>323</v>
      </c>
      <c r="G93" s="79">
        <v>2</v>
      </c>
      <c r="H93" s="160" t="s">
        <v>185</v>
      </c>
      <c r="I93" s="60" t="s">
        <v>323</v>
      </c>
      <c r="J93" s="82">
        <v>2</v>
      </c>
      <c r="K93" s="75" t="s">
        <v>185</v>
      </c>
      <c r="L93" s="75" t="s">
        <v>323</v>
      </c>
      <c r="M93" s="84"/>
      <c r="N93" s="77"/>
      <c r="O93" s="77"/>
    </row>
    <row r="94" spans="1:21" ht="30" customHeight="1" x14ac:dyDescent="0.25">
      <c r="A94" s="286"/>
      <c r="B94" s="128"/>
      <c r="C94" s="97" t="s">
        <v>107</v>
      </c>
      <c r="D94" s="27">
        <v>1</v>
      </c>
      <c r="E94" s="73" t="s">
        <v>325</v>
      </c>
      <c r="F94" s="59" t="s">
        <v>326</v>
      </c>
      <c r="G94" s="79">
        <v>1</v>
      </c>
      <c r="H94" s="160" t="s">
        <v>325</v>
      </c>
      <c r="I94" s="60" t="s">
        <v>326</v>
      </c>
      <c r="J94" s="82">
        <v>1</v>
      </c>
      <c r="K94" s="75" t="s">
        <v>325</v>
      </c>
      <c r="L94" s="75" t="s">
        <v>519</v>
      </c>
      <c r="M94" s="84"/>
      <c r="N94" s="77"/>
      <c r="O94" s="77"/>
    </row>
    <row r="95" spans="1:21" ht="30" customHeight="1" x14ac:dyDescent="0.25">
      <c r="A95" s="286"/>
      <c r="B95" s="124"/>
      <c r="C95" s="96" t="s">
        <v>108</v>
      </c>
      <c r="D95" s="27">
        <v>1</v>
      </c>
      <c r="E95" s="73" t="s">
        <v>327</v>
      </c>
      <c r="F95" s="59" t="s">
        <v>328</v>
      </c>
      <c r="G95" s="79">
        <v>1</v>
      </c>
      <c r="H95" s="160" t="s">
        <v>327</v>
      </c>
      <c r="I95" s="60" t="s">
        <v>355</v>
      </c>
      <c r="J95" s="82">
        <v>1</v>
      </c>
      <c r="K95" s="75" t="s">
        <v>327</v>
      </c>
      <c r="L95" s="75" t="s">
        <v>520</v>
      </c>
      <c r="M95" s="84"/>
      <c r="N95" s="77"/>
      <c r="O95" s="77"/>
    </row>
    <row r="96" spans="1:21" ht="5.25" customHeight="1" x14ac:dyDescent="0.25">
      <c r="B96" s="218"/>
      <c r="C96" s="219"/>
      <c r="D96" s="118"/>
      <c r="E96" s="119"/>
      <c r="F96" s="119"/>
      <c r="G96" s="118"/>
      <c r="H96" s="119"/>
      <c r="I96" s="119"/>
      <c r="J96" s="118"/>
      <c r="K96" s="123"/>
      <c r="M96" s="118"/>
      <c r="N96" s="123"/>
    </row>
    <row r="97" spans="1:21" ht="17.399999999999999" x14ac:dyDescent="0.25">
      <c r="A97" s="286"/>
      <c r="B97" s="113"/>
      <c r="C97" s="221" t="s">
        <v>25</v>
      </c>
      <c r="D97" s="220"/>
      <c r="E97" s="220"/>
      <c r="F97" s="220"/>
      <c r="G97" s="220"/>
      <c r="H97" s="220"/>
      <c r="I97" s="220"/>
      <c r="J97" s="220"/>
      <c r="K97" s="220"/>
      <c r="L97" s="220"/>
      <c r="M97" s="129"/>
      <c r="N97" s="129"/>
      <c r="O97" s="130"/>
    </row>
    <row r="98" spans="1:21" ht="100.8" x14ac:dyDescent="0.25">
      <c r="A98" s="286"/>
      <c r="B98" s="121"/>
      <c r="C98" s="95" t="s">
        <v>109</v>
      </c>
      <c r="D98" s="27">
        <v>2</v>
      </c>
      <c r="E98" s="30" t="s">
        <v>188</v>
      </c>
      <c r="F98" s="30" t="s">
        <v>347</v>
      </c>
      <c r="G98" s="28">
        <v>2</v>
      </c>
      <c r="H98" s="162" t="s">
        <v>188</v>
      </c>
      <c r="I98" s="32" t="s">
        <v>356</v>
      </c>
      <c r="J98" s="29">
        <v>2</v>
      </c>
      <c r="K98" s="34" t="s">
        <v>188</v>
      </c>
      <c r="L98" s="34" t="s">
        <v>356</v>
      </c>
      <c r="M98" s="51"/>
      <c r="N98" s="50"/>
      <c r="O98" s="50"/>
      <c r="R98" s="85">
        <f>COUNTIF(D98:D99,"1")</f>
        <v>0</v>
      </c>
      <c r="S98" s="85">
        <f>COUNTIF(G98:G99,"1")</f>
        <v>0</v>
      </c>
      <c r="T98" s="85">
        <f>COUNTIF(J98:J99,"1")</f>
        <v>0</v>
      </c>
      <c r="U98" s="85">
        <f>COUNTIF(M98:M99,"1")</f>
        <v>0</v>
      </c>
    </row>
    <row r="99" spans="1:21" ht="100.8" x14ac:dyDescent="0.25">
      <c r="A99" s="286"/>
      <c r="B99" s="131"/>
      <c r="C99" s="97" t="s">
        <v>110</v>
      </c>
      <c r="D99" s="27">
        <v>2</v>
      </c>
      <c r="E99" s="31" t="s">
        <v>189</v>
      </c>
      <c r="F99" s="30"/>
      <c r="G99" s="28">
        <v>2</v>
      </c>
      <c r="H99" s="163" t="s">
        <v>189</v>
      </c>
      <c r="I99" s="32" t="s">
        <v>357</v>
      </c>
      <c r="J99" s="29">
        <v>3</v>
      </c>
      <c r="K99" s="34" t="s">
        <v>521</v>
      </c>
      <c r="L99" s="34" t="s">
        <v>522</v>
      </c>
      <c r="M99" s="51"/>
      <c r="N99" s="50"/>
      <c r="O99" s="50"/>
      <c r="R99" s="85">
        <f>COUNTIF(D98:D99,"2")</f>
        <v>2</v>
      </c>
      <c r="S99" s="85">
        <f>COUNTIF(G98:G99,"2")</f>
        <v>2</v>
      </c>
      <c r="T99" s="85">
        <f>COUNTIF(J98:J99,"2")</f>
        <v>1</v>
      </c>
      <c r="U99" s="85">
        <f>COUNTIF(M98:M99,"2")</f>
        <v>0</v>
      </c>
    </row>
    <row r="100" spans="1:21" ht="8.25" customHeight="1" x14ac:dyDescent="0.25">
      <c r="B100" s="218"/>
      <c r="C100" s="219"/>
      <c r="D100" s="118"/>
      <c r="E100" s="119"/>
      <c r="F100" s="119"/>
      <c r="G100" s="118"/>
      <c r="H100" s="119"/>
      <c r="I100" s="119"/>
      <c r="J100" s="118"/>
      <c r="K100" s="123"/>
      <c r="M100" s="118"/>
      <c r="N100" s="123"/>
      <c r="R100" s="85">
        <f>COUNTIF(D98:D99,"3")</f>
        <v>0</v>
      </c>
      <c r="S100" s="85">
        <f>COUNTIF(G98:G99,"3")</f>
        <v>0</v>
      </c>
      <c r="T100" s="85">
        <f>COUNTIF(J98:J99,"3")</f>
        <v>1</v>
      </c>
      <c r="U100" s="85">
        <f>COUNTIF(M98:M99,"3")</f>
        <v>0</v>
      </c>
    </row>
    <row r="101" spans="1:21" ht="17.399999999999999" x14ac:dyDescent="0.25">
      <c r="A101" s="286"/>
      <c r="B101" s="124"/>
      <c r="C101" s="220" t="s">
        <v>111</v>
      </c>
      <c r="D101" s="220"/>
      <c r="E101" s="220"/>
      <c r="F101" s="220"/>
      <c r="G101" s="220"/>
      <c r="H101" s="220"/>
      <c r="I101" s="220"/>
      <c r="J101" s="220"/>
      <c r="K101" s="229"/>
      <c r="L101" s="115"/>
      <c r="M101" s="115"/>
      <c r="N101" s="115"/>
      <c r="O101" s="115"/>
      <c r="R101" s="85">
        <f>COUNTIF(D98:D99,"4")</f>
        <v>0</v>
      </c>
      <c r="S101" s="85">
        <f>COUNTIF(G98:G99,"4")</f>
        <v>0</v>
      </c>
      <c r="T101" s="85">
        <f>COUNTIF(J98:J99,"4")</f>
        <v>0</v>
      </c>
      <c r="U101" s="85">
        <f>COUNTIF(M98:M99,"4")</f>
        <v>0</v>
      </c>
    </row>
    <row r="102" spans="1:21" ht="30" customHeight="1" x14ac:dyDescent="0.25">
      <c r="A102" s="286"/>
      <c r="B102" s="117"/>
      <c r="C102" s="104" t="s">
        <v>112</v>
      </c>
      <c r="D102" s="27">
        <v>3</v>
      </c>
      <c r="E102" s="59" t="s">
        <v>186</v>
      </c>
      <c r="F102" s="59"/>
      <c r="G102" s="79">
        <v>3</v>
      </c>
      <c r="H102" s="60" t="s">
        <v>186</v>
      </c>
      <c r="I102" s="60" t="s">
        <v>358</v>
      </c>
      <c r="J102" s="82">
        <v>3</v>
      </c>
      <c r="K102" s="75" t="s">
        <v>186</v>
      </c>
      <c r="L102" s="75" t="s">
        <v>523</v>
      </c>
      <c r="M102" s="84"/>
      <c r="N102" s="77"/>
      <c r="O102" s="77"/>
      <c r="R102" s="85">
        <f>COUNTIF(D102:D111,"1")</f>
        <v>3</v>
      </c>
      <c r="S102" s="85">
        <f>COUNTIF(G102:G111,"1")</f>
        <v>1</v>
      </c>
      <c r="T102" s="85">
        <f>COUNTIF(J102:J111,"1")</f>
        <v>0</v>
      </c>
      <c r="U102" s="85">
        <f>COUNTIF(M102:M111,"1")</f>
        <v>0</v>
      </c>
    </row>
    <row r="103" spans="1:21" ht="30" customHeight="1" x14ac:dyDescent="0.25">
      <c r="A103" s="286"/>
      <c r="B103" s="124"/>
      <c r="C103" s="96" t="s">
        <v>113</v>
      </c>
      <c r="D103" s="27">
        <v>2</v>
      </c>
      <c r="E103" s="73" t="s">
        <v>187</v>
      </c>
      <c r="F103" s="59"/>
      <c r="G103" s="79">
        <v>2</v>
      </c>
      <c r="H103" s="65" t="s">
        <v>187</v>
      </c>
      <c r="I103" s="60" t="s">
        <v>359</v>
      </c>
      <c r="J103" s="82">
        <v>2</v>
      </c>
      <c r="K103" s="75" t="s">
        <v>524</v>
      </c>
      <c r="L103" s="75" t="s">
        <v>525</v>
      </c>
      <c r="M103" s="84"/>
      <c r="N103" s="77"/>
      <c r="O103" s="77"/>
      <c r="R103" s="85">
        <f>COUNTIF(D102:D111,"2")</f>
        <v>3</v>
      </c>
      <c r="S103" s="85">
        <f>COUNTIF(G102:G111,"2")</f>
        <v>3</v>
      </c>
      <c r="T103" s="85">
        <f>COUNTIF(J102:J111,"2")</f>
        <v>4</v>
      </c>
      <c r="U103" s="85">
        <f>COUNTIF(M102:M111,"2")</f>
        <v>0</v>
      </c>
    </row>
    <row r="104" spans="1:21" ht="30" customHeight="1" x14ac:dyDescent="0.25">
      <c r="A104" s="286"/>
      <c r="B104" s="124"/>
      <c r="C104" s="96" t="s">
        <v>114</v>
      </c>
      <c r="D104" s="27">
        <v>2</v>
      </c>
      <c r="E104" s="73" t="s">
        <v>190</v>
      </c>
      <c r="F104" s="59"/>
      <c r="G104" s="79">
        <v>2</v>
      </c>
      <c r="H104" s="160" t="s">
        <v>190</v>
      </c>
      <c r="I104" s="60" t="s">
        <v>360</v>
      </c>
      <c r="J104" s="82">
        <v>2</v>
      </c>
      <c r="K104" s="75" t="s">
        <v>190</v>
      </c>
      <c r="L104" s="75" t="s">
        <v>360</v>
      </c>
      <c r="M104" s="84"/>
      <c r="N104" s="77"/>
      <c r="O104" s="77"/>
      <c r="R104" s="85">
        <f>COUNTIF(D102:D111,"3")</f>
        <v>4</v>
      </c>
      <c r="S104" s="85">
        <f>COUNTIF(G102:G111,"3")</f>
        <v>6</v>
      </c>
      <c r="T104" s="85">
        <f>COUNTIF(J102:J111,"3")</f>
        <v>6</v>
      </c>
      <c r="U104" s="85">
        <f>COUNTIF(M102:M111,"3")</f>
        <v>0</v>
      </c>
    </row>
    <row r="105" spans="1:21" ht="30" customHeight="1" x14ac:dyDescent="0.25">
      <c r="A105" s="286"/>
      <c r="B105" s="124"/>
      <c r="C105" s="96" t="s">
        <v>115</v>
      </c>
      <c r="D105" s="27">
        <v>3</v>
      </c>
      <c r="E105" s="73" t="s">
        <v>191</v>
      </c>
      <c r="F105" s="59"/>
      <c r="G105" s="79">
        <v>3</v>
      </c>
      <c r="H105" s="160" t="s">
        <v>191</v>
      </c>
      <c r="I105" s="60" t="s">
        <v>361</v>
      </c>
      <c r="J105" s="82">
        <v>3</v>
      </c>
      <c r="K105" s="75" t="s">
        <v>191</v>
      </c>
      <c r="L105" s="75" t="s">
        <v>361</v>
      </c>
      <c r="M105" s="84"/>
      <c r="N105" s="77"/>
      <c r="O105" s="77"/>
      <c r="R105" s="85">
        <f>COUNTIF(D102:D111,"4")</f>
        <v>0</v>
      </c>
      <c r="S105" s="85">
        <f>COUNTIF(G102:G111,"4")</f>
        <v>0</v>
      </c>
      <c r="T105" s="85">
        <f>COUNTIF(J102:J111,"4")</f>
        <v>0</v>
      </c>
      <c r="U105" s="85">
        <f>COUNTIF(M102:M111,"4")</f>
        <v>0</v>
      </c>
    </row>
    <row r="106" spans="1:21" ht="30" customHeight="1" x14ac:dyDescent="0.25">
      <c r="A106" s="286"/>
      <c r="B106" s="124"/>
      <c r="C106" s="96" t="s">
        <v>116</v>
      </c>
      <c r="D106" s="27">
        <v>2</v>
      </c>
      <c r="E106" s="73" t="s">
        <v>192</v>
      </c>
      <c r="F106" s="59"/>
      <c r="G106" s="79">
        <v>2</v>
      </c>
      <c r="H106" s="160" t="s">
        <v>192</v>
      </c>
      <c r="I106" s="60" t="s">
        <v>362</v>
      </c>
      <c r="J106" s="82">
        <v>2</v>
      </c>
      <c r="K106" s="75" t="s">
        <v>192</v>
      </c>
      <c r="L106" s="75" t="s">
        <v>526</v>
      </c>
      <c r="M106" s="84"/>
      <c r="N106" s="77"/>
      <c r="O106" s="77"/>
    </row>
    <row r="107" spans="1:21" ht="30" customHeight="1" x14ac:dyDescent="0.25">
      <c r="A107" s="286"/>
      <c r="B107" s="124"/>
      <c r="C107" s="96" t="s">
        <v>117</v>
      </c>
      <c r="D107" s="27">
        <v>1</v>
      </c>
      <c r="E107" s="73" t="s">
        <v>193</v>
      </c>
      <c r="F107" s="59"/>
      <c r="G107" s="79">
        <v>3</v>
      </c>
      <c r="H107" s="160" t="s">
        <v>363</v>
      </c>
      <c r="I107" s="60" t="s">
        <v>364</v>
      </c>
      <c r="J107" s="82">
        <v>3</v>
      </c>
      <c r="K107" s="75" t="s">
        <v>527</v>
      </c>
      <c r="L107" s="75" t="s">
        <v>528</v>
      </c>
      <c r="M107" s="84"/>
      <c r="N107" s="77"/>
      <c r="O107" s="77"/>
    </row>
    <row r="108" spans="1:21" ht="30" customHeight="1" x14ac:dyDescent="0.25">
      <c r="A108" s="286"/>
      <c r="B108" s="124"/>
      <c r="C108" s="96" t="s">
        <v>118</v>
      </c>
      <c r="D108" s="27">
        <v>1</v>
      </c>
      <c r="E108" s="73" t="s">
        <v>194</v>
      </c>
      <c r="F108" s="59"/>
      <c r="G108" s="79">
        <v>3</v>
      </c>
      <c r="H108" s="160" t="s">
        <v>365</v>
      </c>
      <c r="I108" s="60" t="s">
        <v>366</v>
      </c>
      <c r="J108" s="82">
        <v>3</v>
      </c>
      <c r="K108" s="75" t="s">
        <v>529</v>
      </c>
      <c r="L108" s="75" t="s">
        <v>366</v>
      </c>
      <c r="M108" s="84"/>
      <c r="N108" s="77"/>
      <c r="O108" s="77"/>
    </row>
    <row r="109" spans="1:21" ht="30" customHeight="1" x14ac:dyDescent="0.25">
      <c r="A109" s="286"/>
      <c r="B109" s="124"/>
      <c r="C109" s="96" t="s">
        <v>119</v>
      </c>
      <c r="D109" s="27">
        <v>1</v>
      </c>
      <c r="E109" s="73" t="s">
        <v>195</v>
      </c>
      <c r="F109" s="59"/>
      <c r="G109" s="79">
        <v>1</v>
      </c>
      <c r="H109" s="160" t="s">
        <v>195</v>
      </c>
      <c r="I109" s="60" t="s">
        <v>367</v>
      </c>
      <c r="J109" s="82">
        <v>2</v>
      </c>
      <c r="K109" s="75" t="s">
        <v>530</v>
      </c>
      <c r="L109" s="75" t="s">
        <v>531</v>
      </c>
      <c r="M109" s="84"/>
      <c r="N109" s="77"/>
      <c r="O109" s="77"/>
    </row>
    <row r="110" spans="1:21" ht="30" customHeight="1" x14ac:dyDescent="0.25">
      <c r="A110" s="286"/>
      <c r="B110" s="124"/>
      <c r="C110" s="96" t="s">
        <v>120</v>
      </c>
      <c r="D110" s="27">
        <v>3</v>
      </c>
      <c r="E110" s="73" t="s">
        <v>196</v>
      </c>
      <c r="F110" s="59"/>
      <c r="G110" s="79">
        <v>3</v>
      </c>
      <c r="H110" s="160" t="s">
        <v>196</v>
      </c>
      <c r="I110" s="60" t="s">
        <v>368</v>
      </c>
      <c r="J110" s="82">
        <v>3</v>
      </c>
      <c r="K110" s="75" t="s">
        <v>196</v>
      </c>
      <c r="L110" s="75" t="s">
        <v>368</v>
      </c>
      <c r="M110" s="84"/>
      <c r="N110" s="77"/>
      <c r="O110" s="77"/>
    </row>
    <row r="111" spans="1:21" ht="30" customHeight="1" x14ac:dyDescent="0.25">
      <c r="A111" s="286"/>
      <c r="B111" s="124"/>
      <c r="C111" s="96" t="s">
        <v>121</v>
      </c>
      <c r="D111" s="27">
        <v>3</v>
      </c>
      <c r="E111" s="73" t="s">
        <v>197</v>
      </c>
      <c r="F111" s="59"/>
      <c r="G111" s="79">
        <v>3</v>
      </c>
      <c r="H111" s="160" t="s">
        <v>197</v>
      </c>
      <c r="I111" s="60" t="s">
        <v>369</v>
      </c>
      <c r="J111" s="82">
        <v>3</v>
      </c>
      <c r="K111" s="75" t="s">
        <v>197</v>
      </c>
      <c r="L111" s="75" t="s">
        <v>532</v>
      </c>
      <c r="M111" s="84"/>
      <c r="N111" s="77"/>
      <c r="O111" s="77"/>
    </row>
    <row r="112" spans="1:21" ht="5.25" customHeight="1" x14ac:dyDescent="0.25">
      <c r="B112" s="277"/>
      <c r="C112" s="278"/>
      <c r="D112" s="132"/>
      <c r="E112" s="133"/>
      <c r="F112" s="133"/>
      <c r="G112" s="132"/>
      <c r="H112" s="133"/>
      <c r="I112" s="133"/>
      <c r="J112" s="132"/>
      <c r="K112" s="134"/>
      <c r="M112" s="132"/>
      <c r="N112" s="134"/>
    </row>
    <row r="113" spans="1:21" ht="17.399999999999999" x14ac:dyDescent="0.25">
      <c r="A113" s="286"/>
      <c r="B113" s="124"/>
      <c r="C113" s="220" t="s">
        <v>0</v>
      </c>
      <c r="D113" s="220"/>
      <c r="E113" s="220"/>
      <c r="F113" s="220"/>
      <c r="G113" s="220"/>
      <c r="H113" s="220"/>
      <c r="I113" s="220"/>
      <c r="J113" s="220"/>
      <c r="K113" s="229"/>
      <c r="L113" s="115"/>
      <c r="M113" s="115"/>
      <c r="N113" s="115"/>
      <c r="O113" s="115"/>
    </row>
    <row r="114" spans="1:21" ht="30" customHeight="1" x14ac:dyDescent="0.25">
      <c r="A114" s="286"/>
      <c r="B114" s="128"/>
      <c r="C114" s="97" t="s">
        <v>1</v>
      </c>
      <c r="D114" s="27">
        <v>2</v>
      </c>
      <c r="E114" s="73" t="s">
        <v>198</v>
      </c>
      <c r="F114" s="59"/>
      <c r="G114" s="79">
        <v>2</v>
      </c>
      <c r="H114" s="160" t="s">
        <v>198</v>
      </c>
      <c r="I114" s="60" t="s">
        <v>370</v>
      </c>
      <c r="J114" s="82">
        <v>2</v>
      </c>
      <c r="K114" s="75" t="s">
        <v>198</v>
      </c>
      <c r="L114" s="75" t="s">
        <v>370</v>
      </c>
      <c r="M114" s="84"/>
      <c r="N114" s="77"/>
      <c r="O114" s="77"/>
      <c r="R114" s="85">
        <f>COUNTIF(D114:D117,"1")</f>
        <v>0</v>
      </c>
      <c r="S114" s="85">
        <f>COUNTIF(G114:G117,"1")</f>
        <v>0</v>
      </c>
      <c r="T114" s="85">
        <f>COUNTIF(J114:J117,"1")</f>
        <v>0</v>
      </c>
      <c r="U114" s="85">
        <f>COUNTIF(M114:M117,"1")</f>
        <v>0</v>
      </c>
    </row>
    <row r="115" spans="1:21" ht="30" customHeight="1" x14ac:dyDescent="0.25">
      <c r="A115" s="286"/>
      <c r="B115" s="124"/>
      <c r="C115" s="96" t="s">
        <v>2</v>
      </c>
      <c r="D115" s="27">
        <v>2</v>
      </c>
      <c r="E115" s="73" t="s">
        <v>199</v>
      </c>
      <c r="F115" s="59"/>
      <c r="G115" s="79">
        <v>2</v>
      </c>
      <c r="H115" s="160" t="s">
        <v>371</v>
      </c>
      <c r="I115" s="60" t="s">
        <v>372</v>
      </c>
      <c r="J115" s="82">
        <v>2</v>
      </c>
      <c r="K115" s="75" t="s">
        <v>371</v>
      </c>
      <c r="L115" s="75" t="s">
        <v>372</v>
      </c>
      <c r="M115" s="84"/>
      <c r="N115" s="77"/>
      <c r="O115" s="77"/>
      <c r="R115" s="85">
        <f>COUNTIF(D114:D117,"2")</f>
        <v>4</v>
      </c>
      <c r="S115" s="85">
        <f>COUNTIF(G114:G117,"2")</f>
        <v>4</v>
      </c>
      <c r="T115" s="85">
        <f>COUNTIF(J114:J117,"2")</f>
        <v>4</v>
      </c>
      <c r="U115" s="85">
        <f>COUNTIF(M114:M117,"2")</f>
        <v>0</v>
      </c>
    </row>
    <row r="116" spans="1:21" ht="30" customHeight="1" x14ac:dyDescent="0.25">
      <c r="A116" s="286"/>
      <c r="B116" s="124"/>
      <c r="C116" s="96" t="s">
        <v>3</v>
      </c>
      <c r="D116" s="27">
        <v>2</v>
      </c>
      <c r="E116" s="73" t="s">
        <v>324</v>
      </c>
      <c r="F116" s="59"/>
      <c r="G116" s="79">
        <v>2</v>
      </c>
      <c r="H116" s="160" t="s">
        <v>324</v>
      </c>
      <c r="I116" s="60" t="s">
        <v>373</v>
      </c>
      <c r="J116" s="82">
        <v>2</v>
      </c>
      <c r="K116" s="75" t="s">
        <v>324</v>
      </c>
      <c r="L116" s="75" t="s">
        <v>373</v>
      </c>
      <c r="M116" s="84"/>
      <c r="N116" s="77"/>
      <c r="O116" s="77"/>
      <c r="R116" s="85">
        <f>COUNTIF(D114:D117,"3")</f>
        <v>0</v>
      </c>
      <c r="S116" s="85">
        <f>COUNTIF(G114:G117,"3")</f>
        <v>0</v>
      </c>
      <c r="T116" s="85">
        <f>COUNTIF(J114:J117,"3")</f>
        <v>0</v>
      </c>
      <c r="U116" s="85">
        <f>COUNTIF(M114:M117,"3")</f>
        <v>0</v>
      </c>
    </row>
    <row r="117" spans="1:21" ht="30" customHeight="1" x14ac:dyDescent="0.25">
      <c r="A117" s="286"/>
      <c r="B117" s="124"/>
      <c r="C117" s="96" t="s">
        <v>4</v>
      </c>
      <c r="D117" s="27">
        <v>2</v>
      </c>
      <c r="E117" s="73" t="s">
        <v>200</v>
      </c>
      <c r="F117" s="59"/>
      <c r="G117" s="79">
        <v>2</v>
      </c>
      <c r="H117" s="160" t="s">
        <v>200</v>
      </c>
      <c r="I117" s="60" t="s">
        <v>374</v>
      </c>
      <c r="J117" s="82">
        <v>2</v>
      </c>
      <c r="K117" s="75" t="s">
        <v>200</v>
      </c>
      <c r="L117" s="75" t="s">
        <v>533</v>
      </c>
      <c r="M117" s="84"/>
      <c r="N117" s="77"/>
      <c r="O117" s="77"/>
      <c r="R117" s="85">
        <f>COUNTIF(D114:D117,"4")</f>
        <v>0</v>
      </c>
      <c r="S117" s="85">
        <f>COUNTIF(G114:G117,"4")</f>
        <v>0</v>
      </c>
      <c r="T117" s="85">
        <f>COUNTIF(J114:J117,"4")</f>
        <v>0</v>
      </c>
      <c r="U117" s="85">
        <f>COUNTIF(M114:M117,"4")</f>
        <v>0</v>
      </c>
    </row>
    <row r="118" spans="1:21" ht="7.5" customHeight="1" x14ac:dyDescent="0.25">
      <c r="B118" s="218"/>
      <c r="C118" s="219"/>
      <c r="D118" s="132"/>
      <c r="E118" s="133"/>
      <c r="F118" s="133"/>
      <c r="G118" s="132"/>
      <c r="H118" s="133"/>
      <c r="I118" s="133"/>
      <c r="J118" s="118"/>
      <c r="K118" s="123"/>
      <c r="M118" s="118"/>
      <c r="N118" s="123"/>
    </row>
    <row r="119" spans="1:21" ht="15.75" customHeight="1" x14ac:dyDescent="0.25">
      <c r="B119" s="245" t="s">
        <v>24</v>
      </c>
      <c r="C119" s="246"/>
      <c r="D119" s="222" t="s">
        <v>346</v>
      </c>
      <c r="E119" s="223"/>
      <c r="F119" s="224"/>
      <c r="G119" s="259">
        <v>2024</v>
      </c>
      <c r="H119" s="260"/>
      <c r="I119" s="261"/>
      <c r="J119" s="279" t="s">
        <v>178</v>
      </c>
      <c r="K119" s="279"/>
      <c r="L119" s="279"/>
      <c r="M119" s="225" t="s">
        <v>179</v>
      </c>
      <c r="N119" s="225"/>
      <c r="O119" s="225"/>
    </row>
    <row r="120" spans="1:21" ht="15.75" customHeight="1" x14ac:dyDescent="0.25">
      <c r="B120" s="247"/>
      <c r="C120" s="248"/>
      <c r="D120" s="110" t="s">
        <v>34</v>
      </c>
      <c r="E120" s="111" t="s">
        <v>122</v>
      </c>
      <c r="F120" s="111"/>
      <c r="G120" s="110" t="s">
        <v>34</v>
      </c>
      <c r="H120" s="111" t="s">
        <v>122</v>
      </c>
      <c r="I120" s="111" t="s">
        <v>125</v>
      </c>
      <c r="J120" s="110" t="s">
        <v>34</v>
      </c>
      <c r="K120" s="111" t="s">
        <v>122</v>
      </c>
      <c r="L120" s="135" t="s">
        <v>125</v>
      </c>
      <c r="M120" s="110" t="s">
        <v>34</v>
      </c>
      <c r="N120" s="111" t="s">
        <v>122</v>
      </c>
      <c r="O120" s="135"/>
    </row>
    <row r="121" spans="1:21" ht="17.399999999999999" x14ac:dyDescent="0.3">
      <c r="A121" s="286"/>
      <c r="B121" s="127"/>
      <c r="C121" s="220" t="s">
        <v>5</v>
      </c>
      <c r="D121" s="220"/>
      <c r="E121" s="220"/>
      <c r="F121" s="220"/>
      <c r="G121" s="220"/>
      <c r="H121" s="220"/>
      <c r="I121" s="220"/>
      <c r="J121" s="220"/>
      <c r="K121" s="229"/>
      <c r="L121" s="115"/>
      <c r="M121" s="115"/>
      <c r="N121" s="115"/>
      <c r="O121" s="115"/>
    </row>
    <row r="122" spans="1:21" ht="39" customHeight="1" x14ac:dyDescent="0.25">
      <c r="A122" s="286"/>
      <c r="B122" s="131"/>
      <c r="C122" s="136" t="s">
        <v>6</v>
      </c>
      <c r="D122" s="27">
        <v>2</v>
      </c>
      <c r="E122" s="59" t="s">
        <v>201</v>
      </c>
      <c r="F122" s="59" t="s">
        <v>329</v>
      </c>
      <c r="G122" s="79">
        <v>2</v>
      </c>
      <c r="H122" s="161" t="s">
        <v>422</v>
      </c>
      <c r="I122" s="60" t="s">
        <v>423</v>
      </c>
      <c r="J122" s="82">
        <v>2</v>
      </c>
      <c r="K122" s="75" t="s">
        <v>534</v>
      </c>
      <c r="L122" s="75" t="s">
        <v>423</v>
      </c>
      <c r="M122" s="84"/>
      <c r="N122" s="77"/>
      <c r="O122" s="77"/>
      <c r="R122" s="85">
        <f>COUNTIF(D122:D125,"1")</f>
        <v>2</v>
      </c>
      <c r="S122" s="85">
        <f>COUNTIF(G122:G125,"1")</f>
        <v>2</v>
      </c>
      <c r="T122" s="85">
        <f>COUNTIF(J122:J125,"1")</f>
        <v>0</v>
      </c>
      <c r="U122" s="85">
        <f>COUNTIF(M122:M125,"1")</f>
        <v>0</v>
      </c>
    </row>
    <row r="123" spans="1:21" ht="30" customHeight="1" x14ac:dyDescent="0.25">
      <c r="A123" s="286"/>
      <c r="B123" s="128"/>
      <c r="C123" s="97" t="s">
        <v>7</v>
      </c>
      <c r="D123" s="27">
        <v>1</v>
      </c>
      <c r="E123" s="73" t="s">
        <v>202</v>
      </c>
      <c r="F123" s="59" t="s">
        <v>330</v>
      </c>
      <c r="G123" s="79">
        <v>1</v>
      </c>
      <c r="H123" s="160" t="s">
        <v>424</v>
      </c>
      <c r="I123" s="60" t="s">
        <v>425</v>
      </c>
      <c r="J123" s="82">
        <v>2</v>
      </c>
      <c r="K123" s="75" t="s">
        <v>535</v>
      </c>
      <c r="L123" s="75" t="s">
        <v>536</v>
      </c>
      <c r="M123" s="84"/>
      <c r="N123" s="77"/>
      <c r="O123" s="77"/>
      <c r="R123" s="85">
        <f>COUNTIF(D122:D125,"2")</f>
        <v>2</v>
      </c>
      <c r="S123" s="85">
        <f>COUNTIF(G122:G125,"2")</f>
        <v>2</v>
      </c>
      <c r="T123" s="85">
        <f>COUNTIF(J122:J125,"2")</f>
        <v>4</v>
      </c>
      <c r="U123" s="85">
        <f>COUNTIF(M122:M125,"2")</f>
        <v>0</v>
      </c>
    </row>
    <row r="124" spans="1:21" ht="30" customHeight="1" x14ac:dyDescent="0.25">
      <c r="A124" s="286"/>
      <c r="B124" s="124"/>
      <c r="C124" s="97" t="s">
        <v>8</v>
      </c>
      <c r="D124" s="27">
        <v>2</v>
      </c>
      <c r="E124" s="73" t="s">
        <v>203</v>
      </c>
      <c r="F124" s="59" t="s">
        <v>331</v>
      </c>
      <c r="G124" s="79">
        <v>2</v>
      </c>
      <c r="H124" s="160" t="s">
        <v>426</v>
      </c>
      <c r="I124" s="60" t="s">
        <v>427</v>
      </c>
      <c r="J124" s="82">
        <v>2</v>
      </c>
      <c r="K124" s="75" t="s">
        <v>537</v>
      </c>
      <c r="L124" s="75" t="s">
        <v>538</v>
      </c>
      <c r="M124" s="84"/>
      <c r="N124" s="77"/>
      <c r="O124" s="77"/>
      <c r="R124" s="85">
        <f>COUNTIF(D122:D125,"3")</f>
        <v>0</v>
      </c>
      <c r="S124" s="85">
        <f>COUNTIF(G122:G125,"3")</f>
        <v>0</v>
      </c>
      <c r="T124" s="85">
        <f>COUNTIF(J122:J125,"3")</f>
        <v>0</v>
      </c>
      <c r="U124" s="85">
        <f>COUNTIF(M122:M125,"3")</f>
        <v>0</v>
      </c>
    </row>
    <row r="125" spans="1:21" ht="30" customHeight="1" x14ac:dyDescent="0.25">
      <c r="A125" s="286"/>
      <c r="B125" s="124"/>
      <c r="C125" s="96" t="s">
        <v>9</v>
      </c>
      <c r="D125" s="27">
        <v>1</v>
      </c>
      <c r="E125" s="73" t="s">
        <v>332</v>
      </c>
      <c r="F125" s="59" t="s">
        <v>333</v>
      </c>
      <c r="G125" s="79">
        <v>1</v>
      </c>
      <c r="H125" s="160" t="s">
        <v>428</v>
      </c>
      <c r="I125" s="60" t="s">
        <v>429</v>
      </c>
      <c r="J125" s="82">
        <v>2</v>
      </c>
      <c r="K125" s="75" t="s">
        <v>539</v>
      </c>
      <c r="L125" s="75" t="s">
        <v>540</v>
      </c>
      <c r="M125" s="84"/>
      <c r="N125" s="77"/>
      <c r="O125" s="77"/>
      <c r="R125" s="85">
        <f>COUNTIF(D122:D125,"4")</f>
        <v>0</v>
      </c>
      <c r="S125" s="85">
        <f>COUNTIF(G122:G125,"4")</f>
        <v>0</v>
      </c>
      <c r="T125" s="85">
        <f>COUNTIF(J122:J125,"4")</f>
        <v>0</v>
      </c>
      <c r="U125" s="85">
        <f>COUNTIF(M122:M125,"4")</f>
        <v>0</v>
      </c>
    </row>
    <row r="126" spans="1:21" ht="8.25" customHeight="1" x14ac:dyDescent="0.25">
      <c r="B126" s="218"/>
      <c r="C126" s="219"/>
      <c r="D126" s="118"/>
      <c r="E126" s="119"/>
      <c r="F126" s="119"/>
      <c r="G126" s="118"/>
      <c r="H126" s="119"/>
      <c r="I126" s="119"/>
      <c r="J126" s="118"/>
      <c r="K126" s="123"/>
      <c r="M126" s="118"/>
      <c r="N126" s="123"/>
    </row>
    <row r="127" spans="1:21" ht="17.399999999999999" x14ac:dyDescent="0.25">
      <c r="A127" s="286"/>
      <c r="B127" s="124"/>
      <c r="C127" s="220" t="s">
        <v>10</v>
      </c>
      <c r="D127" s="220"/>
      <c r="E127" s="220"/>
      <c r="F127" s="220"/>
      <c r="G127" s="220"/>
      <c r="H127" s="220"/>
      <c r="I127" s="220"/>
      <c r="J127" s="220"/>
      <c r="K127" s="229"/>
      <c r="L127" s="115"/>
      <c r="M127" s="115"/>
      <c r="N127" s="115"/>
      <c r="O127" s="115"/>
    </row>
    <row r="128" spans="1:21" ht="30" customHeight="1" x14ac:dyDescent="0.25">
      <c r="A128" s="286"/>
      <c r="B128" s="117"/>
      <c r="C128" s="104" t="s">
        <v>11</v>
      </c>
      <c r="D128" s="27">
        <v>3</v>
      </c>
      <c r="E128" s="59" t="s">
        <v>204</v>
      </c>
      <c r="F128" s="59" t="s">
        <v>334</v>
      </c>
      <c r="G128" s="79">
        <v>3</v>
      </c>
      <c r="H128" s="161" t="s">
        <v>430</v>
      </c>
      <c r="I128" s="60" t="s">
        <v>431</v>
      </c>
      <c r="J128" s="82">
        <v>3</v>
      </c>
      <c r="K128" s="75" t="s">
        <v>541</v>
      </c>
      <c r="L128" s="75" t="s">
        <v>542</v>
      </c>
      <c r="M128" s="84"/>
      <c r="N128" s="77"/>
      <c r="O128" s="77"/>
      <c r="R128" s="85">
        <f>COUNTIF(D128:D131,"1")</f>
        <v>0</v>
      </c>
      <c r="S128" s="85">
        <f>COUNTIF(G128:G131,"1")</f>
        <v>0</v>
      </c>
      <c r="T128" s="85">
        <f>COUNTIF(J128:J131,"1")</f>
        <v>0</v>
      </c>
      <c r="U128" s="85">
        <f>COUNTIF(M128:M131,"1")</f>
        <v>0</v>
      </c>
    </row>
    <row r="129" spans="1:21" ht="30" customHeight="1" x14ac:dyDescent="0.25">
      <c r="A129" s="286"/>
      <c r="B129" s="124"/>
      <c r="C129" s="96" t="s">
        <v>12</v>
      </c>
      <c r="D129" s="27">
        <v>2</v>
      </c>
      <c r="E129" s="73" t="s">
        <v>205</v>
      </c>
      <c r="F129" s="59" t="s">
        <v>335</v>
      </c>
      <c r="G129" s="79">
        <v>3</v>
      </c>
      <c r="H129" s="160" t="s">
        <v>432</v>
      </c>
      <c r="I129" s="60" t="s">
        <v>433</v>
      </c>
      <c r="J129" s="82">
        <v>3</v>
      </c>
      <c r="K129" s="75" t="s">
        <v>543</v>
      </c>
      <c r="L129" s="75" t="s">
        <v>544</v>
      </c>
      <c r="M129" s="84"/>
      <c r="N129" s="77"/>
      <c r="O129" s="77"/>
      <c r="R129" s="85">
        <f>COUNTIF(D128:D131,"2")</f>
        <v>3</v>
      </c>
      <c r="S129" s="85">
        <f>COUNTIF(G128:G131,"2")</f>
        <v>1</v>
      </c>
      <c r="T129" s="85">
        <f>COUNTIF(J128:J131,"2")</f>
        <v>0</v>
      </c>
      <c r="U129" s="85">
        <f>COUNTIF(M128:M131,"2")</f>
        <v>0</v>
      </c>
    </row>
    <row r="130" spans="1:21" ht="30" customHeight="1" x14ac:dyDescent="0.25">
      <c r="A130" s="286"/>
      <c r="B130" s="124"/>
      <c r="C130" s="96" t="s">
        <v>13</v>
      </c>
      <c r="D130" s="27">
        <v>2</v>
      </c>
      <c r="E130" s="73" t="s">
        <v>206</v>
      </c>
      <c r="F130" s="59" t="s">
        <v>336</v>
      </c>
      <c r="G130" s="79">
        <v>2</v>
      </c>
      <c r="H130" s="160" t="s">
        <v>434</v>
      </c>
      <c r="I130" s="60" t="s">
        <v>435</v>
      </c>
      <c r="J130" s="82">
        <v>3</v>
      </c>
      <c r="K130" s="75" t="s">
        <v>545</v>
      </c>
      <c r="L130" s="75" t="s">
        <v>546</v>
      </c>
      <c r="M130" s="84"/>
      <c r="N130" s="77"/>
      <c r="O130" s="77"/>
      <c r="R130" s="85">
        <f>COUNTIF(D128:D131,"3")</f>
        <v>1</v>
      </c>
      <c r="S130" s="85">
        <f>COUNTIF(G128:G131,"3")</f>
        <v>3</v>
      </c>
      <c r="T130" s="85">
        <f>COUNTIF(J128:J131,"3")</f>
        <v>4</v>
      </c>
      <c r="U130" s="85">
        <f>COUNTIF(M128:M131,"3")</f>
        <v>0</v>
      </c>
    </row>
    <row r="131" spans="1:21" ht="30" customHeight="1" x14ac:dyDescent="0.25">
      <c r="A131" s="286"/>
      <c r="B131" s="124"/>
      <c r="C131" s="96" t="s">
        <v>14</v>
      </c>
      <c r="D131" s="27">
        <v>2</v>
      </c>
      <c r="E131" s="73" t="s">
        <v>207</v>
      </c>
      <c r="F131" s="59" t="s">
        <v>337</v>
      </c>
      <c r="G131" s="79">
        <v>3</v>
      </c>
      <c r="H131" s="160" t="s">
        <v>436</v>
      </c>
      <c r="I131" s="60" t="s">
        <v>437</v>
      </c>
      <c r="J131" s="82">
        <v>3</v>
      </c>
      <c r="K131" s="75" t="s">
        <v>547</v>
      </c>
      <c r="L131" s="75" t="s">
        <v>548</v>
      </c>
      <c r="M131" s="84"/>
      <c r="N131" s="77"/>
      <c r="O131" s="77"/>
      <c r="R131" s="85">
        <f>COUNTIF(D128:D131,"4")</f>
        <v>0</v>
      </c>
      <c r="S131" s="85">
        <f>COUNTIF(G128:G131,"4")</f>
        <v>0</v>
      </c>
      <c r="T131" s="85">
        <f>COUNTIF(J128:J131,"4")</f>
        <v>0</v>
      </c>
      <c r="U131" s="85">
        <f>COUNTIF(M128:M131,"4")</f>
        <v>0</v>
      </c>
    </row>
    <row r="132" spans="1:21" ht="9" customHeight="1" x14ac:dyDescent="0.25">
      <c r="B132" s="218"/>
      <c r="C132" s="219"/>
      <c r="D132" s="118"/>
      <c r="E132" s="119"/>
      <c r="F132" s="119"/>
      <c r="G132" s="118"/>
      <c r="H132" s="119"/>
      <c r="I132" s="119"/>
      <c r="J132" s="118"/>
      <c r="K132" s="123"/>
      <c r="M132" s="118"/>
      <c r="N132" s="123"/>
    </row>
    <row r="133" spans="1:21" ht="17.399999999999999" x14ac:dyDescent="0.25">
      <c r="A133" s="286"/>
      <c r="B133" s="124"/>
      <c r="C133" s="220" t="s">
        <v>15</v>
      </c>
      <c r="D133" s="220"/>
      <c r="E133" s="220"/>
      <c r="F133" s="220"/>
      <c r="G133" s="220"/>
      <c r="H133" s="220"/>
      <c r="I133" s="220"/>
      <c r="J133" s="220"/>
      <c r="K133" s="229"/>
      <c r="L133" s="115"/>
      <c r="M133" s="115"/>
      <c r="N133" s="115"/>
      <c r="O133" s="115"/>
    </row>
    <row r="134" spans="1:21" ht="30" customHeight="1" x14ac:dyDescent="0.25">
      <c r="A134" s="286"/>
      <c r="B134" s="117"/>
      <c r="C134" s="104" t="s">
        <v>16</v>
      </c>
      <c r="D134" s="27">
        <v>3</v>
      </c>
      <c r="E134" s="59" t="s">
        <v>338</v>
      </c>
      <c r="F134" s="59" t="s">
        <v>339</v>
      </c>
      <c r="G134" s="79">
        <v>3</v>
      </c>
      <c r="H134" s="161" t="s">
        <v>438</v>
      </c>
      <c r="I134" s="60" t="s">
        <v>439</v>
      </c>
      <c r="J134" s="82">
        <v>3</v>
      </c>
      <c r="K134" s="75" t="s">
        <v>549</v>
      </c>
      <c r="L134" s="75" t="s">
        <v>439</v>
      </c>
      <c r="M134" s="84"/>
      <c r="N134" s="77"/>
      <c r="O134" s="77"/>
      <c r="R134" s="85">
        <f>COUNTIF(D134:D136,"1")</f>
        <v>0</v>
      </c>
      <c r="S134" s="85">
        <f>COUNTIF(G134:G136,"1")</f>
        <v>0</v>
      </c>
      <c r="T134" s="85">
        <f>COUNTIF(J134:J136,"1")</f>
        <v>0</v>
      </c>
      <c r="U134" s="85">
        <f>COUNTIF(M134:M136,"1")</f>
        <v>0</v>
      </c>
    </row>
    <row r="135" spans="1:21" ht="30" customHeight="1" x14ac:dyDescent="0.25">
      <c r="A135" s="286"/>
      <c r="B135" s="124"/>
      <c r="C135" s="96" t="s">
        <v>17</v>
      </c>
      <c r="D135" s="27">
        <v>3</v>
      </c>
      <c r="E135" s="59" t="s">
        <v>340</v>
      </c>
      <c r="F135" s="59" t="s">
        <v>341</v>
      </c>
      <c r="G135" s="79">
        <v>2</v>
      </c>
      <c r="H135" s="160" t="s">
        <v>440</v>
      </c>
      <c r="I135" s="60" t="s">
        <v>341</v>
      </c>
      <c r="J135" s="82">
        <v>3</v>
      </c>
      <c r="K135" s="75" t="s">
        <v>550</v>
      </c>
      <c r="L135" s="75" t="s">
        <v>551</v>
      </c>
      <c r="M135" s="84"/>
      <c r="N135" s="77"/>
      <c r="O135" s="77"/>
      <c r="R135" s="85">
        <f>COUNTIF(D134:D136,"2")</f>
        <v>1</v>
      </c>
      <c r="S135" s="85">
        <f>COUNTIF(G134:G136,"2")</f>
        <v>2</v>
      </c>
      <c r="T135" s="85">
        <f>COUNTIF(J134:J136,"2")</f>
        <v>0</v>
      </c>
      <c r="U135" s="85">
        <f>COUNTIF(M134:M136,"2")</f>
        <v>0</v>
      </c>
    </row>
    <row r="136" spans="1:21" ht="30" customHeight="1" x14ac:dyDescent="0.25">
      <c r="A136" s="286"/>
      <c r="B136" s="124"/>
      <c r="C136" s="96" t="s">
        <v>18</v>
      </c>
      <c r="D136" s="27">
        <v>2</v>
      </c>
      <c r="E136" s="73" t="s">
        <v>208</v>
      </c>
      <c r="F136" s="59" t="s">
        <v>342</v>
      </c>
      <c r="G136" s="79">
        <v>2</v>
      </c>
      <c r="H136" s="160" t="s">
        <v>441</v>
      </c>
      <c r="I136" s="60" t="s">
        <v>442</v>
      </c>
      <c r="J136" s="82">
        <v>3</v>
      </c>
      <c r="K136" s="75" t="s">
        <v>552</v>
      </c>
      <c r="L136" s="75" t="s">
        <v>553</v>
      </c>
      <c r="M136" s="84"/>
      <c r="N136" s="77"/>
      <c r="O136" s="77"/>
      <c r="R136" s="85">
        <f>COUNTIF(D134:D136,"3")</f>
        <v>2</v>
      </c>
      <c r="S136" s="85">
        <f>COUNTIF(G134:G136,"3")</f>
        <v>1</v>
      </c>
      <c r="T136" s="85">
        <f>COUNTIF(J134:J136,"3")</f>
        <v>3</v>
      </c>
      <c r="U136" s="85">
        <f>COUNTIF(M134:M136,"3")</f>
        <v>0</v>
      </c>
    </row>
    <row r="137" spans="1:21" ht="9" customHeight="1" x14ac:dyDescent="0.25">
      <c r="B137" s="218"/>
      <c r="C137" s="219"/>
      <c r="D137" s="118"/>
      <c r="E137" s="119"/>
      <c r="F137" s="119"/>
      <c r="G137" s="118"/>
      <c r="H137" s="119"/>
      <c r="I137" s="119"/>
      <c r="J137" s="118"/>
      <c r="K137" s="123"/>
      <c r="M137" s="118"/>
      <c r="N137" s="123"/>
      <c r="R137" s="85">
        <f>COUNTIF(D134:D136,"4")</f>
        <v>0</v>
      </c>
      <c r="S137" s="85">
        <f>COUNTIF(G134:G136,"4")</f>
        <v>0</v>
      </c>
      <c r="T137" s="85">
        <f>COUNTIF(J134:J136,"4")</f>
        <v>0</v>
      </c>
    </row>
    <row r="138" spans="1:21" ht="17.399999999999999" x14ac:dyDescent="0.25">
      <c r="A138" s="286"/>
      <c r="B138" s="124"/>
      <c r="C138" s="220" t="s">
        <v>19</v>
      </c>
      <c r="D138" s="220"/>
      <c r="E138" s="220"/>
      <c r="F138" s="220"/>
      <c r="G138" s="220"/>
      <c r="H138" s="220"/>
      <c r="I138" s="220"/>
      <c r="J138" s="220"/>
      <c r="K138" s="229"/>
      <c r="L138" s="115"/>
      <c r="M138" s="115"/>
      <c r="N138" s="115"/>
      <c r="O138" s="115"/>
    </row>
    <row r="139" spans="1:21" ht="30" customHeight="1" x14ac:dyDescent="0.25">
      <c r="A139" s="286"/>
      <c r="B139" s="117"/>
      <c r="C139" s="104" t="s">
        <v>20</v>
      </c>
      <c r="D139" s="27">
        <v>2</v>
      </c>
      <c r="E139" s="59" t="s">
        <v>209</v>
      </c>
      <c r="F139" s="59" t="s">
        <v>343</v>
      </c>
      <c r="G139" s="79">
        <v>2</v>
      </c>
      <c r="H139" s="161" t="s">
        <v>443</v>
      </c>
      <c r="I139" s="60" t="s">
        <v>444</v>
      </c>
      <c r="J139" s="82">
        <v>2</v>
      </c>
      <c r="K139" s="75" t="s">
        <v>554</v>
      </c>
      <c r="L139" s="75" t="s">
        <v>555</v>
      </c>
      <c r="M139" s="84"/>
      <c r="N139" s="77"/>
      <c r="O139" s="77"/>
      <c r="P139" s="137"/>
      <c r="Q139" s="137"/>
      <c r="R139" s="85">
        <f>COUNTIF(D139:D141,"1")</f>
        <v>1</v>
      </c>
      <c r="S139" s="85">
        <f>COUNTIF(G139:G141,"1")</f>
        <v>0</v>
      </c>
      <c r="T139" s="85">
        <f>COUNTIF(J139:J141,"1")</f>
        <v>0</v>
      </c>
      <c r="U139" s="85">
        <f>COUNTIF(M139:M141,"1")</f>
        <v>0</v>
      </c>
    </row>
    <row r="140" spans="1:21" ht="30" customHeight="1" x14ac:dyDescent="0.25">
      <c r="A140" s="286"/>
      <c r="B140" s="124"/>
      <c r="C140" s="96" t="s">
        <v>21</v>
      </c>
      <c r="D140" s="27">
        <v>2</v>
      </c>
      <c r="E140" s="73" t="s">
        <v>210</v>
      </c>
      <c r="F140" s="59" t="s">
        <v>344</v>
      </c>
      <c r="G140" s="79">
        <v>2</v>
      </c>
      <c r="H140" s="160" t="s">
        <v>445</v>
      </c>
      <c r="I140" s="60" t="s">
        <v>446</v>
      </c>
      <c r="J140" s="82">
        <v>2</v>
      </c>
      <c r="K140" s="75" t="s">
        <v>556</v>
      </c>
      <c r="L140" s="75" t="s">
        <v>557</v>
      </c>
      <c r="M140" s="84"/>
      <c r="N140" s="77"/>
      <c r="O140" s="77"/>
      <c r="P140" s="137"/>
      <c r="Q140" s="137"/>
      <c r="R140" s="85">
        <f>COUNTIF(D139:D141,"2")</f>
        <v>2</v>
      </c>
      <c r="S140" s="85">
        <f>COUNTIF(G139:G141,"2")</f>
        <v>3</v>
      </c>
      <c r="T140" s="85">
        <f>COUNTIF(J139:J141,"2")</f>
        <v>3</v>
      </c>
      <c r="U140" s="85">
        <f>COUNTIF(M139:M141,"2")</f>
        <v>0</v>
      </c>
    </row>
    <row r="141" spans="1:21" ht="30" customHeight="1" x14ac:dyDescent="0.25">
      <c r="A141" s="286"/>
      <c r="B141" s="124"/>
      <c r="C141" s="96" t="s">
        <v>22</v>
      </c>
      <c r="D141" s="27">
        <v>1</v>
      </c>
      <c r="E141" s="73" t="s">
        <v>211</v>
      </c>
      <c r="F141" s="59" t="s">
        <v>345</v>
      </c>
      <c r="G141" s="79">
        <v>2</v>
      </c>
      <c r="H141" s="160" t="s">
        <v>447</v>
      </c>
      <c r="I141" s="60" t="s">
        <v>448</v>
      </c>
      <c r="J141" s="82">
        <v>2</v>
      </c>
      <c r="K141" s="75" t="s">
        <v>558</v>
      </c>
      <c r="L141" s="75" t="s">
        <v>559</v>
      </c>
      <c r="M141" s="84"/>
      <c r="N141" s="77"/>
      <c r="O141" s="77"/>
      <c r="P141" s="137"/>
      <c r="Q141" s="137"/>
      <c r="R141" s="85">
        <f>COUNTIF(D139:D141,"3")</f>
        <v>0</v>
      </c>
      <c r="S141" s="85">
        <f>COUNTIF(G139:G141,"3")</f>
        <v>0</v>
      </c>
      <c r="T141" s="85">
        <f>COUNTIF(J139:J141,"3")</f>
        <v>0</v>
      </c>
      <c r="U141" s="85">
        <f>COUNTIF(M139:M141,"3")</f>
        <v>0</v>
      </c>
    </row>
    <row r="142" spans="1:21" x14ac:dyDescent="0.25">
      <c r="R142" s="85">
        <f>COUNTIF(D139:D141,"4")</f>
        <v>0</v>
      </c>
      <c r="S142" s="85">
        <f>COUNTIF(G139:G141,"4")</f>
        <v>0</v>
      </c>
      <c r="T142" s="85">
        <f>COUNTIF(J139:J141,"4")</f>
        <v>0</v>
      </c>
    </row>
    <row r="65530" spans="2:6" x14ac:dyDescent="0.25">
      <c r="B65530" s="276" t="s">
        <v>29</v>
      </c>
      <c r="C65530" s="276"/>
      <c r="D65530" s="276"/>
      <c r="E65530" s="276"/>
      <c r="F65530" s="98"/>
    </row>
    <row r="65531" spans="2:6" x14ac:dyDescent="0.25">
      <c r="B65531" s="275" t="s">
        <v>30</v>
      </c>
      <c r="C65531" s="275"/>
      <c r="D65531" s="275"/>
      <c r="E65531" s="275"/>
      <c r="F65531" s="139"/>
    </row>
    <row r="65532" spans="2:6" x14ac:dyDescent="0.25">
      <c r="B65532" s="275" t="s">
        <v>31</v>
      </c>
      <c r="C65532" s="275"/>
      <c r="D65532" s="275"/>
      <c r="E65532" s="275"/>
      <c r="F65532" s="139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31" zoomScale="80" zoomScaleNormal="80" workbookViewId="0">
      <selection activeCell="O9" sqref="O9"/>
    </sheetView>
  </sheetViews>
  <sheetFormatPr baseColWidth="10" defaultColWidth="11.44140625" defaultRowHeight="16.2" x14ac:dyDescent="0.3"/>
  <cols>
    <col min="1" max="1" width="1.44140625" style="140" customWidth="1"/>
    <col min="2" max="2" width="34.77734375" style="140" customWidth="1"/>
    <col min="3" max="6" width="7.77734375" style="140" customWidth="1"/>
    <col min="7" max="7" width="1.77734375" style="140" customWidth="1"/>
    <col min="8" max="11" width="7.77734375" style="140" customWidth="1"/>
    <col min="12" max="12" width="1.77734375" style="140" customWidth="1"/>
    <col min="13" max="16" width="7.77734375" style="140" customWidth="1"/>
    <col min="17" max="17" width="2.21875" style="140" customWidth="1"/>
    <col min="18" max="21" width="7.77734375" style="140" customWidth="1"/>
    <col min="22" max="27" width="11.44140625" style="140"/>
    <col min="28" max="28" width="2" style="140" customWidth="1"/>
    <col min="29" max="33" width="11.44140625" style="140"/>
    <col min="34" max="34" width="1.77734375" style="140" customWidth="1"/>
    <col min="35" max="16384" width="11.44140625" style="140"/>
  </cols>
  <sheetData>
    <row r="1" spans="2:22" ht="6" customHeight="1" x14ac:dyDescent="0.3"/>
    <row r="2" spans="2:22" ht="22.5" customHeight="1" x14ac:dyDescent="0.3">
      <c r="B2" s="310" t="s">
        <v>27</v>
      </c>
      <c r="C2" s="309" t="s">
        <v>176</v>
      </c>
      <c r="D2" s="309"/>
      <c r="E2" s="309"/>
      <c r="F2" s="309"/>
      <c r="G2" s="141"/>
      <c r="H2" s="307" t="s">
        <v>177</v>
      </c>
      <c r="I2" s="307"/>
      <c r="J2" s="307"/>
      <c r="K2" s="307"/>
      <c r="L2" s="141"/>
      <c r="M2" s="308" t="s">
        <v>178</v>
      </c>
      <c r="N2" s="308"/>
      <c r="O2" s="308"/>
      <c r="P2" s="308"/>
      <c r="Q2" s="142"/>
      <c r="R2" s="316" t="s">
        <v>179</v>
      </c>
      <c r="S2" s="316"/>
      <c r="T2" s="316"/>
      <c r="U2" s="316"/>
      <c r="V2" s="306"/>
    </row>
    <row r="3" spans="2:22" ht="24.75" customHeight="1" thickBot="1" x14ac:dyDescent="0.35">
      <c r="B3" s="311"/>
      <c r="C3" s="143">
        <v>1</v>
      </c>
      <c r="D3" s="143">
        <v>2</v>
      </c>
      <c r="E3" s="144">
        <v>3</v>
      </c>
      <c r="F3" s="145">
        <v>4</v>
      </c>
      <c r="G3" s="314"/>
      <c r="H3" s="143">
        <v>1</v>
      </c>
      <c r="I3" s="143">
        <v>2</v>
      </c>
      <c r="J3" s="144">
        <v>3</v>
      </c>
      <c r="K3" s="145">
        <v>4</v>
      </c>
      <c r="L3" s="312"/>
      <c r="M3" s="143">
        <v>1</v>
      </c>
      <c r="N3" s="143">
        <v>2</v>
      </c>
      <c r="O3" s="144">
        <v>3</v>
      </c>
      <c r="P3" s="145">
        <v>4</v>
      </c>
      <c r="Q3" s="142"/>
      <c r="R3" s="143">
        <v>1</v>
      </c>
      <c r="S3" s="143">
        <v>2</v>
      </c>
      <c r="T3" s="144">
        <v>3</v>
      </c>
      <c r="U3" s="145">
        <v>4</v>
      </c>
      <c r="V3" s="306"/>
    </row>
    <row r="4" spans="2:22" ht="38.1" customHeight="1" thickTop="1" thickBot="1" x14ac:dyDescent="0.35">
      <c r="B4" s="146" t="s">
        <v>73</v>
      </c>
      <c r="C4" s="147">
        <f>Autoevaluación!R7/SUM(Autoevaluación!R7:R10)</f>
        <v>0.25</v>
      </c>
      <c r="D4" s="148">
        <f>Autoevaluación!R8/SUM(Autoevaluación!R7:R10)</f>
        <v>0.5</v>
      </c>
      <c r="E4" s="148">
        <f>Autoevaluación!R9/SUM(Autoevaluación!R7:R10)</f>
        <v>0.25</v>
      </c>
      <c r="F4" s="148">
        <f>Autoevaluación!R10/SUM(Autoevaluación!R7:R10)</f>
        <v>0</v>
      </c>
      <c r="G4" s="315"/>
      <c r="H4" s="148">
        <f>Autoevaluación!S7/SUM(Autoevaluación!S7:S10)</f>
        <v>0</v>
      </c>
      <c r="I4" s="148">
        <f>Autoevaluación!S8/SUM(Autoevaluación!S7:S10)</f>
        <v>0</v>
      </c>
      <c r="J4" s="148">
        <f>Autoevaluación!S9/SUM(Autoevaluación!S7:S10)</f>
        <v>0.25</v>
      </c>
      <c r="K4" s="148">
        <f>Autoevaluación!S10/SUM(Autoevaluación!S7:S10)</f>
        <v>0.75</v>
      </c>
      <c r="L4" s="313"/>
      <c r="M4" s="148">
        <f>Autoevaluación!T7/SUM(Autoevaluación!T7:T10)</f>
        <v>0</v>
      </c>
      <c r="N4" s="148">
        <f>Autoevaluación!T8/SUM(Autoevaluación!T7:T10)</f>
        <v>0</v>
      </c>
      <c r="O4" s="148">
        <f>Autoevaluación!T9/SUM(Autoevaluación!T7:T10)</f>
        <v>0</v>
      </c>
      <c r="P4" s="148">
        <f>Autoevaluación!T10/SUM(Autoevaluación!T7:T10)</f>
        <v>1</v>
      </c>
      <c r="Q4" s="149"/>
      <c r="R4" s="148" t="e">
        <f>Autoevaluación!U7/SUM(Autoevaluación!U7:U10)</f>
        <v>#DIV/0!</v>
      </c>
      <c r="S4" s="148" t="e">
        <f>Autoevaluación!U8/SUM(Autoevaluación!U7:U10)</f>
        <v>#DIV/0!</v>
      </c>
      <c r="T4" s="148" t="e">
        <f>Autoevaluación!U9/SUM(Autoevaluación!U7:U10)</f>
        <v>#DIV/0!</v>
      </c>
      <c r="U4" s="148" t="e">
        <f>Autoevaluación!U10/SUM(Autoevaluación!U7:U10)</f>
        <v>#DIV/0!</v>
      </c>
    </row>
    <row r="5" spans="2:22" ht="38.1" customHeight="1" thickTop="1" thickBot="1" x14ac:dyDescent="0.35">
      <c r="B5" s="146" t="s">
        <v>72</v>
      </c>
      <c r="C5" s="147">
        <f>Autoevaluación!R13/SUM(Autoevaluación!R13:R16)</f>
        <v>0</v>
      </c>
      <c r="D5" s="148">
        <f>Autoevaluación!R14/SUM(Autoevaluación!R13:R16)</f>
        <v>0.8</v>
      </c>
      <c r="E5" s="148">
        <f>Autoevaluación!R15/SUM(Autoevaluación!R13:R16)</f>
        <v>0.2</v>
      </c>
      <c r="F5" s="148">
        <f>Autoevaluación!R16/SUM(Autoevaluación!R13:R16)</f>
        <v>0</v>
      </c>
      <c r="G5" s="315"/>
      <c r="H5" s="148">
        <f>Autoevaluación!S13/SUM(Autoevaluación!S13:S16)</f>
        <v>0</v>
      </c>
      <c r="I5" s="148">
        <f>Autoevaluación!S14/SUM(Autoevaluación!S13:S16)</f>
        <v>0.2</v>
      </c>
      <c r="J5" s="148">
        <f>Autoevaluación!S15/SUM(Autoevaluación!S13:S16)</f>
        <v>0.6</v>
      </c>
      <c r="K5" s="148">
        <f>Autoevaluación!S16/SUM(Autoevaluación!S13:S16)</f>
        <v>0.2</v>
      </c>
      <c r="L5" s="313"/>
      <c r="M5" s="148">
        <f>Autoevaluación!T13/SUM(Autoevaluación!T13:T16)</f>
        <v>0</v>
      </c>
      <c r="N5" s="148">
        <f>Autoevaluación!T14/SUM(Autoevaluación!T13:T16)</f>
        <v>0</v>
      </c>
      <c r="O5" s="148">
        <f>Autoevaluación!T15/SUM(Autoevaluación!T13:T16)</f>
        <v>0</v>
      </c>
      <c r="P5" s="148">
        <f>Autoevaluación!T16/SUM(Autoevaluación!T13:T16)</f>
        <v>1</v>
      </c>
      <c r="Q5" s="149"/>
      <c r="R5" s="148" t="e">
        <f>Autoevaluación!U13/SUM(Autoevaluación!U13:U16)</f>
        <v>#DIV/0!</v>
      </c>
      <c r="S5" s="148" t="e">
        <f>Autoevaluación!U14/SUM(Autoevaluación!U13:U16)</f>
        <v>#DIV/0!</v>
      </c>
      <c r="T5" s="148" t="e">
        <f>Autoevaluación!U15/SUM(Autoevaluación!U13:U16)</f>
        <v>#DIV/0!</v>
      </c>
      <c r="U5" s="148" t="e">
        <f>Autoevaluación!U16/SUM(Autoevaluación!U13:U16)</f>
        <v>#DIV/0!</v>
      </c>
    </row>
    <row r="6" spans="2:22" ht="38.1" customHeight="1" thickTop="1" thickBot="1" x14ac:dyDescent="0.35">
      <c r="B6" s="146" t="s">
        <v>43</v>
      </c>
      <c r="C6" s="147">
        <f>Autoevaluación!R20/SUM(Autoevaluación!R20:R23)</f>
        <v>0.125</v>
      </c>
      <c r="D6" s="148">
        <f>Autoevaluación!R21/SUM(Autoevaluación!R20:R23)</f>
        <v>0.75</v>
      </c>
      <c r="E6" s="148">
        <f>Autoevaluación!R22/SUM(Autoevaluación!R20:R23)</f>
        <v>0.125</v>
      </c>
      <c r="F6" s="148">
        <f>Autoevaluación!R23/SUM(Autoevaluación!R20:R23)</f>
        <v>0</v>
      </c>
      <c r="G6" s="315"/>
      <c r="H6" s="148">
        <f>Autoevaluación!S20/SUM(Autoevaluación!S20:S23)</f>
        <v>0</v>
      </c>
      <c r="I6" s="148">
        <f>Autoevaluación!S21/SUM(Autoevaluación!S20:S23)</f>
        <v>0.125</v>
      </c>
      <c r="J6" s="148">
        <f>Autoevaluación!S20/SUM(Autoevaluación!S20:S23)</f>
        <v>0</v>
      </c>
      <c r="K6" s="148">
        <f>Autoevaluación!S23/SUM(Autoevaluación!S20:S23)</f>
        <v>0.125</v>
      </c>
      <c r="L6" s="313"/>
      <c r="M6" s="148">
        <f>Autoevaluación!T20/SUM(Autoevaluación!T20:T23)</f>
        <v>0</v>
      </c>
      <c r="N6" s="148">
        <f>Autoevaluación!T21/SUM(Autoevaluación!T20:T23)</f>
        <v>0.375</v>
      </c>
      <c r="O6" s="148">
        <f>Autoevaluación!T22/SUM(Autoevaluación!T20:T23)</f>
        <v>0.375</v>
      </c>
      <c r="P6" s="148">
        <f>Autoevaluación!T23/SUM(Autoevaluación!T20:T23)</f>
        <v>0.25</v>
      </c>
      <c r="Q6" s="149"/>
      <c r="R6" s="148" t="e">
        <f>Autoevaluación!U20/SUM(Autoevaluación!U20:U23)</f>
        <v>#DIV/0!</v>
      </c>
      <c r="S6" s="148" t="e">
        <f>Autoevaluación!U21/SUM(Autoevaluación!U20:U23)</f>
        <v>#DIV/0!</v>
      </c>
      <c r="T6" s="148" t="e">
        <f>Autoevaluación!U22/SUM(Autoevaluación!U20:U23)</f>
        <v>#DIV/0!</v>
      </c>
      <c r="U6" s="148" t="e">
        <f>Autoevaluación!U23/SUM(Autoevaluación!U20:U23)</f>
        <v>#DIV/0!</v>
      </c>
      <c r="V6" s="150"/>
    </row>
    <row r="7" spans="2:22" ht="38.1" customHeight="1" thickTop="1" thickBot="1" x14ac:dyDescent="0.35">
      <c r="B7" s="146" t="s">
        <v>52</v>
      </c>
      <c r="C7" s="147">
        <f>Autoevaluación!R30/SUM(Autoevaluación!R30:R33)</f>
        <v>0.25</v>
      </c>
      <c r="D7" s="148">
        <f>Autoevaluación!R31/SUM(Autoevaluación!R30:R33)</f>
        <v>0.75</v>
      </c>
      <c r="E7" s="148">
        <f>Autoevaluación!R32/SUM(Autoevaluación!R30:R33)</f>
        <v>0</v>
      </c>
      <c r="F7" s="148">
        <f>Autoevaluación!R33/SUM(Autoevaluación!R30:R33)</f>
        <v>0</v>
      </c>
      <c r="G7" s="315"/>
      <c r="H7" s="148">
        <f>Autoevaluación!S30/SUM(Autoevaluación!S30:S33)</f>
        <v>0</v>
      </c>
      <c r="I7" s="148">
        <f>Autoevaluación!S31/SUM(Autoevaluación!S30:S33)</f>
        <v>0.5</v>
      </c>
      <c r="J7" s="148">
        <f>Autoevaluación!S32/SUM(Autoevaluación!S30:S33)</f>
        <v>0.5</v>
      </c>
      <c r="K7" s="148">
        <f>Autoevaluación!S33/SUM(Autoevaluación!S30:S33)</f>
        <v>0</v>
      </c>
      <c r="L7" s="313"/>
      <c r="M7" s="148">
        <f>Autoevaluación!T30/SUM(Autoevaluación!T30:T33)</f>
        <v>0</v>
      </c>
      <c r="N7" s="148">
        <f>Autoevaluación!T31/SUM(Autoevaluación!T30:T33)</f>
        <v>0.5</v>
      </c>
      <c r="O7" s="148">
        <f>Autoevaluación!T32/SUM(Autoevaluación!T30:T33)</f>
        <v>0</v>
      </c>
      <c r="P7" s="148">
        <f>Autoevaluación!T33/SUM(Autoevaluación!T30:T33)</f>
        <v>0.5</v>
      </c>
      <c r="Q7" s="149"/>
      <c r="R7" s="148" t="e">
        <f>Autoevaluación!U30/SUM(Autoevaluación!U30:U33)</f>
        <v>#DIV/0!</v>
      </c>
      <c r="S7" s="148" t="e">
        <f>Autoevaluación!U31/SUM(Autoevaluación!U30:U33)</f>
        <v>#DIV/0!</v>
      </c>
      <c r="T7" s="148" t="e">
        <f>Autoevaluación!U32/SUM(Autoevaluación!U30:U33)</f>
        <v>#DIV/0!</v>
      </c>
      <c r="U7" s="148" t="e">
        <f>Autoevaluación!U33/SUM(Autoevaluación!U30:U33)</f>
        <v>#DIV/0!</v>
      </c>
    </row>
    <row r="8" spans="2:22" ht="38.1" customHeight="1" thickTop="1" thickBot="1" x14ac:dyDescent="0.35">
      <c r="B8" s="146" t="s">
        <v>57</v>
      </c>
      <c r="C8" s="147">
        <f>Autoevaluación!R36/SUM(Autoevaluación!R36:R39)</f>
        <v>0.22222222222222221</v>
      </c>
      <c r="D8" s="148">
        <f>Autoevaluación!R37/SUM(Autoevaluación!R36:R39)</f>
        <v>0.77777777777777779</v>
      </c>
      <c r="E8" s="148">
        <f>Autoevaluación!R38/SUM(Autoevaluación!R36:R39)</f>
        <v>0</v>
      </c>
      <c r="F8" s="148">
        <f>Autoevaluación!R39/SUM(Autoevaluación!R36:R39)</f>
        <v>0</v>
      </c>
      <c r="G8" s="315"/>
      <c r="H8" s="148">
        <f>Autoevaluación!S36/SUM(Autoevaluación!S36:S39)</f>
        <v>0.1111111111111111</v>
      </c>
      <c r="I8" s="148">
        <f>Autoevaluación!S37/SUM(Autoevaluación!S36:S39)</f>
        <v>0.33333333333333331</v>
      </c>
      <c r="J8" s="148">
        <f>Autoevaluación!S38/SUM(Autoevaluación!S36:S39)</f>
        <v>0.55555555555555558</v>
      </c>
      <c r="K8" s="148">
        <f>Autoevaluación!S39/SUM(Autoevaluación!S36:S39)</f>
        <v>0</v>
      </c>
      <c r="L8" s="313"/>
      <c r="M8" s="148">
        <f>Autoevaluación!T36/SUM(Autoevaluación!T36:T39)</f>
        <v>0.1111111111111111</v>
      </c>
      <c r="N8" s="148">
        <f>Autoevaluación!T37/SUM(Autoevaluación!T36:T39)</f>
        <v>0.33333333333333331</v>
      </c>
      <c r="O8" s="148">
        <f>Autoevaluación!T38/SUM(Autoevaluación!T36:T39)</f>
        <v>0.1111111111111111</v>
      </c>
      <c r="P8" s="148">
        <f>Autoevaluación!T39/SUM(Autoevaluación!T36:T39)</f>
        <v>0.44444444444444442</v>
      </c>
      <c r="Q8" s="149"/>
      <c r="R8" s="148" t="e">
        <f>Autoevaluación!U36/SUM(Autoevaluación!U36:U39)</f>
        <v>#DIV/0!</v>
      </c>
      <c r="S8" s="148" t="e">
        <f>Autoevaluación!U37/SUM(Autoevaluación!U36:U39)</f>
        <v>#DIV/0!</v>
      </c>
      <c r="T8" s="148" t="e">
        <f>Autoevaluación!U38/SUM(Autoevaluación!U36:U39)</f>
        <v>#DIV/0!</v>
      </c>
      <c r="U8" s="148" t="e">
        <f>Autoevaluación!U39/SUM(Autoevaluación!U36:U39)</f>
        <v>#DIV/0!</v>
      </c>
    </row>
    <row r="9" spans="2:22" ht="38.1" customHeight="1" thickTop="1" thickBot="1" x14ac:dyDescent="0.35">
      <c r="B9" s="146" t="s">
        <v>67</v>
      </c>
      <c r="C9" s="147">
        <f>Autoevaluación!R47/SUM(Autoevaluación!R47:R50)</f>
        <v>0.25</v>
      </c>
      <c r="D9" s="148">
        <f>Autoevaluación!R48/SUM(Autoevaluación!R47:R50)</f>
        <v>0.75</v>
      </c>
      <c r="E9" s="148">
        <f>Autoevaluación!R49/SUM(Autoevaluación!R47:R50)</f>
        <v>0</v>
      </c>
      <c r="F9" s="148">
        <f>Autoevaluación!R50/SUM(Autoevaluación!R47:R50)</f>
        <v>0</v>
      </c>
      <c r="G9" s="315"/>
      <c r="H9" s="148">
        <f>Autoevaluación!S47/SUM(Autoevaluación!S47:S50)</f>
        <v>0.25</v>
      </c>
      <c r="I9" s="148">
        <f>Autoevaluación!S48/SUM(Autoevaluación!S47:S50)</f>
        <v>0</v>
      </c>
      <c r="J9" s="148">
        <f>Autoevaluación!S49/SUM(Autoevaluación!S47:S50)</f>
        <v>0.25</v>
      </c>
      <c r="K9" s="148">
        <f>Autoevaluación!S50/SUM(Autoevaluación!S47:S50)</f>
        <v>0.5</v>
      </c>
      <c r="L9" s="313"/>
      <c r="M9" s="148">
        <f>Autoevaluación!T47/SUM(Autoevaluación!T47:T50)</f>
        <v>0.25</v>
      </c>
      <c r="N9" s="148">
        <f>Autoevaluación!T48/SUM(Autoevaluación!T47:T50)</f>
        <v>0</v>
      </c>
      <c r="O9" s="148">
        <f>Autoevaluación!T49/SUM(Autoevaluación!T47:T50)</f>
        <v>0.25</v>
      </c>
      <c r="P9" s="148">
        <f>Autoevaluación!T50/SUM(Autoevaluación!T47:T50)</f>
        <v>0.5</v>
      </c>
      <c r="Q9" s="149"/>
      <c r="R9" s="148" t="e">
        <f>Autoevaluación!U47/SUM(Autoevaluación!U47:U50)</f>
        <v>#DIV/0!</v>
      </c>
      <c r="S9" s="148" t="e">
        <f>Autoevaluación!U48/SUM(Autoevaluación!U47:U50)</f>
        <v>#DIV/0!</v>
      </c>
      <c r="T9" s="148" t="e">
        <f>Autoevaluación!U49/SUM(Autoevaluación!U47:U50)</f>
        <v>#DIV/0!</v>
      </c>
      <c r="U9" s="148" t="e">
        <f>Autoevaluación!U50/SUM(Autoevaluación!U47:U50)</f>
        <v>#DIV/0!</v>
      </c>
    </row>
    <row r="10" spans="2:22" ht="38.1" customHeight="1" thickTop="1" x14ac:dyDescent="0.3">
      <c r="B10" s="151" t="s">
        <v>126</v>
      </c>
      <c r="C10" s="152">
        <f>AVERAGE(C4:C9)</f>
        <v>0.18287037037037038</v>
      </c>
      <c r="D10" s="152">
        <f>AVERAGE(D4:D9)</f>
        <v>0.72129629629629621</v>
      </c>
      <c r="E10" s="152">
        <f>AVERAGE(E4:E9)</f>
        <v>9.5833333333333326E-2</v>
      </c>
      <c r="F10" s="152">
        <f>AVERAGE(F4:F9)</f>
        <v>0</v>
      </c>
      <c r="G10" s="153"/>
      <c r="H10" s="152">
        <f>AVERAGE(H4:H9)</f>
        <v>6.0185185185185182E-2</v>
      </c>
      <c r="I10" s="152">
        <f>AVERAGE(I4:I9)</f>
        <v>0.19305555555555554</v>
      </c>
      <c r="J10" s="152">
        <f>AVERAGE(J4:J9)</f>
        <v>0.35925925925925933</v>
      </c>
      <c r="K10" s="152">
        <f>AVERAGE(K4:K9)</f>
        <v>0.26250000000000001</v>
      </c>
      <c r="L10" s="153"/>
      <c r="M10" s="152">
        <f>AVERAGE(M4:M9)</f>
        <v>6.0185185185185182E-2</v>
      </c>
      <c r="N10" s="152">
        <f>AVERAGE(N4:N9)</f>
        <v>0.20138888888888887</v>
      </c>
      <c r="O10" s="152">
        <f>AVERAGE(O4:O9)</f>
        <v>0.12268518518518519</v>
      </c>
      <c r="P10" s="152">
        <f>AVERAGE(P4:P9)</f>
        <v>0.61574074074074081</v>
      </c>
      <c r="Q10" s="154"/>
      <c r="R10" s="152" t="e">
        <f>AVERAGE(R4:R9)</f>
        <v>#DIV/0!</v>
      </c>
      <c r="S10" s="152" t="e">
        <f>AVERAGE(S4:S9)</f>
        <v>#DIV/0!</v>
      </c>
      <c r="T10" s="152" t="e">
        <f>AVERAGE(T4:T9)</f>
        <v>#DIV/0!</v>
      </c>
      <c r="U10" s="152" t="e">
        <f>AVERAGE(U4:U9)</f>
        <v>#DIV/0!</v>
      </c>
    </row>
    <row r="11" spans="2:22" ht="15" x14ac:dyDescent="0.3">
      <c r="B11" s="155"/>
      <c r="C11" s="155"/>
      <c r="D11" s="155"/>
      <c r="E11" s="155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</row>
    <row r="12" spans="2:22" ht="22.05" customHeight="1" x14ac:dyDescent="0.3">
      <c r="B12" s="301">
        <v>2023</v>
      </c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3"/>
    </row>
    <row r="13" spans="2:22" ht="25.05" customHeight="1" x14ac:dyDescent="0.3">
      <c r="B13" s="304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</row>
    <row r="14" spans="2:22" ht="100.8" customHeight="1" x14ac:dyDescent="0.3">
      <c r="B14" s="287"/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</row>
    <row r="15" spans="2:22" ht="60" customHeight="1" x14ac:dyDescent="0.3"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</row>
    <row r="16" spans="2:22" s="156" customFormat="1" ht="25.05" customHeight="1" x14ac:dyDescent="0.35">
      <c r="B16" s="292" t="s">
        <v>123</v>
      </c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</row>
    <row r="17" spans="2:21" ht="60" customHeight="1" x14ac:dyDescent="0.3"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</row>
    <row r="18" spans="2:21" ht="60" customHeight="1" x14ac:dyDescent="0.3"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</row>
    <row r="19" spans="2:21" ht="60" customHeight="1" x14ac:dyDescent="0.3"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</row>
    <row r="20" spans="2:21" ht="16.5" customHeight="1" x14ac:dyDescent="0.3"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</row>
    <row r="21" spans="2:21" ht="22.05" customHeight="1" x14ac:dyDescent="0.3">
      <c r="B21" s="298">
        <v>2024</v>
      </c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</row>
    <row r="22" spans="2:21" ht="25.05" customHeight="1" x14ac:dyDescent="0.3">
      <c r="B22" s="299" t="s">
        <v>28</v>
      </c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</row>
    <row r="23" spans="2:21" ht="118.8" customHeight="1" x14ac:dyDescent="0.3">
      <c r="B23" s="300" t="s">
        <v>420</v>
      </c>
      <c r="C23" s="300"/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</row>
    <row r="24" spans="2:21" ht="60" customHeight="1" x14ac:dyDescent="0.3">
      <c r="B24" s="287"/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</row>
    <row r="25" spans="2:21" s="156" customFormat="1" ht="25.05" customHeight="1" x14ac:dyDescent="0.35">
      <c r="B25" s="292" t="s">
        <v>123</v>
      </c>
      <c r="C25" s="293"/>
      <c r="D25" s="293"/>
      <c r="E25" s="293"/>
      <c r="F25" s="293"/>
      <c r="G25" s="293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3"/>
    </row>
    <row r="26" spans="2:21" ht="60" customHeight="1" x14ac:dyDescent="0.3">
      <c r="B26" s="297" t="s">
        <v>421</v>
      </c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</row>
    <row r="27" spans="2:21" ht="60" customHeight="1" x14ac:dyDescent="0.3"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</row>
    <row r="28" spans="2:21" ht="60" customHeight="1" x14ac:dyDescent="0.3"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</row>
    <row r="29" spans="2:21" ht="16.5" customHeight="1" x14ac:dyDescent="0.3"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</row>
    <row r="30" spans="2:21" ht="22.05" customHeight="1" x14ac:dyDescent="0.3">
      <c r="B30" s="294">
        <v>2025</v>
      </c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</row>
    <row r="31" spans="2:21" ht="25.05" customHeight="1" x14ac:dyDescent="0.3">
      <c r="B31" s="290" t="s">
        <v>28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45.6" customHeight="1" x14ac:dyDescent="0.3">
      <c r="B32" s="287" t="s">
        <v>516</v>
      </c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</row>
    <row r="33" spans="2:21" ht="60" customHeight="1" x14ac:dyDescent="0.3">
      <c r="B33" s="287" t="s">
        <v>517</v>
      </c>
      <c r="C33" s="287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</row>
    <row r="34" spans="2:21" s="156" customFormat="1" ht="25.05" customHeight="1" x14ac:dyDescent="0.35">
      <c r="B34" s="292" t="s">
        <v>123</v>
      </c>
      <c r="C34" s="293"/>
      <c r="D34" s="293"/>
      <c r="E34" s="293"/>
      <c r="F34" s="293"/>
      <c r="G34" s="293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</row>
    <row r="35" spans="2:21" ht="60" customHeight="1" x14ac:dyDescent="0.3">
      <c r="B35" s="287" t="s">
        <v>510</v>
      </c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</row>
    <row r="36" spans="2:21" ht="60" customHeight="1" x14ac:dyDescent="0.3">
      <c r="B36" s="287" t="s">
        <v>515</v>
      </c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</row>
    <row r="37" spans="2:21" ht="60" customHeight="1" x14ac:dyDescent="0.3">
      <c r="B37" s="287" t="s">
        <v>514</v>
      </c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</row>
    <row r="39" spans="2:21" ht="15" x14ac:dyDescent="0.3">
      <c r="B39" s="288">
        <v>2026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</row>
    <row r="40" spans="2:21" ht="19.5" x14ac:dyDescent="0.3">
      <c r="B40" s="290" t="s">
        <v>28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ht="60.75" customHeight="1" x14ac:dyDescent="0.3"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</row>
    <row r="42" spans="2:21" ht="60" customHeight="1" x14ac:dyDescent="0.3"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</row>
    <row r="43" spans="2:21" ht="19.8" x14ac:dyDescent="0.3">
      <c r="B43" s="292" t="s">
        <v>123</v>
      </c>
      <c r="C43" s="293"/>
      <c r="D43" s="293"/>
      <c r="E43" s="293"/>
      <c r="F43" s="293"/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93"/>
      <c r="T43" s="293"/>
      <c r="U43" s="293"/>
    </row>
    <row r="44" spans="2:21" ht="45.75" customHeight="1" x14ac:dyDescent="0.3">
      <c r="B44" s="287"/>
      <c r="C44" s="287"/>
      <c r="D44" s="287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</row>
    <row r="45" spans="2:21" ht="48" customHeight="1" x14ac:dyDescent="0.3"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</row>
    <row r="46" spans="2:21" ht="56.25" customHeight="1" x14ac:dyDescent="0.3"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</row>
    <row r="65495" spans="2:22" x14ac:dyDescent="0.3">
      <c r="B65495" s="158" t="s">
        <v>29</v>
      </c>
      <c r="C65495" s="158"/>
      <c r="D65495" s="158"/>
      <c r="E65495" s="158"/>
      <c r="F65495" s="158"/>
      <c r="G65495" s="158"/>
      <c r="H65495" s="158"/>
      <c r="I65495" s="158"/>
      <c r="J65495" s="158"/>
      <c r="K65495" s="158"/>
      <c r="L65495" s="158"/>
      <c r="M65495" s="158"/>
      <c r="N65495" s="158"/>
      <c r="O65495" s="158"/>
      <c r="P65495" s="158"/>
      <c r="Q65495" s="158"/>
      <c r="R65495" s="158"/>
      <c r="S65495" s="158"/>
      <c r="T65495" s="158"/>
      <c r="U65495" s="158"/>
      <c r="V65495" s="158"/>
    </row>
    <row r="65496" spans="2:22" x14ac:dyDescent="0.3">
      <c r="B65496" s="159" t="s">
        <v>30</v>
      </c>
      <c r="C65496" s="159"/>
      <c r="D65496" s="159"/>
      <c r="E65496" s="159"/>
      <c r="F65496" s="159"/>
      <c r="G65496" s="159"/>
      <c r="H65496" s="159"/>
      <c r="I65496" s="159"/>
      <c r="J65496" s="159"/>
      <c r="K65496" s="159"/>
      <c r="L65496" s="159"/>
      <c r="M65496" s="159"/>
      <c r="N65496" s="159"/>
      <c r="O65496" s="159"/>
      <c r="P65496" s="159"/>
      <c r="Q65496" s="159"/>
      <c r="R65496" s="159"/>
      <c r="S65496" s="159"/>
      <c r="T65496" s="159"/>
      <c r="U65496" s="159"/>
      <c r="V65496" s="159"/>
    </row>
    <row r="65497" spans="2:22" x14ac:dyDescent="0.3">
      <c r="B65497" s="159" t="s">
        <v>31</v>
      </c>
      <c r="C65497" s="159"/>
      <c r="D65497" s="159"/>
      <c r="E65497" s="159"/>
      <c r="F65497" s="159"/>
      <c r="G65497" s="159"/>
      <c r="H65497" s="159"/>
      <c r="I65497" s="159"/>
      <c r="J65497" s="159"/>
      <c r="K65497" s="159"/>
      <c r="L65497" s="159"/>
      <c r="M65497" s="159"/>
      <c r="N65497" s="159"/>
      <c r="O65497" s="159"/>
      <c r="P65497" s="159"/>
      <c r="Q65497" s="159"/>
      <c r="R65497" s="159"/>
      <c r="S65497" s="159"/>
      <c r="T65497" s="159"/>
      <c r="U65497" s="159"/>
      <c r="V65497" s="159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zoomScale="70" zoomScaleNormal="70" workbookViewId="0">
      <selection activeCell="Y36" sqref="Y36"/>
    </sheetView>
  </sheetViews>
  <sheetFormatPr baseColWidth="10" defaultColWidth="11.44140625" defaultRowHeight="16.2" x14ac:dyDescent="0.3"/>
  <cols>
    <col min="1" max="1" width="1.44140625" style="1" customWidth="1"/>
    <col min="2" max="2" width="34.777343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2.77734375" style="1" customWidth="1"/>
    <col min="18" max="21" width="7.77734375" style="1" customWidth="1"/>
    <col min="22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36" t="s">
        <v>127</v>
      </c>
      <c r="C2" s="330" t="s">
        <v>176</v>
      </c>
      <c r="D2" s="330"/>
      <c r="E2" s="330"/>
      <c r="F2" s="330"/>
      <c r="G2" s="2"/>
      <c r="H2" s="331" t="s">
        <v>177</v>
      </c>
      <c r="I2" s="331"/>
      <c r="J2" s="331"/>
      <c r="K2" s="331"/>
      <c r="L2" s="2"/>
      <c r="M2" s="338" t="s">
        <v>178</v>
      </c>
      <c r="N2" s="338"/>
      <c r="O2" s="338"/>
      <c r="P2" s="338"/>
      <c r="Q2" s="54"/>
      <c r="R2" s="318" t="s">
        <v>179</v>
      </c>
      <c r="S2" s="318"/>
      <c r="T2" s="318"/>
      <c r="U2" s="318"/>
      <c r="V2" s="327"/>
    </row>
    <row r="3" spans="2:22" ht="24.75" customHeight="1" thickBot="1" x14ac:dyDescent="0.35">
      <c r="B3" s="337"/>
      <c r="C3" s="3">
        <v>1</v>
      </c>
      <c r="D3" s="3">
        <v>2</v>
      </c>
      <c r="E3" s="4">
        <v>3</v>
      </c>
      <c r="F3" s="5">
        <v>4</v>
      </c>
      <c r="G3" s="332"/>
      <c r="H3" s="3">
        <v>1</v>
      </c>
      <c r="I3" s="3">
        <v>2</v>
      </c>
      <c r="J3" s="4">
        <v>3</v>
      </c>
      <c r="K3" s="5">
        <v>4</v>
      </c>
      <c r="L3" s="328"/>
      <c r="M3" s="3">
        <v>1</v>
      </c>
      <c r="N3" s="3">
        <v>2</v>
      </c>
      <c r="O3" s="4">
        <v>3</v>
      </c>
      <c r="P3" s="5">
        <v>4</v>
      </c>
      <c r="Q3" s="55"/>
      <c r="R3" s="3">
        <v>1</v>
      </c>
      <c r="S3" s="3">
        <v>2</v>
      </c>
      <c r="T3" s="4">
        <v>3</v>
      </c>
      <c r="U3" s="5">
        <v>4</v>
      </c>
      <c r="V3" s="327"/>
    </row>
    <row r="4" spans="2:22" ht="38.1" customHeight="1" thickTop="1" thickBot="1" x14ac:dyDescent="0.35">
      <c r="B4" s="36" t="s">
        <v>128</v>
      </c>
      <c r="C4" s="35">
        <f>Autoevaluación!R55/SUM(Autoevaluación!R55:R58)</f>
        <v>0</v>
      </c>
      <c r="D4" s="7">
        <f>Autoevaluación!R56/SUM(Autoevaluación!R55:R58)</f>
        <v>0.6</v>
      </c>
      <c r="E4" s="7">
        <f>Autoevaluación!R57/SUM(Autoevaluación!R55:R58)</f>
        <v>0.4</v>
      </c>
      <c r="F4" s="7">
        <f>Autoevaluación!R58/SUM(Autoevaluación!R55:R58)</f>
        <v>0</v>
      </c>
      <c r="G4" s="333"/>
      <c r="H4" s="7">
        <f>Autoevaluación!S55/SUM(Autoevaluación!S55:S59)</f>
        <v>0</v>
      </c>
      <c r="I4" s="7">
        <f>Autoevaluación!S56/SUM(Autoevaluación!S55:S58)</f>
        <v>0.4</v>
      </c>
      <c r="J4" s="7">
        <f>Autoevaluación!S57/SUM(Autoevaluación!S55:S58)</f>
        <v>0.6</v>
      </c>
      <c r="K4" s="7">
        <f>Autoevaluación!S58/SUM(Autoevaluación!S55:S58)</f>
        <v>0</v>
      </c>
      <c r="L4" s="329"/>
      <c r="M4" s="7">
        <f>Autoevaluación!T55/SUM(Autoevaluación!T55:T58)</f>
        <v>0</v>
      </c>
      <c r="N4" s="7">
        <f>Autoevaluación!T56/SUM(Autoevaluación!T55:T58)</f>
        <v>0.4</v>
      </c>
      <c r="O4" s="7">
        <f>Autoevaluación!T57/SUM(Autoevaluación!T55:T58)</f>
        <v>0.6</v>
      </c>
      <c r="P4" s="7">
        <f>Autoevaluación!T58/SUM(Autoevaluación!T55:T58)</f>
        <v>0</v>
      </c>
      <c r="Q4" s="52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35">
      <c r="B5" s="36" t="s">
        <v>129</v>
      </c>
      <c r="C5" s="35">
        <f>Autoevaluación!R62/SUM(Autoevaluación!R62:R65)</f>
        <v>0</v>
      </c>
      <c r="D5" s="7">
        <f>Autoevaluación!R63/SUM(Autoevaluación!R62:R65)</f>
        <v>0.75</v>
      </c>
      <c r="E5" s="7">
        <f>Autoevaluación!R64/SUM(Autoevaluación!R62:R65)</f>
        <v>0.25</v>
      </c>
      <c r="F5" s="7">
        <f>Autoevaluación!R65/SUM(Autoevaluación!R62:R65)</f>
        <v>0</v>
      </c>
      <c r="G5" s="333"/>
      <c r="H5" s="7">
        <f>Autoevaluación!S62/SUM(Autoevaluación!S62:S65)</f>
        <v>0</v>
      </c>
      <c r="I5" s="7">
        <f>Autoevaluación!S63/SUM(Autoevaluación!S62:S65)</f>
        <v>0.75</v>
      </c>
      <c r="J5" s="7">
        <f>Autoevaluación!S64/SUM(Autoevaluación!S62:S65)</f>
        <v>0.25</v>
      </c>
      <c r="K5" s="7">
        <f>Autoevaluación!S65/SUM(Autoevaluación!S62:S65)</f>
        <v>0</v>
      </c>
      <c r="L5" s="329"/>
      <c r="M5" s="7">
        <f>Autoevaluación!T62/SUM(Autoevaluación!T62:T65)</f>
        <v>0</v>
      </c>
      <c r="N5" s="7">
        <f>Autoevaluación!T63/SUM(Autoevaluación!T62:T65)</f>
        <v>0.25</v>
      </c>
      <c r="O5" s="7">
        <f>Autoevaluación!T64/SUM(Autoevaluación!T62:T65)</f>
        <v>0.75</v>
      </c>
      <c r="P5" s="7">
        <f>Autoevaluación!T65/SUM(Autoevaluación!T62:T65)</f>
        <v>0</v>
      </c>
      <c r="Q5" s="52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35">
      <c r="B6" s="36" t="s">
        <v>130</v>
      </c>
      <c r="C6" s="35">
        <f>Autoevaluación!R68/SUM(Autoevaluación!R68:R71)</f>
        <v>0</v>
      </c>
      <c r="D6" s="7">
        <f>Autoevaluación!R69/SUM(Autoevaluación!R68:R71)</f>
        <v>0.5</v>
      </c>
      <c r="E6" s="7">
        <f>Autoevaluación!R70/SUM(Autoevaluación!R68:R71)</f>
        <v>0.5</v>
      </c>
      <c r="F6" s="7">
        <f>Autoevaluación!R71/SUM(Autoevaluación!R68:R71)</f>
        <v>0</v>
      </c>
      <c r="G6" s="333"/>
      <c r="H6" s="7">
        <f>Autoevaluación!S68/SUM(Autoevaluación!S68:S71)</f>
        <v>0</v>
      </c>
      <c r="I6" s="7">
        <f>Autoevaluación!S69/SUM(Autoevaluación!S68:S71)</f>
        <v>0.5</v>
      </c>
      <c r="J6" s="7">
        <f>Autoevaluación!S70/SUM(Autoevaluación!S68:S71)</f>
        <v>0.5</v>
      </c>
      <c r="K6" s="7">
        <f>Autoevaluación!S71/SUM(Autoevaluación!S68:S71)</f>
        <v>0</v>
      </c>
      <c r="L6" s="329"/>
      <c r="M6" s="7">
        <f>Autoevaluación!T68/SUM(Autoevaluación!T68:T71)</f>
        <v>0</v>
      </c>
      <c r="N6" s="7">
        <f>Autoevaluación!T69/SUM(Autoevaluación!T68:T71)</f>
        <v>0.25</v>
      </c>
      <c r="O6" s="7">
        <f>Autoevaluación!T70/SUM(Autoevaluación!T68:T71)</f>
        <v>0.75</v>
      </c>
      <c r="P6" s="7">
        <f>Autoevaluación!T71/SUM(Autoevaluación!T68:T71)</f>
        <v>0</v>
      </c>
      <c r="Q6" s="52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35">
      <c r="B7" s="36" t="s">
        <v>131</v>
      </c>
      <c r="C7" s="35">
        <f>Autoevaluación!R74/SUM(Autoevaluación!R74:R77)</f>
        <v>0.2</v>
      </c>
      <c r="D7" s="7">
        <f>Autoevaluación!R75/SUM(Autoevaluación!R74:R77)</f>
        <v>0.4</v>
      </c>
      <c r="E7" s="7">
        <f>Autoevaluación!R76/SUM(Autoevaluación!R74:R77)</f>
        <v>0.4</v>
      </c>
      <c r="F7" s="7">
        <f>Autoevaluación!R77/SUM(Autoevaluación!R74:R77)</f>
        <v>0</v>
      </c>
      <c r="G7" s="333"/>
      <c r="H7" s="7">
        <f>Autoevaluación!S74/SUM(Autoevaluación!S74:S77)</f>
        <v>0.16666666666666666</v>
      </c>
      <c r="I7" s="7">
        <f>Autoevaluación!S75/SUM(Autoevaluación!S74:S77)</f>
        <v>0.66666666666666663</v>
      </c>
      <c r="J7" s="7">
        <f>Autoevaluación!S76/SUM(Autoevaluación!S74:S77)</f>
        <v>0.16666666666666666</v>
      </c>
      <c r="K7" s="7">
        <f>Autoevaluación!S77/SUM(Autoevaluación!S74:S77)</f>
        <v>0</v>
      </c>
      <c r="L7" s="329"/>
      <c r="M7" s="7">
        <f>Autoevaluación!T74/SUM(Autoevaluación!T74:T77)</f>
        <v>0</v>
      </c>
      <c r="N7" s="7">
        <f>Autoevaluación!T75/SUM(Autoevaluación!T74:T77)</f>
        <v>0.5</v>
      </c>
      <c r="O7" s="7">
        <f>Autoevaluación!T76/SUM(Autoevaluación!T74:T77)</f>
        <v>0.5</v>
      </c>
      <c r="P7" s="7">
        <f>Autoevaluación!T77/SUM(Autoevaluación!T74:T77)</f>
        <v>0</v>
      </c>
      <c r="Q7" s="52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3">
      <c r="B8" s="37"/>
      <c r="C8" s="7"/>
      <c r="D8" s="7"/>
      <c r="E8" s="7"/>
      <c r="F8" s="7"/>
      <c r="G8" s="333"/>
      <c r="H8" s="7"/>
      <c r="I8" s="7"/>
      <c r="J8" s="7"/>
      <c r="K8" s="7"/>
      <c r="L8" s="329"/>
      <c r="M8" s="7"/>
      <c r="N8" s="7"/>
      <c r="O8" s="7"/>
      <c r="P8" s="7"/>
      <c r="Q8" s="52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33"/>
      <c r="H9" s="7"/>
      <c r="I9" s="7"/>
      <c r="J9" s="7"/>
      <c r="K9" s="7"/>
      <c r="L9" s="329"/>
      <c r="M9" s="7"/>
      <c r="N9" s="7"/>
      <c r="O9" s="7"/>
      <c r="P9" s="7"/>
      <c r="Q9" s="52"/>
      <c r="R9" s="7"/>
      <c r="S9" s="7"/>
      <c r="T9" s="7"/>
      <c r="U9" s="7"/>
    </row>
    <row r="10" spans="2:22" ht="38.1" customHeight="1" x14ac:dyDescent="0.3">
      <c r="B10" s="15" t="s">
        <v>132</v>
      </c>
      <c r="C10" s="12">
        <f>AVERAGE(C4:C9)</f>
        <v>0.05</v>
      </c>
      <c r="D10" s="12">
        <f>AVERAGE(D4:D9)</f>
        <v>0.5625</v>
      </c>
      <c r="E10" s="12">
        <f>AVERAGE(E4:E9)</f>
        <v>0.38749999999999996</v>
      </c>
      <c r="F10" s="12">
        <f>AVERAGE(F4:F9)</f>
        <v>0</v>
      </c>
      <c r="G10" s="9"/>
      <c r="H10" s="12">
        <f>AVERAGE(H4:H9)</f>
        <v>4.1666666666666664E-2</v>
      </c>
      <c r="I10" s="12">
        <f>AVERAGE(I4:I9)</f>
        <v>0.57916666666666661</v>
      </c>
      <c r="J10" s="12">
        <f>AVERAGE(J4:J9)</f>
        <v>0.37916666666666671</v>
      </c>
      <c r="K10" s="12">
        <f>AVERAGE(K4:K9)</f>
        <v>0</v>
      </c>
      <c r="L10" s="9"/>
      <c r="M10" s="12">
        <f>AVERAGE(M4:M9)</f>
        <v>0</v>
      </c>
      <c r="N10" s="12">
        <f>AVERAGE(N4:N9)</f>
        <v>0.35</v>
      </c>
      <c r="O10" s="12">
        <f>AVERAGE(O4:O9)</f>
        <v>0.65</v>
      </c>
      <c r="P10" s="12">
        <f>AVERAGE(P4:P9)</f>
        <v>0</v>
      </c>
      <c r="Q10" s="53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330" t="s">
        <v>176</v>
      </c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</row>
    <row r="13" spans="2:22" ht="25.05" customHeight="1" x14ac:dyDescent="0.3">
      <c r="B13" s="339" t="s">
        <v>28</v>
      </c>
      <c r="C13" s="339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</row>
    <row r="14" spans="2:22" ht="60" customHeight="1" x14ac:dyDescent="0.3">
      <c r="B14" s="317" t="s">
        <v>278</v>
      </c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</row>
    <row r="15" spans="2:22" ht="60" customHeight="1" x14ac:dyDescent="0.3">
      <c r="B15" s="317" t="s">
        <v>302</v>
      </c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</row>
    <row r="16" spans="2:22" s="14" customFormat="1" ht="25.05" customHeight="1" x14ac:dyDescent="0.3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3">
      <c r="B17" s="317" t="s">
        <v>282</v>
      </c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</row>
    <row r="18" spans="2:21" ht="60" customHeight="1" x14ac:dyDescent="0.3">
      <c r="B18" s="317" t="s">
        <v>312</v>
      </c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</row>
    <row r="19" spans="2:21" ht="60" customHeight="1" x14ac:dyDescent="0.3">
      <c r="B19" s="317" t="s">
        <v>314</v>
      </c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334" t="s">
        <v>177</v>
      </c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</row>
    <row r="22" spans="2:21" ht="25.05" customHeight="1" x14ac:dyDescent="0.3">
      <c r="B22" s="335" t="s">
        <v>28</v>
      </c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5"/>
      <c r="T22" s="335"/>
      <c r="U22" s="335"/>
    </row>
    <row r="23" spans="2:21" ht="60" customHeight="1" x14ac:dyDescent="0.3">
      <c r="B23" s="317" t="s">
        <v>278</v>
      </c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</row>
    <row r="24" spans="2:21" ht="60" customHeight="1" x14ac:dyDescent="0.3">
      <c r="B24" s="317" t="s">
        <v>302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</row>
    <row r="25" spans="2:21" s="14" customFormat="1" ht="25.05" customHeight="1" x14ac:dyDescent="0.3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3">
      <c r="B26" s="317" t="s">
        <v>282</v>
      </c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3">
      <c r="B27" s="317" t="s">
        <v>312</v>
      </c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</row>
    <row r="28" spans="2:21" ht="60" customHeight="1" x14ac:dyDescent="0.3">
      <c r="B28" s="317" t="s">
        <v>314</v>
      </c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326" t="s">
        <v>178</v>
      </c>
      <c r="C30" s="326"/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326"/>
      <c r="S30" s="326"/>
      <c r="T30" s="326"/>
      <c r="U30" s="326"/>
    </row>
    <row r="31" spans="2:21" ht="25.05" customHeight="1" x14ac:dyDescent="0.3">
      <c r="B31" s="319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 x14ac:dyDescent="0.3">
      <c r="B32" s="322" t="s">
        <v>577</v>
      </c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</row>
    <row r="33" spans="2:21" ht="60" customHeight="1" x14ac:dyDescent="0.3">
      <c r="B33" s="322" t="s">
        <v>578</v>
      </c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</row>
    <row r="34" spans="2:21" s="14" customFormat="1" ht="25.05" customHeight="1" x14ac:dyDescent="0.3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3">
      <c r="B35" s="323" t="s">
        <v>579</v>
      </c>
      <c r="C35" s="324"/>
      <c r="D35" s="324"/>
      <c r="E35" s="324"/>
      <c r="F35" s="324"/>
      <c r="G35" s="324"/>
      <c r="H35" s="324"/>
      <c r="I35" s="324"/>
      <c r="J35" s="324"/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5"/>
    </row>
    <row r="36" spans="2:21" ht="60" customHeight="1" x14ac:dyDescent="0.3">
      <c r="B36" s="323" t="s">
        <v>580</v>
      </c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5"/>
    </row>
    <row r="37" spans="2:21" ht="60" customHeight="1" x14ac:dyDescent="0.3">
      <c r="B37" s="323" t="s">
        <v>581</v>
      </c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5"/>
    </row>
    <row r="39" spans="2:21" x14ac:dyDescent="0.3">
      <c r="B39" s="318" t="s">
        <v>179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</row>
    <row r="40" spans="2:21" ht="19.5" x14ac:dyDescent="0.3">
      <c r="B40" s="319" t="s">
        <v>28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</row>
    <row r="41" spans="2:21" ht="51.75" customHeight="1" x14ac:dyDescent="0.3"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2:21" ht="50.25" customHeight="1" x14ac:dyDescent="0.3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19.5" x14ac:dyDescent="0.3">
      <c r="B43" s="321" t="s">
        <v>123</v>
      </c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69.75" customHeight="1" x14ac:dyDescent="0.3"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60" customHeight="1" x14ac:dyDescent="0.3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59.25" customHeight="1" x14ac:dyDescent="0.3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:B3"/>
    <mergeCell ref="M2:P2"/>
    <mergeCell ref="B16:U16"/>
    <mergeCell ref="B15:U15"/>
    <mergeCell ref="B14:U14"/>
    <mergeCell ref="B12:U12"/>
    <mergeCell ref="B13:U13"/>
    <mergeCell ref="B18:U18"/>
    <mergeCell ref="B19:U19"/>
    <mergeCell ref="B17:U17"/>
    <mergeCell ref="B26:U26"/>
    <mergeCell ref="B23:U23"/>
    <mergeCell ref="B24:U24"/>
    <mergeCell ref="B25:U25"/>
    <mergeCell ref="B21:U21"/>
    <mergeCell ref="B22:U22"/>
    <mergeCell ref="V2:V3"/>
    <mergeCell ref="L3:L9"/>
    <mergeCell ref="C2:F2"/>
    <mergeCell ref="H2:K2"/>
    <mergeCell ref="R2:U2"/>
    <mergeCell ref="G3:G9"/>
    <mergeCell ref="B30:U30"/>
    <mergeCell ref="B31:U31"/>
    <mergeCell ref="B32:U32"/>
    <mergeCell ref="B27:U27"/>
    <mergeCell ref="B28:U28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26" zoomScale="70" zoomScaleNormal="70" workbookViewId="0">
      <selection activeCell="B32" sqref="B32:U36"/>
    </sheetView>
  </sheetViews>
  <sheetFormatPr baseColWidth="10" defaultColWidth="11.44140625" defaultRowHeight="16.2" x14ac:dyDescent="0.3"/>
  <cols>
    <col min="1" max="1" width="1.44140625" style="1" customWidth="1"/>
    <col min="2" max="2" width="38.218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2.21875" style="1" customWidth="1"/>
    <col min="18" max="21" width="7.77734375" style="1" customWidth="1"/>
    <col min="22" max="22" width="14.21875" style="1" bestFit="1" customWidth="1"/>
    <col min="23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36" t="s">
        <v>137</v>
      </c>
      <c r="C2" s="330" t="s">
        <v>176</v>
      </c>
      <c r="D2" s="330"/>
      <c r="E2" s="330"/>
      <c r="F2" s="330"/>
      <c r="G2" s="2"/>
      <c r="H2" s="331" t="s">
        <v>177</v>
      </c>
      <c r="I2" s="331"/>
      <c r="J2" s="331"/>
      <c r="K2" s="331"/>
      <c r="L2" s="2"/>
      <c r="M2" s="338" t="s">
        <v>178</v>
      </c>
      <c r="N2" s="338"/>
      <c r="O2" s="338"/>
      <c r="P2" s="338"/>
      <c r="Q2" s="54"/>
      <c r="R2" s="318" t="s">
        <v>179</v>
      </c>
      <c r="S2" s="318"/>
      <c r="T2" s="318"/>
      <c r="U2" s="318"/>
      <c r="V2" s="327"/>
    </row>
    <row r="3" spans="2:22" ht="24.75" customHeight="1" thickBot="1" x14ac:dyDescent="0.35">
      <c r="B3" s="337"/>
      <c r="C3" s="3">
        <v>1</v>
      </c>
      <c r="D3" s="3">
        <v>2</v>
      </c>
      <c r="E3" s="4">
        <v>3</v>
      </c>
      <c r="F3" s="5">
        <v>4</v>
      </c>
      <c r="G3" s="332"/>
      <c r="H3" s="3">
        <v>1</v>
      </c>
      <c r="I3" s="3">
        <v>2</v>
      </c>
      <c r="J3" s="4">
        <v>3</v>
      </c>
      <c r="K3" s="5">
        <v>4</v>
      </c>
      <c r="L3" s="328"/>
      <c r="M3" s="3">
        <v>1</v>
      </c>
      <c r="N3" s="3">
        <v>2</v>
      </c>
      <c r="O3" s="4">
        <v>3</v>
      </c>
      <c r="P3" s="5">
        <v>4</v>
      </c>
      <c r="Q3" s="55"/>
      <c r="R3" s="3">
        <v>1</v>
      </c>
      <c r="S3" s="3">
        <v>2</v>
      </c>
      <c r="T3" s="4">
        <v>3</v>
      </c>
      <c r="U3" s="5">
        <v>4</v>
      </c>
      <c r="V3" s="327"/>
    </row>
    <row r="4" spans="2:22" ht="38.1" customHeight="1" thickTop="1" thickBot="1" x14ac:dyDescent="0.35">
      <c r="B4" s="36" t="s">
        <v>133</v>
      </c>
      <c r="C4" s="35">
        <f>Autoevaluación!R84/SUM(Autoevaluación!R84:R87)</f>
        <v>0</v>
      </c>
      <c r="D4" s="7">
        <f>Autoevaluación!R85/SUM(Autoevaluación!R84:R87)</f>
        <v>0.66666666666666663</v>
      </c>
      <c r="E4" s="7">
        <f>Autoevaluación!R86/SUM(Autoevaluación!R84:R87)</f>
        <v>0.33333333333333331</v>
      </c>
      <c r="F4" s="7">
        <f>Autoevaluación!R87/SUM(Autoevaluación!R84:R87)</f>
        <v>0</v>
      </c>
      <c r="G4" s="333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1</v>
      </c>
      <c r="K4" s="7">
        <f>Autoevaluación!S87/SUM(Autoevaluación!S84:S87)</f>
        <v>0</v>
      </c>
      <c r="L4" s="329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1</v>
      </c>
      <c r="P4" s="7">
        <f>Autoevaluación!T87/SUM(Autoevaluación!T84:T87)</f>
        <v>0</v>
      </c>
      <c r="Q4" s="52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5">
      <c r="B5" s="38" t="s">
        <v>134</v>
      </c>
      <c r="C5" s="35">
        <f>Autoevaluación!R89/SUM(Autoevaluación!R89:R92)</f>
        <v>0.42857142857142855</v>
      </c>
      <c r="D5" s="7">
        <f>Autoevaluación!R90/SUM(Autoevaluación!R89:R92)</f>
        <v>0.42857142857142855</v>
      </c>
      <c r="E5" s="7">
        <f>Autoevaluación!R91/SUM(Autoevaluación!R89:R92)</f>
        <v>0.14285714285714285</v>
      </c>
      <c r="F5" s="7">
        <f>Autoevaluación!R92/SUM(Autoevaluación!R89:R92)</f>
        <v>0</v>
      </c>
      <c r="G5" s="333"/>
      <c r="H5" s="17">
        <f>Autoevaluación!S89/SUM(Autoevaluación!S89:S92)</f>
        <v>0.42857142857142855</v>
      </c>
      <c r="I5" s="7">
        <f>Autoevaluación!S90/SUM(Autoevaluación!S89:S92)</f>
        <v>0.2857142857142857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29"/>
      <c r="M5" s="7">
        <f>Autoevaluación!T89/SUM(Autoevaluación!T89:T92)</f>
        <v>0.42857142857142855</v>
      </c>
      <c r="N5" s="7">
        <f>Autoevaluación!T90/SUM(Autoevaluación!T89:T92)</f>
        <v>0.2857142857142857</v>
      </c>
      <c r="O5" s="7">
        <f>Autoevaluación!T91/SUM(Autoevaluación!T89:T92)</f>
        <v>0.2857142857142857</v>
      </c>
      <c r="P5" s="7">
        <f>Autoevaluación!T92/SUM(Autoevaluación!T89:T92)</f>
        <v>0</v>
      </c>
      <c r="Q5" s="52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35">
      <c r="B6" s="38" t="s">
        <v>32</v>
      </c>
      <c r="C6" s="35">
        <f>Autoevaluación!R98/SUM(Autoevaluación!R98:R101)</f>
        <v>0</v>
      </c>
      <c r="D6" s="7">
        <f>Autoevaluación!R99/SUM(Autoevaluación!R98:R101)</f>
        <v>1</v>
      </c>
      <c r="E6" s="7">
        <f>Autoevaluación!R100/SUM(Autoevaluación!R98:R101)</f>
        <v>0</v>
      </c>
      <c r="F6" s="7">
        <f>Autoevaluación!R101/SUM(Autoevaluación!R98:R101)</f>
        <v>0</v>
      </c>
      <c r="G6" s="333"/>
      <c r="H6" s="17">
        <f>Autoevaluación!S98/SUM(Autoevaluación!S98:S101)</f>
        <v>0</v>
      </c>
      <c r="I6" s="7">
        <f>Autoevaluación!S99/SUM(Autoevaluación!S98:S101)</f>
        <v>1</v>
      </c>
      <c r="J6" s="7">
        <f>Autoevaluación!S100/SUM(Autoevaluación!S98:S101)</f>
        <v>0</v>
      </c>
      <c r="K6" s="7">
        <f>Autoevaluación!S10/SUM(Autoevaluación!S98:S101)</f>
        <v>1.5</v>
      </c>
      <c r="L6" s="329"/>
      <c r="M6" s="7">
        <f>Autoevaluación!T98/SUM(Autoevaluación!T98:T101)</f>
        <v>0</v>
      </c>
      <c r="N6" s="7">
        <f>Autoevaluación!T99/SUM(Autoevaluación!T98:T101)</f>
        <v>0.5</v>
      </c>
      <c r="O6" s="7">
        <f>Autoevaluación!T100/SUM(Autoevaluación!T98:T101)</f>
        <v>0.5</v>
      </c>
      <c r="P6" s="7">
        <f>Autoevaluación!T101/SUM(Autoevaluación!T98:T101)</f>
        <v>0</v>
      </c>
      <c r="Q6" s="52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35">
      <c r="B7" s="36" t="s">
        <v>135</v>
      </c>
      <c r="C7" s="35">
        <f>Autoevaluación!R102/SUM(Autoevaluación!R102:R105)</f>
        <v>0.3</v>
      </c>
      <c r="D7" s="7">
        <f>Autoevaluación!R103/SUM(Autoevaluación!R102:R105)</f>
        <v>0.3</v>
      </c>
      <c r="E7" s="7">
        <f>Autoevaluación!R104/SUM(Autoevaluación!R102:R105)</f>
        <v>0.4</v>
      </c>
      <c r="F7" s="7">
        <f>Autoevaluación!R105/SUM(Autoevaluación!R102:R105)</f>
        <v>0</v>
      </c>
      <c r="G7" s="333"/>
      <c r="H7" s="17">
        <f>Autoevaluación!S102/SUM(Autoevaluación!S102:S105)</f>
        <v>0.1</v>
      </c>
      <c r="I7" s="7">
        <f>Autoevaluación!S103/SUM(Autoevaluación!S102:S105)</f>
        <v>0.3</v>
      </c>
      <c r="J7" s="7">
        <f>Autoevaluación!S104/SUM(Autoevaluación!S102:S105)</f>
        <v>0.6</v>
      </c>
      <c r="K7" s="7">
        <f>Autoevaluación!S105/SUM(Autoevaluación!S102:S105)</f>
        <v>0</v>
      </c>
      <c r="L7" s="329"/>
      <c r="M7" s="7">
        <f>Autoevaluación!T102/SUM(Autoevaluación!T102:T105)</f>
        <v>0</v>
      </c>
      <c r="N7" s="7">
        <f>Autoevaluación!T103/SUM(Autoevaluación!T102:T105)</f>
        <v>0.4</v>
      </c>
      <c r="O7" s="7">
        <f>Autoevaluación!T104/SUM(Autoevaluación!T102:T105)</f>
        <v>0.6</v>
      </c>
      <c r="P7" s="7">
        <f>Autoevaluación!T105/SUM(Autoevaluación!T102:T105)</f>
        <v>0</v>
      </c>
      <c r="Q7" s="52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35">
      <c r="B8" s="36" t="s">
        <v>136</v>
      </c>
      <c r="C8" s="35">
        <f>Autoevaluación!R114/SUM(Autoevaluación!R114:R117)</f>
        <v>0</v>
      </c>
      <c r="D8" s="7">
        <f>Autoevaluación!R115/SUM(Autoevaluación!R114:R117)</f>
        <v>1</v>
      </c>
      <c r="E8" s="7">
        <f>Autoevaluación!R116/SUM(Autoevaluación!R114:R117)</f>
        <v>0</v>
      </c>
      <c r="F8" s="7">
        <f>Autoevaluación!R117/SUM(Autoevaluación!R114:R117)</f>
        <v>0</v>
      </c>
      <c r="G8" s="333"/>
      <c r="H8" s="17">
        <f>Autoevaluación!S114/SUM(Autoevaluación!S114:S117)</f>
        <v>0</v>
      </c>
      <c r="I8" s="7">
        <f>Autoevaluación!S115/SUM(Autoevaluación!S114:S117)</f>
        <v>1</v>
      </c>
      <c r="J8" s="7">
        <f>Autoevaluación!S116/SUM(Autoevaluación!S114:S117)</f>
        <v>0</v>
      </c>
      <c r="K8" s="7">
        <f>Autoevaluación!S117/SUM(Autoevaluación!S114:S117)</f>
        <v>0</v>
      </c>
      <c r="L8" s="329"/>
      <c r="M8" s="7">
        <f>Autoevaluación!T114/SUM(Autoevaluación!T114:T117)</f>
        <v>0</v>
      </c>
      <c r="N8" s="7">
        <f>Autoevaluación!T115/SUM(Autoevaluación!T114:T117)</f>
        <v>1</v>
      </c>
      <c r="O8" s="7">
        <f>Autoevaluación!T116/SUM(Autoevaluación!T114:T117)</f>
        <v>0</v>
      </c>
      <c r="P8" s="7">
        <f>Autoevaluación!T117/SUM(Autoevaluación!T114:T117)</f>
        <v>0</v>
      </c>
      <c r="Q8" s="52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3">
      <c r="B9" s="37"/>
      <c r="C9" s="7"/>
      <c r="D9" s="7"/>
      <c r="E9" s="7"/>
      <c r="F9" s="7"/>
      <c r="G9" s="333"/>
      <c r="H9" s="7"/>
      <c r="I9" s="7"/>
      <c r="J9" s="7"/>
      <c r="K9" s="7"/>
      <c r="L9" s="329"/>
      <c r="M9" s="7"/>
      <c r="N9" s="7"/>
      <c r="O9" s="7"/>
      <c r="P9" s="7"/>
      <c r="Q9" s="52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0.14571428571428571</v>
      </c>
      <c r="D10" s="12">
        <f>AVERAGE(D4:D9)</f>
        <v>0.6790476190476189</v>
      </c>
      <c r="E10" s="12">
        <f>AVERAGE(E4:E9)</f>
        <v>0.17523809523809525</v>
      </c>
      <c r="F10" s="12">
        <f>AVERAGE(F4:F9)</f>
        <v>0</v>
      </c>
      <c r="G10" s="9"/>
      <c r="H10" s="12">
        <f>AVERAGE(H4:H9)</f>
        <v>0.10571428571428572</v>
      </c>
      <c r="I10" s="12">
        <f>AVERAGE(I4:I9)</f>
        <v>0.51714285714285713</v>
      </c>
      <c r="J10" s="12" t="e">
        <f>AVERAGE(J4:J9)</f>
        <v>#NAME?</v>
      </c>
      <c r="K10" s="12">
        <f>AVERAGE(K4:K9)</f>
        <v>0.3</v>
      </c>
      <c r="L10" s="9"/>
      <c r="M10" s="12">
        <f>AVERAGE(M4:M9)</f>
        <v>8.5714285714285715E-2</v>
      </c>
      <c r="N10" s="12">
        <f>AVERAGE(N4:N9)</f>
        <v>0.43714285714285717</v>
      </c>
      <c r="O10" s="12">
        <f>AVERAGE(O4:O9)</f>
        <v>0.47714285714285715</v>
      </c>
      <c r="P10" s="12">
        <f>AVERAGE(P4:P9)</f>
        <v>0</v>
      </c>
      <c r="Q10" s="53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330" t="s">
        <v>176</v>
      </c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</row>
    <row r="13" spans="2:22" ht="25.05" customHeight="1" x14ac:dyDescent="0.3">
      <c r="B13" s="339" t="s">
        <v>28</v>
      </c>
      <c r="C13" s="339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</row>
    <row r="14" spans="2:22" ht="60" customHeight="1" x14ac:dyDescent="0.3">
      <c r="B14" s="287"/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</row>
    <row r="15" spans="2:22" ht="60" customHeight="1" x14ac:dyDescent="0.3"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</row>
    <row r="16" spans="2:22" s="14" customFormat="1" ht="25.05" customHeight="1" x14ac:dyDescent="0.3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3"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</row>
    <row r="18" spans="2:21" ht="60" customHeight="1" x14ac:dyDescent="0.3"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</row>
    <row r="19" spans="2:21" ht="60" customHeight="1" x14ac:dyDescent="0.3"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334" t="s">
        <v>177</v>
      </c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</row>
    <row r="22" spans="2:21" ht="25.05" customHeight="1" x14ac:dyDescent="0.3">
      <c r="B22" s="319" t="s">
        <v>28</v>
      </c>
      <c r="C22" s="320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</row>
    <row r="23" spans="2:21" ht="60" customHeight="1" x14ac:dyDescent="0.3">
      <c r="B23" s="342" t="s">
        <v>378</v>
      </c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</row>
    <row r="24" spans="2:21" ht="60" customHeight="1" x14ac:dyDescent="0.3">
      <c r="B24" s="342" t="s">
        <v>379</v>
      </c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</row>
    <row r="25" spans="2:21" s="14" customFormat="1" ht="25.05" customHeight="1" x14ac:dyDescent="0.3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3">
      <c r="B26" s="340" t="s">
        <v>375</v>
      </c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</row>
    <row r="27" spans="2:21" ht="60" customHeight="1" x14ac:dyDescent="0.3">
      <c r="B27" s="340" t="s">
        <v>376</v>
      </c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</row>
    <row r="28" spans="2:21" ht="60" customHeight="1" x14ac:dyDescent="0.3">
      <c r="B28" s="342" t="s">
        <v>377</v>
      </c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326" t="s">
        <v>178</v>
      </c>
      <c r="C30" s="326"/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326"/>
      <c r="S30" s="326"/>
      <c r="T30" s="326"/>
      <c r="U30" s="326"/>
    </row>
    <row r="31" spans="2:21" ht="25.05" customHeight="1" x14ac:dyDescent="0.3">
      <c r="B31" s="335" t="s">
        <v>28</v>
      </c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</row>
    <row r="32" spans="2:21" ht="60" customHeight="1" x14ac:dyDescent="0.3">
      <c r="B32" s="341" t="s">
        <v>573</v>
      </c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</row>
    <row r="33" spans="2:21" ht="60" customHeight="1" x14ac:dyDescent="0.3">
      <c r="B33" s="341" t="s">
        <v>574</v>
      </c>
      <c r="C33" s="287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</row>
    <row r="34" spans="2:21" s="14" customFormat="1" ht="25.05" customHeight="1" x14ac:dyDescent="0.3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3">
      <c r="B35" s="341" t="s">
        <v>575</v>
      </c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</row>
    <row r="36" spans="2:21" ht="60" customHeight="1" x14ac:dyDescent="0.3">
      <c r="B36" s="341" t="s">
        <v>576</v>
      </c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</row>
    <row r="37" spans="2:21" ht="60" customHeight="1" x14ac:dyDescent="0.3"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</row>
    <row r="39" spans="2:21" x14ac:dyDescent="0.3">
      <c r="B39" s="318" t="s">
        <v>179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</row>
    <row r="40" spans="2:21" ht="19.8" x14ac:dyDescent="0.3">
      <c r="B40" s="335" t="s">
        <v>28</v>
      </c>
      <c r="C40" s="335"/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5"/>
      <c r="U40" s="335"/>
    </row>
    <row r="41" spans="2:21" ht="50.25" customHeight="1" x14ac:dyDescent="0.3"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</row>
    <row r="42" spans="2:21" ht="51.75" customHeight="1" x14ac:dyDescent="0.3"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</row>
    <row r="43" spans="2:21" ht="19.8" x14ac:dyDescent="0.3">
      <c r="B43" s="321" t="s">
        <v>123</v>
      </c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45" customHeight="1" x14ac:dyDescent="0.3">
      <c r="B44" s="287"/>
      <c r="C44" s="287"/>
      <c r="D44" s="287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</row>
    <row r="45" spans="2:21" ht="52.5" customHeight="1" x14ac:dyDescent="0.3"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</row>
    <row r="46" spans="2:21" ht="55.5" customHeight="1" x14ac:dyDescent="0.3"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pageSetup paperSize="9" orientation="portrait" horizontalDpi="0" verticalDpi="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30" zoomScale="70" zoomScaleNormal="70" workbookViewId="0">
      <selection activeCell="B32" sqref="B32:U36"/>
    </sheetView>
  </sheetViews>
  <sheetFormatPr baseColWidth="10" defaultColWidth="11.44140625" defaultRowHeight="16.2" x14ac:dyDescent="0.3"/>
  <cols>
    <col min="1" max="1" width="1.44140625" style="1" customWidth="1"/>
    <col min="2" max="2" width="38.218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3.21875" style="1" customWidth="1"/>
    <col min="18" max="21" width="7.77734375" style="1" customWidth="1"/>
    <col min="22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36" t="s">
        <v>24</v>
      </c>
      <c r="C2" s="330" t="s">
        <v>176</v>
      </c>
      <c r="D2" s="330"/>
      <c r="E2" s="330"/>
      <c r="F2" s="330"/>
      <c r="G2" s="2"/>
      <c r="H2" s="331" t="s">
        <v>177</v>
      </c>
      <c r="I2" s="331"/>
      <c r="J2" s="331"/>
      <c r="K2" s="331"/>
      <c r="L2" s="2"/>
      <c r="M2" s="338" t="s">
        <v>178</v>
      </c>
      <c r="N2" s="338"/>
      <c r="O2" s="338"/>
      <c r="P2" s="338"/>
      <c r="Q2" s="54"/>
      <c r="R2" s="318" t="s">
        <v>179</v>
      </c>
      <c r="S2" s="318"/>
      <c r="T2" s="318"/>
      <c r="U2" s="318"/>
      <c r="V2" s="327"/>
    </row>
    <row r="3" spans="2:22" ht="24.75" customHeight="1" thickBot="1" x14ac:dyDescent="0.35">
      <c r="B3" s="337"/>
      <c r="C3" s="3">
        <v>1</v>
      </c>
      <c r="D3" s="3">
        <v>2</v>
      </c>
      <c r="E3" s="4">
        <v>3</v>
      </c>
      <c r="F3" s="5">
        <v>4</v>
      </c>
      <c r="G3" s="332"/>
      <c r="H3" s="3">
        <v>1</v>
      </c>
      <c r="I3" s="3">
        <v>2</v>
      </c>
      <c r="J3" s="4">
        <v>3</v>
      </c>
      <c r="K3" s="5">
        <v>4</v>
      </c>
      <c r="L3" s="328"/>
      <c r="M3" s="3">
        <v>1</v>
      </c>
      <c r="N3" s="3">
        <v>2</v>
      </c>
      <c r="O3" s="4">
        <v>3</v>
      </c>
      <c r="P3" s="5">
        <v>4</v>
      </c>
      <c r="Q3" s="55"/>
      <c r="R3" s="3">
        <v>1</v>
      </c>
      <c r="S3" s="3">
        <v>2</v>
      </c>
      <c r="T3" s="4">
        <v>3</v>
      </c>
      <c r="U3" s="5">
        <v>4</v>
      </c>
      <c r="V3" s="327"/>
    </row>
    <row r="4" spans="2:22" ht="38.1" customHeight="1" thickTop="1" thickBot="1" x14ac:dyDescent="0.35">
      <c r="B4" s="39" t="s">
        <v>5</v>
      </c>
      <c r="C4" s="35">
        <f>Autoevaluación!R122/SUM(Autoevaluación!R122:R125)</f>
        <v>0.5</v>
      </c>
      <c r="D4" s="7">
        <f>Autoevaluación!R123/SUM(Autoevaluación!R122:R125)</f>
        <v>0.5</v>
      </c>
      <c r="E4" s="7">
        <f>Autoevaluación!R124/SUM(Autoevaluación!R122:R125)</f>
        <v>0</v>
      </c>
      <c r="F4" s="7">
        <f>Autoevaluación!R125/SUM(Autoevaluación!R122:R125)</f>
        <v>0</v>
      </c>
      <c r="G4" s="333"/>
      <c r="H4" s="7">
        <f>Autoevaluación!S122/SUM(Autoevaluación!S122:S125)</f>
        <v>0.5</v>
      </c>
      <c r="I4" s="7">
        <f>Autoevaluación!S123/SUM(Autoevaluación!S122:S125)</f>
        <v>0.5</v>
      </c>
      <c r="J4" s="7">
        <f>Autoevaluación!S124/SUM(Autoevaluación!S122:S125)</f>
        <v>0</v>
      </c>
      <c r="K4" s="7">
        <f>Autoevaluación!S125/SUM(Autoevaluación!S122:S125)</f>
        <v>0</v>
      </c>
      <c r="L4" s="329"/>
      <c r="M4" s="7">
        <f>Autoevaluación!T122/SUM(Autoevaluación!T122:T125)</f>
        <v>0</v>
      </c>
      <c r="N4" s="7">
        <f>Autoevaluación!T123/SUM(Autoevaluación!T122:T125)</f>
        <v>1</v>
      </c>
      <c r="O4" s="7">
        <f>Autoevaluación!T124/SUM(Autoevaluación!T122:T125)</f>
        <v>0</v>
      </c>
      <c r="P4" s="7">
        <f>Autoevaluación!T125/SUM(Autoevaluación!T122:T125)</f>
        <v>0</v>
      </c>
      <c r="Q4" s="52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35">
      <c r="B5" s="40" t="s">
        <v>10</v>
      </c>
      <c r="C5" s="35">
        <f>Autoevaluación!R128/SUM(Autoevaluación!R128:R131)</f>
        <v>0</v>
      </c>
      <c r="D5" s="7">
        <f>Autoevaluación!R129/SUM(Autoevaluación!R128:R131)</f>
        <v>0.75</v>
      </c>
      <c r="E5" s="7">
        <f>Autoevaluación!R130/SUM(Autoevaluación!R128:R131)</f>
        <v>0.25</v>
      </c>
      <c r="F5" s="7">
        <f>Autoevaluación!R131/SUM(Autoevaluación!R128:R131)</f>
        <v>0</v>
      </c>
      <c r="G5" s="333"/>
      <c r="H5" s="7">
        <f>Autoevaluación!S128/SUM(Autoevaluación!S128:S131)</f>
        <v>0</v>
      </c>
      <c r="I5" s="7">
        <f>Autoevaluación!S129/SUM(Autoevaluación!S128:S131)</f>
        <v>0.25</v>
      </c>
      <c r="J5" s="7">
        <f>Autoevaluación!S130/SUM(Autoevaluación!S128:S131)</f>
        <v>0.75</v>
      </c>
      <c r="K5" s="7">
        <f>Autoevaluación!S131/SUM(Autoevaluación!S128:S131)</f>
        <v>0</v>
      </c>
      <c r="L5" s="329"/>
      <c r="M5" s="7">
        <f>Autoevaluación!T128/SUM(Autoevaluación!T128:T131)</f>
        <v>0</v>
      </c>
      <c r="N5" s="7">
        <f>Autoevaluación!T129/SUM(Autoevaluación!T128:T131)</f>
        <v>0</v>
      </c>
      <c r="O5" s="7">
        <f>Autoevaluación!T130/SUM(Autoevaluación!T128:T131)</f>
        <v>1</v>
      </c>
      <c r="P5" s="7">
        <f>Autoevaluación!T131/SUM(Autoevaluación!T128:T131)</f>
        <v>0</v>
      </c>
      <c r="Q5" s="52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35">
      <c r="B6" s="40" t="s">
        <v>15</v>
      </c>
      <c r="C6" s="35">
        <f>Autoevaluación!R134/SUM(Autoevaluación!R134:R137)</f>
        <v>0</v>
      </c>
      <c r="D6" s="7">
        <f>Autoevaluación!R135/SUM(Autoevaluación!R134:R137)</f>
        <v>0.33333333333333331</v>
      </c>
      <c r="E6" s="7">
        <f>Autoevaluación!R136/SUM(Autoevaluación!R134:R137)</f>
        <v>0.66666666666666663</v>
      </c>
      <c r="F6" s="7">
        <f>Autoevaluación!R137/SUM(Autoevaluación!R134:R137)</f>
        <v>0</v>
      </c>
      <c r="G6" s="333"/>
      <c r="H6" s="7">
        <f>Autoevaluación!S134/SUM(Autoevaluación!S134:S137)</f>
        <v>0</v>
      </c>
      <c r="I6" s="7">
        <f>Autoevaluación!S135/SUM(Autoevaluación!S134:S137)</f>
        <v>0.66666666666666663</v>
      </c>
      <c r="J6" s="7">
        <f>Autoevaluación!S136/SUM(Autoevaluación!S134:S137)</f>
        <v>0.33333333333333331</v>
      </c>
      <c r="K6" s="7">
        <f>Autoevaluación!S137/SUM(Autoevaluación!S134:S137)</f>
        <v>0</v>
      </c>
      <c r="L6" s="329"/>
      <c r="M6" s="7">
        <f>Autoevaluación!T134/SUM(Autoevaluación!T134:T137)</f>
        <v>0</v>
      </c>
      <c r="N6" s="7">
        <f>Autoevaluación!T135/SUM(Autoevaluación!T134:T137)</f>
        <v>0</v>
      </c>
      <c r="O6" s="7">
        <f>Autoevaluación!T136/SUM(Autoevaluación!T134:T137)</f>
        <v>1</v>
      </c>
      <c r="P6" s="7">
        <f>Autoevaluación!T137/SUM(Autoevaluación!T134:T137)</f>
        <v>0</v>
      </c>
      <c r="Q6" s="52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35">
      <c r="B7" s="39" t="s">
        <v>19</v>
      </c>
      <c r="C7" s="35">
        <f>Autoevaluación!R139/SUM(Autoevaluación!R139:R142)</f>
        <v>0.33333333333333331</v>
      </c>
      <c r="D7" s="7">
        <f>Autoevaluación!R140/SUM(Autoevaluación!R139:R142)</f>
        <v>0.66666666666666663</v>
      </c>
      <c r="E7" s="7">
        <f>Autoevaluación!R141/SUM(Autoevaluación!R139:R142)</f>
        <v>0</v>
      </c>
      <c r="F7" s="7">
        <f>Autoevaluación!R142/SUM(Autoevaluación!R139:R142)</f>
        <v>0</v>
      </c>
      <c r="G7" s="333"/>
      <c r="H7" s="7">
        <f>Autoevaluación!S139/SUM(Autoevaluación!S139:S142)</f>
        <v>0</v>
      </c>
      <c r="I7" s="7">
        <f>Autoevaluación!S140/SUM(Autoevaluación!S139:S142)</f>
        <v>1</v>
      </c>
      <c r="J7" s="7">
        <f>Autoevaluación!S141/SUM(Autoevaluación!S139:S142)</f>
        <v>0</v>
      </c>
      <c r="K7" s="7">
        <f>Autoevaluación!S142/SUM(Autoevaluación!S139:S142)</f>
        <v>0</v>
      </c>
      <c r="L7" s="329"/>
      <c r="M7" s="7">
        <f>Autoevaluación!T139/SUM(Autoevaluación!T139:T142)</f>
        <v>0</v>
      </c>
      <c r="N7" s="7">
        <f>Autoevaluación!T140/SUM(Autoevaluación!T139:T142)</f>
        <v>1</v>
      </c>
      <c r="O7" s="7">
        <f>Autoevaluación!T141/SUM(Autoevaluación!T139:T142)</f>
        <v>0</v>
      </c>
      <c r="P7" s="7">
        <f>Autoevaluación!T142/SUM(Autoevaluación!T139:T142)</f>
        <v>0</v>
      </c>
      <c r="Q7" s="52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3">
      <c r="B8" s="37"/>
      <c r="C8" s="7"/>
      <c r="D8" s="7"/>
      <c r="E8" s="7"/>
      <c r="F8" s="7"/>
      <c r="G8" s="333"/>
      <c r="H8" s="7"/>
      <c r="I8" s="7"/>
      <c r="J8" s="7"/>
      <c r="K8" s="7"/>
      <c r="L8" s="329"/>
      <c r="M8" s="7"/>
      <c r="N8" s="7"/>
      <c r="O8" s="7"/>
      <c r="P8" s="7"/>
      <c r="Q8" s="52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33"/>
      <c r="H9" s="7"/>
      <c r="I9" s="7"/>
      <c r="J9" s="7"/>
      <c r="K9" s="7"/>
      <c r="L9" s="329"/>
      <c r="M9" s="7"/>
      <c r="N9" s="7"/>
      <c r="O9" s="7"/>
      <c r="P9" s="7"/>
      <c r="Q9" s="52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0.20833333333333331</v>
      </c>
      <c r="D10" s="12">
        <f>AVERAGE(D4:D9)</f>
        <v>0.5625</v>
      </c>
      <c r="E10" s="12">
        <f>AVERAGE(E4:E9)</f>
        <v>0.22916666666666666</v>
      </c>
      <c r="F10" s="12">
        <f>AVERAGE(F4:F9)</f>
        <v>0</v>
      </c>
      <c r="G10" s="9"/>
      <c r="H10" s="12">
        <f>AVERAGE(H4:H9)</f>
        <v>0.125</v>
      </c>
      <c r="I10" s="12">
        <f>AVERAGE(I4:I9)</f>
        <v>0.60416666666666663</v>
      </c>
      <c r="J10" s="12">
        <f>AVERAGE(J4:J9)</f>
        <v>0.27083333333333331</v>
      </c>
      <c r="K10" s="12">
        <f>AVERAGE(K4:K9)</f>
        <v>0</v>
      </c>
      <c r="L10" s="9"/>
      <c r="M10" s="12">
        <f>AVERAGE(M4:M9)</f>
        <v>0</v>
      </c>
      <c r="N10" s="12">
        <f>AVERAGE(N4:N9)</f>
        <v>0.5</v>
      </c>
      <c r="O10" s="12">
        <f>AVERAGE(O4:O9)</f>
        <v>0.5</v>
      </c>
      <c r="P10" s="12">
        <f>AVERAGE(P4:P9)</f>
        <v>0</v>
      </c>
      <c r="Q10" s="53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330" t="s">
        <v>176</v>
      </c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</row>
    <row r="13" spans="2:22" ht="25.05" customHeight="1" x14ac:dyDescent="0.3">
      <c r="B13" s="339" t="s">
        <v>28</v>
      </c>
      <c r="C13" s="339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</row>
    <row r="14" spans="2:22" ht="60" customHeight="1" x14ac:dyDescent="0.3">
      <c r="B14" s="287"/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</row>
    <row r="15" spans="2:22" ht="60" customHeight="1" x14ac:dyDescent="0.3"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</row>
    <row r="16" spans="2:22" s="14" customFormat="1" ht="25.05" customHeight="1" x14ac:dyDescent="0.3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3"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</row>
    <row r="18" spans="2:21" ht="60" customHeight="1" x14ac:dyDescent="0.3"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</row>
    <row r="19" spans="2:21" ht="60" customHeight="1" x14ac:dyDescent="0.3"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334" t="s">
        <v>177</v>
      </c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</row>
    <row r="22" spans="2:21" ht="25.05" customHeight="1" x14ac:dyDescent="0.3">
      <c r="B22" s="335" t="s">
        <v>28</v>
      </c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5"/>
      <c r="T22" s="335"/>
      <c r="U22" s="335"/>
    </row>
    <row r="23" spans="2:21" ht="60" customHeight="1" x14ac:dyDescent="0.3">
      <c r="B23" s="300" t="s">
        <v>449</v>
      </c>
      <c r="C23" s="300"/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</row>
    <row r="24" spans="2:21" ht="60" customHeight="1" x14ac:dyDescent="0.3">
      <c r="B24" s="300" t="s">
        <v>450</v>
      </c>
      <c r="C24" s="300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</row>
    <row r="25" spans="2:21" s="14" customFormat="1" ht="25.05" customHeight="1" x14ac:dyDescent="0.3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3">
      <c r="B26" s="300" t="s">
        <v>451</v>
      </c>
      <c r="C26" s="300"/>
      <c r="D26" s="300"/>
      <c r="E26" s="300"/>
      <c r="F26" s="300"/>
      <c r="G26" s="300"/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</row>
    <row r="27" spans="2:21" ht="60" customHeight="1" x14ac:dyDescent="0.3">
      <c r="B27" s="300" t="s">
        <v>452</v>
      </c>
      <c r="C27" s="300"/>
      <c r="D27" s="300"/>
      <c r="E27" s="300"/>
      <c r="F27" s="300"/>
      <c r="G27" s="300"/>
      <c r="H27" s="300"/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</row>
    <row r="28" spans="2:21" ht="60" customHeight="1" x14ac:dyDescent="0.3"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326" t="s">
        <v>178</v>
      </c>
      <c r="C30" s="326"/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326"/>
      <c r="S30" s="326"/>
      <c r="T30" s="326"/>
      <c r="U30" s="326"/>
    </row>
    <row r="31" spans="2:21" ht="25.05" customHeight="1" x14ac:dyDescent="0.3">
      <c r="B31" s="319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91.95" customHeight="1" x14ac:dyDescent="0.3">
      <c r="B32" s="300" t="s">
        <v>582</v>
      </c>
      <c r="C32" s="300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</row>
    <row r="33" spans="2:21" ht="97.95" customHeight="1" x14ac:dyDescent="0.3">
      <c r="B33" s="300" t="s">
        <v>583</v>
      </c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</row>
    <row r="34" spans="2:21" s="14" customFormat="1" ht="25.05" customHeight="1" x14ac:dyDescent="0.3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90" customHeight="1" x14ac:dyDescent="0.3">
      <c r="B35" s="300" t="s">
        <v>584</v>
      </c>
      <c r="C35" s="300"/>
      <c r="D35" s="300"/>
      <c r="E35" s="300"/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</row>
    <row r="36" spans="2:21" ht="91.5" customHeight="1" x14ac:dyDescent="0.3">
      <c r="B36" s="300" t="s">
        <v>585</v>
      </c>
      <c r="C36" s="300"/>
      <c r="D36" s="300"/>
      <c r="E36" s="300"/>
      <c r="F36" s="300"/>
      <c r="G36" s="300"/>
      <c r="H36" s="300"/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</row>
    <row r="37" spans="2:21" ht="60" customHeight="1" x14ac:dyDescent="0.3"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</row>
    <row r="40" spans="2:21" x14ac:dyDescent="0.3">
      <c r="B40" s="318" t="s">
        <v>179</v>
      </c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</row>
    <row r="41" spans="2:21" ht="19.5" x14ac:dyDescent="0.3">
      <c r="B41" s="319" t="s">
        <v>28</v>
      </c>
      <c r="C41" s="320"/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</row>
    <row r="42" spans="2:21" ht="62.25" customHeight="1" x14ac:dyDescent="0.3"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</row>
    <row r="43" spans="2:21" ht="64.5" customHeight="1" x14ac:dyDescent="0.3">
      <c r="B43" s="287"/>
      <c r="C43" s="287"/>
      <c r="D43" s="287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</row>
    <row r="44" spans="2:21" ht="19.8" x14ac:dyDescent="0.3">
      <c r="B44" s="321" t="s">
        <v>123</v>
      </c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2:21" ht="54.75" customHeight="1" x14ac:dyDescent="0.3"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</row>
    <row r="46" spans="2:21" ht="61.5" customHeight="1" x14ac:dyDescent="0.3"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</row>
    <row r="47" spans="2:21" ht="64.5" customHeight="1" x14ac:dyDescent="0.3">
      <c r="B47" s="287"/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3:U23"/>
    <mergeCell ref="B24:U24"/>
    <mergeCell ref="B26:U26"/>
    <mergeCell ref="B27:U27"/>
    <mergeCell ref="V2:V3"/>
    <mergeCell ref="C2:F2"/>
    <mergeCell ref="H2:K2"/>
    <mergeCell ref="M2:P2"/>
    <mergeCell ref="B25:U25"/>
    <mergeCell ref="B18:U18"/>
    <mergeCell ref="B19:U19"/>
    <mergeCell ref="B22:U22"/>
    <mergeCell ref="B21:U21"/>
    <mergeCell ref="L3:L9"/>
    <mergeCell ref="B2:B3"/>
    <mergeCell ref="R2:U2"/>
    <mergeCell ref="B12:U12"/>
    <mergeCell ref="B13:U13"/>
    <mergeCell ref="B14:U14"/>
    <mergeCell ref="B15:U15"/>
    <mergeCell ref="G3:G9"/>
    <mergeCell ref="B16:U16"/>
    <mergeCell ref="B17:U17"/>
    <mergeCell ref="B42:U42"/>
    <mergeCell ref="B28:U28"/>
    <mergeCell ref="B47:U47"/>
    <mergeCell ref="B30:U30"/>
    <mergeCell ref="B31:U31"/>
    <mergeCell ref="B45:U45"/>
    <mergeCell ref="B40:U40"/>
    <mergeCell ref="B41:U41"/>
    <mergeCell ref="B46:U46"/>
    <mergeCell ref="B43:U43"/>
    <mergeCell ref="B44:U44"/>
    <mergeCell ref="B37:U37"/>
    <mergeCell ref="B32:U32"/>
    <mergeCell ref="B33:U33"/>
    <mergeCell ref="B34:U34"/>
    <mergeCell ref="B35:U35"/>
    <mergeCell ref="B36:U36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Institución</vt:lpstr>
      <vt:lpstr>Autoevaluación</vt:lpstr>
      <vt:lpstr>Directiva</vt:lpstr>
      <vt:lpstr>Academica</vt:lpstr>
      <vt:lpstr>Admon</vt:lpstr>
      <vt:lpstr>Comunidad</vt:lpstr>
      <vt:lpstr>Autoevaluación!OLE_LINK5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ADMIN</cp:lastModifiedBy>
  <cp:lastPrinted>2011-10-07T14:16:27Z</cp:lastPrinted>
  <dcterms:created xsi:type="dcterms:W3CDTF">2010-02-23T19:10:51Z</dcterms:created>
  <dcterms:modified xsi:type="dcterms:W3CDTF">2026-01-08T02:50:21Z</dcterms:modified>
</cp:coreProperties>
</file>