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charts/chart6.xml" ContentType="application/vnd.openxmlformats-officedocument.drawingml.chart+xml"/>
  <Override PartName="/xl/charts/style5.xml" ContentType="application/vnd.ms-office.chartstyle+xml"/>
  <Override PartName="/xl/charts/colors5.xml" ContentType="application/vnd.ms-office.chartcolorstyle+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codeName="ThisWorkbook" defaultThemeVersion="166925"/>
  <mc:AlternateContent xmlns:mc="http://schemas.openxmlformats.org/markup-compatibility/2006">
    <mc:Choice Requires="x15">
      <x15ac:absPath xmlns:x15ac="http://schemas.microsoft.com/office/spreadsheetml/2010/11/ac" url="E:\INST EDUC RUR LEON XIII\INST EDUC RUR LEON XIII 2026\RENDICION DE CUENTAS 2026\"/>
    </mc:Choice>
  </mc:AlternateContent>
  <xr:revisionPtr revIDLastSave="0" documentId="13_ncr:1_{23266B5C-4D8C-4E3F-A4F1-A160FFC952E6}" xr6:coauthVersionLast="36" xr6:coauthVersionMax="47" xr10:uidLastSave="{00000000-0000-0000-0000-000000000000}"/>
  <workbookProtection workbookAlgorithmName="SHA-512" workbookHashValue="jlWTOgRvToKf0/IzFbiUbftDNBAfhajguxot7TU/zwPwSxk67UTo3G7qbFAtAQAlEUbOPYYGrQmCNejunRffBA==" workbookSaltValue="nZ7GUjB4+wplngoNX4leGA==" workbookSpinCount="100000" lockStructure="1"/>
  <bookViews>
    <workbookView xWindow="0" yWindow="0" windowWidth="23040" windowHeight="8484" firstSheet="1" activeTab="5" xr2:uid="{9257A16D-4459-4012-99B8-B19398EE1DD8}"/>
  </bookViews>
  <sheets>
    <sheet name="MENU" sheetId="5" r:id="rId1"/>
    <sheet name="INSTRUCTIVO" sheetId="6" r:id="rId2"/>
    <sheet name="AUTODIAGNÓSTICO" sheetId="1" r:id="rId3"/>
    <sheet name="GRÁFICOS" sheetId="2" r:id="rId4"/>
    <sheet name="NIVELES CLASIFICACION" sheetId="3" r:id="rId5"/>
    <sheet name="PLAN DE ACCIÓN" sheetId="4" r:id="rId6"/>
  </sheets>
  <externalReferences>
    <externalReference r:id="rId7"/>
  </externalReferences>
  <definedNames>
    <definedName name="_xlnm._FilterDatabase" localSheetId="2" hidden="1">AUTODIAGNÓSTICO!$B$8:$C$71</definedName>
    <definedName name="Desde">[1]Listas!$A$2:$A$14</definedName>
    <definedName name="Hasta">[1]Listas!$B$2:$B$14</definedName>
  </definedNames>
  <calcPr calcId="179021"/>
  <extLst>
    <ext xmlns:x15="http://schemas.microsoft.com/office/spreadsheetml/2010/11/main" uri="{140A7094-0E35-4892-8432-C4D2E57EDEB5}">
      <x15:workbookPr chartTrackingRefBase="1"/>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9" i="1" l="1"/>
  <c r="A10" i="1" l="1"/>
  <c r="A11" i="1" l="1"/>
  <c r="A12" i="1" l="1"/>
  <c r="A13" i="1" l="1"/>
  <c r="A14" i="1" l="1"/>
  <c r="A15" i="1" l="1"/>
  <c r="A16" i="1" l="1"/>
  <c r="A17" i="1" l="1"/>
  <c r="A18" i="1" l="1"/>
  <c r="A19" i="1" l="1"/>
  <c r="A20" i="1" l="1"/>
  <c r="A21" i="1" l="1"/>
  <c r="A22" i="1" s="1"/>
  <c r="A23" i="1" l="1"/>
  <c r="A24" i="1" l="1"/>
  <c r="A25" i="1" l="1"/>
  <c r="A26" i="1" l="1"/>
  <c r="A27" i="1" l="1"/>
  <c r="A28" i="1" l="1"/>
  <c r="A29" i="1" l="1"/>
  <c r="A30" i="1" s="1"/>
  <c r="A31" i="1" s="1"/>
  <c r="A32" i="1" s="1"/>
  <c r="A33" i="1" s="1"/>
  <c r="A34" i="1" s="1"/>
  <c r="A35" i="1" s="1"/>
  <c r="A36" i="1" s="1"/>
  <c r="A37" i="1" s="1"/>
  <c r="A38" i="1" s="1"/>
  <c r="A39" i="1" s="1"/>
  <c r="A40" i="1" s="1"/>
  <c r="A41" i="1" s="1"/>
  <c r="A42" i="1" s="1"/>
  <c r="A43" i="1" s="1"/>
  <c r="A44" i="1" s="1"/>
  <c r="A45" i="1" s="1"/>
  <c r="D67" i="1"/>
  <c r="D60" i="1"/>
  <c r="D31" i="1"/>
  <c r="D9" i="1"/>
  <c r="G9" i="1"/>
  <c r="G60" i="2" s="1"/>
  <c r="G60" i="1"/>
  <c r="G48" i="1"/>
  <c r="G85" i="2" s="1"/>
  <c r="G40" i="1"/>
  <c r="G83" i="2" s="1"/>
  <c r="G43" i="1"/>
  <c r="G84" i="2" s="1"/>
  <c r="G36" i="1"/>
  <c r="G82" i="2" s="1"/>
  <c r="G23" i="1"/>
  <c r="G64" i="2" s="1"/>
  <c r="G13" i="1"/>
  <c r="G63" i="2" s="1"/>
  <c r="D132" i="2"/>
  <c r="D105" i="2"/>
  <c r="E85" i="2"/>
  <c r="E84" i="2"/>
  <c r="E83" i="2"/>
  <c r="E82" i="2"/>
  <c r="E81" i="2"/>
  <c r="E65" i="2"/>
  <c r="E64" i="2"/>
  <c r="E63" i="2"/>
  <c r="E62" i="2"/>
  <c r="E61" i="2"/>
  <c r="E60" i="2"/>
  <c r="G12" i="1"/>
  <c r="G62" i="2" s="1"/>
  <c r="G11" i="1"/>
  <c r="G61" i="2" s="1"/>
  <c r="G25" i="1"/>
  <c r="G65" i="2" s="1"/>
  <c r="G31" i="1"/>
  <c r="G81" i="2" s="1"/>
  <c r="A46" i="1" l="1"/>
  <c r="C11" i="3"/>
  <c r="A47" i="1" l="1"/>
  <c r="G67" i="1"/>
  <c r="F132" i="2" s="1"/>
  <c r="F105" i="2"/>
  <c r="A48" i="1" l="1"/>
  <c r="D38" i="2"/>
  <c r="D37" i="2"/>
  <c r="D36" i="2"/>
  <c r="D35" i="2"/>
  <c r="I6" i="1"/>
  <c r="A49" i="1" l="1"/>
  <c r="F15" i="2"/>
  <c r="E11" i="3"/>
  <c r="E12" i="3" s="1"/>
  <c r="F37" i="2"/>
  <c r="F36" i="2"/>
  <c r="F38" i="2"/>
  <c r="A50" i="1" l="1"/>
  <c r="F35" i="2"/>
  <c r="A51" i="1" l="1"/>
  <c r="A52" i="1" l="1"/>
  <c r="A53" i="1" l="1"/>
  <c r="A54" i="1" l="1"/>
  <c r="A55" i="1" l="1"/>
  <c r="A56" i="1"/>
  <c r="A57" i="1" l="1"/>
  <c r="A58" i="1" l="1"/>
  <c r="A59" i="1" l="1"/>
  <c r="A60" i="1" l="1"/>
  <c r="A70" i="1"/>
  <c r="A61" i="1" l="1"/>
  <c r="A71" i="1"/>
  <c r="A62" i="1" l="1"/>
  <c r="A63" i="1" l="1"/>
  <c r="A64" i="1" l="1"/>
  <c r="A65" i="1" l="1"/>
  <c r="A66" i="1" l="1"/>
  <c r="A67" i="1" l="1"/>
  <c r="A68" i="1" l="1"/>
  <c r="A69" i="1" l="1"/>
  <c r="B36" i="4"/>
  <c r="D45" i="4"/>
  <c r="E33" i="4"/>
  <c r="C30" i="4"/>
  <c r="E42" i="4" l="1"/>
  <c r="D42" i="4"/>
  <c r="B31" i="4"/>
  <c r="D60" i="4"/>
  <c r="B24" i="4"/>
  <c r="B28" i="4"/>
  <c r="E28" i="4"/>
  <c r="C28" i="4"/>
  <c r="D28" i="4"/>
  <c r="B29" i="4"/>
  <c r="E38" i="4"/>
  <c r="C73" i="4"/>
  <c r="E49" i="4"/>
  <c r="C57" i="4"/>
  <c r="C60" i="4"/>
  <c r="E48" i="4"/>
  <c r="D70" i="4"/>
  <c r="E37" i="4"/>
  <c r="D61" i="4"/>
  <c r="D55" i="4"/>
  <c r="B62" i="4"/>
  <c r="B64" i="4"/>
  <c r="C75" i="4"/>
  <c r="D76" i="4"/>
  <c r="D32" i="4"/>
  <c r="E40" i="4"/>
  <c r="E59" i="4"/>
  <c r="D38" i="4"/>
  <c r="E43" i="4"/>
  <c r="C53" i="4"/>
  <c r="B50" i="4"/>
  <c r="C59" i="4"/>
  <c r="D58" i="4"/>
  <c r="C70" i="4"/>
  <c r="E63" i="4"/>
  <c r="E32" i="4"/>
  <c r="B40" i="4"/>
  <c r="B55" i="4"/>
  <c r="C50" i="4"/>
  <c r="B63" i="4"/>
  <c r="D78" i="4"/>
  <c r="E78" i="4"/>
  <c r="E35" i="4"/>
  <c r="B42" i="4"/>
  <c r="E56" i="4"/>
  <c r="C61" i="4"/>
  <c r="E60" i="4"/>
  <c r="B47" i="4"/>
  <c r="C77" i="4"/>
  <c r="B78" i="4"/>
  <c r="C32" i="4"/>
  <c r="C39" i="4"/>
  <c r="E50" i="4"/>
  <c r="E51" i="4"/>
  <c r="D73" i="4"/>
  <c r="E69" i="4"/>
  <c r="D77" i="4"/>
  <c r="D66" i="4"/>
  <c r="D34" i="4"/>
  <c r="B43" i="4"/>
  <c r="B35" i="4"/>
  <c r="D39" i="4"/>
  <c r="E62" i="4"/>
  <c r="D44" i="4"/>
  <c r="D49" i="4"/>
  <c r="C56" i="4"/>
  <c r="E47" i="4"/>
  <c r="D71" i="4"/>
  <c r="C72" i="4"/>
  <c r="B34" i="4"/>
  <c r="C42" i="4"/>
  <c r="E52" i="4"/>
  <c r="E58" i="4"/>
  <c r="C69" i="4"/>
  <c r="E77" i="4"/>
  <c r="E71" i="4"/>
  <c r="D33" i="4"/>
  <c r="D41" i="4"/>
  <c r="C48" i="4"/>
  <c r="C54" i="4"/>
  <c r="B59" i="4"/>
  <c r="E66" i="4"/>
  <c r="B73" i="4"/>
  <c r="C76" i="4"/>
  <c r="E70" i="4"/>
  <c r="D54" i="4"/>
  <c r="C62" i="4"/>
  <c r="C74" i="4"/>
  <c r="D74" i="4"/>
  <c r="E67" i="4"/>
  <c r="C66" i="4"/>
  <c r="B61" i="4"/>
  <c r="B69" i="4"/>
  <c r="B33" i="4"/>
  <c r="E41" i="4"/>
  <c r="B57" i="4"/>
  <c r="D50" i="4"/>
  <c r="C65" i="4"/>
  <c r="B68" i="4"/>
  <c r="C78" i="4"/>
  <c r="B30" i="4"/>
  <c r="E36" i="4"/>
  <c r="E45" i="4"/>
  <c r="B37" i="4"/>
  <c r="D40" i="4"/>
  <c r="E46" i="4"/>
  <c r="C44" i="4"/>
  <c r="B58" i="4"/>
  <c r="D59" i="4"/>
  <c r="D53" i="4"/>
  <c r="C68" i="4"/>
  <c r="C67" i="4"/>
  <c r="D36" i="4"/>
  <c r="B45" i="4"/>
  <c r="C58" i="4"/>
  <c r="D68" i="4"/>
  <c r="E75" i="4"/>
  <c r="E72" i="4"/>
  <c r="E68" i="4"/>
  <c r="C31" i="4"/>
  <c r="B39" i="4"/>
  <c r="E44" i="4"/>
  <c r="E54" i="4"/>
  <c r="B75" i="4"/>
  <c r="B49" i="4"/>
  <c r="B60" i="4"/>
  <c r="D64" i="4"/>
  <c r="E29" i="4"/>
  <c r="C36" i="4"/>
  <c r="C43" i="4"/>
  <c r="C51" i="4"/>
  <c r="B56" i="4"/>
  <c r="D75" i="4"/>
  <c r="D72" i="4"/>
  <c r="D67" i="4"/>
  <c r="C29" i="4"/>
  <c r="B38" i="4"/>
  <c r="B46" i="4"/>
  <c r="C37" i="4"/>
  <c r="B41" i="4"/>
  <c r="C46" i="4"/>
  <c r="B53" i="4"/>
  <c r="E57" i="4"/>
  <c r="D47" i="4"/>
  <c r="C49" i="4"/>
  <c r="B65" i="4"/>
  <c r="D30" i="4"/>
  <c r="C38" i="4"/>
  <c r="D48" i="4"/>
  <c r="C55" i="4"/>
  <c r="C71" i="4"/>
  <c r="E76" i="4"/>
  <c r="E73" i="4"/>
  <c r="E74" i="4"/>
  <c r="D37" i="4"/>
  <c r="D46" i="4"/>
  <c r="D56" i="4"/>
  <c r="B51" i="4"/>
  <c r="E55" i="4"/>
  <c r="C64" i="4"/>
  <c r="B70" i="4"/>
  <c r="B52" i="4"/>
  <c r="B74" i="4"/>
  <c r="E61" i="4"/>
  <c r="E65" i="4"/>
  <c r="C33" i="4"/>
  <c r="E64" i="4"/>
  <c r="B54" i="4"/>
  <c r="B71" i="4"/>
  <c r="D69" i="4"/>
  <c r="B72" i="4"/>
  <c r="D65" i="4"/>
  <c r="E31" i="4"/>
  <c r="D52" i="4"/>
  <c r="D62" i="4"/>
  <c r="B76" i="4"/>
  <c r="B32" i="4"/>
  <c r="B48" i="4"/>
  <c r="B77" i="4"/>
  <c r="D63" i="4"/>
  <c r="C63" i="4"/>
  <c r="D31" i="4"/>
  <c r="B66" i="4"/>
  <c r="C40" i="4"/>
  <c r="C45" i="4"/>
  <c r="C52" i="4"/>
  <c r="C35" i="4"/>
  <c r="E30" i="4"/>
  <c r="C34" i="4"/>
  <c r="C41" i="4"/>
  <c r="E34" i="4"/>
  <c r="E39" i="4"/>
  <c r="B44" i="4"/>
  <c r="D57" i="4"/>
  <c r="D35" i="4"/>
  <c r="E53" i="4"/>
  <c r="C47" i="4"/>
  <c r="B67" i="4"/>
  <c r="D43" i="4"/>
  <c r="D51" i="4"/>
  <c r="D29"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Lorena López</author>
  </authors>
  <commentList>
    <comment ref="A8" authorId="0" shapeId="0" xr:uid="{30ED5EDC-4954-47DD-B3F6-881B34FE67EB}">
      <text>
        <r>
          <rPr>
            <b/>
            <sz val="9"/>
            <color indexed="81"/>
            <rFont val="Tahoma"/>
            <family val="2"/>
          </rPr>
          <t xml:space="preserve">Describir el reto del proceso, entendiendo este como el cierre de brecha entre el nivel actual (determinado por el autodiagnóstico) y el  nivel deseado que se busca alcanzar con la implementación de la estrategia de rendición de cuentas.  </t>
        </r>
      </text>
    </comment>
    <comment ref="I8" authorId="0" shapeId="0" xr:uid="{A7275A64-C27F-4248-87A7-9130D4CE75EB}">
      <text>
        <r>
          <rPr>
            <b/>
            <sz val="9"/>
            <color indexed="81"/>
            <rFont val="Tahoma"/>
            <family val="2"/>
          </rPr>
          <t>Desglosar el objetivo general en objetivos específicos</t>
        </r>
        <r>
          <rPr>
            <sz val="9"/>
            <color indexed="81"/>
            <rFont val="Tahoma"/>
            <family val="2"/>
          </rPr>
          <t xml:space="preserve">
</t>
        </r>
      </text>
    </comment>
    <comment ref="K8" authorId="0" shapeId="0" xr:uid="{D4F34E66-FF3B-43BC-8EEE-A3A7D980B1EB}">
      <text>
        <r>
          <rPr>
            <b/>
            <sz val="9"/>
            <color indexed="81"/>
            <rFont val="Tahoma"/>
            <family val="2"/>
          </rPr>
          <t>Período de vigencia</t>
        </r>
      </text>
    </comment>
  </commentList>
</comments>
</file>

<file path=xl/sharedStrings.xml><?xml version="1.0" encoding="utf-8"?>
<sst xmlns="http://schemas.openxmlformats.org/spreadsheetml/2006/main" count="540" uniqueCount="354">
  <si>
    <t>ETAPA</t>
  </si>
  <si>
    <t>CALIFICACION</t>
  </si>
  <si>
    <t>CATEGORIA</t>
  </si>
  <si>
    <t>OBSERVACIONES</t>
  </si>
  <si>
    <t>PLANEAR</t>
  </si>
  <si>
    <t>EJECUTAR</t>
  </si>
  <si>
    <t>Sensibilizar frente al proceso de Rendición de Cuentas</t>
  </si>
  <si>
    <t>Establecer los canales y mecanismos virtuales que complementarán las acciones de diálogo definidas para temas específicos y para los temas generales.</t>
  </si>
  <si>
    <t>Definir y organizar los espacios de diálogo de acuerdo a los grupos de interés y temas priorizados.</t>
  </si>
  <si>
    <t>Formular los objetivos, metas e indicadores de la estrategia de rendición de cuentas.</t>
  </si>
  <si>
    <t>Definir las actividades necesarias para el desarrollo de cada una de las etapas de la estrategia de las rendición de cuentas.</t>
  </si>
  <si>
    <t>Definir los roles y responsabilidades de las diferentes áreas del establecimietno educativo, en materia de rendición de cuentas</t>
  </si>
  <si>
    <t xml:space="preserve">Establecer el  cronograma de ejecución de las actividades de diálogo de los ejercicios de rendición de cuentas, diferenciando si son espacios de diálogo  sobre la gestión general del estableciminto educativo o sobre los temas priorizados . </t>
  </si>
  <si>
    <t>Estandarizar   formatos  internos de reporte de  las actividades de rendición de cuentas que se realizarán en todas las sedes del establecimiento educativo que como mínimo contenga: Actividades realizadas, grupos de valor involucrados, aportes, resultados, observaciones, propuestas y recomendaciones ciudadanas.</t>
  </si>
  <si>
    <t>Preparar la información con base en los temas de interés priorizados por la comunidad educativa en la consulta realizada.</t>
  </si>
  <si>
    <t>Preparar la información sobre contratación (Procesos Contractuales y Gestión contractual) verificando la calidad de la misma y a los beneficiados.</t>
  </si>
  <si>
    <t>Preparar la información sobre la gestión realizada frente a los temas recurrentes de las peticiones, quejas, reclamos o denuncias recibidas por el establecimiento educativo.</t>
  </si>
  <si>
    <t>Actualizar la información en la plataforma enjambre.</t>
  </si>
  <si>
    <t xml:space="preserve">Identificar si en los ejercicios de rendición de cuentas de la vigencia anterior, involucró a todos los grupos de valor . </t>
  </si>
  <si>
    <t xml:space="preserve">Definir la metodología que empleará el establecimiento educativo en los espacios de diálogo definidos previamente, para ejecutar la estrategia de rendición de cuentas </t>
  </si>
  <si>
    <t>Realizar reuniones preparatorias y acciones de capacitación con líderes de área de gestión y docentes para formular  y ejecutar mecanismos de convocatoria a los espacios de diálogo.</t>
  </si>
  <si>
    <t xml:space="preserve">Convocar a través de medios electrónicos (Facebook, Twitter, Instagram, whatsapp, entre otros) a la comunidad educativa, ciudadanos y grupos de interés, de acuerdo a los espacios de rendición de cuentas definidos. </t>
  </si>
  <si>
    <t>Implementar los canales y mecanismos virtuales que complementarán las acciones de diálogo definidas para la rendición de cuentas sobre temas específicos y para los temas generales.</t>
  </si>
  <si>
    <t>Analizar las evaluaciones, recomendaciones u objeciones recibidas en el espacio de diálogo para la rendición de cuentas,</t>
  </si>
  <si>
    <t>Realizar los eventos de diálogo para la rendición de cuentas sobre temas específicos y generales definidos, garantizando la intervención de la comunidad eductiva, la ciudadanía y grupos de valor convocados con su evaluación de la gestión y resultados.</t>
  </si>
  <si>
    <t>Publicar el informe ejecutivo y las evidencias de la rendición de cuentas en la plataforma enjambre</t>
  </si>
  <si>
    <t>Registrar la asistencia de los participantes</t>
  </si>
  <si>
    <t>Otorgar espacios de participación a la comunidad eductiva, los ciudadanos y grupos de interés</t>
  </si>
  <si>
    <t>Formular, previa evaluación por parte de los responsables, planes de mejoramiento a la gestión institucional a partir de las observaciones, propuestas y recomendaciones ciudadanas.</t>
  </si>
  <si>
    <t xml:space="preserve">Publicar  los resultados de la rendición de cuentas clasificando por categorías, las observaciones y comentarios de los ciudadanos, los grupos de valor y organismos de control, los cuales deberán ser visibilizados de forma masiva y mediante el mecanismo que empleó para convocar a los grupos de valor que participaron. </t>
  </si>
  <si>
    <t>Recopilar recomendaciones y sugerencias de los servidores públicos y ciudadanía a las actividades de capacitación, garantizando la cualificación de futuras actividades.</t>
  </si>
  <si>
    <t>Analizar las recomendaciones realizadas por los órganos de control frente a los informes de rendición de cuentas y establecer correctivos que optimicen la gestión y faciliten el cumplimiento de las metas del plan  institucional.</t>
  </si>
  <si>
    <t>Incorporar en los informes dirigidos a los órganos de control y cuerpos colegiados los resultados de las recomendaciones y compromisos asumidas en los ejercicios de rendición de cuentas.</t>
  </si>
  <si>
    <t>Analizar las recomendaciones derivadas de cada espacio de diálogo y establecer correctivos que optimicen la gestión y faciliten el cumplimiento de las metas del plan  institucional.</t>
  </si>
  <si>
    <t>Evaluar y verificar los resultados de la implementación de la estrategia de rendición de cuentas, valorando el cumplimiento de las metas definidas frente al reto y objetivos de la estrategia.</t>
  </si>
  <si>
    <t>Preparar la información de carácter presupuestal, verificando la calidad de la misma.</t>
  </si>
  <si>
    <t>Asociar las metas y actividades formuladas en el Plan de Mejoramiento Institucional (PMI) con los derechos que se están garantizando a través de la gestión institucional.</t>
  </si>
  <si>
    <t>Construir la estrategia de rendición de cuentas 
 Paso 2. 
Definir la estrategia para implementar el ejercicio de rendición de cuentas</t>
  </si>
  <si>
    <t>Definir el componente de comunicaciones para la estrategia de rendición de cuentas.</t>
  </si>
  <si>
    <t xml:space="preserve">Generación y análisis de la información para el diálogo en la rendición de cuentas en lenguaje claro </t>
  </si>
  <si>
    <t xml:space="preserve">Publicación de la información 
 a través de los diferentes canales de comunicación </t>
  </si>
  <si>
    <t xml:space="preserve">Actualizar los canales de comunicación diferentes a la página web, con la información preparada por la entidad, atendiendo a lo estipulado en el cronograma elaborado anteriormente. </t>
  </si>
  <si>
    <t>Preparar los espacios de diálogo</t>
  </si>
  <si>
    <t>Convocar a los ciudadanos y grupos de interés para participar en los espacios de diálogo para la rendición de cuentas</t>
  </si>
  <si>
    <t>Realizar espacios de diálogo  de rendición de cuentas</t>
  </si>
  <si>
    <t>ACTUAR</t>
  </si>
  <si>
    <t>VERIFICAR</t>
  </si>
  <si>
    <t>Otorgar respuestas escritas, en el término de quince días a las preguntas de los ciudadanos formuladas en el marco del proceso de rendición de cuentas y publicarlas en la página web o en los medios de difusión oficiales de las entidades.</t>
  </si>
  <si>
    <t>Cuantificar el impacto de las acciones de rendición de cuentas para divulgarlos a la ciudadanía</t>
  </si>
  <si>
    <t>MUNICIPIO</t>
  </si>
  <si>
    <t>ESTABLECIMIENTO EDUCATIVO</t>
  </si>
  <si>
    <t>NIVELES</t>
  </si>
  <si>
    <t>GESTION RENDICION DE CUENTAS</t>
  </si>
  <si>
    <t>RESULTADOS</t>
  </si>
  <si>
    <t>2. CALIFICACION POR ETAPA</t>
  </si>
  <si>
    <t>Rango</t>
  </si>
  <si>
    <t>Puntaje</t>
  </si>
  <si>
    <t>3. CALIFICACION POR CATEGORÍA</t>
  </si>
  <si>
    <t>CATEGORIAS DE LA ETAPA 1: PLANEAR</t>
  </si>
  <si>
    <t>CATEGORIAS DE LA ETAPA 2: EJECUTAR</t>
  </si>
  <si>
    <t>CATEGORIAS DE LA ETAPA 3: VERIFICAR</t>
  </si>
  <si>
    <t>CATEGORIAS DE LA ETAPA 4: ACTUAR</t>
  </si>
  <si>
    <t>1. CALIFICACION GENERAL</t>
  </si>
  <si>
    <t>NIVEL</t>
  </si>
  <si>
    <t>Establecer acciones de mejora del proceso de rendición de cuenta</t>
  </si>
  <si>
    <t>AUTODIAGNÓSTICO RENDICIÓN DE CUENTAS ESTABLECIMIENTOS EDUCATIVOS</t>
  </si>
  <si>
    <t>Garantizar la aplicación de mecanismos internos de mejora y atender los requerimientos de la Secretaría de Educación y  control externo como resultados de los ejercicios de rendición de cuentas.</t>
  </si>
  <si>
    <t>Elaborar el plan de acción que permita mejorar el proceso de rendición de cuentas</t>
  </si>
  <si>
    <t>CALIFICACIÓN TOTAL</t>
  </si>
  <si>
    <t>Niveles Autodiagnóstico</t>
  </si>
  <si>
    <t>FECHA DILIGENCIAMIENTO</t>
  </si>
  <si>
    <t>RECTOR / DIRECTOR RURAL</t>
  </si>
  <si>
    <t>* Dar clic sobre el icono deseado</t>
  </si>
  <si>
    <t>CALIFICACIÓN</t>
  </si>
  <si>
    <t xml:space="preserve">Clasificar los interlocutores que convocará a los espacios de diálogo para la rendición de cuentas, e identificar si están incluidos en al menos una de las actividades e instancias ya identificadas. </t>
  </si>
  <si>
    <t>Definir el presupuesto asociado a las actividades que se implementarán en el establecimiento educativo para llevar a cabo los ejercicios de rendición de cuentas.</t>
  </si>
  <si>
    <t>Realizar difusión masiva de los informes de rendición de cuentas, en espacios tales como: medios impresos; emisoras locales etc.</t>
  </si>
  <si>
    <t xml:space="preserve">Convocar a través de medios tradicionales (Carteleras institucionales, radio, televisión, prensa, perifoneo, entre otros) a la comunidad educativa, ciudadanos y grupos de interés, de acuerdo a los espacios de rendición de cuentas definidos. </t>
  </si>
  <si>
    <t>Recibir y analizar las propuestas para abrir el espacio de participación por parte de la comunidad, los ciudadanos y grupos de interés</t>
  </si>
  <si>
    <t xml:space="preserve">Diligenciar el formato interno de reporte de los resultados obtenidos en el ejercicio. </t>
  </si>
  <si>
    <t>Documentar las buenas prácticas del establecimiento educativo en materia de espacios de diálogo para la rendición de cuentas y  sistematizarlas como insumo para la formulación de nuevas estrategias de rendición de cuentas.</t>
  </si>
  <si>
    <t>MENÚ</t>
  </si>
  <si>
    <t>SECRETARÍA DE EDUCACIÓN NORTE DE SANTANDER</t>
  </si>
  <si>
    <t>AUTODIAGNÓSTICO GESTIÓN DE LA RENDICIÓN DE CUENTAS</t>
  </si>
  <si>
    <t>AUTODIANÓSTICO RENDICIÓN DE CUENTAS ESTABLECIMIENTOS EDUCATIVOS</t>
  </si>
  <si>
    <t>CATEGORíA</t>
  </si>
  <si>
    <t>ACTIVIDADES DE GESTIÓN</t>
  </si>
  <si>
    <t>META</t>
  </si>
  <si>
    <t>INDICADOR</t>
  </si>
  <si>
    <t>ACCIONES DE MEJORA</t>
  </si>
  <si>
    <t>RECURSOS</t>
  </si>
  <si>
    <t>No.</t>
  </si>
  <si>
    <t>FECHA INICIO
(dd/mm/aaaa)</t>
  </si>
  <si>
    <t>FECHA EJECUCIÓN
(dd/mm/aaaa)</t>
  </si>
  <si>
    <t>Estableimiento Educativo</t>
  </si>
  <si>
    <t>CODGIGO DANE DEL EE</t>
  </si>
  <si>
    <t>Plazo o período de la estrategia</t>
  </si>
  <si>
    <t>Objetivo General</t>
  </si>
  <si>
    <t>Meta del reto</t>
  </si>
  <si>
    <t>Indicador de impacto</t>
  </si>
  <si>
    <t>Objetivos específicos</t>
  </si>
  <si>
    <t>Desde</t>
  </si>
  <si>
    <t>Hasta</t>
  </si>
  <si>
    <t>CALIFICAICION</t>
  </si>
  <si>
    <t>INSTRUCTIVO</t>
  </si>
  <si>
    <t>INSTRUCCIÓN</t>
  </si>
  <si>
    <t>OBSERVACIONES GENERALES</t>
  </si>
  <si>
    <t>FECHA DE DILIGENCIAMIENTO</t>
  </si>
  <si>
    <t>CODIGO DANE ESTABLECIMIENTO EDUCATIVO</t>
  </si>
  <si>
    <t>RECTOR O DIRECTOR RURAL</t>
  </si>
  <si>
    <t>ACTIVIDADES DE GESTION</t>
  </si>
  <si>
    <t>PUNTAJE
(1-10)</t>
  </si>
  <si>
    <t>AUTODIAGNOSTICO</t>
  </si>
  <si>
    <t>MENU</t>
  </si>
  <si>
    <t>INSTRUCCIONES</t>
  </si>
  <si>
    <t>GRAFICOS</t>
  </si>
  <si>
    <t>PLAN DE ACCIÓN</t>
  </si>
  <si>
    <t>NIVELES DE CLASIFICACION</t>
  </si>
  <si>
    <t>PLAN DE ACCION</t>
  </si>
  <si>
    <t>Reto del proceso de rendición de cuentas (alcance)</t>
  </si>
  <si>
    <t>RESPONSABLES</t>
  </si>
  <si>
    <t>RETO DEL PROCESO DE RENDICION DE CUENTAS</t>
  </si>
  <si>
    <t>OBJETIVO GENERAL</t>
  </si>
  <si>
    <t>META DEL RETO</t>
  </si>
  <si>
    <t>INDICADOR DE IMPACTO</t>
  </si>
  <si>
    <t>OBJETIVOS ESPECIFICOS</t>
  </si>
  <si>
    <t>PLAZO O PERÍODO DE LA ESTRATEGIA</t>
  </si>
  <si>
    <t>* Hasta</t>
  </si>
  <si>
    <t>* Desde</t>
  </si>
  <si>
    <t>CATEGORÍA</t>
  </si>
  <si>
    <t>ACTIVDIADES DE GESTION</t>
  </si>
  <si>
    <t xml:space="preserve">META  </t>
  </si>
  <si>
    <t xml:space="preserve">INDICADOR  </t>
  </si>
  <si>
    <t>RESPOSABLE</t>
  </si>
  <si>
    <t>FECHA DE INICIO</t>
  </si>
  <si>
    <t>Al dar clic sobre el icono será direccionado al instructivo del documento</t>
  </si>
  <si>
    <t>Al dar clic sobre el icono será direccionado al formulario de autodiagnóstico</t>
  </si>
  <si>
    <t>Al dra clic sobre el icono será direccionado a los gráficos correspondientes a la calificación del autodiagnóstico</t>
  </si>
  <si>
    <t>Al dra clic sobre el icono será direccionado a los niveles de clasificación de acuerdo a la calificación del autodiagnóstico</t>
  </si>
  <si>
    <t>NIVELES DE CLASIFICACIÓN</t>
  </si>
  <si>
    <t>Al dar clic sobre el icno será direccionado al formato de plan de acción</t>
  </si>
  <si>
    <t>Digite en mayúscula sostenida el nombre del municipio donde está ubicado el Establecimiento Educatiavo</t>
  </si>
  <si>
    <t>Digite el número del código DANE asignado al establecimietno educativo</t>
  </si>
  <si>
    <t>Digite en mayúscula sostenida el nombre del Establecimiento Educativo, no usar abreviaturas</t>
  </si>
  <si>
    <t>Digite en mayúscula sostenida el nombre compledo del Rector o Director Rural del Establecimiento Educativo</t>
  </si>
  <si>
    <t>Esta casilla muestra la sumatoria de la puntuación obtenida en cada una de las etapas (Planera; Hacer (Ejecutar), Verifiar, Actuar)</t>
  </si>
  <si>
    <t>Corresponde a cada una de las etapas del ciclo PHVA, la cual ya está definida y no debe ser modificada</t>
  </si>
  <si>
    <t>Corresponde al promedio de la puntuación obtenida en las direrentes categorías definidas en el autodiagnóstico</t>
  </si>
  <si>
    <t>Corresponde a las acciones que el establecimento educativo debe contemplar para el avance de la respectiva política.</t>
  </si>
  <si>
    <t>Puntaje automático obtenido como resultado de la auto calificación que haga en el avance de la política</t>
  </si>
  <si>
    <t>Son las actividades que el Establecimiento Educataivo debe ejecutar para de implementar la de la política</t>
  </si>
  <si>
    <t>En esta casilla se debe colocar las observaciones que se estimen convenientes que permitan establecer la justificación de la puntuación obtenida</t>
  </si>
  <si>
    <t>Nivel</t>
  </si>
  <si>
    <t>Color</t>
  </si>
  <si>
    <t xml:space="preserve">El archivo autodiagnóstico, es una adaptación de la herramienta diseñada por el Departamento Administrativo de la Función Pública (DAFP), para la implementación de la política de rendición de cuentas en las entidades públicas en el marco del Modelo Integrado de Planeación y Gestión, con la cual la Secretaría de Educación de Norte de Santander busca que cada Establecimiento Educativo tenga una miada objetiva del estado de avance de la implementación de la política de rendición de cuentas y la definición de una estrategia que permita el mejoramiento continuo.
El autodiagnóstico debe diligenciarse a conciencia y basado en la realidad, esto permitirá tener un buen punto de partida para el fortalecimiento de la estragia para la rendición de cuentas.
</t>
  </si>
  <si>
    <t>El formato está diseñado de la siguiente manera:</t>
  </si>
  <si>
    <t>ITEM</t>
  </si>
  <si>
    <t>En esta casilla se debe asignar la puntuación a cada una de las actividades de gestión que desarrolla el establecimiento educativo para la implementación de la estrategia de rendición de cuentas en el marco de la política contemplada en MIPG.</t>
  </si>
  <si>
    <r>
      <t xml:space="preserve">Es importante tener en cuenta, que la calificación no constituye una valoración </t>
    </r>
    <r>
      <rPr>
        <b/>
        <sz val="12"/>
        <color theme="1"/>
        <rFont val="Arial"/>
        <family val="2"/>
      </rPr>
      <t xml:space="preserve">no constituye una calificación del establecimiento educativo, </t>
    </r>
    <r>
      <rPr>
        <sz val="12"/>
        <color theme="1"/>
        <rFont val="Arial"/>
        <family val="2"/>
      </rPr>
      <t>lo que se pretende es establecer el estado de avance de la implementación de la política de rendición de cuentas con la detección de debilidades para así poder plantear un plan de acción que permita seguir avanzando en la consolidación de la estrategia que permita llegar a todos los actores con información de clara, real y de calidad que permitan reflejan la apropiación de el principio de transparencia.</t>
    </r>
  </si>
  <si>
    <t>En esta pestaña encontrará la consolidación de la calificación de todos los items evaluados en el autodiagnóstico, ubicando el estado de avance de la implementación de la política en uno de los siguientes niveles:</t>
  </si>
  <si>
    <t>En esta pestaña encontrará las gráficas generadas de maenra automática, las cuales plasman el resultado de la evaluación obtendia en el autodiagnóstico.
Las gráficas están diseñadas como mapa de calor, donde los colores reflejan los rangos establecidos para cada uno de ellos. 
Estos datos permitirán realizar un mejor análisis para la construcción del plan de acción.</t>
  </si>
  <si>
    <t>En esta pestaña se encuentra el formato para la construcción del plan de acción para el fortalecimiento de las actividades de gestión. 
La infomación es trasladada automáticamente de acuerdo con las calificaciones obtenidas en el autodiagnóstico que hayan sido valoradas 1 a 80 puntos, debido a que el fin es que con los avances que se vayan produciendo se pueda alcazar el último nivel (verde 81-100 puntos), donde se contará con una estrategia consolidada y una una política de rendición de cuentas fortalecida.</t>
  </si>
  <si>
    <t xml:space="preserve">Digite el reto definido para la estrategia, recuerde que constituye el alcance de esta. </t>
  </si>
  <si>
    <t>Digite el objtivo general de la estrategia de rendición de cuentas</t>
  </si>
  <si>
    <t>Digite la meta establecida para la estrategia</t>
  </si>
  <si>
    <t>Digite el indicador de impacto definido para la estrategia</t>
  </si>
  <si>
    <t>Digite los objetivos específicos con los cuales se pretende cumplir el objetivo general</t>
  </si>
  <si>
    <t xml:space="preserve">Ingrese el año de finalización </t>
  </si>
  <si>
    <t xml:space="preserve">Ingrese el año de inicio </t>
  </si>
  <si>
    <t>Este ítem fija el límite de tiempo establecido en la vigencia de la estrategia</t>
  </si>
  <si>
    <t>La identificación de la etapa es generada automáticamente de acuerdo con la calificaicón obtenida en las actividades de gestión.</t>
  </si>
  <si>
    <t>La categoría es generada de manera automática de acuerdo con la calificación obtenida en las actividades de gestión.</t>
  </si>
  <si>
    <t>Las actividades de gestión son trasladadas de manera automática dependiendo de la calificación obtenida en el autodiagnóstico. Se debe recordar que aparecen aquellas que tienen una calificación inferior a 81 puntos.</t>
  </si>
  <si>
    <t>Constituye el orden de las acciones de gestión identificadas con calificación inferior a 81 puntos o en color amarillo, la numeración es generada de manera automática</t>
  </si>
  <si>
    <t>Esta casilla contiene la calificación obtenida en la actividad de gestión, es trasladada de manera automática.</t>
  </si>
  <si>
    <t>Digite la meta establecida a alcazar en la actividad de gestión</t>
  </si>
  <si>
    <t>Digite el indicador establecido para medir el el desarrollo de la actividad</t>
  </si>
  <si>
    <t>Digite las acciones de mejora definidas para el avance en el fortalecimiento de la estrategia</t>
  </si>
  <si>
    <t>Digite los recuros a utilizar en el desarrollo de las acciones de mejora</t>
  </si>
  <si>
    <t>Digite los nombres del (los) responsable(s) de liderar o llevar a cabo las acciones de mejora</t>
  </si>
  <si>
    <t>Ingrese la fecha de inició de las actividades de mejora</t>
  </si>
  <si>
    <t>FECHA DE FINALIZACION</t>
  </si>
  <si>
    <t>Ingrese la fecha de finalización de la ejecición de la acción de mejora</t>
  </si>
  <si>
    <t>Conformar el equipo de trabajo</t>
  </si>
  <si>
    <t>Diligenciar el autodiagnóstico</t>
  </si>
  <si>
    <t xml:space="preserve">
 Paso 1. 
Identificación de los espacios de diálogo en los que la entidad rendirá cuentas</t>
  </si>
  <si>
    <t>Asignar responsables de cada actividad</t>
  </si>
  <si>
    <t>Proyectar recursos necesarios</t>
  </si>
  <si>
    <t>Defina la estructura de presentación de la información</t>
  </si>
  <si>
    <t>Diseñar los instrumentos de evaluación tanto de la audiencia pública como de la estrategia</t>
  </si>
  <si>
    <t>Dialogar y capacitar el equipo de trabajo sobre la rendición de cuentas y la importancia de dar a conocer la información a la comunidad educativa. Capacitar el equipo de trabajo que lidera el proceso de planeación y ejecución de los ejercicios de rendición de cuentas.</t>
  </si>
  <si>
    <t>Realizar campañas de sensibilización dirigidas a la comunidad educativa sobre la rendición de cuentas y la importancia de la participación de la comunidad en estos espacios</t>
  </si>
  <si>
    <t>Conformar el equipo de trabajo que será responsable llevar a cabo todas las estapas de la rendición de cuentas mediante acta o resolución puede ser el equipo de calidad.</t>
  </si>
  <si>
    <t>Identificar y documentar las debilidades y fortalezas del establecimiento educativo para promover la participación  en la implementación de los ejercicios de rendición de cuentas con base en  la evaluación de los eventos anteriores. Con el objetivo de realizar el autodiagnóstico de rendición de cuentas para  evaluar y situar el establecimiento educativo acuerdo a su situación, en uno de los tres (3) niveles de clasificación del proceso. (inicial, consolidación o perfeccionamiento).</t>
  </si>
  <si>
    <t>Establecer el alcance, objetivos, actividades y espacios que pueden utilizarse como ejercicios de diálogo para la rendición de cuentas tales como: mesas de trabajo, foros, reuniones, cafe de mundo, panel, noticieros, etc. de la rendición de cuentas, teniendo en cuenta que el resultado obtenido en el autodiagnóstico permite establecer la meta que se pretende alcanzar con la implementación de la estrategia.</t>
  </si>
  <si>
    <t>Identificación de información a presentar en la rendición de cuentas, teniendo en cuenta temas e informes, mecanismos de interlocución y retroalimentación para articular la intervención en el proceso de rendición de cuentas.
Identificando las necesidades de los grupos de valor en materia de información disponible así como de los canales de publicación y difusión existentes. Clasificando la información a partir de los siguientes criterios:
• la gestión realizada, 
• los resultados de la gestión y 
• el avance en la garantía de derechos.</t>
  </si>
  <si>
    <t>Socializar al interior del establecimiento educativo, los resultados del diagnóstico del proceso de rendición de cuentas institucional.</t>
  </si>
  <si>
    <t>Definir el reto de rendición de cuentas, espacios</t>
  </si>
  <si>
    <t>Preparar la información sobre el cumplimiento de metas plan de mejoramiento institucional (PMI), con sus respectivos indicadores, verificando la calidad de la misma;sobre las áreas de gestión  (Informes, Metas e Indicadores, verificando la calidad de la misma.</t>
  </si>
  <si>
    <r>
      <t>Se realizó la punlicación del informe de gestión en lugar visible y de fácil acceso a la comunidad con una</t>
    </r>
    <r>
      <rPr>
        <b/>
        <sz val="10"/>
        <color theme="1"/>
        <rFont val="Arial"/>
        <family val="2"/>
      </rPr>
      <t xml:space="preserve"> antelación mínima de 15 días.</t>
    </r>
  </si>
  <si>
    <t>Los espacios de diálogo deben ser ampliamente difundidos, con el fin de que toda la comunidad educativa tenga el conocimiento de la fecha, hora y lugar de la realización de los eventos.</t>
  </si>
  <si>
    <t>Aplicar la evaluación de la estrategia rendición de cuentas</t>
  </si>
  <si>
    <t>Asegurar el suministro y acceso de información de forma previa  a la comunidad educativa, los ciudadanos y grupos de valor  convocados, con relación a los temas a tratar en los ejercicios de rendición de cuentas definidos.</t>
  </si>
  <si>
    <r>
      <t xml:space="preserve">Efectuar la publicación de la convocatoria y/o invitación a la rendición de cuentas con </t>
    </r>
    <r>
      <rPr>
        <b/>
        <sz val="10"/>
        <color theme="1"/>
        <rFont val="Arial"/>
        <family val="2"/>
      </rPr>
      <t xml:space="preserve">30 días de anticipación </t>
    </r>
  </si>
  <si>
    <t>Desarrollar la audiencia de acuerdo a la metodología de diálogo para cada evento de rendición de cuentas que garantice la intervención de la comuniudad eductiva, los ciudadanos y grupos de interés con su evaluación y propuestas a las mejoras de la gestión.</t>
  </si>
  <si>
    <r>
      <t xml:space="preserve">Publicar el cronograma para la inscripción de propuestas por parte de la comunidad educativa, los ciudadanos y grupos de interés, </t>
    </r>
    <r>
      <rPr>
        <b/>
        <sz val="10"/>
        <color theme="1"/>
        <rFont val="Arial"/>
        <family val="2"/>
      </rPr>
      <t>10 días antes del evento.</t>
    </r>
  </si>
  <si>
    <t>Realizar la audiencia a más tardar el último día de febrero.</t>
  </si>
  <si>
    <t>Establecer el cronograma para la rendición de cuentas</t>
  </si>
  <si>
    <r>
      <rPr>
        <b/>
        <sz val="12"/>
        <color theme="1"/>
        <rFont val="Arial"/>
        <family val="2"/>
      </rPr>
      <t>9-10:</t>
    </r>
    <r>
      <rPr>
        <sz val="12"/>
        <color theme="1"/>
        <rFont val="Arial"/>
        <family val="2"/>
      </rPr>
      <t xml:space="preserve"> Nivel perfeccionamiento</t>
    </r>
  </si>
  <si>
    <t>PUNTAJE (1 - 10)</t>
  </si>
  <si>
    <t>1 a 2,99</t>
  </si>
  <si>
    <t>3 a 4,99</t>
  </si>
  <si>
    <t>5 a 6,99</t>
  </si>
  <si>
    <t>7 a 8,99</t>
  </si>
  <si>
    <t>9 a 10</t>
  </si>
  <si>
    <t>En este formato se debe realizar la puntuación de cada una de las actividades de gestión. Es importante tener en cuenta que se deben diligenciar solo los siguientes espacios: Municipio, Fecha de diligenciamiento, Códgio DANE del EE, Establecimiento Educativo (nombre), Rector o Director Rural (nombre), Puntaje y Observaciones.
En la columna correspondiente al puntaje, se debe ingresar la valoración usando la escala de 1 a 10 puntos. Al ingresar la valoración la celda irá cambiando de acuerdo al nivel correspondiente. 
La calificación fue establecida en 5 niveles así:</t>
  </si>
  <si>
    <r>
      <t>Digite la fecha de diligenciamiento del formato de diagnóstico, para ello utilice el formato dia/mes/año (dd/mm/aaaa) ejemplo</t>
    </r>
    <r>
      <rPr>
        <b/>
        <sz val="12"/>
        <color theme="1"/>
        <rFont val="Arial"/>
        <family val="2"/>
      </rPr>
      <t xml:space="preserve"> 20/01/2026</t>
    </r>
  </si>
  <si>
    <t>0-5,99: Nivel Inicial</t>
  </si>
  <si>
    <t>6-8,99: Nivel consolidación</t>
  </si>
  <si>
    <t>9-10: Nivel perfeccionamiento</t>
  </si>
  <si>
    <r>
      <rPr>
        <b/>
        <sz val="12"/>
        <color theme="1"/>
        <rFont val="Arial"/>
        <family val="2"/>
      </rPr>
      <t>0-5.99:</t>
    </r>
    <r>
      <rPr>
        <sz val="12"/>
        <color theme="1"/>
        <rFont val="Arial"/>
        <family val="2"/>
      </rPr>
      <t xml:space="preserve"> Nivel Inicial</t>
    </r>
  </si>
  <si>
    <r>
      <rPr>
        <b/>
        <sz val="12"/>
        <color theme="1"/>
        <rFont val="Arial"/>
        <family val="2"/>
      </rPr>
      <t>6-8.99:</t>
    </r>
    <r>
      <rPr>
        <sz val="12"/>
        <color theme="1"/>
        <rFont val="Arial"/>
        <family val="2"/>
      </rPr>
      <t xml:space="preserve"> Nivel consolidación</t>
    </r>
  </si>
  <si>
    <t xml:space="preserve"> Paso 1. 
Identificación de los espacios de diálogo en los que la entidad rendirá cuentas</t>
  </si>
  <si>
    <t>Generación y análisis de la información para el diálogo en la rendición de cuentas en lenguaje claro</t>
  </si>
  <si>
    <t>Publicación de la información 
 a través de los diferentes canales de comunicación</t>
  </si>
  <si>
    <t>Publicación de la información  a través de los diferentes canales de comunicación</t>
  </si>
  <si>
    <t>Realizar capacitaciones orientadas a fortalecer el proceso de rendición de cuentas, mejorando la comprensión y participación del equipo de trabajo.</t>
  </si>
  <si>
    <t>Fortalecer y sensibilizar a la comunidad educativa frente a la rendición de cuentas, fomentando su participación activa.</t>
  </si>
  <si>
    <t>El establecimiento educativo se encuentra en la etapa de consolidación de la rendición de cuentas, pues cuenta con experiencia previa y ha identificado fortalezas y debilidades a partir de evaluaciones anteriores, lo que le permite seguir fortaleciendo la participación y mejorar continuamente este proceso.</t>
  </si>
  <si>
    <t>Alcance
Informar de manera transparente a la comunidad educativa sobre la gestión académica, administrativa y financiera realizada durante un periodo determinado.
Objetivo
Garantizar la transparencia, fortalecer la confianza institucional y promover la participación de la comunidad para el mejoramiento continuo.
Actividades
Recolección y análisis de información, elaboración y socialización de informes, participación de la comunidad y seguimiento a los compromisos adquiridos.</t>
  </si>
  <si>
    <t>Docente directivo y docentes.</t>
  </si>
  <si>
    <t>Mediante la herramienta de diapositivas</t>
  </si>
  <si>
    <t>Elaboración de un informe claro y pertinente para toda la comunidad en general.</t>
  </si>
  <si>
    <t>Se requiere una mayor articulación de la información presentada con las metas e indicadores del PMI, para evidenciar de manera clara los avances, resultados y el impacto de la gestión</t>
  </si>
  <si>
    <t>Clara, ordenada y estandarizada</t>
  </si>
  <si>
    <t>Encuesta estructurada con preguntas y respuestas múltiples.</t>
  </si>
  <si>
    <t>Se requiere socializar oportunamente los resultados del diagnóstico del proceso de rendición de cuentas institucional para fortalecer la transparencia y la participación de la comunidad educativa.</t>
  </si>
  <si>
    <t>Se garantizarán espacios de interlocución para los participantes en cada uno de los temas a exponer, promoviendo la participación activa y el diálogo con la comunidad educativa.</t>
  </si>
  <si>
    <t>Ejecución de un plan de acción que conlleve todos los elementos nombrados.</t>
  </si>
  <si>
    <t>Se requiere definir y organizar las actividades pertinentes para el desarrollo de cada una de las etapas de la estrategia de rendición de cuentas, garantizando coherencia, cumplimiento y seguimiento del proceso.</t>
  </si>
  <si>
    <t>La limitada conectividad de la comunidad educativa restringe el acceso a recursos digitales y dificulta el desarrollo adecuado del proceso educativo.</t>
  </si>
  <si>
    <t>La adecuada ejecución de roles y responsabilidades ha fortalecido el liderazgo docente y el trabajo en equipo, favoreciendo el desarrollo de las actividades institucionales.</t>
  </si>
  <si>
    <t>La institución utiliza diversos medios de comunicación como medios virtuales, afiches, tarjetas, difusión verbal y redes sociales (Facebook, Instagram y WhatsApp), lo cual favorece la divulgación de la información a la comunidad educativa.</t>
  </si>
  <si>
    <t>El liderazgo del rector en la preparación y verificación de la información presupuestal fortalece la transparencia, la gestión eficiente de los recursos y la confianza institucional.</t>
  </si>
  <si>
    <t>Los temas abordados según las gestiones institucionales responden a las necesidades más relevantes de la comunidad, contribuyendo a la optimización de brechas en cada situación expuesta.</t>
  </si>
  <si>
    <t>Los temas de la rendición de cuentas se articulan con el PMI, facilitando la identificación de brechas y acciones de mejora institucional</t>
  </si>
  <si>
    <t>Elaboracion de un presupuesto anual</t>
  </si>
  <si>
    <t>Se organiza y verifica la información de los procesos y gestión contractual, garantizando su calidad, claridad e identificación de los beneficiarios, en cumplimiento de los lineamientos establecidos</t>
  </si>
  <si>
    <t>Se evidenció la ejecución de los planes de acción conforme a lo programado, cumpliendo las actividades establecidas y aportando al logro de las metas institucionales.</t>
  </si>
  <si>
    <t>La publicación del informe se realizó oportunamente a partir del 20 de enero de 2026 mediante pancartas, afiches, póster y videos alusivos a la rendición de cuentas, garantizando su difusión y acceso a la comunidad educativa.</t>
  </si>
  <si>
    <t>Se evidenció el cargue oportuno de la información dentro de los tiempos requeridos, cumpliendo con los plazos establecidos y garantizando la actualización adecuada de los registros.</t>
  </si>
  <si>
    <t>Se realizó la difusión de los informes mediante medios impresos y emisoras locales, garantizando su divulgación a la comunidad.</t>
  </si>
  <si>
    <t>En rendición de cuentas, los grupos de valor
•	Juntas de Acción Comunal de las veredas
•	Padres de familia y estudiantes
•	Docentes y directivos
•	Comisaría de Familia
•	Defensa Civil
•	Policía Nacional de Colombia
•	Líderes comunitarios
•	Entidades municipales (Alcaldía, Personería, etc.)</t>
  </si>
  <si>
    <t xml:space="preserve">La institución educativa cuenta con un salón múltiple escenario para el ejercicio de rendición de cuentas  </t>
  </si>
  <si>
    <t xml:space="preserve">La institución implementa una metodología participativa que involucra activamente a la comunidad educativa, promoviendo la transparencia, el diálogo y la toma de decisiones acordes con sus necesidades y opiniones.  </t>
  </si>
  <si>
    <t>Se dio cumplimiento a la publicación de la convocatoria a la rendición de cuentas dentro de las fechas estipuladas, conforme a lo registrado en el Acta N.° 001.</t>
  </si>
  <si>
    <t>Mediante pancartas, poster, afiches, carteleras se han dado información oportunamente pertinente asimismo se diseña un espacio de interacción mediante un oficio de orden del día.</t>
  </si>
  <si>
    <t>La información de los espacios de diálogo se difundió oportunamente mediante póster, videos, Facebook, WhatsApp, Messenger y carteleras, garantizando el acceso y conocimiento de la comunidad educativa.</t>
  </si>
  <si>
    <t>27 de febrero del 2026.</t>
  </si>
  <si>
    <t>La información se proporciona de manera oportunamente; sin embargo, se requiere fomentar mayor interés, participación y concientización de la comunidad educativa en estos procesos.</t>
  </si>
  <si>
    <t>Reuniones sincrónicas, virtuales entre otras plataformas.</t>
  </si>
  <si>
    <t>Material de soporte impreso/gráfico.</t>
  </si>
  <si>
    <t>Se reconoce la importancia de ofrecer información más pertinente y contextualizada a las necesidades de la comunidad educativa, con el fin de fortalecer su interés y participación activa en los procesos de rendición de cuentas.</t>
  </si>
  <si>
    <t>Promover la participación activa y comprometida de la comunidad educativa y los grupos de interés en las actividades y procesos de la institución.</t>
  </si>
  <si>
    <t>Garantizar la divulgación oportuna de las propuestas mediante un cronograma establecido y socializado.</t>
  </si>
  <si>
    <t>Implementación de la política de PQRS (Peticiones, Quejas, Reclamos y Sugerencias) fortalecerá la comunicación con la comunidad educativa, permitirá una atención oportuna a sus necesidades y contribuirá al mejoramiento continuo de los servicios.</t>
  </si>
  <si>
    <t>En el cronograma y orden del día se incluye un espacio de socialización para garantizar la participación de la comunidad educativa y grupos de interés</t>
  </si>
  <si>
    <t>Para el evento de rendición de cuentas se priorizan temas relevantes y pertinentes de cada gestión, los cuales son socializados para facilitar la participación y evaluación de la comunidad educativa y los grupos de interés.</t>
  </si>
  <si>
    <t>Formato registro y asistencia.</t>
  </si>
  <si>
    <t>Se realiza el cargue de la información en la plataforma Enjambre, incluyendo el informe ejecutivo y las evidencias de la rendición de cuentas.</t>
  </si>
  <si>
    <t>Aplicar una encuesta al finalizar la rendición de cuentas, para que los participantes expresen su nivel de aprobación, así como los aspectos por mejorar y fortalecer.</t>
  </si>
  <si>
    <t>Analizar los resultados de la encuesta y tenerlos en cuenta para la toma de decisiones y el mejoramiento continuo.</t>
  </si>
  <si>
    <t>La institución dará respuesta escrita y oportuna a todas las preguntas e inquietudes formuladas por los ciudadanos en el proceso de rendición de cuentas, dentro de los términos establecidos, y las publicará en los medios oficiales.</t>
  </si>
  <si>
    <t xml:space="preserve">Ejecución del plan de acción. </t>
  </si>
  <si>
    <t>Se aplica una encuesta para recoger sugerencias que contribuyan al mejoramiento de las actividades.</t>
  </si>
  <si>
    <r>
      <t>Los resultados y aportes de la rendición de cuentas se clasifican mediante un informe de categorías y se difunden masivamente mediante los canales utilizados en la convocatoria</t>
    </r>
    <r>
      <rPr>
        <sz val="11"/>
        <color theme="1"/>
        <rFont val="Calibri"/>
        <family val="2"/>
        <scheme val="minor"/>
      </rPr>
      <t>.</t>
    </r>
  </si>
  <si>
    <t>Se revisan las recomendaciones de los órganos de control y se implementan correctivos para mejorar la gestión y el cumplimiento de metas.</t>
  </si>
  <si>
    <t>Se analizan las recomendaciones surgidas en los espacios de diálogo y se formulan acciones de mejora que se incorporan al plan de acción institucional para fortalecer la gestión y el cumplimiento de las metas</t>
  </si>
  <si>
    <t>Realiza seguimiento y evaluación a las metas de la estrategia de rendición de cuentas para verificar su cumplimiento y establecer acciones de mejora.</t>
  </si>
  <si>
    <t>Elaboración de un plan de acción estructurado permitirá optimizar el proceso de rendición de cuentas, al definir estrategias, plazos y responsables, fortaleciendo la transparencia, la participación y el mejoramiento continuo de la gestión institucional.</t>
  </si>
  <si>
    <t>Se incorporan en los informes institucionales los resultados de las recomendaciones y compromisos asumidos en los ejercicios de rendición de cuentas, garantizando su seguimiento y control.</t>
  </si>
  <si>
    <t>Se aplican los requerimientos de la Secretaría de Educación y los mecanismos internos de mejora derivados de la rendición de cuentas</t>
  </si>
  <si>
    <t>Sistematización en la entrega de informes garantiza mayor organización, facilita el acceso y seguimiento de la información por parte de la comunidad educativa y fortalece la transparencia institucional</t>
  </si>
  <si>
    <t>Elaboración de planes de mejoramiento institucional con base en las observaciones, propuestas y recomendaciones ciudadanas.</t>
  </si>
  <si>
    <t>elaboracion de  un cronogama de participacion.</t>
  </si>
  <si>
    <t>Cronograma de Rendición de Cuentas – 27 de febrero del 2026</t>
  </si>
  <si>
    <t>Cronograma de Rendición de Cuentas, plan de accion.</t>
  </si>
  <si>
    <t>Conformacion, mediante acta N° 1. o resolución, el equipo de trabajo responsable de adelantar todas las etapas de la rendición de cuentas.</t>
  </si>
  <si>
    <t>Actualizacion de las plataformas: pagina web, facebook, whatsapp.</t>
  </si>
  <si>
    <t>Conformar y poner en funcionamiento el Comité con el Sector Productivo durante el año 2026, realizando mínimo 3 reuniones formales y definiendo al menos 5 estrategias de mejora institucional.</t>
  </si>
  <si>
    <t>avance en los proyectos de infraestructura institucional</t>
  </si>
  <si>
    <t xml:space="preserve">estandarizacion de formatos institucionales. </t>
  </si>
  <si>
    <t>1. Elaborar y aprobar el diagnóstico de necesidades de infraestructura en todas las sedes.
2.Formular y presentar mínimo 3 proyectos de adecuación ante entidades territoriales o externas.
3.Lograr la adecuación de al menos 3 sede educativa durante el año 2026</t>
  </si>
  <si>
    <t>1.Identificar y describir el 100% de los procesos institucionales clave.
2. Elaborar y estandarizar los formatos institucionales
3. Socializar y aplicar el manual con al menos el 90% del personal docente y administrativo.</t>
  </si>
  <si>
    <t>Al finalizar cada semestre escolar el 100% de los docentes socializaran la implementacion de la estrategia aplicada al fortaleciendo la formacion integral.</t>
  </si>
  <si>
    <t xml:space="preserve">Al finalizar el año 2026, la institución contará con el apoyo pedagogico en 40% en sus sedes. (Material textual como "libros"para el docentes y guias para los estudiantes   </t>
  </si>
  <si>
    <t>Al finalizar   el año lectivo 2025 la institución implementará un formato de seguimiento a egresados que permita evaluar la calidad de la educación institucional y mejorar la formación de los nuevos bachilleres.</t>
  </si>
  <si>
    <t>Ejecutar un plan integral de mantenimiento (plan de compras) institucional que permita priorizar, programar y hacer seguimiento continuo a las intervenciones requeridas en las distintas sedes educativas.</t>
  </si>
  <si>
    <t>Al finalizar el año 2026 la Institución educativa contará con el 50% de las  estrategias pedagógicas y didácticas que respondan a las particularidades del contexto rural, especialmente en lo relacionado con la continuidad del proceso educativo, el acceso a recursos y la atención a la diversidad de ritmos y niveles de aprendizaje que garantice una educacion integral.</t>
  </si>
  <si>
    <t>Implementar   acciones preventivas articuladas durante el año lectivo, logrando que el 80 % de los estudiantes participe en actividades de prevención de factores de riesgo y bienestar escolar.</t>
  </si>
  <si>
    <t>Instalar señalización preventiva básica en el 100 % de las sedes educativas durante el año lectivo, reduciendo la ocurrencia de incidentes asociados a riesgos físicos.</t>
  </si>
  <si>
    <t>Aplicar y hacer seguimiento al 100 % de los formatos institucionales de prevención de riesgos, realizar mínimo dos simulacros anuales y desarrollar al menos tres charlas preventivas, beneficiando a toda la comunidad educativa durante el año lectivo.</t>
  </si>
  <si>
    <t>Seguimiento a las tareas escolares</t>
  </si>
  <si>
    <t>Recursos para el aprendizaje.</t>
  </si>
  <si>
    <t>Formato de seguimiento a egresados</t>
  </si>
  <si>
    <t>Plan de mantenimiento institucional implementado</t>
  </si>
  <si>
    <t>Estrategias pedagógicas contextualizadas aplicables</t>
  </si>
  <si>
    <t xml:space="preserve">Porcentaje de estudiantes participantes en acciones de prevención de factores de riesgo.                                                                                                                                             Número de acciones preventivas implementadas durante el año escolar.                               </t>
  </si>
  <si>
    <t>Porcentaje de sedes educativas con señalización preventiva instalada.                               Número de señales preventivas implementadas por sede.</t>
  </si>
  <si>
    <t>Número de simulacros de emergencia realizados en el año. Número de charlas preventivas ejecutadas.</t>
  </si>
  <si>
    <t>Creacion del comité del Sector  productivo</t>
  </si>
  <si>
    <t>1. Identificar y convocar representantes del sector productivo local (empresas, fincas, asociaciones, emprendimientos).
2. Expedir el acto administrativo de creación del Comité.
3.Definir roles y responsabilidades de los integrantes del Comité.
4.Diseñar conjuntamente estrategias de mejora para la formación de los estudiantes 
5. Socializar los acuerdos y resultados con la comunidad educativa.</t>
  </si>
  <si>
    <t>1.Realizar diagnóstico técnico del estado de infraestructura en cada sede.
2.Priorizar las sedes según nivel de necesidad y riesgo.
3.Elaborar los proyectos de adecuación (presupuesto, planos básicos, justificación).
4.Gestionar recursos ante la Secretaría de Educación, Alcaldía y otras entidades.
5.Presentar y hacer seguimiento a las propuestas de financiación.
6.Ejecutar las adecuaciones aprobadas.
7.Verificar y evaluar las mejoras realizadas en las sedes intervenidas.</t>
  </si>
  <si>
    <t>1. identificar los procesos institucionales (académicos, administrativos y directivos).
2. Recopilar información sobre cómo se realizan actualmente.
3.Elaborar los formatos y procedimientos estandarizados.
4.Revisar y aprobar los formatos
5. Socializar el documento con docentes.</t>
  </si>
  <si>
    <t>Plan de fortalecimiento bimestral para estudiantres de bajo rendimiento. +Acompañamiento por parte de la docente de apoyo para los estudiantes con necesidades educativas especiales.</t>
  </si>
  <si>
    <t>Presentar  una propuesta  para la asignación de recursos para material pedagogico (compra de libros intergrados por materias, para las sedes).</t>
  </si>
  <si>
    <t>Elaborar el formato sistematizado  donde se haga seguimiento de la proyección profesional y personal de los egresados de la IER León XIII</t>
  </si>
  <si>
    <t>•Diagnóstico del estado de la infraestructura por sede.
•Priorización de necesidades de mantenimiento.
•Elaboración y socialización del plan de mantenimiento.
•Gestión de recursos financieros y apoyo institucional.
•Seguimiento y evaluación periódica de las intervenciones realizadas.</t>
  </si>
  <si>
    <t>•  Implementación de estrategias pedagógicas flexibles.
• Uso de recursos didácticos pertinentes al contexto rural.
• Capacitación docente en metodologías activas y diferenciadas.
• Seguimiento al progreso académico de los estudiantes.
• Ajuste de estrategias según resultados y necesidades identificadas.</t>
  </si>
  <si>
    <t>Realizar jornadas de sensibilización sobre factores de riesgo (consumo de sustancias, convivencia escolar, autocuidado).                                                           Desarrollar charlas formativas con docentes, directivos y apoyo de entidades externas.</t>
  </si>
  <si>
    <t>Diseñar señalización preventiva básica (salidas de emergencia, zonas de riesgo, pisos mojados, escaleras).                                                             Elaborar e instalar señalización utilizando materiales económicos. (salidas de emergencia, zonas de riesgo, pisos mojados, escaleras).</t>
  </si>
  <si>
    <t>Socializar y aplicar los formatos institucionales de identificación y seguimiento de riesgos.                     Programar y ejecutar simulacros de evacuación y atención de emergencias.</t>
  </si>
  <si>
    <t>$50.000.00</t>
  </si>
  <si>
    <t>Rector, docentes y comunidad educativa.</t>
  </si>
  <si>
    <t>Gestión Directiva, docentes y rector.</t>
  </si>
  <si>
    <t>Grupo de gestión académica</t>
  </si>
  <si>
    <t>Docente directivo, docente de aula.</t>
  </si>
  <si>
    <t>Gestión Comunitaria</t>
  </si>
  <si>
    <t>04/122026</t>
  </si>
  <si>
    <t>Fortalecer la participación activa de la comunidad educativa en los espacios de rendición de cuentas.</t>
  </si>
  <si>
    <t>Promover una participación activa, informada y crítica de la comunidad educativa en el proceso de rendición de cuentas, fortaleciendo la transparencia y la confianza institucional.</t>
  </si>
  <si>
    <t>Incrementar en un 30% la participación de la comunidad educativa en los espacios de rendición de cuentas en comparación con el año anterior.</t>
  </si>
  <si>
    <t>Porcentaje de participación de la comunidad educativa en los espacios de rendición de cuentas.
Nivel de satisfacción de los asistentes, medido a través de encuestas.
Número de aportes, sugerencias y propuestas recibidas durante el proceso.</t>
  </si>
  <si>
    <t>Diseñar e implementar estrategias de comunicación efectivas que faciliten el acceso a la información institucional.</t>
  </si>
  <si>
    <t>Generar espacios participativos (presenciales y virtuales) que motiven la intervención de la comunidad educativa.</t>
  </si>
  <si>
    <t>Fomentar la cultura de la transparencia y el control social dentro de la institución.</t>
  </si>
  <si>
    <t>Directiva</t>
  </si>
  <si>
    <t xml:space="preserve"> Directiva</t>
  </si>
  <si>
    <t>Academica</t>
  </si>
  <si>
    <t xml:space="preserve"> Academica</t>
  </si>
  <si>
    <t>ADMINISTRATIVA Y FINANCIERA</t>
  </si>
  <si>
    <t>Comunitaria</t>
  </si>
  <si>
    <t>Inicio</t>
  </si>
  <si>
    <t>Se desarrollará una jornada participativa donde la comunidad educativa evaluará el estado de la infraestructura de cada sede, con el fin de establecer un plan de mejoramiento que permita intervenir los espacios físicos de manera organizada y eficiente.</t>
  </si>
  <si>
    <t>Se desarrollará un taller participativo con el equipo directivo, docentes y personal administrativo para identificar los procesos institucionales, organizarlos y construir formatos estandarizados que faciliten su aplicación y seguimiento.</t>
  </si>
  <si>
    <t>Se desarrollará un taller colaborativo con docentes, directivos, estudiantes y padres de familia para analizar el sentido de las tareas escolares, definir criterios pedagógicos y construir una política clara, aplicable y conocida por toda la comunidad educativa.</t>
  </si>
  <si>
    <t>PROCESO</t>
  </si>
  <si>
    <t>Se realizará un taller participativo con la comunidad educativa para analizar el estado actual de los recursos educativos, revisar las políticas existentes y construir lineamientos claros que orienten su adecuada gestión, uso pedagógico y sostenibilidad.</t>
  </si>
  <si>
    <t>Se desarrollará un proceso participativo para crear un formato estandarizado de seguimiento a egresados, definir los mecanismos de recolección de información y establecer un sistema organizado (digital o físico) que facilite su actualización y análisis.</t>
  </si>
  <si>
    <t>Se desarrollará una jornada de trabajo colaborativo para identificar necesidades de mantenimiento, organizar las intervenciones por prioridad y estructurar un plan institucional que incluya cronograma, responsables y mecanismos de seguimiento, el cual será socializado con toda la comunidad educativa.</t>
  </si>
  <si>
    <t>Se desarrollará un taller colaborativo con docentes para diseñar, adaptar e intercambiar estrategias pedagógicas que respondan a las características del contexto educativo y a las necesidades diversas de los estudiantes, promoviendo la inclusión y el aprendizaje significativo.</t>
  </si>
  <si>
    <t>Se desarrollará una jornada pedagógica participativa enfocada en la prevención de riesgos (consumo de sustancias, deserción, violencia, uso inadecuado del tiempo libre), mediante talleres, dinámicas y espacios de reflexión adaptados al contexto rural.</t>
  </si>
  <si>
    <t>Se desarrollará una jornada participativa donde estudiantes, docentes y personal administrativo identificarán zonas de riesgo y elaborarán e instalarán señalización preventiva, fomentando la cultura del autocuidado y la prevención.</t>
  </si>
  <si>
    <t>Se implementará una jornada institucional que articule acciones de diagnóstico, prevención y respuesta ante riesgos, involucrando a toda la comunidad educativa en el uso de herramientas de seguimiento, prácticas de evacuación y formación en cultura de prevención.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</si>
</sst>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240A]\ #,##0.00"/>
    <numFmt numFmtId="166" formatCode="d/m/yyyy"/>
  </numFmts>
  <fonts count="36" x14ac:knownFonts="1">
    <font>
      <sz val="11"/>
      <color theme="1"/>
      <name val="Calibri"/>
      <family val="2"/>
      <scheme val="minor"/>
    </font>
    <font>
      <b/>
      <sz val="11"/>
      <color theme="0"/>
      <name val="Calibri"/>
      <family val="2"/>
      <scheme val="minor"/>
    </font>
    <font>
      <b/>
      <sz val="11"/>
      <color theme="1"/>
      <name val="Calibri"/>
      <family val="2"/>
      <scheme val="minor"/>
    </font>
    <font>
      <sz val="11"/>
      <name val="Calibri"/>
      <family val="2"/>
      <scheme val="minor"/>
    </font>
    <font>
      <sz val="10"/>
      <color theme="1"/>
      <name val="Arial"/>
      <family val="2"/>
    </font>
    <font>
      <b/>
      <sz val="12"/>
      <color theme="1"/>
      <name val="Calibri"/>
      <family val="2"/>
      <scheme val="minor"/>
    </font>
    <font>
      <sz val="28"/>
      <color theme="1"/>
      <name val="Calibri"/>
      <family val="2"/>
      <scheme val="minor"/>
    </font>
    <font>
      <b/>
      <sz val="14"/>
      <color theme="1"/>
      <name val="Calibri"/>
      <family val="2"/>
      <scheme val="minor"/>
    </font>
    <font>
      <b/>
      <sz val="26"/>
      <color theme="0"/>
      <name val="Calibri"/>
      <family val="2"/>
      <scheme val="minor"/>
    </font>
    <font>
      <sz val="18"/>
      <color theme="1"/>
      <name val="Calibri"/>
      <family val="2"/>
      <scheme val="minor"/>
    </font>
    <font>
      <b/>
      <sz val="12"/>
      <color theme="1"/>
      <name val="Arial"/>
      <family val="2"/>
    </font>
    <font>
      <b/>
      <sz val="14"/>
      <color theme="1"/>
      <name val="Arial"/>
      <family val="2"/>
    </font>
    <font>
      <sz val="12"/>
      <color theme="1"/>
      <name val="Arial"/>
      <family val="2"/>
    </font>
    <font>
      <b/>
      <sz val="18"/>
      <color theme="0"/>
      <name val="Calibri"/>
      <family val="2"/>
      <scheme val="minor"/>
    </font>
    <font>
      <sz val="20"/>
      <color theme="1"/>
      <name val="Calibri"/>
      <family val="2"/>
      <scheme val="minor"/>
    </font>
    <font>
      <b/>
      <sz val="20"/>
      <color theme="0"/>
      <name val="Calibri"/>
      <family val="2"/>
      <scheme val="minor"/>
    </font>
    <font>
      <sz val="24"/>
      <color theme="1"/>
      <name val="Calibri"/>
      <family val="2"/>
      <scheme val="minor"/>
    </font>
    <font>
      <sz val="10"/>
      <name val="Arial"/>
      <family val="2"/>
    </font>
    <font>
      <sz val="11"/>
      <color theme="1"/>
      <name val="Arial"/>
      <family val="2"/>
    </font>
    <font>
      <b/>
      <sz val="10"/>
      <color theme="3" tint="-0.499984740745262"/>
      <name val="Calibri"/>
      <family val="2"/>
      <scheme val="minor"/>
    </font>
    <font>
      <sz val="9"/>
      <color theme="3" tint="-0.499984740745262"/>
      <name val="Calibri"/>
      <family val="2"/>
      <scheme val="minor"/>
    </font>
    <font>
      <sz val="10"/>
      <color theme="3" tint="-0.499984740745262"/>
      <name val="Calibri"/>
      <family val="2"/>
      <scheme val="minor"/>
    </font>
    <font>
      <b/>
      <sz val="9"/>
      <color indexed="81"/>
      <name val="Tahoma"/>
      <family val="2"/>
    </font>
    <font>
      <sz val="9"/>
      <color indexed="81"/>
      <name val="Tahoma"/>
      <family val="2"/>
    </font>
    <font>
      <b/>
      <sz val="16"/>
      <color theme="1"/>
      <name val="Calibri"/>
      <family val="2"/>
      <scheme val="minor"/>
    </font>
    <font>
      <sz val="14"/>
      <color theme="1"/>
      <name val="Calibri"/>
      <family val="2"/>
      <scheme val="minor"/>
    </font>
    <font>
      <b/>
      <sz val="14"/>
      <color theme="0"/>
      <name val="Calibri"/>
      <family val="2"/>
      <scheme val="minor"/>
    </font>
    <font>
      <b/>
      <sz val="12"/>
      <color theme="0"/>
      <name val="Arial"/>
      <family val="2"/>
    </font>
    <font>
      <u/>
      <sz val="11"/>
      <color theme="10"/>
      <name val="Calibri"/>
      <family val="2"/>
      <scheme val="minor"/>
    </font>
    <font>
      <b/>
      <sz val="10"/>
      <color theme="1"/>
      <name val="Arial"/>
      <family val="2"/>
    </font>
    <font>
      <sz val="14"/>
      <color theme="0"/>
      <name val="Calibri"/>
      <family val="2"/>
      <scheme val="minor"/>
    </font>
    <font>
      <b/>
      <sz val="28"/>
      <color theme="1"/>
      <name val="Calibri"/>
      <family val="2"/>
      <scheme val="minor"/>
    </font>
    <font>
      <sz val="12"/>
      <color indexed="8"/>
      <name val="Verdana"/>
      <family val="2"/>
    </font>
    <font>
      <sz val="12"/>
      <color theme="1"/>
      <name val="Verdana"/>
      <family val="2"/>
    </font>
    <font>
      <sz val="12"/>
      <color rgb="FF000000"/>
      <name val="Verdana"/>
      <family val="2"/>
    </font>
    <font>
      <sz val="12"/>
      <color indexed="8"/>
      <name val="Times New Roman"/>
      <family val="1"/>
    </font>
  </fonts>
  <fills count="13">
    <fill>
      <patternFill patternType="none"/>
    </fill>
    <fill>
      <patternFill patternType="gray125"/>
    </fill>
    <fill>
      <patternFill patternType="solid">
        <fgColor theme="8" tint="-0.249977111117893"/>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0"/>
        <bgColor indexed="64"/>
      </patternFill>
    </fill>
    <fill>
      <patternFill patternType="solid">
        <fgColor theme="3"/>
        <bgColor indexed="64"/>
      </patternFill>
    </fill>
    <fill>
      <patternFill patternType="solid">
        <fgColor rgb="FFC00000"/>
        <bgColor indexed="64"/>
      </patternFill>
    </fill>
    <fill>
      <patternFill patternType="solid">
        <fgColor rgb="FFFF0000"/>
        <bgColor indexed="64"/>
      </patternFill>
    </fill>
    <fill>
      <patternFill patternType="solid">
        <fgColor rgb="FFFFC000"/>
        <bgColor indexed="64"/>
      </patternFill>
    </fill>
    <fill>
      <patternFill patternType="solid">
        <fgColor rgb="FFFFFF00"/>
        <bgColor indexed="64"/>
      </patternFill>
    </fill>
    <fill>
      <patternFill patternType="solid">
        <fgColor rgb="FF00B050"/>
        <bgColor indexed="64"/>
      </patternFill>
    </fill>
    <fill>
      <patternFill patternType="solid">
        <fgColor theme="4" tint="-0.249977111117893"/>
        <bgColor indexed="64"/>
      </patternFill>
    </fill>
  </fills>
  <borders count="7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style="thin">
        <color indexed="64"/>
      </left>
      <right style="medium">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thin">
        <color indexed="64"/>
      </left>
      <right style="medium">
        <color indexed="64"/>
      </right>
      <top/>
      <bottom/>
      <diagonal/>
    </border>
    <border>
      <left style="thin">
        <color auto="1"/>
      </left>
      <right/>
      <top/>
      <bottom style="medium">
        <color rgb="FF002060"/>
      </bottom>
      <diagonal/>
    </border>
    <border>
      <left/>
      <right/>
      <top/>
      <bottom style="medium">
        <color rgb="FF002060"/>
      </bottom>
      <diagonal/>
    </border>
    <border>
      <left style="medium">
        <color rgb="FF002060"/>
      </left>
      <right/>
      <top/>
      <bottom/>
      <diagonal/>
    </border>
    <border>
      <left/>
      <right style="medium">
        <color rgb="FF002060"/>
      </right>
      <top/>
      <bottom/>
      <diagonal/>
    </border>
    <border>
      <left style="medium">
        <color rgb="FF002060"/>
      </left>
      <right style="medium">
        <color rgb="FF002060"/>
      </right>
      <top style="medium">
        <color rgb="FF002060"/>
      </top>
      <bottom/>
      <diagonal/>
    </border>
    <border>
      <left/>
      <right style="medium">
        <color rgb="FF002060"/>
      </right>
      <top style="medium">
        <color rgb="FF002060"/>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style="medium">
        <color theme="3"/>
      </bottom>
      <diagonal/>
    </border>
    <border>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style="thin">
        <color indexed="64"/>
      </top>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style="medium">
        <color indexed="64"/>
      </right>
      <top style="thin">
        <color indexed="64"/>
      </top>
      <bottom/>
      <diagonal/>
    </border>
    <border>
      <left/>
      <right/>
      <top style="medium">
        <color indexed="64"/>
      </top>
      <bottom style="thin">
        <color indexed="64"/>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s>
  <cellStyleXfs count="2">
    <xf numFmtId="0" fontId="0" fillId="0" borderId="0"/>
    <xf numFmtId="0" fontId="28" fillId="0" borderId="0" applyNumberFormat="0" applyFill="0" applyBorder="0" applyAlignment="0" applyProtection="0"/>
  </cellStyleXfs>
  <cellXfs count="329">
    <xf numFmtId="0" fontId="0" fillId="0" borderId="0" xfId="0"/>
    <xf numFmtId="1" fontId="0" fillId="0" borderId="0" xfId="0" applyNumberFormat="1" applyAlignment="1">
      <alignment horizontal="center" vertical="center"/>
    </xf>
    <xf numFmtId="0" fontId="1" fillId="2" borderId="16" xfId="0" applyFont="1" applyFill="1" applyBorder="1" applyAlignment="1">
      <alignment horizontal="center" vertical="center"/>
    </xf>
    <xf numFmtId="0" fontId="1" fillId="2" borderId="3" xfId="0" applyFont="1" applyFill="1" applyBorder="1" applyAlignment="1">
      <alignment horizontal="center" vertical="center"/>
    </xf>
    <xf numFmtId="164" fontId="1" fillId="2" borderId="3" xfId="0" applyNumberFormat="1" applyFont="1" applyFill="1" applyBorder="1" applyAlignment="1">
      <alignment horizontal="center" vertical="center"/>
    </xf>
    <xf numFmtId="1" fontId="1" fillId="2" borderId="3" xfId="0" applyNumberFormat="1" applyFont="1" applyFill="1" applyBorder="1" applyAlignment="1">
      <alignment horizontal="center" vertical="center" wrapText="1"/>
    </xf>
    <xf numFmtId="0" fontId="0" fillId="5" borderId="0" xfId="0" applyFill="1"/>
    <xf numFmtId="0" fontId="0" fillId="5" borderId="13" xfId="0" applyFill="1" applyBorder="1"/>
    <xf numFmtId="0" fontId="0" fillId="5" borderId="14" xfId="0" applyFill="1" applyBorder="1"/>
    <xf numFmtId="0" fontId="0" fillId="5" borderId="18" xfId="0" applyFill="1" applyBorder="1"/>
    <xf numFmtId="0" fontId="0" fillId="5" borderId="19" xfId="0" applyFill="1" applyBorder="1"/>
    <xf numFmtId="0" fontId="0" fillId="5" borderId="20" xfId="0" applyFill="1" applyBorder="1"/>
    <xf numFmtId="0" fontId="0" fillId="5" borderId="15" xfId="0" applyFill="1" applyBorder="1"/>
    <xf numFmtId="0" fontId="0" fillId="5" borderId="12" xfId="0" applyFill="1" applyBorder="1"/>
    <xf numFmtId="0" fontId="0" fillId="5" borderId="21" xfId="0" applyFill="1" applyBorder="1"/>
    <xf numFmtId="0" fontId="7" fillId="5" borderId="0" xfId="0" applyFont="1" applyFill="1" applyAlignment="1">
      <alignment horizontal="center"/>
    </xf>
    <xf numFmtId="0" fontId="0" fillId="5" borderId="0" xfId="0" applyFill="1" applyAlignment="1">
      <alignment horizontal="center"/>
    </xf>
    <xf numFmtId="0" fontId="7" fillId="5" borderId="4" xfId="0" applyFont="1" applyFill="1" applyBorder="1" applyAlignment="1">
      <alignment horizontal="center" vertical="center"/>
    </xf>
    <xf numFmtId="0" fontId="7" fillId="5" borderId="6" xfId="0" applyFont="1" applyFill="1" applyBorder="1" applyAlignment="1">
      <alignment horizontal="center" vertical="center"/>
    </xf>
    <xf numFmtId="2" fontId="14" fillId="5" borderId="8" xfId="0" applyNumberFormat="1" applyFont="1" applyFill="1" applyBorder="1" applyAlignment="1" applyProtection="1">
      <alignment horizontal="center" wrapText="1"/>
      <protection hidden="1"/>
    </xf>
    <xf numFmtId="1" fontId="0" fillId="5" borderId="20" xfId="0" applyNumberFormat="1" applyFill="1" applyBorder="1" applyAlignment="1">
      <alignment wrapText="1"/>
    </xf>
    <xf numFmtId="0" fontId="7" fillId="5" borderId="11" xfId="0" applyFont="1" applyFill="1" applyBorder="1" applyAlignment="1" applyProtection="1">
      <alignment horizontal="center" vertical="center"/>
      <protection hidden="1"/>
    </xf>
    <xf numFmtId="0" fontId="11" fillId="5" borderId="0" xfId="0" applyFont="1" applyFill="1" applyAlignment="1">
      <alignment vertical="center"/>
    </xf>
    <xf numFmtId="0" fontId="12" fillId="5" borderId="0" xfId="0" applyFont="1" applyFill="1" applyAlignment="1">
      <alignment vertical="center"/>
    </xf>
    <xf numFmtId="1" fontId="0" fillId="5" borderId="0" xfId="0" applyNumberFormat="1" applyFill="1" applyAlignment="1">
      <alignment horizontal="center" vertical="center"/>
    </xf>
    <xf numFmtId="0" fontId="5" fillId="5" borderId="1" xfId="0" applyFont="1" applyFill="1" applyBorder="1" applyAlignment="1" applyProtection="1">
      <alignment vertical="center"/>
      <protection locked="0"/>
    </xf>
    <xf numFmtId="0" fontId="0" fillId="5" borderId="1" xfId="0" applyFill="1" applyBorder="1" applyAlignment="1">
      <alignment horizontal="center" vertical="center" wrapText="1"/>
    </xf>
    <xf numFmtId="164" fontId="5" fillId="4" borderId="1" xfId="0" applyNumberFormat="1" applyFont="1" applyFill="1" applyBorder="1" applyAlignment="1">
      <alignment horizontal="center" vertical="center" wrapText="1"/>
    </xf>
    <xf numFmtId="0" fontId="0" fillId="5" borderId="0" xfId="0" applyFill="1" applyAlignment="1">
      <alignment horizontal="justify" vertical="center"/>
    </xf>
    <xf numFmtId="0" fontId="4" fillId="5" borderId="1" xfId="0" applyFont="1" applyFill="1" applyBorder="1" applyAlignment="1">
      <alignment horizontal="justify" vertical="center" wrapText="1"/>
    </xf>
    <xf numFmtId="0" fontId="17" fillId="5" borderId="1" xfId="0" applyFont="1" applyFill="1" applyBorder="1" applyAlignment="1">
      <alignment horizontal="justify" vertical="center" wrapText="1"/>
    </xf>
    <xf numFmtId="0" fontId="4" fillId="5" borderId="10" xfId="0" applyFont="1" applyFill="1" applyBorder="1" applyAlignment="1">
      <alignment horizontal="justify" vertical="center" wrapText="1"/>
    </xf>
    <xf numFmtId="0" fontId="0" fillId="0" borderId="0" xfId="0" applyAlignment="1">
      <alignment horizontal="justify" vertical="center"/>
    </xf>
    <xf numFmtId="0" fontId="0" fillId="0" borderId="0" xfId="0" applyAlignment="1">
      <alignment wrapText="1"/>
    </xf>
    <xf numFmtId="0" fontId="1" fillId="2" borderId="30" xfId="0" applyFont="1" applyFill="1" applyBorder="1" applyAlignment="1">
      <alignment horizontal="center" vertical="center"/>
    </xf>
    <xf numFmtId="0" fontId="0" fillId="0" borderId="0" xfId="0" applyAlignment="1">
      <alignment vertical="center" wrapText="1"/>
    </xf>
    <xf numFmtId="0" fontId="0" fillId="0" borderId="0" xfId="0" applyAlignment="1">
      <alignment horizontal="center" vertical="center"/>
    </xf>
    <xf numFmtId="0" fontId="0" fillId="0" borderId="1" xfId="0" applyBorder="1" applyProtection="1">
      <protection locked="0"/>
    </xf>
    <xf numFmtId="14" fontId="0" fillId="0" borderId="1" xfId="0" applyNumberFormat="1" applyBorder="1" applyProtection="1">
      <protection locked="0"/>
    </xf>
    <xf numFmtId="0" fontId="0" fillId="0" borderId="1" xfId="0" applyBorder="1" applyAlignment="1" applyProtection="1">
      <alignment horizontal="center" vertical="center"/>
      <protection hidden="1"/>
    </xf>
    <xf numFmtId="0" fontId="0" fillId="0" borderId="1" xfId="0" applyBorder="1" applyAlignment="1" applyProtection="1">
      <alignment vertical="center" wrapText="1"/>
      <protection hidden="1"/>
    </xf>
    <xf numFmtId="0" fontId="0" fillId="5" borderId="0" xfId="0" applyFill="1" applyProtection="1">
      <protection hidden="1"/>
    </xf>
    <xf numFmtId="0" fontId="0" fillId="5" borderId="13" xfId="0" applyFill="1" applyBorder="1" applyProtection="1">
      <protection hidden="1"/>
    </xf>
    <xf numFmtId="0" fontId="0" fillId="5" borderId="14" xfId="0" applyFill="1" applyBorder="1" applyProtection="1">
      <protection hidden="1"/>
    </xf>
    <xf numFmtId="0" fontId="0" fillId="5" borderId="18" xfId="0" applyFill="1" applyBorder="1" applyProtection="1">
      <protection hidden="1"/>
    </xf>
    <xf numFmtId="0" fontId="0" fillId="5" borderId="19" xfId="0" applyFill="1" applyBorder="1" applyProtection="1">
      <protection hidden="1"/>
    </xf>
    <xf numFmtId="0" fontId="0" fillId="5" borderId="20" xfId="0" applyFill="1" applyBorder="1" applyProtection="1">
      <protection hidden="1"/>
    </xf>
    <xf numFmtId="0" fontId="7" fillId="3" borderId="0" xfId="0" applyFont="1" applyFill="1" applyProtection="1">
      <protection hidden="1"/>
    </xf>
    <xf numFmtId="0" fontId="0" fillId="3" borderId="0" xfId="0" applyFill="1" applyProtection="1">
      <protection hidden="1"/>
    </xf>
    <xf numFmtId="1" fontId="0" fillId="5" borderId="0" xfId="0" applyNumberFormat="1" applyFill="1" applyProtection="1">
      <protection hidden="1"/>
    </xf>
    <xf numFmtId="0" fontId="0" fillId="5" borderId="15" xfId="0" applyFill="1" applyBorder="1" applyProtection="1">
      <protection hidden="1"/>
    </xf>
    <xf numFmtId="0" fontId="0" fillId="5" borderId="12" xfId="0" applyFill="1" applyBorder="1" applyProtection="1">
      <protection hidden="1"/>
    </xf>
    <xf numFmtId="0" fontId="0" fillId="5" borderId="21" xfId="0" applyFill="1" applyBorder="1" applyProtection="1">
      <protection hidden="1"/>
    </xf>
    <xf numFmtId="0" fontId="0" fillId="0" borderId="0" xfId="0" applyProtection="1">
      <protection hidden="1"/>
    </xf>
    <xf numFmtId="0" fontId="2" fillId="5" borderId="31" xfId="0" applyFont="1" applyFill="1" applyBorder="1" applyAlignment="1" applyProtection="1">
      <alignment horizontal="center" vertical="center" wrapText="1"/>
      <protection hidden="1"/>
    </xf>
    <xf numFmtId="0" fontId="3" fillId="5" borderId="7" xfId="0" applyFont="1" applyFill="1" applyBorder="1" applyAlignment="1" applyProtection="1">
      <alignment vertical="center"/>
      <protection hidden="1"/>
    </xf>
    <xf numFmtId="0" fontId="0" fillId="5" borderId="7" xfId="0" applyFill="1" applyBorder="1" applyAlignment="1" applyProtection="1">
      <alignment vertical="center"/>
      <protection hidden="1"/>
    </xf>
    <xf numFmtId="0" fontId="0" fillId="5" borderId="1" xfId="0" applyFill="1" applyBorder="1" applyAlignment="1" applyProtection="1">
      <alignment horizontal="center" vertical="center" wrapText="1"/>
      <protection hidden="1"/>
    </xf>
    <xf numFmtId="0" fontId="0" fillId="5" borderId="1" xfId="0" applyFill="1" applyBorder="1" applyAlignment="1" applyProtection="1">
      <alignment vertical="center" wrapText="1"/>
      <protection hidden="1"/>
    </xf>
    <xf numFmtId="0" fontId="0" fillId="5" borderId="2" xfId="0" applyFill="1" applyBorder="1" applyAlignment="1" applyProtection="1">
      <alignment horizontal="center" vertical="center" wrapText="1"/>
      <protection hidden="1"/>
    </xf>
    <xf numFmtId="0" fontId="3" fillId="5" borderId="2" xfId="0" applyFont="1" applyFill="1" applyBorder="1" applyAlignment="1" applyProtection="1">
      <alignment horizontal="center" vertical="center" wrapText="1"/>
      <protection hidden="1"/>
    </xf>
    <xf numFmtId="0" fontId="5" fillId="4" borderId="1" xfId="0" applyFont="1" applyFill="1" applyBorder="1" applyAlignment="1" applyProtection="1">
      <alignment horizontal="center" vertical="center" wrapText="1"/>
      <protection locked="0"/>
    </xf>
    <xf numFmtId="0" fontId="18" fillId="0" borderId="0" xfId="0" applyFont="1" applyAlignment="1">
      <alignment vertical="center"/>
    </xf>
    <xf numFmtId="0" fontId="18" fillId="0" borderId="0" xfId="0" applyFont="1" applyAlignment="1">
      <alignment horizontal="center" vertical="center"/>
    </xf>
    <xf numFmtId="0" fontId="1" fillId="6" borderId="0" xfId="0" applyFont="1" applyFill="1" applyAlignment="1">
      <alignment horizontal="center" vertical="center" wrapText="1"/>
    </xf>
    <xf numFmtId="0" fontId="0" fillId="0" borderId="1" xfId="0" applyBorder="1" applyAlignment="1" applyProtection="1">
      <alignment horizontal="center" vertical="center" wrapText="1"/>
      <protection hidden="1"/>
    </xf>
    <xf numFmtId="0" fontId="1" fillId="6" borderId="40" xfId="0" applyFont="1" applyFill="1" applyBorder="1" applyAlignment="1">
      <alignment horizontal="center" vertical="center" wrapText="1"/>
    </xf>
    <xf numFmtId="0" fontId="1" fillId="6" borderId="41" xfId="0" applyFont="1" applyFill="1" applyBorder="1" applyAlignment="1">
      <alignment horizontal="center" vertical="center" wrapText="1"/>
    </xf>
    <xf numFmtId="0" fontId="0" fillId="0" borderId="0" xfId="0" applyAlignment="1">
      <alignment vertical="center"/>
    </xf>
    <xf numFmtId="0" fontId="1" fillId="6" borderId="27" xfId="0" applyFont="1" applyFill="1" applyBorder="1" applyAlignment="1">
      <alignment horizontal="center" vertical="center" wrapText="1"/>
    </xf>
    <xf numFmtId="0" fontId="1" fillId="6" borderId="28" xfId="0" applyFont="1" applyFill="1" applyBorder="1" applyAlignment="1">
      <alignment horizontal="center" vertical="center" wrapText="1"/>
    </xf>
    <xf numFmtId="1" fontId="1" fillId="6" borderId="28" xfId="0" applyNumberFormat="1" applyFont="1" applyFill="1" applyBorder="1" applyAlignment="1">
      <alignment horizontal="center" vertical="center" wrapText="1"/>
    </xf>
    <xf numFmtId="0" fontId="1" fillId="6" borderId="35" xfId="0" applyFont="1" applyFill="1" applyBorder="1" applyAlignment="1">
      <alignment horizontal="center" vertical="center" wrapText="1"/>
    </xf>
    <xf numFmtId="0" fontId="0" fillId="7" borderId="1" xfId="0" applyFill="1" applyBorder="1" applyAlignment="1">
      <alignment horizontal="left" vertical="center" wrapText="1"/>
    </xf>
    <xf numFmtId="0" fontId="0" fillId="8" borderId="1" xfId="0" applyFill="1" applyBorder="1" applyAlignment="1">
      <alignment horizontal="left" vertical="center" wrapText="1"/>
    </xf>
    <xf numFmtId="0" fontId="0" fillId="9" borderId="1" xfId="0" applyFill="1" applyBorder="1" applyAlignment="1">
      <alignment horizontal="left" vertical="center" wrapText="1"/>
    </xf>
    <xf numFmtId="0" fontId="0" fillId="10" borderId="1" xfId="0" applyFill="1" applyBorder="1" applyAlignment="1">
      <alignment horizontal="left" vertical="center" wrapText="1"/>
    </xf>
    <xf numFmtId="0" fontId="0" fillId="11" borderId="1" xfId="0" applyFill="1" applyBorder="1" applyAlignment="1">
      <alignment horizontal="left" vertical="center" wrapText="1"/>
    </xf>
    <xf numFmtId="0" fontId="2" fillId="5" borderId="1" xfId="0" applyFont="1" applyFill="1" applyBorder="1" applyAlignment="1">
      <alignment horizontal="center" vertical="center" wrapText="1"/>
    </xf>
    <xf numFmtId="17" fontId="0" fillId="5" borderId="1" xfId="0" applyNumberFormat="1" applyFill="1" applyBorder="1" applyAlignment="1">
      <alignment horizontal="center" vertical="center" wrapText="1"/>
    </xf>
    <xf numFmtId="0" fontId="7" fillId="5" borderId="19" xfId="0" applyFont="1" applyFill="1" applyBorder="1" applyAlignment="1">
      <alignment horizontal="center"/>
    </xf>
    <xf numFmtId="0" fontId="7" fillId="5" borderId="20" xfId="0" applyFont="1" applyFill="1" applyBorder="1" applyAlignment="1">
      <alignment horizontal="center"/>
    </xf>
    <xf numFmtId="0" fontId="0" fillId="5" borderId="0" xfId="0" applyFill="1" applyAlignment="1">
      <alignment horizontal="left" vertical="center"/>
    </xf>
    <xf numFmtId="0" fontId="7" fillId="5" borderId="63" xfId="0" applyFont="1" applyFill="1" applyBorder="1" applyAlignment="1">
      <alignment horizontal="center" vertical="center"/>
    </xf>
    <xf numFmtId="0" fontId="12" fillId="10" borderId="0" xfId="0" applyFont="1" applyFill="1" applyAlignment="1">
      <alignment vertical="center"/>
    </xf>
    <xf numFmtId="0" fontId="12" fillId="8" borderId="0" xfId="0" applyFont="1" applyFill="1" applyAlignment="1">
      <alignment vertical="center"/>
    </xf>
    <xf numFmtId="0" fontId="12" fillId="11" borderId="0" xfId="0" applyFont="1" applyFill="1" applyAlignment="1">
      <alignment vertical="center"/>
    </xf>
    <xf numFmtId="0" fontId="26" fillId="5" borderId="0" xfId="0" applyFont="1" applyFill="1" applyAlignment="1">
      <alignment horizontal="center"/>
    </xf>
    <xf numFmtId="0" fontId="26" fillId="5" borderId="19" xfId="0" applyFont="1" applyFill="1" applyBorder="1" applyAlignment="1">
      <alignment horizontal="center"/>
    </xf>
    <xf numFmtId="0" fontId="26" fillId="5" borderId="20" xfId="0" applyFont="1" applyFill="1" applyBorder="1" applyAlignment="1">
      <alignment horizontal="center"/>
    </xf>
    <xf numFmtId="0" fontId="7" fillId="5" borderId="0" xfId="0" applyFont="1" applyFill="1" applyAlignment="1">
      <alignment horizontal="left"/>
    </xf>
    <xf numFmtId="0" fontId="26" fillId="8" borderId="0" xfId="0" applyFont="1" applyFill="1" applyAlignment="1">
      <alignment horizontal="center"/>
    </xf>
    <xf numFmtId="0" fontId="26" fillId="10" borderId="0" xfId="0" applyFont="1" applyFill="1" applyAlignment="1">
      <alignment horizontal="center"/>
    </xf>
    <xf numFmtId="0" fontId="26" fillId="11" borderId="0" xfId="0" applyFont="1" applyFill="1" applyAlignment="1">
      <alignment horizontal="center"/>
    </xf>
    <xf numFmtId="0" fontId="28" fillId="5" borderId="0" xfId="1" applyFill="1" applyProtection="1">
      <protection hidden="1"/>
    </xf>
    <xf numFmtId="0" fontId="0" fillId="5" borderId="2" xfId="0" applyFill="1" applyBorder="1" applyAlignment="1">
      <alignment horizontal="center" vertical="center" wrapText="1"/>
    </xf>
    <xf numFmtId="0" fontId="0" fillId="5" borderId="1" xfId="0" applyFill="1" applyBorder="1" applyAlignment="1">
      <alignment vertical="center"/>
    </xf>
    <xf numFmtId="0" fontId="17" fillId="5" borderId="2" xfId="0" applyFont="1" applyFill="1" applyBorder="1" applyAlignment="1">
      <alignment horizontal="justify" vertical="center" wrapText="1"/>
    </xf>
    <xf numFmtId="164" fontId="0" fillId="5" borderId="0" xfId="0" applyNumberFormat="1" applyFill="1" applyAlignment="1">
      <alignment horizontal="center" vertical="center"/>
    </xf>
    <xf numFmtId="164" fontId="0" fillId="0" borderId="0" xfId="0" applyNumberFormat="1" applyAlignment="1">
      <alignment horizontal="center" vertical="center"/>
    </xf>
    <xf numFmtId="164" fontId="0" fillId="5" borderId="0" xfId="0" applyNumberFormat="1" applyFill="1" applyProtection="1">
      <protection hidden="1"/>
    </xf>
    <xf numFmtId="0" fontId="25" fillId="5" borderId="0" xfId="0" applyFont="1" applyFill="1"/>
    <xf numFmtId="0" fontId="26" fillId="2" borderId="3" xfId="0" applyFont="1" applyFill="1" applyBorder="1" applyAlignment="1">
      <alignment horizontal="center" vertical="center"/>
    </xf>
    <xf numFmtId="0" fontId="25" fillId="0" borderId="0" xfId="0" applyFont="1"/>
    <xf numFmtId="1" fontId="25" fillId="5" borderId="1" xfId="0" applyNumberFormat="1" applyFont="1" applyFill="1" applyBorder="1" applyAlignment="1" applyProtection="1">
      <alignment horizontal="center" vertical="center" wrapText="1"/>
      <protection locked="0"/>
    </xf>
    <xf numFmtId="164" fontId="26" fillId="5" borderId="2" xfId="0" applyNumberFormat="1" applyFont="1" applyFill="1" applyBorder="1" applyAlignment="1" applyProtection="1">
      <alignment horizontal="center" vertical="center" wrapText="1"/>
      <protection hidden="1"/>
    </xf>
    <xf numFmtId="0" fontId="0" fillId="0" borderId="1" xfId="0" applyBorder="1"/>
    <xf numFmtId="14" fontId="5" fillId="5" borderId="1" xfId="0" applyNumberFormat="1" applyFont="1" applyFill="1" applyBorder="1" applyAlignment="1" applyProtection="1">
      <alignment horizontal="justify" vertical="center"/>
      <protection locked="0"/>
    </xf>
    <xf numFmtId="0" fontId="0" fillId="5" borderId="0" xfId="0" applyFill="1" applyAlignment="1">
      <alignment wrapText="1"/>
    </xf>
    <xf numFmtId="0" fontId="1" fillId="2" borderId="17" xfId="0" applyFont="1" applyFill="1" applyBorder="1" applyAlignment="1">
      <alignment horizontal="center" vertical="center" wrapText="1"/>
    </xf>
    <xf numFmtId="0" fontId="0" fillId="5" borderId="8" xfId="0" applyFill="1" applyBorder="1" applyAlignment="1" applyProtection="1">
      <alignment wrapText="1"/>
      <protection locked="0"/>
    </xf>
    <xf numFmtId="0" fontId="3" fillId="5" borderId="8" xfId="0" applyFont="1" applyFill="1" applyBorder="1" applyAlignment="1" applyProtection="1">
      <alignment wrapText="1"/>
      <protection locked="0"/>
    </xf>
    <xf numFmtId="0" fontId="0" fillId="5" borderId="11" xfId="0" applyFill="1" applyBorder="1" applyAlignment="1" applyProtection="1">
      <alignment wrapText="1"/>
      <protection locked="0"/>
    </xf>
    <xf numFmtId="0" fontId="5" fillId="5" borderId="1" xfId="0" applyFont="1" applyFill="1" applyBorder="1" applyAlignment="1" applyProtection="1">
      <alignment vertical="center" wrapText="1"/>
      <protection locked="0"/>
    </xf>
    <xf numFmtId="0" fontId="1" fillId="2" borderId="3" xfId="0" applyFont="1" applyFill="1" applyBorder="1" applyAlignment="1">
      <alignment horizontal="center" vertical="center" wrapText="1"/>
    </xf>
    <xf numFmtId="0" fontId="12" fillId="0" borderId="0" xfId="0" applyFont="1" applyAlignment="1" applyProtection="1">
      <alignment horizontal="justify" vertical="center"/>
      <protection locked="0"/>
    </xf>
    <xf numFmtId="0" fontId="32" fillId="0" borderId="1" xfId="0" applyFont="1" applyBorder="1" applyAlignment="1" applyProtection="1">
      <alignment horizontal="left" vertical="center" wrapText="1"/>
      <protection locked="0"/>
    </xf>
    <xf numFmtId="0" fontId="33" fillId="0" borderId="1" xfId="0" applyFont="1" applyBorder="1" applyAlignment="1" applyProtection="1">
      <alignment vertical="center" wrapText="1"/>
      <protection locked="0"/>
    </xf>
    <xf numFmtId="0" fontId="32" fillId="0" borderId="1" xfId="0" applyFont="1" applyBorder="1" applyAlignment="1" applyProtection="1">
      <alignment horizontal="left" vertical="top" wrapText="1"/>
      <protection locked="0"/>
    </xf>
    <xf numFmtId="0" fontId="34" fillId="0" borderId="70" xfId="0" applyFont="1" applyBorder="1" applyAlignment="1" applyProtection="1">
      <alignment horizontal="left" vertical="center" wrapText="1"/>
      <protection locked="0"/>
    </xf>
    <xf numFmtId="0" fontId="35" fillId="0" borderId="1" xfId="0" applyFont="1" applyBorder="1" applyAlignment="1" applyProtection="1">
      <alignment horizontal="center" vertical="center" wrapText="1"/>
      <protection locked="0"/>
    </xf>
    <xf numFmtId="0" fontId="32" fillId="5" borderId="1" xfId="0" applyFont="1" applyFill="1" applyBorder="1" applyAlignment="1" applyProtection="1">
      <alignment horizontal="left" vertical="center" wrapText="1"/>
      <protection locked="0"/>
    </xf>
    <xf numFmtId="0" fontId="32" fillId="0" borderId="1" xfId="0" applyFont="1" applyBorder="1" applyAlignment="1" applyProtection="1">
      <alignment horizontal="center" vertical="center" wrapText="1"/>
      <protection locked="0"/>
    </xf>
    <xf numFmtId="165" fontId="32" fillId="0" borderId="1" xfId="0" applyNumberFormat="1" applyFont="1" applyBorder="1" applyAlignment="1" applyProtection="1">
      <alignment horizontal="center" vertical="center" wrapText="1"/>
      <protection locked="0"/>
    </xf>
    <xf numFmtId="165" fontId="33" fillId="0" borderId="1" xfId="0" applyNumberFormat="1" applyFont="1" applyBorder="1" applyAlignment="1" applyProtection="1">
      <alignment horizontal="center" vertical="center" wrapText="1"/>
      <protection locked="0"/>
    </xf>
    <xf numFmtId="165" fontId="34" fillId="0" borderId="70" xfId="0" applyNumberFormat="1" applyFont="1" applyBorder="1" applyAlignment="1" applyProtection="1">
      <alignment horizontal="center" vertical="center" wrapText="1"/>
      <protection locked="0"/>
    </xf>
    <xf numFmtId="14" fontId="32" fillId="0" borderId="1" xfId="0" applyNumberFormat="1" applyFont="1" applyBorder="1" applyAlignment="1" applyProtection="1">
      <alignment horizontal="center" vertical="center" wrapText="1"/>
      <protection locked="0"/>
    </xf>
    <xf numFmtId="14" fontId="33" fillId="0" borderId="1" xfId="0" applyNumberFormat="1" applyFont="1" applyBorder="1" applyAlignment="1" applyProtection="1">
      <alignment vertical="center" wrapText="1"/>
      <protection locked="0"/>
    </xf>
    <xf numFmtId="166" fontId="34" fillId="0" borderId="70" xfId="0" applyNumberFormat="1" applyFont="1" applyBorder="1" applyAlignment="1" applyProtection="1">
      <alignment horizontal="center" vertical="center" wrapText="1"/>
      <protection locked="0"/>
    </xf>
    <xf numFmtId="14" fontId="35" fillId="0" borderId="1" xfId="0" applyNumberFormat="1" applyFont="1" applyBorder="1" applyAlignment="1" applyProtection="1">
      <alignment horizontal="center" vertical="center" wrapText="1"/>
      <protection locked="0"/>
    </xf>
    <xf numFmtId="0" fontId="7" fillId="5" borderId="0" xfId="0" applyFont="1" applyFill="1" applyAlignment="1" applyProtection="1">
      <alignment horizontal="center"/>
      <protection hidden="1"/>
    </xf>
    <xf numFmtId="0" fontId="0" fillId="5" borderId="0" xfId="0" applyFill="1" applyAlignment="1" applyProtection="1">
      <alignment horizontal="center"/>
      <protection hidden="1"/>
    </xf>
    <xf numFmtId="0" fontId="15" fillId="2" borderId="0" xfId="0" applyFont="1" applyFill="1" applyAlignment="1" applyProtection="1">
      <alignment horizontal="center" vertical="center"/>
      <protection hidden="1"/>
    </xf>
    <xf numFmtId="0" fontId="12" fillId="5" borderId="23" xfId="0" applyFont="1" applyFill="1" applyBorder="1" applyAlignment="1">
      <alignment horizontal="left" vertical="center" wrapText="1"/>
    </xf>
    <xf numFmtId="0" fontId="12" fillId="5" borderId="24" xfId="0" applyFont="1" applyFill="1" applyBorder="1" applyAlignment="1">
      <alignment horizontal="left" vertical="center" wrapText="1"/>
    </xf>
    <xf numFmtId="0" fontId="12" fillId="5" borderId="25" xfId="0" applyFont="1" applyFill="1" applyBorder="1" applyAlignment="1">
      <alignment horizontal="left" vertical="center" wrapText="1"/>
    </xf>
    <xf numFmtId="0" fontId="12" fillId="5" borderId="55" xfId="0" applyFont="1" applyFill="1" applyBorder="1" applyAlignment="1">
      <alignment horizontal="left" vertical="center" wrapText="1"/>
    </xf>
    <xf numFmtId="0" fontId="12" fillId="5" borderId="56" xfId="0" applyFont="1" applyFill="1" applyBorder="1" applyAlignment="1">
      <alignment horizontal="left" vertical="center" wrapText="1"/>
    </xf>
    <xf numFmtId="0" fontId="12" fillId="5" borderId="30" xfId="0" applyFont="1" applyFill="1" applyBorder="1" applyAlignment="1">
      <alignment horizontal="left" vertical="center" wrapText="1"/>
    </xf>
    <xf numFmtId="0" fontId="12" fillId="5" borderId="61" xfId="0" applyFont="1" applyFill="1" applyBorder="1" applyAlignment="1">
      <alignment horizontal="left" vertical="center" wrapText="1"/>
    </xf>
    <xf numFmtId="0" fontId="12" fillId="5" borderId="45" xfId="0" applyFont="1" applyFill="1" applyBorder="1" applyAlignment="1">
      <alignment horizontal="left" vertical="center" wrapText="1"/>
    </xf>
    <xf numFmtId="0" fontId="12" fillId="5" borderId="31" xfId="0" applyFont="1" applyFill="1" applyBorder="1" applyAlignment="1">
      <alignment horizontal="left" vertical="center" wrapText="1"/>
    </xf>
    <xf numFmtId="0" fontId="12" fillId="5" borderId="55" xfId="0" applyFont="1" applyFill="1" applyBorder="1" applyAlignment="1">
      <alignment horizontal="left"/>
    </xf>
    <xf numFmtId="0" fontId="12" fillId="5" borderId="56" xfId="0" applyFont="1" applyFill="1" applyBorder="1" applyAlignment="1">
      <alignment horizontal="left"/>
    </xf>
    <xf numFmtId="0" fontId="12" fillId="5" borderId="57" xfId="0" applyFont="1" applyFill="1" applyBorder="1" applyAlignment="1">
      <alignment horizontal="left"/>
    </xf>
    <xf numFmtId="0" fontId="12" fillId="5" borderId="23" xfId="0" applyFont="1" applyFill="1" applyBorder="1" applyAlignment="1">
      <alignment horizontal="left"/>
    </xf>
    <xf numFmtId="0" fontId="12" fillId="5" borderId="24" xfId="0" applyFont="1" applyFill="1" applyBorder="1" applyAlignment="1">
      <alignment horizontal="left"/>
    </xf>
    <xf numFmtId="0" fontId="12" fillId="5" borderId="52" xfId="0" applyFont="1" applyFill="1" applyBorder="1" applyAlignment="1">
      <alignment horizontal="left"/>
    </xf>
    <xf numFmtId="0" fontId="12" fillId="5" borderId="23" xfId="0" applyFont="1" applyFill="1" applyBorder="1" applyAlignment="1">
      <alignment horizontal="left" wrapText="1"/>
    </xf>
    <xf numFmtId="0" fontId="12" fillId="5" borderId="24" xfId="0" applyFont="1" applyFill="1" applyBorder="1" applyAlignment="1">
      <alignment horizontal="left" wrapText="1"/>
    </xf>
    <xf numFmtId="0" fontId="12" fillId="5" borderId="52" xfId="0" applyFont="1" applyFill="1" applyBorder="1" applyAlignment="1">
      <alignment horizontal="left" wrapText="1"/>
    </xf>
    <xf numFmtId="0" fontId="12" fillId="5" borderId="52" xfId="0" applyFont="1" applyFill="1" applyBorder="1" applyAlignment="1">
      <alignment horizontal="left" vertical="center" wrapText="1"/>
    </xf>
    <xf numFmtId="0" fontId="12" fillId="5" borderId="53" xfId="0" applyFont="1" applyFill="1" applyBorder="1" applyAlignment="1">
      <alignment horizontal="left"/>
    </xf>
    <xf numFmtId="0" fontId="12" fillId="5" borderId="50" xfId="0" applyFont="1" applyFill="1" applyBorder="1" applyAlignment="1">
      <alignment horizontal="left"/>
    </xf>
    <xf numFmtId="0" fontId="12" fillId="5" borderId="54" xfId="0" applyFont="1" applyFill="1" applyBorder="1" applyAlignment="1">
      <alignment horizontal="left"/>
    </xf>
    <xf numFmtId="0" fontId="12" fillId="5" borderId="55" xfId="0" applyFont="1" applyFill="1" applyBorder="1" applyAlignment="1">
      <alignment horizontal="left" vertical="center"/>
    </xf>
    <xf numFmtId="0" fontId="12" fillId="5" borderId="56" xfId="0" applyFont="1" applyFill="1" applyBorder="1" applyAlignment="1">
      <alignment horizontal="left" vertical="center"/>
    </xf>
    <xf numFmtId="0" fontId="12" fillId="5" borderId="57" xfId="0" applyFont="1" applyFill="1" applyBorder="1" applyAlignment="1">
      <alignment horizontal="left" vertical="center"/>
    </xf>
    <xf numFmtId="0" fontId="12" fillId="5" borderId="23" xfId="0" applyFont="1" applyFill="1" applyBorder="1" applyAlignment="1">
      <alignment horizontal="left" vertical="center"/>
    </xf>
    <xf numFmtId="0" fontId="12" fillId="5" borderId="24" xfId="0" applyFont="1" applyFill="1" applyBorder="1" applyAlignment="1">
      <alignment horizontal="left" vertical="center"/>
    </xf>
    <xf numFmtId="0" fontId="12" fillId="5" borderId="52" xfId="0" applyFont="1" applyFill="1" applyBorder="1" applyAlignment="1">
      <alignment horizontal="left" vertical="center"/>
    </xf>
    <xf numFmtId="0" fontId="26" fillId="12" borderId="27" xfId="0" applyFont="1" applyFill="1" applyBorder="1" applyAlignment="1">
      <alignment horizontal="center"/>
    </xf>
    <xf numFmtId="0" fontId="26" fillId="12" borderId="28" xfId="0" applyFont="1" applyFill="1" applyBorder="1" applyAlignment="1">
      <alignment horizontal="center"/>
    </xf>
    <xf numFmtId="0" fontId="26" fillId="12" borderId="35" xfId="0" applyFont="1" applyFill="1" applyBorder="1" applyAlignment="1">
      <alignment horizontal="center"/>
    </xf>
    <xf numFmtId="0" fontId="12" fillId="5" borderId="3" xfId="0" applyFont="1" applyFill="1" applyBorder="1" applyAlignment="1">
      <alignment horizontal="left" vertical="center" wrapText="1"/>
    </xf>
    <xf numFmtId="0" fontId="12" fillId="5" borderId="1" xfId="0" applyFont="1" applyFill="1" applyBorder="1" applyAlignment="1">
      <alignment horizontal="left" vertical="center"/>
    </xf>
    <xf numFmtId="0" fontId="12" fillId="5" borderId="2" xfId="0" applyFont="1" applyFill="1" applyBorder="1" applyAlignment="1">
      <alignment horizontal="left" vertical="center"/>
    </xf>
    <xf numFmtId="0" fontId="12" fillId="5" borderId="25" xfId="0" applyFont="1" applyFill="1" applyBorder="1" applyAlignment="1">
      <alignment horizontal="left" vertical="center"/>
    </xf>
    <xf numFmtId="0" fontId="12" fillId="5" borderId="69" xfId="0" applyFont="1" applyFill="1" applyBorder="1" applyAlignment="1">
      <alignment horizontal="left" vertical="center"/>
    </xf>
    <xf numFmtId="0" fontId="12" fillId="5" borderId="0" xfId="0" applyFont="1" applyFill="1" applyAlignment="1">
      <alignment horizontal="left" vertical="center"/>
    </xf>
    <xf numFmtId="0" fontId="12" fillId="5" borderId="68" xfId="0" applyFont="1" applyFill="1" applyBorder="1" applyAlignment="1">
      <alignment horizontal="left" vertical="center"/>
    </xf>
    <xf numFmtId="0" fontId="12" fillId="5" borderId="30" xfId="0" applyFont="1" applyFill="1" applyBorder="1" applyAlignment="1">
      <alignment horizontal="left" vertical="center"/>
    </xf>
    <xf numFmtId="0" fontId="12" fillId="5" borderId="49" xfId="0" applyFont="1" applyFill="1" applyBorder="1" applyAlignment="1">
      <alignment horizontal="left" vertical="center" wrapText="1"/>
    </xf>
    <xf numFmtId="0" fontId="12" fillId="5" borderId="51" xfId="0" applyFont="1" applyFill="1" applyBorder="1" applyAlignment="1">
      <alignment horizontal="left" vertical="center" wrapText="1"/>
    </xf>
    <xf numFmtId="0" fontId="26" fillId="12" borderId="58" xfId="0" applyFont="1" applyFill="1" applyBorder="1" applyAlignment="1">
      <alignment horizontal="center"/>
    </xf>
    <xf numFmtId="0" fontId="26" fillId="12" borderId="59" xfId="0" applyFont="1" applyFill="1" applyBorder="1" applyAlignment="1">
      <alignment horizontal="center"/>
    </xf>
    <xf numFmtId="0" fontId="26" fillId="12" borderId="60" xfId="0" applyFont="1" applyFill="1" applyBorder="1" applyAlignment="1">
      <alignment horizontal="center"/>
    </xf>
    <xf numFmtId="0" fontId="12" fillId="5" borderId="62" xfId="0" applyFont="1" applyFill="1" applyBorder="1" applyAlignment="1">
      <alignment horizontal="left" vertical="center" wrapText="1"/>
    </xf>
    <xf numFmtId="0" fontId="26" fillId="12" borderId="65" xfId="0" applyFont="1" applyFill="1" applyBorder="1" applyAlignment="1">
      <alignment horizontal="center"/>
    </xf>
    <xf numFmtId="0" fontId="26" fillId="12" borderId="66" xfId="0" applyFont="1" applyFill="1" applyBorder="1" applyAlignment="1">
      <alignment horizontal="center"/>
    </xf>
    <xf numFmtId="0" fontId="26" fillId="12" borderId="67" xfId="0" applyFont="1" applyFill="1" applyBorder="1" applyAlignment="1">
      <alignment horizontal="center"/>
    </xf>
    <xf numFmtId="0" fontId="12" fillId="5" borderId="46" xfId="0" applyFont="1" applyFill="1" applyBorder="1" applyAlignment="1">
      <alignment horizontal="left" vertical="top" wrapText="1"/>
    </xf>
    <xf numFmtId="0" fontId="12" fillId="5" borderId="47" xfId="0" applyFont="1" applyFill="1" applyBorder="1" applyAlignment="1">
      <alignment horizontal="left" vertical="top"/>
    </xf>
    <xf numFmtId="0" fontId="12" fillId="5" borderId="48" xfId="0" applyFont="1" applyFill="1" applyBorder="1" applyAlignment="1">
      <alignment horizontal="left" vertical="top"/>
    </xf>
    <xf numFmtId="0" fontId="25" fillId="5" borderId="13" xfId="0" applyFont="1" applyFill="1" applyBorder="1" applyAlignment="1">
      <alignment horizontal="left" wrapText="1"/>
    </xf>
    <xf numFmtId="0" fontId="7" fillId="5" borderId="14" xfId="0" applyFont="1" applyFill="1" applyBorder="1" applyAlignment="1">
      <alignment horizontal="left" wrapText="1"/>
    </xf>
    <xf numFmtId="0" fontId="7" fillId="5" borderId="18" xfId="0" applyFont="1" applyFill="1" applyBorder="1" applyAlignment="1">
      <alignment horizontal="left" wrapText="1"/>
    </xf>
    <xf numFmtId="0" fontId="12" fillId="5" borderId="1" xfId="0" applyFont="1" applyFill="1" applyBorder="1" applyAlignment="1">
      <alignment horizontal="left" vertical="top" wrapText="1"/>
    </xf>
    <xf numFmtId="0" fontId="27" fillId="5" borderId="1" xfId="0" applyFont="1" applyFill="1" applyBorder="1" applyAlignment="1">
      <alignment horizontal="left" vertical="top"/>
    </xf>
    <xf numFmtId="0" fontId="7" fillId="3" borderId="1" xfId="0" applyFont="1" applyFill="1" applyBorder="1" applyAlignment="1">
      <alignment horizontal="center"/>
    </xf>
    <xf numFmtId="0" fontId="12" fillId="5" borderId="7" xfId="0" applyFont="1" applyFill="1" applyBorder="1" applyAlignment="1">
      <alignment horizontal="left" vertical="center" wrapText="1"/>
    </xf>
    <xf numFmtId="0" fontId="12" fillId="5" borderId="1" xfId="0" applyFont="1" applyFill="1" applyBorder="1" applyAlignment="1">
      <alignment horizontal="left" vertical="center" wrapText="1"/>
    </xf>
    <xf numFmtId="0" fontId="26" fillId="12" borderId="46" xfId="0" applyFont="1" applyFill="1" applyBorder="1" applyAlignment="1">
      <alignment horizontal="center"/>
    </xf>
    <xf numFmtId="0" fontId="26" fillId="12" borderId="47" xfId="0" applyFont="1" applyFill="1" applyBorder="1" applyAlignment="1">
      <alignment horizontal="center"/>
    </xf>
    <xf numFmtId="0" fontId="26" fillId="12" borderId="48" xfId="0" applyFont="1" applyFill="1" applyBorder="1" applyAlignment="1">
      <alignment horizontal="center"/>
    </xf>
    <xf numFmtId="0" fontId="12" fillId="5" borderId="16" xfId="0" applyFont="1" applyFill="1" applyBorder="1" applyAlignment="1">
      <alignment horizontal="left"/>
    </xf>
    <xf numFmtId="0" fontId="12" fillId="5" borderId="3" xfId="0" applyFont="1" applyFill="1" applyBorder="1" applyAlignment="1">
      <alignment horizontal="left"/>
    </xf>
    <xf numFmtId="0" fontId="12" fillId="5" borderId="7" xfId="0" applyFont="1" applyFill="1" applyBorder="1" applyAlignment="1">
      <alignment horizontal="left"/>
    </xf>
    <xf numFmtId="0" fontId="12" fillId="5" borderId="1" xfId="0" applyFont="1" applyFill="1" applyBorder="1" applyAlignment="1">
      <alignment horizontal="left"/>
    </xf>
    <xf numFmtId="0" fontId="12" fillId="5" borderId="7" xfId="0" applyFont="1" applyFill="1" applyBorder="1" applyAlignment="1">
      <alignment horizontal="left" vertical="center"/>
    </xf>
    <xf numFmtId="0" fontId="12" fillId="5" borderId="7" xfId="0" applyFont="1" applyFill="1" applyBorder="1" applyAlignment="1">
      <alignment horizontal="left" wrapText="1"/>
    </xf>
    <xf numFmtId="0" fontId="12" fillId="5" borderId="1" xfId="0" applyFont="1" applyFill="1" applyBorder="1" applyAlignment="1">
      <alignment horizontal="left" wrapText="1"/>
    </xf>
    <xf numFmtId="0" fontId="12" fillId="5" borderId="9" xfId="0" applyFont="1" applyFill="1" applyBorder="1" applyAlignment="1">
      <alignment horizontal="left"/>
    </xf>
    <xf numFmtId="0" fontId="12" fillId="5" borderId="10" xfId="0" applyFont="1" applyFill="1" applyBorder="1" applyAlignment="1">
      <alignment horizontal="left"/>
    </xf>
    <xf numFmtId="0" fontId="12" fillId="5" borderId="13" xfId="0" applyFont="1" applyFill="1" applyBorder="1" applyAlignment="1">
      <alignment horizontal="left" vertical="center" wrapText="1"/>
    </xf>
    <xf numFmtId="0" fontId="11" fillId="5" borderId="14" xfId="0" applyFont="1" applyFill="1" applyBorder="1" applyAlignment="1">
      <alignment horizontal="left" vertical="center"/>
    </xf>
    <xf numFmtId="0" fontId="11" fillId="5" borderId="18" xfId="0" applyFont="1" applyFill="1" applyBorder="1" applyAlignment="1">
      <alignment horizontal="left" vertical="center"/>
    </xf>
    <xf numFmtId="0" fontId="12" fillId="5" borderId="16" xfId="0" applyFont="1" applyFill="1" applyBorder="1" applyAlignment="1">
      <alignment horizontal="left" vertical="center" wrapText="1"/>
    </xf>
    <xf numFmtId="0" fontId="10" fillId="3" borderId="46" xfId="0" applyFont="1" applyFill="1" applyBorder="1" applyAlignment="1">
      <alignment horizontal="center" vertical="center"/>
    </xf>
    <xf numFmtId="0" fontId="10" fillId="3" borderId="47" xfId="0" applyFont="1" applyFill="1" applyBorder="1" applyAlignment="1">
      <alignment horizontal="center" vertical="center"/>
    </xf>
    <xf numFmtId="0" fontId="10" fillId="3" borderId="48" xfId="0" applyFont="1" applyFill="1" applyBorder="1" applyAlignment="1">
      <alignment horizontal="center" vertical="center"/>
    </xf>
    <xf numFmtId="0" fontId="26" fillId="12" borderId="46" xfId="0" applyFont="1" applyFill="1" applyBorder="1" applyAlignment="1">
      <alignment horizontal="center" vertical="center"/>
    </xf>
    <xf numFmtId="0" fontId="26" fillId="12" borderId="47" xfId="0" applyFont="1" applyFill="1" applyBorder="1" applyAlignment="1">
      <alignment horizontal="center" vertical="center"/>
    </xf>
    <xf numFmtId="0" fontId="26" fillId="12" borderId="48" xfId="0" applyFont="1" applyFill="1" applyBorder="1" applyAlignment="1">
      <alignment horizontal="center" vertical="center"/>
    </xf>
    <xf numFmtId="0" fontId="0" fillId="5" borderId="47" xfId="0" applyFill="1" applyBorder="1" applyAlignment="1">
      <alignment horizontal="center"/>
    </xf>
    <xf numFmtId="0" fontId="12" fillId="5" borderId="46" xfId="0" applyFont="1" applyFill="1" applyBorder="1" applyAlignment="1">
      <alignment horizontal="left" vertical="center" wrapText="1"/>
    </xf>
    <xf numFmtId="0" fontId="12" fillId="5" borderId="47" xfId="0" applyFont="1" applyFill="1" applyBorder="1" applyAlignment="1">
      <alignment horizontal="left" vertical="center" wrapText="1"/>
    </xf>
    <xf numFmtId="0" fontId="12" fillId="5" borderId="48" xfId="0" applyFont="1" applyFill="1" applyBorder="1" applyAlignment="1">
      <alignment horizontal="left" vertical="center" wrapText="1"/>
    </xf>
    <xf numFmtId="0" fontId="24" fillId="0" borderId="10" xfId="0" applyFont="1" applyBorder="1" applyAlignment="1">
      <alignment horizontal="center" vertical="center"/>
    </xf>
    <xf numFmtId="0" fontId="24" fillId="0" borderId="11" xfId="0" applyFont="1" applyBorder="1" applyAlignment="1">
      <alignment horizontal="center" vertical="center"/>
    </xf>
    <xf numFmtId="0" fontId="16" fillId="5" borderId="5" xfId="0" applyFont="1" applyFill="1" applyBorder="1" applyAlignment="1" applyProtection="1">
      <alignment horizontal="center" vertical="center"/>
      <protection hidden="1"/>
    </xf>
    <xf numFmtId="0" fontId="16" fillId="5" borderId="6" xfId="0" applyFont="1" applyFill="1" applyBorder="1" applyAlignment="1" applyProtection="1">
      <alignment horizontal="center" vertical="center"/>
      <protection hidden="1"/>
    </xf>
    <xf numFmtId="0" fontId="24" fillId="5" borderId="1" xfId="0" applyFont="1" applyFill="1" applyBorder="1" applyAlignment="1">
      <alignment horizontal="center" vertical="center"/>
    </xf>
    <xf numFmtId="0" fontId="24" fillId="5" borderId="8" xfId="0" applyFont="1" applyFill="1" applyBorder="1" applyAlignment="1">
      <alignment horizontal="center" vertical="center"/>
    </xf>
    <xf numFmtId="0" fontId="0" fillId="5" borderId="4" xfId="0" applyFill="1" applyBorder="1" applyAlignment="1">
      <alignment horizontal="center"/>
    </xf>
    <xf numFmtId="0" fontId="0" fillId="5" borderId="5" xfId="0" applyFill="1" applyBorder="1" applyAlignment="1">
      <alignment horizontal="center"/>
    </xf>
    <xf numFmtId="0" fontId="0" fillId="5" borderId="7" xfId="0" applyFill="1" applyBorder="1" applyAlignment="1">
      <alignment horizontal="center"/>
    </xf>
    <xf numFmtId="0" fontId="0" fillId="5" borderId="1" xfId="0" applyFill="1" applyBorder="1" applyAlignment="1">
      <alignment horizontal="center"/>
    </xf>
    <xf numFmtId="0" fontId="0" fillId="5" borderId="9" xfId="0" applyFill="1" applyBorder="1" applyAlignment="1">
      <alignment horizontal="center"/>
    </xf>
    <xf numFmtId="0" fontId="0" fillId="5" borderId="10" xfId="0" applyFill="1" applyBorder="1" applyAlignment="1">
      <alignment horizontal="center"/>
    </xf>
    <xf numFmtId="0" fontId="12" fillId="5" borderId="15" xfId="0" applyFont="1" applyFill="1" applyBorder="1" applyAlignment="1">
      <alignment horizontal="left" vertical="center"/>
    </xf>
    <xf numFmtId="0" fontId="12" fillId="5" borderId="12" xfId="0" applyFont="1" applyFill="1" applyBorder="1" applyAlignment="1">
      <alignment horizontal="left" vertical="center"/>
    </xf>
    <xf numFmtId="0" fontId="12" fillId="5" borderId="21" xfId="0" applyFont="1" applyFill="1" applyBorder="1" applyAlignment="1">
      <alignment horizontal="left" vertical="center"/>
    </xf>
    <xf numFmtId="0" fontId="12" fillId="5" borderId="19" xfId="0" applyFont="1" applyFill="1" applyBorder="1" applyAlignment="1">
      <alignment horizontal="left" vertical="center" wrapText="1"/>
    </xf>
    <xf numFmtId="0" fontId="12" fillId="5" borderId="0" xfId="0" applyFont="1" applyFill="1" applyAlignment="1">
      <alignment horizontal="left" vertical="center" wrapText="1"/>
    </xf>
    <xf numFmtId="0" fontId="12" fillId="5" borderId="20" xfId="0" applyFont="1" applyFill="1" applyBorder="1" applyAlignment="1">
      <alignment horizontal="left" vertical="center" wrapText="1"/>
    </xf>
    <xf numFmtId="0" fontId="2" fillId="5" borderId="26" xfId="0" applyFont="1" applyFill="1" applyBorder="1" applyAlignment="1">
      <alignment horizontal="center" vertical="center" wrapText="1"/>
    </xf>
    <xf numFmtId="0" fontId="2" fillId="5" borderId="27" xfId="0" applyFont="1" applyFill="1" applyBorder="1" applyAlignment="1">
      <alignment horizontal="center" vertical="center" wrapText="1"/>
    </xf>
    <xf numFmtId="0" fontId="0" fillId="5" borderId="2" xfId="0" applyFill="1" applyBorder="1" applyAlignment="1">
      <alignment horizontal="center" vertical="center" wrapText="1"/>
    </xf>
    <xf numFmtId="0" fontId="0" fillId="5" borderId="28" xfId="0" applyFill="1" applyBorder="1" applyAlignment="1">
      <alignment horizontal="center" vertical="center" wrapText="1"/>
    </xf>
    <xf numFmtId="0" fontId="0" fillId="5" borderId="3" xfId="0" applyFill="1" applyBorder="1" applyAlignment="1">
      <alignment horizontal="center" vertical="center" wrapText="1"/>
    </xf>
    <xf numFmtId="0" fontId="5" fillId="4" borderId="1" xfId="0" applyFont="1" applyFill="1" applyBorder="1" applyAlignment="1">
      <alignment horizontal="center" vertical="center"/>
    </xf>
    <xf numFmtId="0" fontId="16" fillId="5" borderId="5" xfId="0" applyFont="1" applyFill="1" applyBorder="1" applyAlignment="1" applyProtection="1">
      <alignment horizontal="center"/>
      <protection hidden="1"/>
    </xf>
    <xf numFmtId="0" fontId="16" fillId="5" borderId="6" xfId="0" applyFont="1" applyFill="1" applyBorder="1" applyAlignment="1" applyProtection="1">
      <alignment horizontal="center"/>
      <protection hidden="1"/>
    </xf>
    <xf numFmtId="0" fontId="9" fillId="5" borderId="2" xfId="0" applyFont="1" applyFill="1" applyBorder="1" applyAlignment="1">
      <alignment horizontal="center"/>
    </xf>
    <xf numFmtId="0" fontId="9" fillId="5" borderId="22" xfId="0" applyFont="1" applyFill="1" applyBorder="1" applyAlignment="1">
      <alignment horizontal="center"/>
    </xf>
    <xf numFmtId="0" fontId="0" fillId="5" borderId="13" xfId="0" applyFill="1" applyBorder="1" applyAlignment="1">
      <alignment horizontal="center"/>
    </xf>
    <xf numFmtId="0" fontId="0" fillId="5" borderId="14" xfId="0" applyFill="1" applyBorder="1" applyAlignment="1">
      <alignment horizontal="center"/>
    </xf>
    <xf numFmtId="0" fontId="0" fillId="5" borderId="19" xfId="0" applyFill="1" applyBorder="1" applyAlignment="1">
      <alignment horizontal="center"/>
    </xf>
    <xf numFmtId="0" fontId="0" fillId="5" borderId="0" xfId="0" applyFill="1" applyAlignment="1">
      <alignment horizontal="center"/>
    </xf>
    <xf numFmtId="1" fontId="5" fillId="4" borderId="1" xfId="0" applyNumberFormat="1" applyFont="1" applyFill="1" applyBorder="1" applyAlignment="1">
      <alignment horizontal="center" vertical="center"/>
    </xf>
    <xf numFmtId="0" fontId="0" fillId="5" borderId="32" xfId="0" applyFill="1" applyBorder="1" applyAlignment="1">
      <alignment horizontal="center" vertical="center"/>
    </xf>
    <xf numFmtId="0" fontId="0" fillId="5" borderId="33" xfId="0" applyFill="1" applyBorder="1" applyAlignment="1">
      <alignment horizontal="center" vertical="center"/>
    </xf>
    <xf numFmtId="0" fontId="0" fillId="5" borderId="34" xfId="0" applyFill="1" applyBorder="1" applyAlignment="1">
      <alignment horizontal="center" vertical="center"/>
    </xf>
    <xf numFmtId="164" fontId="26" fillId="5" borderId="1" xfId="0" applyNumberFormat="1" applyFont="1" applyFill="1" applyBorder="1" applyAlignment="1" applyProtection="1">
      <alignment horizontal="center" vertical="center" wrapText="1"/>
      <protection hidden="1"/>
    </xf>
    <xf numFmtId="164" fontId="26" fillId="5" borderId="2" xfId="0" applyNumberFormat="1" applyFont="1" applyFill="1" applyBorder="1" applyAlignment="1" applyProtection="1">
      <alignment horizontal="center" vertical="center" wrapText="1"/>
      <protection hidden="1"/>
    </xf>
    <xf numFmtId="164" fontId="26" fillId="5" borderId="10" xfId="0" applyNumberFormat="1" applyFont="1" applyFill="1" applyBorder="1" applyAlignment="1" applyProtection="1">
      <alignment horizontal="center" vertical="center" wrapText="1"/>
      <protection hidden="1"/>
    </xf>
    <xf numFmtId="164" fontId="30" fillId="5" borderId="2" xfId="0" applyNumberFormat="1" applyFont="1" applyFill="1" applyBorder="1" applyAlignment="1" applyProtection="1">
      <alignment horizontal="center" vertical="center"/>
      <protection hidden="1"/>
    </xf>
    <xf numFmtId="164" fontId="30" fillId="5" borderId="28" xfId="0" applyNumberFormat="1" applyFont="1" applyFill="1" applyBorder="1" applyAlignment="1" applyProtection="1">
      <alignment horizontal="center" vertical="center"/>
      <protection hidden="1"/>
    </xf>
    <xf numFmtId="164" fontId="30" fillId="5" borderId="29" xfId="0" applyNumberFormat="1" applyFont="1" applyFill="1" applyBorder="1" applyAlignment="1" applyProtection="1">
      <alignment horizontal="center" vertical="center"/>
      <protection hidden="1"/>
    </xf>
    <xf numFmtId="2" fontId="31" fillId="5" borderId="1" xfId="0" applyNumberFormat="1" applyFont="1" applyFill="1" applyBorder="1" applyAlignment="1">
      <alignment horizontal="center" vertical="center" wrapText="1"/>
    </xf>
    <xf numFmtId="0" fontId="5" fillId="5" borderId="23" xfId="0" applyFont="1" applyFill="1" applyBorder="1" applyAlignment="1" applyProtection="1">
      <alignment horizontal="center" vertical="center"/>
      <protection locked="0"/>
    </xf>
    <xf numFmtId="0" fontId="5" fillId="5" borderId="24" xfId="0" applyFont="1" applyFill="1" applyBorder="1" applyAlignment="1" applyProtection="1">
      <alignment horizontal="center" vertical="center"/>
      <protection locked="0"/>
    </xf>
    <xf numFmtId="0" fontId="5" fillId="5" borderId="25" xfId="0" applyFont="1" applyFill="1" applyBorder="1" applyAlignment="1" applyProtection="1">
      <alignment horizontal="center" vertical="center"/>
      <protection locked="0"/>
    </xf>
    <xf numFmtId="0" fontId="3" fillId="5" borderId="2" xfId="0" applyFont="1" applyFill="1" applyBorder="1" applyAlignment="1">
      <alignment horizontal="center" vertical="center" wrapText="1"/>
    </xf>
    <xf numFmtId="0" fontId="3" fillId="5" borderId="28" xfId="0" applyFont="1" applyFill="1" applyBorder="1" applyAlignment="1">
      <alignment horizontal="center" vertical="center" wrapText="1"/>
    </xf>
    <xf numFmtId="0" fontId="3" fillId="5" borderId="3" xfId="0" applyFont="1" applyFill="1" applyBorder="1" applyAlignment="1">
      <alignment horizontal="center" vertical="center" wrapText="1"/>
    </xf>
    <xf numFmtId="164" fontId="30" fillId="5" borderId="3" xfId="0" applyNumberFormat="1" applyFont="1" applyFill="1" applyBorder="1" applyAlignment="1" applyProtection="1">
      <alignment horizontal="center" vertical="center"/>
      <protection hidden="1"/>
    </xf>
    <xf numFmtId="164" fontId="30" fillId="5" borderId="1" xfId="0" applyNumberFormat="1" applyFont="1" applyFill="1" applyBorder="1" applyAlignment="1" applyProtection="1">
      <alignment horizontal="center" vertical="center"/>
      <protection hidden="1"/>
    </xf>
    <xf numFmtId="0" fontId="0" fillId="5" borderId="29" xfId="0" applyFill="1" applyBorder="1" applyAlignment="1">
      <alignment horizontal="center" vertical="center" wrapText="1"/>
    </xf>
    <xf numFmtId="0" fontId="3" fillId="5" borderId="32" xfId="0" applyFont="1" applyFill="1" applyBorder="1" applyAlignment="1">
      <alignment horizontal="center" vertical="center"/>
    </xf>
    <xf numFmtId="0" fontId="3" fillId="5" borderId="33" xfId="0" applyFont="1" applyFill="1" applyBorder="1" applyAlignment="1">
      <alignment horizontal="center" vertical="center"/>
    </xf>
    <xf numFmtId="0" fontId="3" fillId="5" borderId="34" xfId="0" applyFont="1" applyFill="1" applyBorder="1" applyAlignment="1">
      <alignment horizontal="center" vertical="center"/>
    </xf>
    <xf numFmtId="164" fontId="26" fillId="5" borderId="3" xfId="0" applyNumberFormat="1" applyFont="1" applyFill="1" applyBorder="1" applyAlignment="1" applyProtection="1">
      <alignment horizontal="center" vertical="center" wrapText="1"/>
      <protection hidden="1"/>
    </xf>
    <xf numFmtId="164" fontId="26" fillId="5" borderId="28" xfId="0" applyNumberFormat="1" applyFont="1" applyFill="1" applyBorder="1" applyAlignment="1" applyProtection="1">
      <alignment horizontal="center" vertical="center" wrapText="1"/>
      <protection hidden="1"/>
    </xf>
    <xf numFmtId="0" fontId="2" fillId="4" borderId="0" xfId="0" applyFont="1" applyFill="1" applyAlignment="1" applyProtection="1">
      <alignment horizontal="center"/>
      <protection hidden="1"/>
    </xf>
    <xf numFmtId="0" fontId="0" fillId="5" borderId="4" xfId="0" applyFill="1" applyBorder="1" applyAlignment="1" applyProtection="1">
      <alignment horizontal="center"/>
      <protection hidden="1"/>
    </xf>
    <xf numFmtId="0" fontId="0" fillId="5" borderId="5" xfId="0" applyFill="1" applyBorder="1" applyAlignment="1" applyProtection="1">
      <alignment horizontal="center"/>
      <protection hidden="1"/>
    </xf>
    <xf numFmtId="0" fontId="0" fillId="5" borderId="9" xfId="0" applyFill="1" applyBorder="1" applyAlignment="1" applyProtection="1">
      <alignment horizontal="center"/>
      <protection hidden="1"/>
    </xf>
    <xf numFmtId="0" fontId="0" fillId="5" borderId="10" xfId="0" applyFill="1" applyBorder="1" applyAlignment="1" applyProtection="1">
      <alignment horizontal="center"/>
      <protection hidden="1"/>
    </xf>
    <xf numFmtId="0" fontId="9" fillId="5" borderId="10" xfId="0" applyFont="1" applyFill="1" applyBorder="1" applyAlignment="1" applyProtection="1">
      <alignment horizontal="center"/>
      <protection hidden="1"/>
    </xf>
    <xf numFmtId="0" fontId="9" fillId="5" borderId="11" xfId="0" applyFont="1" applyFill="1" applyBorder="1" applyAlignment="1" applyProtection="1">
      <alignment horizontal="center"/>
      <protection hidden="1"/>
    </xf>
    <xf numFmtId="0" fontId="6" fillId="5" borderId="5" xfId="0" applyFont="1" applyFill="1" applyBorder="1" applyAlignment="1" applyProtection="1">
      <alignment horizontal="center"/>
      <protection hidden="1"/>
    </xf>
    <xf numFmtId="0" fontId="6" fillId="5" borderId="6" xfId="0" applyFont="1" applyFill="1" applyBorder="1" applyAlignment="1" applyProtection="1">
      <alignment horizontal="center"/>
      <protection hidden="1"/>
    </xf>
    <xf numFmtId="0" fontId="8" fillId="2" borderId="0" xfId="0" applyFont="1" applyFill="1" applyAlignment="1" applyProtection="1">
      <alignment horizontal="center"/>
      <protection hidden="1"/>
    </xf>
    <xf numFmtId="0" fontId="13" fillId="2" borderId="0" xfId="0" applyFont="1" applyFill="1" applyAlignment="1">
      <alignment horizontal="center" vertical="center"/>
    </xf>
    <xf numFmtId="0" fontId="0" fillId="5" borderId="51" xfId="0" applyFill="1" applyBorder="1" applyAlignment="1" applyProtection="1">
      <alignment horizontal="center" wrapText="1"/>
      <protection hidden="1"/>
    </xf>
    <xf numFmtId="0" fontId="0" fillId="5" borderId="31" xfId="0" applyFill="1" applyBorder="1" applyAlignment="1" applyProtection="1">
      <alignment horizontal="center" wrapText="1"/>
      <protection hidden="1"/>
    </xf>
    <xf numFmtId="0" fontId="0" fillId="5" borderId="15" xfId="0" applyFill="1" applyBorder="1" applyAlignment="1" applyProtection="1">
      <alignment horizontal="center" wrapText="1"/>
      <protection hidden="1"/>
    </xf>
    <xf numFmtId="0" fontId="0" fillId="5" borderId="64" xfId="0" applyFill="1" applyBorder="1" applyAlignment="1" applyProtection="1">
      <alignment horizontal="center" wrapText="1"/>
      <protection hidden="1"/>
    </xf>
    <xf numFmtId="0" fontId="1" fillId="6" borderId="36" xfId="0" applyFont="1" applyFill="1" applyBorder="1" applyAlignment="1">
      <alignment horizontal="center" vertical="center" wrapText="1"/>
    </xf>
    <xf numFmtId="0" fontId="1" fillId="6" borderId="37" xfId="0" applyFont="1" applyFill="1" applyBorder="1" applyAlignment="1">
      <alignment horizontal="center" vertical="center" wrapText="1"/>
    </xf>
    <xf numFmtId="0" fontId="1" fillId="6" borderId="38" xfId="0" applyFont="1" applyFill="1" applyBorder="1" applyAlignment="1">
      <alignment horizontal="center" vertical="center" wrapText="1"/>
    </xf>
    <xf numFmtId="0" fontId="1" fillId="6" borderId="39" xfId="0" applyFont="1" applyFill="1" applyBorder="1" applyAlignment="1">
      <alignment horizontal="center" vertical="center" wrapText="1"/>
    </xf>
    <xf numFmtId="0" fontId="19" fillId="0" borderId="13" xfId="0" applyFont="1" applyBorder="1" applyAlignment="1" applyProtection="1">
      <alignment horizontal="center" vertical="center" wrapText="1"/>
      <protection locked="0"/>
    </xf>
    <xf numFmtId="0" fontId="19" fillId="0" borderId="14" xfId="0" applyFont="1" applyBorder="1" applyAlignment="1" applyProtection="1">
      <alignment horizontal="center" vertical="center" wrapText="1"/>
      <protection locked="0"/>
    </xf>
    <xf numFmtId="0" fontId="19" fillId="0" borderId="18" xfId="0" applyFont="1" applyBorder="1" applyAlignment="1" applyProtection="1">
      <alignment horizontal="center" vertical="center" wrapText="1"/>
      <protection locked="0"/>
    </xf>
    <xf numFmtId="0" fontId="19" fillId="0" borderId="19" xfId="0" applyFont="1" applyBorder="1" applyAlignment="1" applyProtection="1">
      <alignment horizontal="center" vertical="center" wrapText="1"/>
      <protection locked="0"/>
    </xf>
    <xf numFmtId="0" fontId="19" fillId="0" borderId="0" xfId="0" applyFont="1" applyAlignment="1" applyProtection="1">
      <alignment horizontal="center" vertical="center" wrapText="1"/>
      <protection locked="0"/>
    </xf>
    <xf numFmtId="0" fontId="19" fillId="0" borderId="20" xfId="0" applyFont="1" applyBorder="1" applyAlignment="1" applyProtection="1">
      <alignment horizontal="center" vertical="center" wrapText="1"/>
      <protection locked="0"/>
    </xf>
    <xf numFmtId="0" fontId="19" fillId="0" borderId="15" xfId="0" applyFont="1" applyBorder="1" applyAlignment="1" applyProtection="1">
      <alignment horizontal="center" vertical="center" wrapText="1"/>
      <protection locked="0"/>
    </xf>
    <xf numFmtId="0" fontId="19" fillId="0" borderId="12" xfId="0" applyFont="1" applyBorder="1" applyAlignment="1" applyProtection="1">
      <alignment horizontal="center" vertical="center" wrapText="1"/>
      <protection locked="0"/>
    </xf>
    <xf numFmtId="0" fontId="19" fillId="0" borderId="21" xfId="0" applyFont="1" applyBorder="1" applyAlignment="1" applyProtection="1">
      <alignment horizontal="center" vertical="center" wrapText="1"/>
      <protection locked="0"/>
    </xf>
    <xf numFmtId="0" fontId="20" fillId="0" borderId="13" xfId="0" applyFont="1" applyBorder="1" applyAlignment="1" applyProtection="1">
      <alignment horizontal="center" vertical="center" wrapText="1"/>
      <protection locked="0"/>
    </xf>
    <xf numFmtId="0" fontId="20" fillId="0" borderId="18" xfId="0" applyFont="1" applyBorder="1" applyAlignment="1" applyProtection="1">
      <alignment horizontal="center" vertical="center" wrapText="1"/>
      <protection locked="0"/>
    </xf>
    <xf numFmtId="0" fontId="20" fillId="0" borderId="19" xfId="0" applyFont="1" applyBorder="1" applyAlignment="1" applyProtection="1">
      <alignment horizontal="center" vertical="center" wrapText="1"/>
      <protection locked="0"/>
    </xf>
    <xf numFmtId="0" fontId="20" fillId="0" borderId="20" xfId="0" applyFont="1" applyBorder="1" applyAlignment="1" applyProtection="1">
      <alignment horizontal="center" vertical="center" wrapText="1"/>
      <protection locked="0"/>
    </xf>
    <xf numFmtId="0" fontId="20" fillId="0" borderId="15" xfId="0" applyFont="1" applyBorder="1" applyAlignment="1" applyProtection="1">
      <alignment horizontal="center" vertical="center" wrapText="1"/>
      <protection locked="0"/>
    </xf>
    <xf numFmtId="0" fontId="20" fillId="0" borderId="21" xfId="0" applyFont="1" applyBorder="1" applyAlignment="1" applyProtection="1">
      <alignment horizontal="center" vertical="center" wrapText="1"/>
      <protection locked="0"/>
    </xf>
    <xf numFmtId="0" fontId="0" fillId="0" borderId="13"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0" fillId="0" borderId="19" xfId="0" applyBorder="1" applyAlignment="1" applyProtection="1">
      <alignment horizontal="center" vertical="center"/>
      <protection locked="0"/>
    </xf>
    <xf numFmtId="0" fontId="0" fillId="0" borderId="20"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21" xfId="0" applyBorder="1" applyAlignment="1" applyProtection="1">
      <alignment horizontal="center" vertical="center"/>
      <protection locked="0"/>
    </xf>
    <xf numFmtId="0" fontId="21" fillId="0" borderId="14" xfId="0" applyFont="1" applyBorder="1" applyAlignment="1" applyProtection="1">
      <alignment horizontal="center" vertical="center" wrapText="1"/>
      <protection locked="0"/>
    </xf>
    <xf numFmtId="0" fontId="21" fillId="0" borderId="0" xfId="0" applyFont="1" applyAlignment="1" applyProtection="1">
      <alignment horizontal="center" vertical="center" wrapText="1"/>
      <protection locked="0"/>
    </xf>
    <xf numFmtId="0" fontId="21" fillId="0" borderId="12" xfId="0" applyFont="1" applyBorder="1" applyAlignment="1" applyProtection="1">
      <alignment horizontal="center" vertical="center" wrapText="1"/>
      <protection locked="0"/>
    </xf>
    <xf numFmtId="0" fontId="21" fillId="0" borderId="42" xfId="0" applyFont="1" applyBorder="1" applyAlignment="1" applyProtection="1">
      <alignment horizontal="center" vertical="center" wrapText="1"/>
      <protection locked="0"/>
    </xf>
    <xf numFmtId="0" fontId="21" fillId="0" borderId="33" xfId="0" applyFont="1" applyBorder="1" applyAlignment="1" applyProtection="1">
      <alignment horizontal="center" vertical="center" wrapText="1"/>
      <protection locked="0"/>
    </xf>
    <xf numFmtId="0" fontId="21" fillId="0" borderId="43" xfId="0" applyFont="1" applyBorder="1" applyAlignment="1" applyProtection="1">
      <alignment horizontal="center" vertical="center" wrapText="1"/>
      <protection locked="0"/>
    </xf>
    <xf numFmtId="0" fontId="21" fillId="0" borderId="44" xfId="0" applyFont="1" applyBorder="1" applyAlignment="1" applyProtection="1">
      <alignment horizontal="center" vertical="center" wrapText="1"/>
      <protection locked="0"/>
    </xf>
    <xf numFmtId="0" fontId="1" fillId="6" borderId="0" xfId="0" applyFont="1" applyFill="1" applyAlignment="1">
      <alignment horizontal="center" vertical="center" wrapText="1"/>
    </xf>
    <xf numFmtId="0" fontId="1" fillId="6" borderId="13" xfId="0" applyFont="1" applyFill="1" applyBorder="1" applyAlignment="1">
      <alignment horizontal="center" vertical="center" wrapText="1"/>
    </xf>
    <xf numFmtId="0" fontId="1" fillId="6" borderId="18" xfId="0" applyFont="1" applyFill="1" applyBorder="1" applyAlignment="1">
      <alignment horizontal="center" vertical="center" wrapText="1"/>
    </xf>
    <xf numFmtId="0" fontId="32" fillId="0" borderId="1" xfId="0" applyFont="1" applyBorder="1" applyAlignment="1">
      <alignment horizontal="center" vertical="center" wrapText="1"/>
    </xf>
    <xf numFmtId="0" fontId="12" fillId="0" borderId="1" xfId="0" applyFont="1" applyBorder="1" applyAlignment="1" applyProtection="1">
      <alignment horizontal="center" vertical="center" wrapText="1"/>
      <protection hidden="1"/>
    </xf>
    <xf numFmtId="0" fontId="12" fillId="0" borderId="1" xfId="0" applyFont="1" applyBorder="1" applyAlignment="1" applyProtection="1">
      <alignment vertical="center" wrapText="1"/>
      <protection hidden="1"/>
    </xf>
    <xf numFmtId="0" fontId="12" fillId="0" borderId="0" xfId="0" applyFont="1" applyAlignment="1">
      <alignment vertical="center"/>
    </xf>
  </cellXfs>
  <cellStyles count="2">
    <cellStyle name="Hipervínculo" xfId="1" builtinId="8"/>
    <cellStyle name="Normal" xfId="0" builtinId="0"/>
  </cellStyles>
  <dxfs count="34">
    <dxf>
      <font>
        <color theme="0"/>
      </font>
      <fill>
        <patternFill>
          <bgColor rgb="FFC00000"/>
        </patternFill>
      </fill>
    </dxf>
    <dxf>
      <font>
        <color theme="1"/>
      </font>
      <fill>
        <patternFill>
          <bgColor rgb="FFFF0000"/>
        </patternFill>
      </fill>
    </dxf>
    <dxf>
      <font>
        <color theme="1"/>
      </font>
      <fill>
        <patternFill>
          <bgColor rgb="FFFFC000"/>
        </patternFill>
      </fill>
    </dxf>
    <dxf>
      <font>
        <color theme="1"/>
      </font>
      <fill>
        <patternFill>
          <bgColor rgb="FFFFFF00"/>
        </patternFill>
      </fill>
    </dxf>
    <dxf>
      <font>
        <color theme="1"/>
      </font>
      <fill>
        <patternFill>
          <bgColor rgb="FF00B050"/>
        </patternFill>
      </fill>
    </dxf>
    <dxf>
      <font>
        <color theme="1"/>
      </font>
      <fill>
        <patternFill>
          <bgColor rgb="FFFF0000"/>
        </patternFill>
      </fill>
    </dxf>
    <dxf>
      <font>
        <color theme="1"/>
      </font>
      <fill>
        <patternFill>
          <bgColor rgb="FFFFFF00"/>
        </patternFill>
      </fill>
    </dxf>
    <dxf>
      <font>
        <color theme="1"/>
      </font>
      <fill>
        <patternFill>
          <bgColor rgb="FF00B050"/>
        </patternFill>
      </fill>
    </dxf>
    <dxf>
      <font>
        <b/>
        <i val="0"/>
        <color theme="0"/>
      </font>
      <fill>
        <patternFill>
          <bgColor rgb="FF00B050"/>
        </patternFill>
      </fill>
    </dxf>
    <dxf>
      <font>
        <b/>
        <i val="0"/>
        <color theme="1"/>
      </font>
      <fill>
        <patternFill>
          <bgColor rgb="FFFFFF00"/>
        </patternFill>
      </fill>
    </dxf>
    <dxf>
      <font>
        <b/>
        <i val="0"/>
        <color theme="1"/>
      </font>
      <fill>
        <patternFill>
          <bgColor rgb="FFFFC000"/>
        </patternFill>
      </fill>
    </dxf>
    <dxf>
      <font>
        <b/>
        <i val="0"/>
        <color theme="0"/>
      </font>
      <fill>
        <patternFill>
          <bgColor rgb="FFFF0000"/>
        </patternFill>
      </fill>
    </dxf>
    <dxf>
      <font>
        <b/>
        <i val="0"/>
        <color theme="0"/>
      </font>
      <fill>
        <patternFill>
          <bgColor rgb="FFC00000"/>
        </patternFill>
      </fill>
    </dxf>
    <dxf>
      <font>
        <b/>
        <i val="0"/>
        <color theme="0"/>
      </font>
      <fill>
        <patternFill>
          <bgColor rgb="FFC00000"/>
        </patternFill>
      </fill>
    </dxf>
    <dxf>
      <font>
        <b/>
        <i val="0"/>
        <color theme="0"/>
      </font>
      <fill>
        <patternFill>
          <bgColor rgb="FFFF00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theme="0"/>
      </font>
      <fill>
        <patternFill>
          <bgColor rgb="FFC00000"/>
        </patternFill>
      </fill>
    </dxf>
    <dxf>
      <font>
        <b/>
        <i val="0"/>
        <color theme="0"/>
      </font>
      <fill>
        <patternFill>
          <bgColor rgb="FFC00000"/>
        </patternFill>
      </fill>
    </dxf>
    <dxf>
      <font>
        <b/>
        <i val="0"/>
        <color theme="0"/>
      </font>
      <fill>
        <patternFill>
          <bgColor rgb="FFFF0000"/>
        </patternFill>
      </fill>
    </dxf>
    <dxf>
      <font>
        <b/>
        <i val="0"/>
        <color theme="1"/>
      </font>
      <fill>
        <patternFill>
          <bgColor rgb="FFFFC000"/>
        </patternFill>
      </fill>
    </dxf>
    <dxf>
      <font>
        <b/>
        <i val="0"/>
        <color theme="1"/>
      </font>
      <fill>
        <patternFill>
          <bgColor rgb="FFFFFF00"/>
        </patternFill>
      </fill>
    </dxf>
    <dxf>
      <font>
        <b/>
        <i val="0"/>
        <color theme="0"/>
      </font>
      <fill>
        <patternFill>
          <bgColor rgb="FF00B050"/>
        </patternFill>
      </fill>
    </dxf>
    <dxf>
      <font>
        <b/>
        <i val="0"/>
        <color theme="0"/>
      </font>
      <fill>
        <patternFill>
          <bgColor rgb="FFC00000"/>
        </patternFill>
      </fill>
    </dxf>
    <dxf>
      <font>
        <b/>
        <i val="0"/>
        <color theme="0"/>
      </font>
      <fill>
        <patternFill>
          <bgColor rgb="FFFF0000"/>
        </patternFill>
      </fill>
    </dxf>
    <dxf>
      <font>
        <b/>
        <i val="0"/>
        <color theme="1"/>
      </font>
      <fill>
        <patternFill>
          <bgColor rgb="FFFFC000"/>
        </patternFill>
      </fill>
    </dxf>
    <dxf>
      <font>
        <b/>
        <i val="0"/>
        <color theme="1"/>
      </font>
      <fill>
        <patternFill>
          <bgColor rgb="FFFFFF00"/>
        </patternFill>
      </fill>
    </dxf>
    <dxf>
      <font>
        <b/>
        <i val="0"/>
        <color theme="0"/>
      </font>
      <fill>
        <patternFill>
          <bgColor rgb="FF00B050"/>
        </patternFill>
      </fill>
    </dxf>
    <dxf>
      <fill>
        <patternFill>
          <bgColor rgb="FFC00000"/>
        </patternFill>
      </fill>
    </dxf>
    <dxf>
      <fill>
        <patternFill>
          <bgColor rgb="FFFF0000"/>
        </patternFill>
      </fill>
    </dxf>
    <dxf>
      <fill>
        <patternFill>
          <bgColor rgb="FFFFC000"/>
        </patternFill>
      </fill>
    </dxf>
    <dxf>
      <fill>
        <patternFill>
          <bgColor rgb="FFFFFF00"/>
        </patternFill>
      </fill>
    </dxf>
    <dxf>
      <fill>
        <patternFill>
          <bgColor rgb="FF00B050"/>
        </patternFill>
      </fill>
    </dxf>
  </dxfs>
  <tableStyles count="0" defaultTableStyle="TableStyleMedium2"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6.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319777076193658E-2"/>
          <c:y val="3.4512238800778507E-2"/>
          <c:w val="0.93058244264844814"/>
          <c:h val="0.87557767237504536"/>
        </c:manualLayout>
      </c:layout>
      <c:barChart>
        <c:barDir val="col"/>
        <c:grouping val="clustered"/>
        <c:varyColors val="0"/>
        <c:ser>
          <c:idx val="0"/>
          <c:order val="0"/>
          <c:tx>
            <c:strRef>
              <c:f>GRÁFICOS!$E$14</c:f>
              <c:strCache>
                <c:ptCount val="1"/>
                <c:pt idx="0">
                  <c:v>NIVELES</c:v>
                </c:pt>
              </c:strCache>
            </c:strRef>
          </c:tx>
          <c:spPr>
            <a:solidFill>
              <a:schemeClr val="accent1"/>
            </a:solidFill>
            <a:ln>
              <a:noFill/>
            </a:ln>
            <a:effectLst/>
          </c:spPr>
          <c:invertIfNegative val="0"/>
          <c:dPt>
            <c:idx val="0"/>
            <c:invertIfNegative val="0"/>
            <c:bubble3D val="0"/>
            <c:spPr>
              <a:gradFill>
                <a:gsLst>
                  <a:gs pos="0">
                    <a:srgbClr val="00B050"/>
                  </a:gs>
                  <a:gs pos="21000">
                    <a:srgbClr val="FFFF00"/>
                  </a:gs>
                  <a:gs pos="57000">
                    <a:srgbClr val="FF0000"/>
                  </a:gs>
                  <a:gs pos="38000">
                    <a:srgbClr val="FFC000"/>
                  </a:gs>
                  <a:gs pos="83000">
                    <a:srgbClr val="C00000"/>
                  </a:gs>
                </a:gsLst>
                <a:lin ang="5400000" scaled="1"/>
              </a:gradFill>
              <a:ln>
                <a:noFill/>
              </a:ln>
              <a:effectLst/>
            </c:spPr>
            <c:extLst>
              <c:ext xmlns:c16="http://schemas.microsoft.com/office/drawing/2014/chart" uri="{C3380CC4-5D6E-409C-BE32-E72D297353CC}">
                <c16:uniqueId val="{00000004-14BB-48C2-9060-255509EB00A0}"/>
              </c:ext>
            </c:extLst>
          </c:dPt>
          <c:cat>
            <c:strRef>
              <c:f>GRÁFICOS!$D$15</c:f>
              <c:strCache>
                <c:ptCount val="1"/>
                <c:pt idx="0">
                  <c:v>GESTION RENDICION DE CUENTAS</c:v>
                </c:pt>
              </c:strCache>
            </c:strRef>
          </c:cat>
          <c:val>
            <c:numRef>
              <c:f>GRÁFICOS!$E$15</c:f>
              <c:numCache>
                <c:formatCode>General</c:formatCode>
                <c:ptCount val="1"/>
                <c:pt idx="0">
                  <c:v>10</c:v>
                </c:pt>
              </c:numCache>
            </c:numRef>
          </c:val>
          <c:extLst>
            <c:ext xmlns:c16="http://schemas.microsoft.com/office/drawing/2014/chart" uri="{C3380CC4-5D6E-409C-BE32-E72D297353CC}">
              <c16:uniqueId val="{00000000-14BB-48C2-9060-255509EB00A0}"/>
            </c:ext>
          </c:extLst>
        </c:ser>
        <c:dLbls>
          <c:showLegendKey val="0"/>
          <c:showVal val="0"/>
          <c:showCatName val="0"/>
          <c:showSerName val="0"/>
          <c:showPercent val="0"/>
          <c:showBubbleSize val="0"/>
        </c:dLbls>
        <c:gapWidth val="219"/>
        <c:axId val="573622352"/>
        <c:axId val="573622680"/>
      </c:barChart>
      <c:scatterChart>
        <c:scatterStyle val="lineMarker"/>
        <c:varyColors val="0"/>
        <c:ser>
          <c:idx val="1"/>
          <c:order val="1"/>
          <c:tx>
            <c:strRef>
              <c:f>GRÁFICOS!$F$14</c:f>
              <c:strCache>
                <c:ptCount val="1"/>
                <c:pt idx="0">
                  <c:v>CALIFICACION</c:v>
                </c:pt>
              </c:strCache>
            </c:strRef>
          </c:tx>
          <c:spPr>
            <a:ln w="28575" cap="rnd">
              <a:solidFill>
                <a:schemeClr val="tx1"/>
              </a:solidFill>
              <a:round/>
            </a:ln>
            <a:effectLst/>
          </c:spPr>
          <c:marker>
            <c:symbol val="dash"/>
            <c:size val="10"/>
            <c:spPr>
              <a:solidFill>
                <a:schemeClr val="tx1"/>
              </a:solidFill>
              <a:ln w="9525">
                <a:solidFill>
                  <a:schemeClr val="tx1"/>
                </a:solidFill>
              </a:ln>
              <a:effectLst/>
            </c:spPr>
          </c:marker>
          <c:dPt>
            <c:idx val="0"/>
            <c:bubble3D val="0"/>
            <c:extLst>
              <c:ext xmlns:c16="http://schemas.microsoft.com/office/drawing/2014/chart" uri="{C3380CC4-5D6E-409C-BE32-E72D297353CC}">
                <c16:uniqueId val="{00000005-14BB-48C2-9060-255509EB00A0}"/>
              </c:ext>
            </c:extLst>
          </c:dPt>
          <c:dLbls>
            <c:dLbl>
              <c:idx val="0"/>
              <c:numFmt formatCode="#,##0.00" sourceLinked="0"/>
              <c:spPr>
                <a:noFill/>
                <a:ln>
                  <a:noFill/>
                </a:ln>
                <a:effectLst/>
              </c:spPr>
              <c:txPr>
                <a:bodyPr rot="0" spcFirstLastPara="1" vertOverflow="ellipsis" vert="horz" wrap="square" lIns="38100" tIns="19050" rIns="38100" bIns="19050" anchor="ctr" anchorCtr="1">
                  <a:noAutofit/>
                </a:bodyPr>
                <a:lstStyle/>
                <a:p>
                  <a:pPr>
                    <a:defRPr sz="1800" b="1" i="0" u="none" strike="noStrike" kern="1200" baseline="0">
                      <a:solidFill>
                        <a:schemeClr val="tx1"/>
                      </a:solidFill>
                      <a:latin typeface="+mn-lt"/>
                      <a:ea typeface="+mn-ea"/>
                      <a:cs typeface="+mn-cs"/>
                    </a:defRPr>
                  </a:pPr>
                  <a:endParaRPr lang="es-CO"/>
                </a:p>
              </c:txPr>
              <c:dLblPos val="t"/>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5-14BB-48C2-9060-255509EB00A0}"/>
                </c:ext>
              </c:extLst>
            </c:dLbl>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chemeClr val="tx1"/>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trendline>
            <c:spPr>
              <a:ln w="19050" cap="rnd">
                <a:solidFill>
                  <a:schemeClr val="accent2"/>
                </a:solidFill>
                <a:prstDash val="sysDot"/>
              </a:ln>
              <a:effectLst/>
            </c:spPr>
            <c:trendlineType val="linear"/>
            <c:dispRSqr val="0"/>
            <c:dispEq val="0"/>
          </c:trendline>
          <c:xVal>
            <c:strRef>
              <c:f>GRÁFICOS!$D$15</c:f>
              <c:strCache>
                <c:ptCount val="1"/>
                <c:pt idx="0">
                  <c:v>GESTION RENDICION DE CUENTAS</c:v>
                </c:pt>
              </c:strCache>
            </c:strRef>
          </c:xVal>
          <c:yVal>
            <c:numRef>
              <c:f>GRÁFICOS!$F$15</c:f>
              <c:numCache>
                <c:formatCode>0</c:formatCode>
                <c:ptCount val="1"/>
                <c:pt idx="0">
                  <c:v>8.2857142857142865</c:v>
                </c:pt>
              </c:numCache>
            </c:numRef>
          </c:yVal>
          <c:smooth val="0"/>
          <c:extLst>
            <c:ext xmlns:c16="http://schemas.microsoft.com/office/drawing/2014/chart" uri="{C3380CC4-5D6E-409C-BE32-E72D297353CC}">
              <c16:uniqueId val="{00000001-14BB-48C2-9060-255509EB00A0}"/>
            </c:ext>
          </c:extLst>
        </c:ser>
        <c:dLbls>
          <c:showLegendKey val="0"/>
          <c:showVal val="0"/>
          <c:showCatName val="0"/>
          <c:showSerName val="0"/>
          <c:showPercent val="0"/>
          <c:showBubbleSize val="0"/>
        </c:dLbls>
        <c:axId val="573622352"/>
        <c:axId val="573622680"/>
      </c:scatterChart>
      <c:catAx>
        <c:axId val="5736223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s-CO"/>
          </a:p>
        </c:txPr>
        <c:crossAx val="573622680"/>
        <c:crosses val="autoZero"/>
        <c:auto val="1"/>
        <c:lblAlgn val="ctr"/>
        <c:lblOffset val="100"/>
        <c:noMultiLvlLbl val="0"/>
      </c:catAx>
      <c:valAx>
        <c:axId val="573622680"/>
        <c:scaling>
          <c:orientation val="minMax"/>
          <c:max val="1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73622352"/>
        <c:crosses val="autoZero"/>
        <c:crossBetween val="between"/>
        <c:majorUnit val="1"/>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GRÁFICOS!$E$34</c:f>
              <c:strCache>
                <c:ptCount val="1"/>
                <c:pt idx="0">
                  <c:v>Rango</c:v>
                </c:pt>
              </c:strCache>
            </c:strRef>
          </c:tx>
          <c:spPr>
            <a:gradFill>
              <a:gsLst>
                <a:gs pos="0">
                  <a:srgbClr val="009900"/>
                </a:gs>
                <a:gs pos="21000">
                  <a:srgbClr val="FFFF00"/>
                </a:gs>
                <a:gs pos="77000">
                  <a:srgbClr val="FF0000"/>
                </a:gs>
                <a:gs pos="33000">
                  <a:srgbClr val="FFFF00"/>
                </a:gs>
                <a:gs pos="56000">
                  <a:srgbClr val="FF6600"/>
                </a:gs>
                <a:gs pos="100000">
                  <a:srgbClr val="8E0000"/>
                </a:gs>
              </a:gsLst>
              <a:lin ang="5400000" scaled="0"/>
            </a:gradFill>
            <a:ln>
              <a:noFill/>
            </a:ln>
            <a:effectLst/>
          </c:spPr>
          <c:invertIfNegative val="0"/>
          <c:cat>
            <c:strRef>
              <c:f>GRÁFICOS!$D$35:$D$38</c:f>
              <c:strCache>
                <c:ptCount val="4"/>
                <c:pt idx="0">
                  <c:v>PLANEAR</c:v>
                </c:pt>
                <c:pt idx="1">
                  <c:v>EJECUTAR</c:v>
                </c:pt>
                <c:pt idx="2">
                  <c:v>VERIFICAR</c:v>
                </c:pt>
                <c:pt idx="3">
                  <c:v>ACTUAR</c:v>
                </c:pt>
              </c:strCache>
            </c:strRef>
          </c:cat>
          <c:val>
            <c:numRef>
              <c:f>GRÁFICOS!$E$35:$E$38</c:f>
              <c:numCache>
                <c:formatCode>General</c:formatCode>
                <c:ptCount val="4"/>
                <c:pt idx="0">
                  <c:v>10</c:v>
                </c:pt>
                <c:pt idx="1">
                  <c:v>10</c:v>
                </c:pt>
                <c:pt idx="2">
                  <c:v>10</c:v>
                </c:pt>
                <c:pt idx="3">
                  <c:v>10</c:v>
                </c:pt>
              </c:numCache>
            </c:numRef>
          </c:val>
          <c:extLst>
            <c:ext xmlns:c16="http://schemas.microsoft.com/office/drawing/2014/chart" uri="{C3380CC4-5D6E-409C-BE32-E72D297353CC}">
              <c16:uniqueId val="{00000002-1CEB-416C-9114-A2CF924F1C30}"/>
            </c:ext>
          </c:extLst>
        </c:ser>
        <c:dLbls>
          <c:showLegendKey val="0"/>
          <c:showVal val="0"/>
          <c:showCatName val="0"/>
          <c:showSerName val="0"/>
          <c:showPercent val="0"/>
          <c:showBubbleSize val="0"/>
        </c:dLbls>
        <c:gapWidth val="219"/>
        <c:axId val="573622352"/>
        <c:axId val="573622680"/>
      </c:barChart>
      <c:scatterChart>
        <c:scatterStyle val="lineMarker"/>
        <c:varyColors val="0"/>
        <c:ser>
          <c:idx val="1"/>
          <c:order val="1"/>
          <c:tx>
            <c:strRef>
              <c:f>GRÁFICOS!$F$34</c:f>
              <c:strCache>
                <c:ptCount val="1"/>
                <c:pt idx="0">
                  <c:v>Puntaje</c:v>
                </c:pt>
              </c:strCache>
            </c:strRef>
          </c:tx>
          <c:spPr>
            <a:ln w="25400" cap="rnd">
              <a:noFill/>
              <a:round/>
            </a:ln>
            <a:effectLst/>
          </c:spPr>
          <c:marker>
            <c:symbol val="dash"/>
            <c:size val="10"/>
            <c:spPr>
              <a:solidFill>
                <a:schemeClr val="tx1"/>
              </a:solidFill>
              <a:ln w="9525">
                <a:solidFill>
                  <a:schemeClr val="tx1"/>
                </a:solidFill>
              </a:ln>
              <a:effectLst/>
            </c:spPr>
          </c:marker>
          <c:dLbls>
            <c:numFmt formatCode="#,##0.00" sourceLinked="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chemeClr val="tx1">
                        <a:lumMod val="75000"/>
                        <a:lumOff val="25000"/>
                      </a:schemeClr>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GRÁFICOS!$D$35:$D$38</c:f>
              <c:strCache>
                <c:ptCount val="4"/>
                <c:pt idx="0">
                  <c:v>PLANEAR</c:v>
                </c:pt>
                <c:pt idx="1">
                  <c:v>EJECUTAR</c:v>
                </c:pt>
                <c:pt idx="2">
                  <c:v>VERIFICAR</c:v>
                </c:pt>
                <c:pt idx="3">
                  <c:v>ACTUAR</c:v>
                </c:pt>
              </c:strCache>
            </c:strRef>
          </c:xVal>
          <c:yVal>
            <c:numRef>
              <c:f>GRÁFICOS!$F$35:$F$38</c:f>
              <c:numCache>
                <c:formatCode>0.0</c:formatCode>
                <c:ptCount val="4"/>
                <c:pt idx="0">
                  <c:v>7.9090909090909092</c:v>
                </c:pt>
                <c:pt idx="1">
                  <c:v>8.3103448275862064</c:v>
                </c:pt>
                <c:pt idx="2">
                  <c:v>9.1428571428571423</c:v>
                </c:pt>
                <c:pt idx="3">
                  <c:v>8.6</c:v>
                </c:pt>
              </c:numCache>
            </c:numRef>
          </c:yVal>
          <c:smooth val="0"/>
          <c:extLst>
            <c:ext xmlns:c16="http://schemas.microsoft.com/office/drawing/2014/chart" uri="{C3380CC4-5D6E-409C-BE32-E72D297353CC}">
              <c16:uniqueId val="{00000004-1CEB-416C-9114-A2CF924F1C30}"/>
            </c:ext>
          </c:extLst>
        </c:ser>
        <c:dLbls>
          <c:showLegendKey val="0"/>
          <c:showVal val="0"/>
          <c:showCatName val="0"/>
          <c:showSerName val="0"/>
          <c:showPercent val="0"/>
          <c:showBubbleSize val="0"/>
        </c:dLbls>
        <c:axId val="573622352"/>
        <c:axId val="573622680"/>
      </c:scatterChart>
      <c:catAx>
        <c:axId val="5736223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CO"/>
          </a:p>
        </c:txPr>
        <c:crossAx val="573622680"/>
        <c:crosses val="autoZero"/>
        <c:auto val="1"/>
        <c:lblAlgn val="ctr"/>
        <c:lblOffset val="100"/>
        <c:noMultiLvlLbl val="0"/>
      </c:catAx>
      <c:valAx>
        <c:axId val="573622680"/>
        <c:scaling>
          <c:orientation val="minMax"/>
          <c:max val="1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73622352"/>
        <c:crosses val="autoZero"/>
        <c:crossBetween val="between"/>
        <c:majorUnit val="1"/>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GRÁFICOS!$F$59</c:f>
              <c:strCache>
                <c:ptCount val="1"/>
                <c:pt idx="0">
                  <c:v>NIVELES</c:v>
                </c:pt>
              </c:strCache>
            </c:strRef>
          </c:tx>
          <c:spPr>
            <a:gradFill>
              <a:gsLst>
                <a:gs pos="0">
                  <a:srgbClr val="009900"/>
                </a:gs>
                <a:gs pos="21000">
                  <a:srgbClr val="FFFF00"/>
                </a:gs>
                <a:gs pos="76000">
                  <a:srgbClr val="FF0000"/>
                </a:gs>
                <a:gs pos="30000">
                  <a:srgbClr val="FFFF00"/>
                </a:gs>
                <a:gs pos="57000">
                  <a:srgbClr val="FF6600"/>
                </a:gs>
                <a:gs pos="100000">
                  <a:srgbClr val="D60000"/>
                </a:gs>
              </a:gsLst>
              <a:lin ang="5400000" scaled="0"/>
            </a:gradFill>
            <a:ln>
              <a:noFill/>
            </a:ln>
            <a:effectLst/>
          </c:spPr>
          <c:invertIfNegative val="0"/>
          <c:dLbls>
            <c:delete val="1"/>
          </c:dLbls>
          <c:cat>
            <c:strRef>
              <c:f>GRÁFICOS!$E$60:$E$65</c:f>
              <c:strCache>
                <c:ptCount val="6"/>
                <c:pt idx="0">
                  <c:v>Sensibilizar frente al proceso de Rendición de Cuentas</c:v>
                </c:pt>
                <c:pt idx="1">
                  <c:v>Conformar el equipo de trabajo</c:v>
                </c:pt>
                <c:pt idx="2">
                  <c:v>Diligenciar el autodiagnóstico</c:v>
                </c:pt>
                <c:pt idx="3">
                  <c:v>Definir el reto de rendición de cuentas, espacios</c:v>
                </c:pt>
                <c:pt idx="4">
                  <c:v>
 Paso 1. 
Identificación de los espacios de diálogo en los que la entidad rendirá cuentas</c:v>
                </c:pt>
                <c:pt idx="5">
                  <c:v>Construir la estrategia de rendición de cuentas 
 Paso 2. 
Definir la estrategia para implementar el ejercicio de rendición de cuentas</c:v>
                </c:pt>
              </c:strCache>
            </c:strRef>
          </c:cat>
          <c:val>
            <c:numRef>
              <c:f>GRÁFICOS!$F$60:$F$65</c:f>
              <c:numCache>
                <c:formatCode>General</c:formatCode>
                <c:ptCount val="6"/>
                <c:pt idx="0">
                  <c:v>10</c:v>
                </c:pt>
                <c:pt idx="1">
                  <c:v>10</c:v>
                </c:pt>
                <c:pt idx="2">
                  <c:v>10</c:v>
                </c:pt>
                <c:pt idx="3">
                  <c:v>10</c:v>
                </c:pt>
                <c:pt idx="4">
                  <c:v>10</c:v>
                </c:pt>
                <c:pt idx="5">
                  <c:v>10</c:v>
                </c:pt>
              </c:numCache>
            </c:numRef>
          </c:val>
          <c:extLst>
            <c:ext xmlns:c16="http://schemas.microsoft.com/office/drawing/2014/chart" uri="{C3380CC4-5D6E-409C-BE32-E72D297353CC}">
              <c16:uniqueId val="{00000000-80F9-4CBA-BC60-C2699303230B}"/>
            </c:ext>
          </c:extLst>
        </c:ser>
        <c:dLbls>
          <c:showLegendKey val="0"/>
          <c:showVal val="1"/>
          <c:showCatName val="0"/>
          <c:showSerName val="0"/>
          <c:showPercent val="0"/>
          <c:showBubbleSize val="0"/>
        </c:dLbls>
        <c:gapWidth val="75"/>
        <c:axId val="573622352"/>
        <c:axId val="573622680"/>
      </c:barChart>
      <c:scatterChart>
        <c:scatterStyle val="lineMarker"/>
        <c:varyColors val="0"/>
        <c:ser>
          <c:idx val="1"/>
          <c:order val="1"/>
          <c:tx>
            <c:strRef>
              <c:f>GRÁFICOS!$G$59</c:f>
              <c:strCache>
                <c:ptCount val="1"/>
                <c:pt idx="0">
                  <c:v>CALIFICACION</c:v>
                </c:pt>
              </c:strCache>
            </c:strRef>
          </c:tx>
          <c:spPr>
            <a:ln w="25400" cap="rnd">
              <a:noFill/>
              <a:round/>
            </a:ln>
            <a:effectLst/>
          </c:spPr>
          <c:marker>
            <c:symbol val="dash"/>
            <c:size val="10"/>
            <c:spPr>
              <a:solidFill>
                <a:schemeClr val="tx1"/>
              </a:solidFill>
              <a:ln w="9525">
                <a:solidFill>
                  <a:schemeClr val="tx1"/>
                </a:solidFill>
              </a:ln>
              <a:effectLst/>
            </c:spPr>
          </c:marker>
          <c:dLbls>
            <c:numFmt formatCode="#,##0.00" sourceLinked="0"/>
            <c:spPr>
              <a:noFill/>
              <a:ln>
                <a:noFill/>
              </a:ln>
              <a:effectLst/>
            </c:spPr>
            <c:txPr>
              <a:bodyPr rot="0" spcFirstLastPara="1" vertOverflow="overflow" horzOverflow="overflow" vert="horz" wrap="square" lIns="38100" tIns="19050" rIns="38100" bIns="19050" anchor="ctr" anchorCtr="1">
                <a:spAutoFit/>
              </a:bodyPr>
              <a:lstStyle/>
              <a:p>
                <a:pPr>
                  <a:defRPr sz="1800" b="1" i="0" u="none" strike="noStrike" kern="1200" baseline="0">
                    <a:solidFill>
                      <a:schemeClr val="tx1"/>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GRÁFICOS!$E$60:$E$65</c:f>
              <c:strCache>
                <c:ptCount val="6"/>
                <c:pt idx="0">
                  <c:v>Sensibilizar frente al proceso de Rendición de Cuentas</c:v>
                </c:pt>
                <c:pt idx="1">
                  <c:v>Conformar el equipo de trabajo</c:v>
                </c:pt>
                <c:pt idx="2">
                  <c:v>Diligenciar el autodiagnóstico</c:v>
                </c:pt>
                <c:pt idx="3">
                  <c:v>Definir el reto de rendición de cuentas, espacios</c:v>
                </c:pt>
                <c:pt idx="4">
                  <c:v>
 Paso 1. 
Identificación de los espacios de diálogo en los que la entidad rendirá cuentas</c:v>
                </c:pt>
                <c:pt idx="5">
                  <c:v>Construir la estrategia de rendición de cuentas 
 Paso 2. 
Definir la estrategia para implementar el ejercicio de rendición de cuentas</c:v>
                </c:pt>
              </c:strCache>
            </c:strRef>
          </c:xVal>
          <c:yVal>
            <c:numRef>
              <c:f>GRÁFICOS!$G$60:$G$65</c:f>
              <c:numCache>
                <c:formatCode>0.0</c:formatCode>
                <c:ptCount val="6"/>
                <c:pt idx="0">
                  <c:v>8.5</c:v>
                </c:pt>
                <c:pt idx="1">
                  <c:v>10</c:v>
                </c:pt>
                <c:pt idx="2">
                  <c:v>7</c:v>
                </c:pt>
                <c:pt idx="3">
                  <c:v>8.1999999999999993</c:v>
                </c:pt>
                <c:pt idx="4">
                  <c:v>8.5</c:v>
                </c:pt>
                <c:pt idx="5">
                  <c:v>6.833333333333333</c:v>
                </c:pt>
              </c:numCache>
            </c:numRef>
          </c:yVal>
          <c:smooth val="0"/>
          <c:extLst>
            <c:ext xmlns:c16="http://schemas.microsoft.com/office/drawing/2014/chart" uri="{C3380CC4-5D6E-409C-BE32-E72D297353CC}">
              <c16:uniqueId val="{00000001-80F9-4CBA-BC60-C2699303230B}"/>
            </c:ext>
          </c:extLst>
        </c:ser>
        <c:dLbls>
          <c:showLegendKey val="0"/>
          <c:showVal val="1"/>
          <c:showCatName val="0"/>
          <c:showSerName val="0"/>
          <c:showPercent val="0"/>
          <c:showBubbleSize val="0"/>
        </c:dLbls>
        <c:axId val="573622352"/>
        <c:axId val="573622680"/>
      </c:scatterChart>
      <c:catAx>
        <c:axId val="5736223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CO"/>
          </a:p>
        </c:txPr>
        <c:crossAx val="573622680"/>
        <c:crosses val="autoZero"/>
        <c:auto val="1"/>
        <c:lblAlgn val="ctr"/>
        <c:lblOffset val="100"/>
        <c:noMultiLvlLbl val="0"/>
      </c:catAx>
      <c:valAx>
        <c:axId val="573622680"/>
        <c:scaling>
          <c:orientation val="minMax"/>
          <c:max val="10"/>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73622352"/>
        <c:crosses val="autoZero"/>
        <c:crossBetween val="between"/>
        <c:majorUnit val="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GRÁFICOS!$F$80</c:f>
              <c:strCache>
                <c:ptCount val="1"/>
                <c:pt idx="0">
                  <c:v>NIVELES</c:v>
                </c:pt>
              </c:strCache>
            </c:strRef>
          </c:tx>
          <c:spPr>
            <a:gradFill>
              <a:gsLst>
                <a:gs pos="0">
                  <a:srgbClr val="009900"/>
                </a:gs>
                <a:gs pos="21000">
                  <a:srgbClr val="FFFF00"/>
                </a:gs>
                <a:gs pos="76000">
                  <a:srgbClr val="FF0000"/>
                </a:gs>
                <a:gs pos="30000">
                  <a:srgbClr val="FFFF00"/>
                </a:gs>
                <a:gs pos="57000">
                  <a:srgbClr val="FF6600"/>
                </a:gs>
                <a:gs pos="100000">
                  <a:srgbClr val="D60000"/>
                </a:gs>
              </a:gsLst>
              <a:lin ang="5400000" scaled="0"/>
            </a:gradFill>
            <a:ln>
              <a:noFill/>
            </a:ln>
            <a:effectLst/>
          </c:spPr>
          <c:invertIfNegative val="0"/>
          <c:cat>
            <c:strRef>
              <c:f>GRÁFICOS!$E$81:$E$85</c:f>
              <c:strCache>
                <c:ptCount val="5"/>
                <c:pt idx="0">
                  <c:v>Generación y análisis de la información para el diálogo en la rendición de cuentas en lenguaje claro </c:v>
                </c:pt>
                <c:pt idx="1">
                  <c:v>Publicación de la información 
 a través de los diferentes canales de comunicación </c:v>
                </c:pt>
                <c:pt idx="2">
                  <c:v>Preparar los espacios de diálogo</c:v>
                </c:pt>
                <c:pt idx="3">
                  <c:v>Convocar a los ciudadanos y grupos de interés para participar en los espacios de diálogo para la rendición de cuentas</c:v>
                </c:pt>
                <c:pt idx="4">
                  <c:v>Realizar espacios de diálogo  de rendición de cuentas</c:v>
                </c:pt>
              </c:strCache>
            </c:strRef>
          </c:cat>
          <c:val>
            <c:numRef>
              <c:f>GRÁFICOS!$F$81:$F$85</c:f>
              <c:numCache>
                <c:formatCode>General</c:formatCode>
                <c:ptCount val="5"/>
                <c:pt idx="0">
                  <c:v>10</c:v>
                </c:pt>
                <c:pt idx="1">
                  <c:v>10</c:v>
                </c:pt>
                <c:pt idx="2">
                  <c:v>10</c:v>
                </c:pt>
                <c:pt idx="3">
                  <c:v>10</c:v>
                </c:pt>
                <c:pt idx="4">
                  <c:v>10</c:v>
                </c:pt>
              </c:numCache>
            </c:numRef>
          </c:val>
          <c:extLst>
            <c:ext xmlns:c16="http://schemas.microsoft.com/office/drawing/2014/chart" uri="{C3380CC4-5D6E-409C-BE32-E72D297353CC}">
              <c16:uniqueId val="{00000000-CC44-4F22-B5A6-9C3B2321443E}"/>
            </c:ext>
          </c:extLst>
        </c:ser>
        <c:dLbls>
          <c:showLegendKey val="0"/>
          <c:showVal val="0"/>
          <c:showCatName val="0"/>
          <c:showSerName val="0"/>
          <c:showPercent val="0"/>
          <c:showBubbleSize val="0"/>
        </c:dLbls>
        <c:gapWidth val="219"/>
        <c:axId val="573622352"/>
        <c:axId val="573622680"/>
      </c:barChart>
      <c:scatterChart>
        <c:scatterStyle val="lineMarker"/>
        <c:varyColors val="0"/>
        <c:ser>
          <c:idx val="1"/>
          <c:order val="1"/>
          <c:tx>
            <c:strRef>
              <c:f>GRÁFICOS!$G$80</c:f>
              <c:strCache>
                <c:ptCount val="1"/>
                <c:pt idx="0">
                  <c:v>CALIFICACION</c:v>
                </c:pt>
              </c:strCache>
            </c:strRef>
          </c:tx>
          <c:spPr>
            <a:ln w="25400" cap="rnd">
              <a:noFill/>
              <a:round/>
            </a:ln>
            <a:effectLst/>
          </c:spPr>
          <c:marker>
            <c:symbol val="dash"/>
            <c:size val="10"/>
            <c:spPr>
              <a:solidFill>
                <a:schemeClr val="tx1"/>
              </a:solidFill>
              <a:ln w="9525">
                <a:solidFill>
                  <a:schemeClr val="tx1"/>
                </a:solidFill>
              </a:ln>
              <a:effectLst/>
            </c:spPr>
          </c:marker>
          <c:dLbls>
            <c:numFmt formatCode="#,##0.00" sourceLinked="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chemeClr val="tx1">
                        <a:lumMod val="75000"/>
                        <a:lumOff val="25000"/>
                      </a:schemeClr>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GRÁFICOS!$E$81:$E$85</c:f>
              <c:strCache>
                <c:ptCount val="5"/>
                <c:pt idx="0">
                  <c:v>Generación y análisis de la información para el diálogo en la rendición de cuentas en lenguaje claro </c:v>
                </c:pt>
                <c:pt idx="1">
                  <c:v>Publicación de la información 
 a través de los diferentes canales de comunicación </c:v>
                </c:pt>
                <c:pt idx="2">
                  <c:v>Preparar los espacios de diálogo</c:v>
                </c:pt>
                <c:pt idx="3">
                  <c:v>Convocar a los ciudadanos y grupos de interés para participar en los espacios de diálogo para la rendición de cuentas</c:v>
                </c:pt>
                <c:pt idx="4">
                  <c:v>Realizar espacios de diálogo  de rendición de cuentas</c:v>
                </c:pt>
              </c:strCache>
            </c:strRef>
          </c:xVal>
          <c:yVal>
            <c:numRef>
              <c:f>GRÁFICOS!$G$81:$G$85</c:f>
              <c:numCache>
                <c:formatCode>0.0</c:formatCode>
                <c:ptCount val="5"/>
                <c:pt idx="0">
                  <c:v>7.6</c:v>
                </c:pt>
                <c:pt idx="1">
                  <c:v>6.75</c:v>
                </c:pt>
                <c:pt idx="2">
                  <c:v>8.6666666666666661</c:v>
                </c:pt>
                <c:pt idx="3">
                  <c:v>9.1999999999999993</c:v>
                </c:pt>
                <c:pt idx="4">
                  <c:v>8.6666666666666661</c:v>
                </c:pt>
              </c:numCache>
            </c:numRef>
          </c:yVal>
          <c:smooth val="0"/>
          <c:extLst>
            <c:ext xmlns:c16="http://schemas.microsoft.com/office/drawing/2014/chart" uri="{C3380CC4-5D6E-409C-BE32-E72D297353CC}">
              <c16:uniqueId val="{00000001-CC44-4F22-B5A6-9C3B2321443E}"/>
            </c:ext>
          </c:extLst>
        </c:ser>
        <c:dLbls>
          <c:showLegendKey val="0"/>
          <c:showVal val="0"/>
          <c:showCatName val="0"/>
          <c:showSerName val="0"/>
          <c:showPercent val="0"/>
          <c:showBubbleSize val="0"/>
        </c:dLbls>
        <c:axId val="571708152"/>
        <c:axId val="571709136"/>
      </c:scatterChart>
      <c:catAx>
        <c:axId val="5736223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CO"/>
          </a:p>
        </c:txPr>
        <c:crossAx val="573622680"/>
        <c:crosses val="autoZero"/>
        <c:auto val="1"/>
        <c:lblAlgn val="ctr"/>
        <c:lblOffset val="100"/>
        <c:noMultiLvlLbl val="0"/>
      </c:catAx>
      <c:valAx>
        <c:axId val="573622680"/>
        <c:scaling>
          <c:orientation val="minMax"/>
          <c:max val="10"/>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73622352"/>
        <c:crosses val="autoZero"/>
        <c:crossBetween val="between"/>
        <c:majorUnit val="1"/>
      </c:valAx>
      <c:valAx>
        <c:axId val="571709136"/>
        <c:scaling>
          <c:orientation val="minMax"/>
        </c:scaling>
        <c:delete val="1"/>
        <c:axPos val="r"/>
        <c:numFmt formatCode="0.0" sourceLinked="1"/>
        <c:majorTickMark val="out"/>
        <c:minorTickMark val="none"/>
        <c:tickLblPos val="nextTo"/>
        <c:crossAx val="571708152"/>
        <c:crosses val="max"/>
        <c:crossBetween val="midCat"/>
      </c:valAx>
      <c:valAx>
        <c:axId val="571708152"/>
        <c:scaling>
          <c:orientation val="minMax"/>
        </c:scaling>
        <c:delete val="1"/>
        <c:axPos val="b"/>
        <c:numFmt formatCode="General" sourceLinked="1"/>
        <c:majorTickMark val="out"/>
        <c:minorTickMark val="none"/>
        <c:tickLblPos val="nextTo"/>
        <c:crossAx val="571709136"/>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GRÁFICOS!$E$104</c:f>
              <c:strCache>
                <c:ptCount val="1"/>
                <c:pt idx="0">
                  <c:v>NIVEL</c:v>
                </c:pt>
              </c:strCache>
            </c:strRef>
          </c:tx>
          <c:spPr>
            <a:gradFill>
              <a:gsLst>
                <a:gs pos="0">
                  <a:srgbClr val="00B050"/>
                </a:gs>
                <a:gs pos="20000">
                  <a:srgbClr val="FFFF00"/>
                </a:gs>
                <a:gs pos="60000">
                  <a:srgbClr val="FF0000"/>
                </a:gs>
                <a:gs pos="36000">
                  <a:srgbClr val="FFC000"/>
                </a:gs>
                <a:gs pos="81000">
                  <a:srgbClr val="C00000"/>
                </a:gs>
              </a:gsLst>
              <a:lin ang="5400000" scaled="1"/>
            </a:gradFill>
            <a:ln>
              <a:noFill/>
            </a:ln>
            <a:effectLst/>
          </c:spPr>
          <c:invertIfNegative val="0"/>
          <c:cat>
            <c:strRef>
              <c:f>GRÁFICOS!$D$105</c:f>
              <c:strCache>
                <c:ptCount val="1"/>
                <c:pt idx="0">
                  <c:v>Cuantificar el impacto de las acciones de rendición de cuentas para divulgarlos a la ciudadanía</c:v>
                </c:pt>
              </c:strCache>
            </c:strRef>
          </c:cat>
          <c:val>
            <c:numRef>
              <c:f>GRÁFICOS!$E$105</c:f>
              <c:numCache>
                <c:formatCode>General</c:formatCode>
                <c:ptCount val="1"/>
                <c:pt idx="0">
                  <c:v>10</c:v>
                </c:pt>
              </c:numCache>
            </c:numRef>
          </c:val>
          <c:extLst>
            <c:ext xmlns:c16="http://schemas.microsoft.com/office/drawing/2014/chart" uri="{C3380CC4-5D6E-409C-BE32-E72D297353CC}">
              <c16:uniqueId val="{00000000-102A-4DEC-BEDB-E322CFD1E9D2}"/>
            </c:ext>
          </c:extLst>
        </c:ser>
        <c:dLbls>
          <c:showLegendKey val="0"/>
          <c:showVal val="0"/>
          <c:showCatName val="0"/>
          <c:showSerName val="0"/>
          <c:showPercent val="0"/>
          <c:showBubbleSize val="0"/>
        </c:dLbls>
        <c:gapWidth val="219"/>
        <c:axId val="573622352"/>
        <c:axId val="573622680"/>
      </c:barChart>
      <c:scatterChart>
        <c:scatterStyle val="lineMarker"/>
        <c:varyColors val="0"/>
        <c:ser>
          <c:idx val="1"/>
          <c:order val="1"/>
          <c:tx>
            <c:strRef>
              <c:f>GRÁFICOS!$F$104</c:f>
              <c:strCache>
                <c:ptCount val="1"/>
                <c:pt idx="0">
                  <c:v>CALIFICACION</c:v>
                </c:pt>
              </c:strCache>
            </c:strRef>
          </c:tx>
          <c:spPr>
            <a:ln w="25400" cap="rnd">
              <a:noFill/>
              <a:round/>
            </a:ln>
            <a:effectLst/>
          </c:spPr>
          <c:marker>
            <c:symbol val="dash"/>
            <c:size val="10"/>
            <c:spPr>
              <a:solidFill>
                <a:schemeClr val="tx1"/>
              </a:solidFill>
              <a:ln w="9525">
                <a:solidFill>
                  <a:schemeClr val="tx1"/>
                </a:solidFill>
              </a:ln>
              <a:effectLst/>
            </c:spPr>
          </c:marker>
          <c:dLbls>
            <c:numFmt formatCode="#,##0.00" sourceLinked="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chemeClr val="tx1">
                        <a:lumMod val="75000"/>
                        <a:lumOff val="25000"/>
                      </a:schemeClr>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GRÁFICOS!$D$105</c:f>
              <c:strCache>
                <c:ptCount val="1"/>
                <c:pt idx="0">
                  <c:v>Cuantificar el impacto de las acciones de rendición de cuentas para divulgarlos a la ciudadanía</c:v>
                </c:pt>
              </c:strCache>
            </c:strRef>
          </c:xVal>
          <c:yVal>
            <c:numRef>
              <c:f>GRÁFICOS!$F$105</c:f>
              <c:numCache>
                <c:formatCode>0.0</c:formatCode>
                <c:ptCount val="1"/>
                <c:pt idx="0">
                  <c:v>9.1428571428571423</c:v>
                </c:pt>
              </c:numCache>
            </c:numRef>
          </c:yVal>
          <c:smooth val="0"/>
          <c:extLst>
            <c:ext xmlns:c16="http://schemas.microsoft.com/office/drawing/2014/chart" uri="{C3380CC4-5D6E-409C-BE32-E72D297353CC}">
              <c16:uniqueId val="{00000001-102A-4DEC-BEDB-E322CFD1E9D2}"/>
            </c:ext>
          </c:extLst>
        </c:ser>
        <c:dLbls>
          <c:showLegendKey val="0"/>
          <c:showVal val="0"/>
          <c:showCatName val="0"/>
          <c:showSerName val="0"/>
          <c:showPercent val="0"/>
          <c:showBubbleSize val="0"/>
        </c:dLbls>
        <c:axId val="573622352"/>
        <c:axId val="573622680"/>
      </c:scatterChart>
      <c:catAx>
        <c:axId val="5736223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CO"/>
          </a:p>
        </c:txPr>
        <c:crossAx val="573622680"/>
        <c:crosses val="autoZero"/>
        <c:auto val="1"/>
        <c:lblAlgn val="ctr"/>
        <c:lblOffset val="100"/>
        <c:noMultiLvlLbl val="0"/>
      </c:catAx>
      <c:valAx>
        <c:axId val="573622680"/>
        <c:scaling>
          <c:orientation val="minMax"/>
          <c:max val="1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736223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GRÁFICOS!$E$131</c:f>
              <c:strCache>
                <c:ptCount val="1"/>
                <c:pt idx="0">
                  <c:v>NIVEL</c:v>
                </c:pt>
              </c:strCache>
            </c:strRef>
          </c:tx>
          <c:spPr>
            <a:gradFill>
              <a:gsLst>
                <a:gs pos="0">
                  <a:srgbClr val="00B050"/>
                </a:gs>
                <a:gs pos="20000">
                  <a:srgbClr val="FFFF00"/>
                </a:gs>
                <a:gs pos="60000">
                  <a:srgbClr val="FF0000"/>
                </a:gs>
                <a:gs pos="36000">
                  <a:srgbClr val="FFC000"/>
                </a:gs>
                <a:gs pos="81000">
                  <a:srgbClr val="C00000"/>
                </a:gs>
              </a:gsLst>
              <a:lin ang="5400000" scaled="1"/>
            </a:gradFill>
            <a:ln>
              <a:noFill/>
            </a:ln>
            <a:effectLst/>
          </c:spPr>
          <c:invertIfNegative val="0"/>
          <c:cat>
            <c:strRef>
              <c:f>GRÁFICOS!$D$132</c:f>
              <c:strCache>
                <c:ptCount val="1"/>
                <c:pt idx="0">
                  <c:v>Establecer acciones de mejora del proceso de rendición de cuenta</c:v>
                </c:pt>
              </c:strCache>
            </c:strRef>
          </c:cat>
          <c:val>
            <c:numRef>
              <c:f>GRÁFICOS!$E$132</c:f>
              <c:numCache>
                <c:formatCode>General</c:formatCode>
                <c:ptCount val="1"/>
                <c:pt idx="0">
                  <c:v>10</c:v>
                </c:pt>
              </c:numCache>
            </c:numRef>
          </c:val>
          <c:extLst>
            <c:ext xmlns:c16="http://schemas.microsoft.com/office/drawing/2014/chart" uri="{C3380CC4-5D6E-409C-BE32-E72D297353CC}">
              <c16:uniqueId val="{00000000-7206-4F89-AF85-01A4EDBB5AB2}"/>
            </c:ext>
          </c:extLst>
        </c:ser>
        <c:dLbls>
          <c:showLegendKey val="0"/>
          <c:showVal val="0"/>
          <c:showCatName val="0"/>
          <c:showSerName val="0"/>
          <c:showPercent val="0"/>
          <c:showBubbleSize val="0"/>
        </c:dLbls>
        <c:gapWidth val="219"/>
        <c:axId val="573622352"/>
        <c:axId val="573622680"/>
      </c:barChart>
      <c:scatterChart>
        <c:scatterStyle val="lineMarker"/>
        <c:varyColors val="0"/>
        <c:ser>
          <c:idx val="1"/>
          <c:order val="1"/>
          <c:tx>
            <c:strRef>
              <c:f>GRÁFICOS!$F$131</c:f>
              <c:strCache>
                <c:ptCount val="1"/>
                <c:pt idx="0">
                  <c:v>CALIFICACION</c:v>
                </c:pt>
              </c:strCache>
            </c:strRef>
          </c:tx>
          <c:spPr>
            <a:ln w="25400" cap="rnd">
              <a:noFill/>
              <a:round/>
            </a:ln>
            <a:effectLst/>
          </c:spPr>
          <c:marker>
            <c:symbol val="dash"/>
            <c:size val="10"/>
            <c:spPr>
              <a:solidFill>
                <a:schemeClr val="tx1"/>
              </a:solidFill>
              <a:ln w="9525">
                <a:solidFill>
                  <a:schemeClr val="tx1"/>
                </a:solidFill>
              </a:ln>
              <a:effectLst/>
            </c:spPr>
          </c:marker>
          <c:dLbls>
            <c:numFmt formatCode="#,##0.00" sourceLinked="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chemeClr val="tx1"/>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GRÁFICOS!$D$132</c:f>
              <c:strCache>
                <c:ptCount val="1"/>
                <c:pt idx="0">
                  <c:v>Establecer acciones de mejora del proceso de rendición de cuenta</c:v>
                </c:pt>
              </c:strCache>
            </c:strRef>
          </c:xVal>
          <c:yVal>
            <c:numRef>
              <c:f>GRÁFICOS!$F$132</c:f>
              <c:numCache>
                <c:formatCode>0.0</c:formatCode>
                <c:ptCount val="1"/>
                <c:pt idx="0">
                  <c:v>8.6</c:v>
                </c:pt>
              </c:numCache>
            </c:numRef>
          </c:yVal>
          <c:smooth val="0"/>
          <c:extLst>
            <c:ext xmlns:c16="http://schemas.microsoft.com/office/drawing/2014/chart" uri="{C3380CC4-5D6E-409C-BE32-E72D297353CC}">
              <c16:uniqueId val="{00000001-7206-4F89-AF85-01A4EDBB5AB2}"/>
            </c:ext>
          </c:extLst>
        </c:ser>
        <c:dLbls>
          <c:showLegendKey val="0"/>
          <c:showVal val="0"/>
          <c:showCatName val="0"/>
          <c:showSerName val="0"/>
          <c:showPercent val="0"/>
          <c:showBubbleSize val="0"/>
        </c:dLbls>
        <c:axId val="573622352"/>
        <c:axId val="573622680"/>
      </c:scatterChart>
      <c:catAx>
        <c:axId val="5736223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CO"/>
          </a:p>
        </c:txPr>
        <c:crossAx val="573622680"/>
        <c:crosses val="autoZero"/>
        <c:auto val="1"/>
        <c:lblAlgn val="ctr"/>
        <c:lblOffset val="100"/>
        <c:noMultiLvlLbl val="0"/>
      </c:catAx>
      <c:valAx>
        <c:axId val="573622680"/>
        <c:scaling>
          <c:orientation val="minMax"/>
          <c:max val="1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736223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image" Target="../media/image4.png"/><Relationship Id="rId3" Type="http://schemas.openxmlformats.org/officeDocument/2006/relationships/hyperlink" Target="#'PLAN DE ACCI&#211;N'!A1"/><Relationship Id="rId7" Type="http://schemas.openxmlformats.org/officeDocument/2006/relationships/hyperlink" Target="#AUTODIAGN&#211;STICO!A1"/><Relationship Id="rId2" Type="http://schemas.openxmlformats.org/officeDocument/2006/relationships/image" Target="../media/image1.png"/><Relationship Id="rId1" Type="http://schemas.openxmlformats.org/officeDocument/2006/relationships/hyperlink" Target="#GR&#193;FICOS!A1"/><Relationship Id="rId6" Type="http://schemas.openxmlformats.org/officeDocument/2006/relationships/image" Target="../media/image3.png"/><Relationship Id="rId11" Type="http://schemas.openxmlformats.org/officeDocument/2006/relationships/image" Target="../media/image6.png"/><Relationship Id="rId5" Type="http://schemas.openxmlformats.org/officeDocument/2006/relationships/hyperlink" Target="#'NIVELES CLASIFICACION'!A1"/><Relationship Id="rId10" Type="http://schemas.openxmlformats.org/officeDocument/2006/relationships/image" Target="../media/image5.png"/><Relationship Id="rId4" Type="http://schemas.openxmlformats.org/officeDocument/2006/relationships/image" Target="../media/image2.png"/><Relationship Id="rId9" Type="http://schemas.openxmlformats.org/officeDocument/2006/relationships/hyperlink" Target="#INSTRUCTIVO!A1"/></Relationships>
</file>

<file path=xl/drawings/_rels/drawing2.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hyperlink" Target="#GR&#193;FICOS!A1"/><Relationship Id="rId7" Type="http://schemas.openxmlformats.org/officeDocument/2006/relationships/hyperlink" Target="#AUTODIAGN&#211;STICO!A1"/><Relationship Id="rId12" Type="http://schemas.openxmlformats.org/officeDocument/2006/relationships/hyperlink" Target="#'CLASIFICACION NIVEL'!A1"/><Relationship Id="rId2" Type="http://schemas.openxmlformats.org/officeDocument/2006/relationships/image" Target="../media/image7.png"/><Relationship Id="rId1" Type="http://schemas.openxmlformats.org/officeDocument/2006/relationships/hyperlink" Target="#MENU!A1"/><Relationship Id="rId6" Type="http://schemas.openxmlformats.org/officeDocument/2006/relationships/image" Target="../media/image2.png"/><Relationship Id="rId11" Type="http://schemas.openxmlformats.org/officeDocument/2006/relationships/image" Target="../media/image6.png"/><Relationship Id="rId5" Type="http://schemas.openxmlformats.org/officeDocument/2006/relationships/hyperlink" Target="#'PLAN DE ACCI&#211;N'!A1"/><Relationship Id="rId10" Type="http://schemas.openxmlformats.org/officeDocument/2006/relationships/image" Target="../media/image3.png"/><Relationship Id="rId4" Type="http://schemas.openxmlformats.org/officeDocument/2006/relationships/image" Target="../media/image1.png"/><Relationship Id="rId9" Type="http://schemas.openxmlformats.org/officeDocument/2006/relationships/hyperlink" Target="#'NIVELES CLASIFICACION'!A1"/></Relationships>
</file>

<file path=xl/drawings/_rels/drawing3.xml.rels><?xml version="1.0" encoding="UTF-8" standalone="yes"?>
<Relationships xmlns="http://schemas.openxmlformats.org/package/2006/relationships"><Relationship Id="rId8" Type="http://schemas.openxmlformats.org/officeDocument/2006/relationships/hyperlink" Target="#'NIVELES CLASIFICACION'!A1"/><Relationship Id="rId3" Type="http://schemas.openxmlformats.org/officeDocument/2006/relationships/image" Target="../media/image7.png"/><Relationship Id="rId7" Type="http://schemas.openxmlformats.org/officeDocument/2006/relationships/image" Target="../media/image2.png"/><Relationship Id="rId2" Type="http://schemas.openxmlformats.org/officeDocument/2006/relationships/hyperlink" Target="#MENU!A1"/><Relationship Id="rId1" Type="http://schemas.openxmlformats.org/officeDocument/2006/relationships/image" Target="../media/image6.png"/><Relationship Id="rId6" Type="http://schemas.openxmlformats.org/officeDocument/2006/relationships/hyperlink" Target="#'PLAN DE ACCI&#211;N'!A1"/><Relationship Id="rId11" Type="http://schemas.openxmlformats.org/officeDocument/2006/relationships/image" Target="../media/image9.png"/><Relationship Id="rId5" Type="http://schemas.openxmlformats.org/officeDocument/2006/relationships/image" Target="../media/image1.png"/><Relationship Id="rId10" Type="http://schemas.openxmlformats.org/officeDocument/2006/relationships/hyperlink" Target="#INSTRUCTIVO!A1"/><Relationship Id="rId4" Type="http://schemas.openxmlformats.org/officeDocument/2006/relationships/hyperlink" Target="#GR&#193;FICOS!A1"/><Relationship Id="rId9" Type="http://schemas.openxmlformats.org/officeDocument/2006/relationships/image" Target="../media/image3.png"/></Relationships>
</file>

<file path=xl/drawings/_rels/drawing4.xml.rels><?xml version="1.0" encoding="UTF-8" standalone="yes"?>
<Relationships xmlns="http://schemas.openxmlformats.org/package/2006/relationships"><Relationship Id="rId8" Type="http://schemas.openxmlformats.org/officeDocument/2006/relationships/hyperlink" Target="#MENU!A1"/><Relationship Id="rId13" Type="http://schemas.openxmlformats.org/officeDocument/2006/relationships/image" Target="../media/image3.png"/><Relationship Id="rId3" Type="http://schemas.openxmlformats.org/officeDocument/2006/relationships/chart" Target="../charts/chart3.xml"/><Relationship Id="rId7" Type="http://schemas.openxmlformats.org/officeDocument/2006/relationships/image" Target="../media/image6.png"/><Relationship Id="rId12" Type="http://schemas.openxmlformats.org/officeDocument/2006/relationships/hyperlink" Target="#'NIVELES CLASIFICACION'!A1"/><Relationship Id="rId17" Type="http://schemas.openxmlformats.org/officeDocument/2006/relationships/image" Target="../media/image11.png"/><Relationship Id="rId2" Type="http://schemas.openxmlformats.org/officeDocument/2006/relationships/chart" Target="../charts/chart2.xml"/><Relationship Id="rId16" Type="http://schemas.openxmlformats.org/officeDocument/2006/relationships/hyperlink" Target="#AUTODIAGN&#211;STICO!A1"/><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image" Target="../media/image2.png"/><Relationship Id="rId5" Type="http://schemas.openxmlformats.org/officeDocument/2006/relationships/chart" Target="../charts/chart5.xml"/><Relationship Id="rId15" Type="http://schemas.openxmlformats.org/officeDocument/2006/relationships/image" Target="../media/image10.png"/><Relationship Id="rId10" Type="http://schemas.openxmlformats.org/officeDocument/2006/relationships/hyperlink" Target="#'PLAN DE ACCI&#211;N'!A1"/><Relationship Id="rId4" Type="http://schemas.openxmlformats.org/officeDocument/2006/relationships/chart" Target="../charts/chart4.xml"/><Relationship Id="rId9" Type="http://schemas.openxmlformats.org/officeDocument/2006/relationships/image" Target="../media/image7.png"/><Relationship Id="rId14" Type="http://schemas.openxmlformats.org/officeDocument/2006/relationships/hyperlink" Target="#INSTRUCTIVO!A1"/></Relationships>
</file>

<file path=xl/drawings/_rels/drawing5.xml.rels><?xml version="1.0" encoding="UTF-8" standalone="yes"?>
<Relationships xmlns="http://schemas.openxmlformats.org/package/2006/relationships"><Relationship Id="rId8" Type="http://schemas.openxmlformats.org/officeDocument/2006/relationships/hyperlink" Target="#INSTRUCTIVO!A1"/><Relationship Id="rId3" Type="http://schemas.openxmlformats.org/officeDocument/2006/relationships/image" Target="../media/image7.png"/><Relationship Id="rId7" Type="http://schemas.openxmlformats.org/officeDocument/2006/relationships/image" Target="../media/image2.png"/><Relationship Id="rId12" Type="http://schemas.openxmlformats.org/officeDocument/2006/relationships/image" Target="../media/image14.png"/><Relationship Id="rId2" Type="http://schemas.openxmlformats.org/officeDocument/2006/relationships/hyperlink" Target="#MENU!A1"/><Relationship Id="rId1" Type="http://schemas.openxmlformats.org/officeDocument/2006/relationships/image" Target="../media/image6.png"/><Relationship Id="rId6" Type="http://schemas.openxmlformats.org/officeDocument/2006/relationships/hyperlink" Target="#'PLAN DE ACCI&#211;N'!A1"/><Relationship Id="rId11" Type="http://schemas.openxmlformats.org/officeDocument/2006/relationships/image" Target="../media/image13.png"/><Relationship Id="rId5" Type="http://schemas.openxmlformats.org/officeDocument/2006/relationships/image" Target="../media/image1.png"/><Relationship Id="rId10" Type="http://schemas.openxmlformats.org/officeDocument/2006/relationships/hyperlink" Target="#AUTODIAGN&#211;STICO!A1"/><Relationship Id="rId4" Type="http://schemas.openxmlformats.org/officeDocument/2006/relationships/hyperlink" Target="#GR&#193;FICOS!A1"/><Relationship Id="rId9" Type="http://schemas.openxmlformats.org/officeDocument/2006/relationships/image" Target="../media/image12.png"/></Relationships>
</file>

<file path=xl/drawings/_rels/drawing6.xml.rels><?xml version="1.0" encoding="UTF-8" standalone="yes"?>
<Relationships xmlns="http://schemas.openxmlformats.org/package/2006/relationships"><Relationship Id="rId8" Type="http://schemas.openxmlformats.org/officeDocument/2006/relationships/image" Target="../media/image15.png"/><Relationship Id="rId3" Type="http://schemas.openxmlformats.org/officeDocument/2006/relationships/hyperlink" Target="#GR&#193;FICOS!A1"/><Relationship Id="rId7" Type="http://schemas.openxmlformats.org/officeDocument/2006/relationships/hyperlink" Target="#INSTRUCTIVO!A1"/><Relationship Id="rId2" Type="http://schemas.openxmlformats.org/officeDocument/2006/relationships/image" Target="../media/image7.png"/><Relationship Id="rId1" Type="http://schemas.openxmlformats.org/officeDocument/2006/relationships/hyperlink" Target="#MENU!A1"/><Relationship Id="rId6" Type="http://schemas.openxmlformats.org/officeDocument/2006/relationships/image" Target="../media/image3.png"/><Relationship Id="rId5" Type="http://schemas.openxmlformats.org/officeDocument/2006/relationships/hyperlink" Target="#'NIVELES CLASIFICACION'!A1"/><Relationship Id="rId10" Type="http://schemas.openxmlformats.org/officeDocument/2006/relationships/image" Target="../media/image8.png"/><Relationship Id="rId4" Type="http://schemas.openxmlformats.org/officeDocument/2006/relationships/image" Target="../media/image1.png"/><Relationship Id="rId9" Type="http://schemas.openxmlformats.org/officeDocument/2006/relationships/hyperlink" Target="#AUTODIAGN&#211;STICO!A1"/></Relationships>
</file>

<file path=xl/drawings/drawing1.xml><?xml version="1.0" encoding="utf-8"?>
<xdr:wsDr xmlns:xdr="http://schemas.openxmlformats.org/drawingml/2006/spreadsheetDrawing" xmlns:a="http://schemas.openxmlformats.org/drawingml/2006/main">
  <xdr:twoCellAnchor>
    <xdr:from>
      <xdr:col>2</xdr:col>
      <xdr:colOff>0</xdr:colOff>
      <xdr:row>1</xdr:row>
      <xdr:rowOff>123826</xdr:rowOff>
    </xdr:from>
    <xdr:to>
      <xdr:col>10</xdr:col>
      <xdr:colOff>752475</xdr:colOff>
      <xdr:row>6</xdr:row>
      <xdr:rowOff>180975</xdr:rowOff>
    </xdr:to>
    <xdr:sp macro="" textlink="">
      <xdr:nvSpPr>
        <xdr:cNvPr id="41" name="Rectángulo 40">
          <a:extLst>
            <a:ext uri="{FF2B5EF4-FFF2-40B4-BE49-F238E27FC236}">
              <a16:creationId xmlns:a16="http://schemas.microsoft.com/office/drawing/2014/main" id="{89F85A6F-ED0A-41E2-8159-9F99674A5CE4}"/>
            </a:ext>
          </a:extLst>
        </xdr:cNvPr>
        <xdr:cNvSpPr/>
      </xdr:nvSpPr>
      <xdr:spPr>
        <a:xfrm>
          <a:off x="942975" y="323851"/>
          <a:ext cx="6848475" cy="105727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2</xdr:col>
      <xdr:colOff>0</xdr:colOff>
      <xdr:row>8</xdr:row>
      <xdr:rowOff>9525</xdr:rowOff>
    </xdr:from>
    <xdr:to>
      <xdr:col>11</xdr:col>
      <xdr:colOff>0</xdr:colOff>
      <xdr:row>21</xdr:row>
      <xdr:rowOff>19050</xdr:rowOff>
    </xdr:to>
    <xdr:sp macro="" textlink="">
      <xdr:nvSpPr>
        <xdr:cNvPr id="40" name="Rectángulo 39">
          <a:extLst>
            <a:ext uri="{FF2B5EF4-FFF2-40B4-BE49-F238E27FC236}">
              <a16:creationId xmlns:a16="http://schemas.microsoft.com/office/drawing/2014/main" id="{4D039F2B-825D-4B45-B257-31B978228091}"/>
            </a:ext>
          </a:extLst>
        </xdr:cNvPr>
        <xdr:cNvSpPr/>
      </xdr:nvSpPr>
      <xdr:spPr>
        <a:xfrm>
          <a:off x="942975" y="1733550"/>
          <a:ext cx="6858000" cy="2486025"/>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8</xdr:col>
      <xdr:colOff>447675</xdr:colOff>
      <xdr:row>10</xdr:row>
      <xdr:rowOff>55950</xdr:rowOff>
    </xdr:from>
    <xdr:to>
      <xdr:col>9</xdr:col>
      <xdr:colOff>595312</xdr:colOff>
      <xdr:row>14</xdr:row>
      <xdr:rowOff>134534</xdr:rowOff>
    </xdr:to>
    <xdr:grpSp>
      <xdr:nvGrpSpPr>
        <xdr:cNvPr id="5" name="Grupo 4">
          <a:hlinkClick xmlns:r="http://schemas.openxmlformats.org/officeDocument/2006/relationships" r:id="rId1"/>
          <a:extLst>
            <a:ext uri="{FF2B5EF4-FFF2-40B4-BE49-F238E27FC236}">
              <a16:creationId xmlns:a16="http://schemas.microsoft.com/office/drawing/2014/main" id="{D3299F53-3A7F-42A0-96CA-174A5F4E1B32}"/>
            </a:ext>
          </a:extLst>
        </xdr:cNvPr>
        <xdr:cNvGrpSpPr/>
      </xdr:nvGrpSpPr>
      <xdr:grpSpPr>
        <a:xfrm>
          <a:off x="6177915" y="2082870"/>
          <a:ext cx="1062037" cy="810104"/>
          <a:chOff x="3644017" y="40164266"/>
          <a:chExt cx="1013014" cy="1121124"/>
        </a:xfrm>
      </xdr:grpSpPr>
      <xdr:pic>
        <xdr:nvPicPr>
          <xdr:cNvPr id="6" name="Imagen 5">
            <a:extLst>
              <a:ext uri="{FF2B5EF4-FFF2-40B4-BE49-F238E27FC236}">
                <a16:creationId xmlns:a16="http://schemas.microsoft.com/office/drawing/2014/main" id="{8EC6D5A3-14BF-4083-97EB-082576D2D93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711553" y="40164266"/>
            <a:ext cx="905271" cy="905272"/>
          </a:xfrm>
          <a:prstGeom prst="rect">
            <a:avLst/>
          </a:prstGeom>
          <a:ln w="57150">
            <a:noFill/>
          </a:ln>
        </xdr:spPr>
      </xdr:pic>
      <xdr:sp macro="" textlink="">
        <xdr:nvSpPr>
          <xdr:cNvPr id="7" name="CuadroTexto 6">
            <a:extLst>
              <a:ext uri="{FF2B5EF4-FFF2-40B4-BE49-F238E27FC236}">
                <a16:creationId xmlns:a16="http://schemas.microsoft.com/office/drawing/2014/main" id="{53957B5D-087A-4CBB-A705-09C58FE07CBC}"/>
              </a:ext>
            </a:extLst>
          </xdr:cNvPr>
          <xdr:cNvSpPr txBox="1"/>
        </xdr:nvSpPr>
        <xdr:spPr>
          <a:xfrm>
            <a:off x="3644017" y="41003935"/>
            <a:ext cx="1013014" cy="281455"/>
          </a:xfrm>
          <a:prstGeom prst="rect">
            <a:avLst/>
          </a:prstGeom>
          <a:noFill/>
          <a:ln w="5715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CO" sz="800" b="0"/>
              <a:t>GRÁFICAS</a:t>
            </a:r>
          </a:p>
        </xdr:txBody>
      </xdr:sp>
    </xdr:grpSp>
    <xdr:clientData/>
  </xdr:twoCellAnchor>
  <xdr:twoCellAnchor>
    <xdr:from>
      <xdr:col>7</xdr:col>
      <xdr:colOff>23809</xdr:colOff>
      <xdr:row>16</xdr:row>
      <xdr:rowOff>85726</xdr:rowOff>
    </xdr:from>
    <xdr:to>
      <xdr:col>8</xdr:col>
      <xdr:colOff>523875</xdr:colOff>
      <xdr:row>20</xdr:row>
      <xdr:rowOff>94080</xdr:rowOff>
    </xdr:to>
    <xdr:grpSp>
      <xdr:nvGrpSpPr>
        <xdr:cNvPr id="8" name="Grupo 7">
          <a:hlinkClick xmlns:r="http://schemas.openxmlformats.org/officeDocument/2006/relationships" r:id="rId3"/>
          <a:extLst>
            <a:ext uri="{FF2B5EF4-FFF2-40B4-BE49-F238E27FC236}">
              <a16:creationId xmlns:a16="http://schemas.microsoft.com/office/drawing/2014/main" id="{6CB9E90E-87B8-449D-9111-191C252EC841}"/>
            </a:ext>
          </a:extLst>
        </xdr:cNvPr>
        <xdr:cNvGrpSpPr/>
      </xdr:nvGrpSpPr>
      <xdr:grpSpPr>
        <a:xfrm>
          <a:off x="4961569" y="3209926"/>
          <a:ext cx="1292546" cy="739874"/>
          <a:chOff x="4896094" y="40259454"/>
          <a:chExt cx="919026" cy="531342"/>
        </a:xfrm>
      </xdr:grpSpPr>
      <xdr:pic>
        <xdr:nvPicPr>
          <xdr:cNvPr id="9" name="Imagen 8">
            <a:extLst>
              <a:ext uri="{FF2B5EF4-FFF2-40B4-BE49-F238E27FC236}">
                <a16:creationId xmlns:a16="http://schemas.microsoft.com/office/drawing/2014/main" id="{AF43CDDF-E36D-4AED-800B-CEEDFF7E943D}"/>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159467" y="40259454"/>
            <a:ext cx="399530" cy="399531"/>
          </a:xfrm>
          <a:prstGeom prst="rect">
            <a:avLst/>
          </a:prstGeom>
        </xdr:spPr>
      </xdr:pic>
      <xdr:sp macro="" textlink="">
        <xdr:nvSpPr>
          <xdr:cNvPr id="10" name="CuadroTexto 9">
            <a:extLst>
              <a:ext uri="{FF2B5EF4-FFF2-40B4-BE49-F238E27FC236}">
                <a16:creationId xmlns:a16="http://schemas.microsoft.com/office/drawing/2014/main" id="{C565CCFA-01E3-4E22-819F-F4A247573FA9}"/>
              </a:ext>
            </a:extLst>
          </xdr:cNvPr>
          <xdr:cNvSpPr txBox="1"/>
        </xdr:nvSpPr>
        <xdr:spPr>
          <a:xfrm>
            <a:off x="4896094" y="40622452"/>
            <a:ext cx="919026" cy="1683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CO" sz="800" b="0"/>
              <a:t>PLAN</a:t>
            </a:r>
            <a:r>
              <a:rPr lang="es-CO" sz="800" baseline="0"/>
              <a:t> DE ACCIÓN</a:t>
            </a:r>
            <a:endParaRPr lang="es-CO" sz="800"/>
          </a:p>
        </xdr:txBody>
      </xdr:sp>
    </xdr:grpSp>
    <xdr:clientData/>
  </xdr:twoCellAnchor>
  <xdr:twoCellAnchor>
    <xdr:from>
      <xdr:col>4</xdr:col>
      <xdr:colOff>343281</xdr:colOff>
      <xdr:row>15</xdr:row>
      <xdr:rowOff>205963</xdr:rowOff>
    </xdr:from>
    <xdr:to>
      <xdr:col>5</xdr:col>
      <xdr:colOff>397850</xdr:colOff>
      <xdr:row>20</xdr:row>
      <xdr:rowOff>99469</xdr:rowOff>
    </xdr:to>
    <xdr:grpSp>
      <xdr:nvGrpSpPr>
        <xdr:cNvPr id="11" name="Grupo 10">
          <a:hlinkClick xmlns:r="http://schemas.openxmlformats.org/officeDocument/2006/relationships" r:id="rId5"/>
          <a:extLst>
            <a:ext uri="{FF2B5EF4-FFF2-40B4-BE49-F238E27FC236}">
              <a16:creationId xmlns:a16="http://schemas.microsoft.com/office/drawing/2014/main" id="{F4405FA5-5125-41C0-944C-8ACB2117A33F}"/>
            </a:ext>
          </a:extLst>
        </xdr:cNvPr>
        <xdr:cNvGrpSpPr/>
      </xdr:nvGrpSpPr>
      <xdr:grpSpPr>
        <a:xfrm>
          <a:off x="2903601" y="3124423"/>
          <a:ext cx="847049" cy="830766"/>
          <a:chOff x="11069986" y="3892567"/>
          <a:chExt cx="816569" cy="831719"/>
        </a:xfrm>
      </xdr:grpSpPr>
      <xdr:pic>
        <xdr:nvPicPr>
          <xdr:cNvPr id="12" name="Imagen 11">
            <a:extLst>
              <a:ext uri="{FF2B5EF4-FFF2-40B4-BE49-F238E27FC236}">
                <a16:creationId xmlns:a16="http://schemas.microsoft.com/office/drawing/2014/main" id="{7B1A4406-9608-4A43-A961-23274F3E70A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11157707" y="3892567"/>
            <a:ext cx="619126" cy="503633"/>
          </a:xfrm>
          <a:prstGeom prst="rect">
            <a:avLst/>
          </a:prstGeom>
        </xdr:spPr>
      </xdr:pic>
      <xdr:sp macro="" textlink="">
        <xdr:nvSpPr>
          <xdr:cNvPr id="13" name="CuadroTexto 12">
            <a:extLst>
              <a:ext uri="{FF2B5EF4-FFF2-40B4-BE49-F238E27FC236}">
                <a16:creationId xmlns:a16="http://schemas.microsoft.com/office/drawing/2014/main" id="{CADB1037-E1E7-4336-A23F-6A076B0143D1}"/>
              </a:ext>
            </a:extLst>
          </xdr:cNvPr>
          <xdr:cNvSpPr txBox="1"/>
        </xdr:nvSpPr>
        <xdr:spPr>
          <a:xfrm>
            <a:off x="11069986" y="4381500"/>
            <a:ext cx="816569"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CO" sz="800"/>
              <a:t>NIVELES DE</a:t>
            </a:r>
          </a:p>
          <a:p>
            <a:pPr algn="ctr"/>
            <a:r>
              <a:rPr lang="es-CO" sz="800"/>
              <a:t>CLASIFICACIÓN</a:t>
            </a:r>
          </a:p>
        </xdr:txBody>
      </xdr:sp>
    </xdr:grpSp>
    <xdr:clientData/>
  </xdr:twoCellAnchor>
  <xdr:twoCellAnchor>
    <xdr:from>
      <xdr:col>5</xdr:col>
      <xdr:colOff>504825</xdr:colOff>
      <xdr:row>9</xdr:row>
      <xdr:rowOff>209550</xdr:rowOff>
    </xdr:from>
    <xdr:to>
      <xdr:col>7</xdr:col>
      <xdr:colOff>210329</xdr:colOff>
      <xdr:row>14</xdr:row>
      <xdr:rowOff>167681</xdr:rowOff>
    </xdr:to>
    <xdr:grpSp>
      <xdr:nvGrpSpPr>
        <xdr:cNvPr id="14" name="Grupo 13">
          <a:hlinkClick xmlns:r="http://schemas.openxmlformats.org/officeDocument/2006/relationships" r:id="rId7"/>
          <a:extLst>
            <a:ext uri="{FF2B5EF4-FFF2-40B4-BE49-F238E27FC236}">
              <a16:creationId xmlns:a16="http://schemas.microsoft.com/office/drawing/2014/main" id="{B757DE80-92B4-4FCA-8F55-24E5C1C3593F}"/>
            </a:ext>
          </a:extLst>
        </xdr:cNvPr>
        <xdr:cNvGrpSpPr/>
      </xdr:nvGrpSpPr>
      <xdr:grpSpPr>
        <a:xfrm>
          <a:off x="3857625" y="2023110"/>
          <a:ext cx="1290464" cy="903011"/>
          <a:chOff x="10924762" y="2965174"/>
          <a:chExt cx="1229504" cy="853481"/>
        </a:xfrm>
      </xdr:grpSpPr>
      <xdr:pic>
        <xdr:nvPicPr>
          <xdr:cNvPr id="15" name="Imagen 14">
            <a:extLst>
              <a:ext uri="{FF2B5EF4-FFF2-40B4-BE49-F238E27FC236}">
                <a16:creationId xmlns:a16="http://schemas.microsoft.com/office/drawing/2014/main" id="{7EFEDD2E-0803-4901-A9F0-187378B42C97}"/>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11181522" y="2965174"/>
            <a:ext cx="665920" cy="665920"/>
          </a:xfrm>
          <a:prstGeom prst="rect">
            <a:avLst/>
          </a:prstGeom>
        </xdr:spPr>
      </xdr:pic>
      <xdr:sp macro="" textlink="">
        <xdr:nvSpPr>
          <xdr:cNvPr id="16" name="CuadroTexto 15">
            <a:extLst>
              <a:ext uri="{FF2B5EF4-FFF2-40B4-BE49-F238E27FC236}">
                <a16:creationId xmlns:a16="http://schemas.microsoft.com/office/drawing/2014/main" id="{6192AE12-3EAC-4FF9-8A8F-3EA08B18C11D}"/>
              </a:ext>
            </a:extLst>
          </xdr:cNvPr>
          <xdr:cNvSpPr txBox="1"/>
        </xdr:nvSpPr>
        <xdr:spPr>
          <a:xfrm>
            <a:off x="10924762" y="3569804"/>
            <a:ext cx="1229504" cy="2488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000"/>
              <a:t>AUTODIAGNÓSTICO</a:t>
            </a:r>
          </a:p>
        </xdr:txBody>
      </xdr:sp>
    </xdr:grpSp>
    <xdr:clientData/>
  </xdr:twoCellAnchor>
  <xdr:twoCellAnchor>
    <xdr:from>
      <xdr:col>2</xdr:col>
      <xdr:colOff>657225</xdr:colOff>
      <xdr:row>9</xdr:row>
      <xdr:rowOff>161924</xdr:rowOff>
    </xdr:from>
    <xdr:to>
      <xdr:col>4</xdr:col>
      <xdr:colOff>98105</xdr:colOff>
      <xdr:row>14</xdr:row>
      <xdr:rowOff>142858</xdr:rowOff>
    </xdr:to>
    <xdr:grpSp>
      <xdr:nvGrpSpPr>
        <xdr:cNvPr id="26" name="Grupo 25">
          <a:hlinkClick xmlns:r="http://schemas.openxmlformats.org/officeDocument/2006/relationships" r:id="rId9"/>
          <a:extLst>
            <a:ext uri="{FF2B5EF4-FFF2-40B4-BE49-F238E27FC236}">
              <a16:creationId xmlns:a16="http://schemas.microsoft.com/office/drawing/2014/main" id="{093B3531-6F64-4691-81DF-95E6A021956A}"/>
            </a:ext>
          </a:extLst>
        </xdr:cNvPr>
        <xdr:cNvGrpSpPr/>
      </xdr:nvGrpSpPr>
      <xdr:grpSpPr>
        <a:xfrm>
          <a:off x="1632585" y="2005964"/>
          <a:ext cx="1025840" cy="895334"/>
          <a:chOff x="1266825" y="1009649"/>
          <a:chExt cx="964880" cy="877302"/>
        </a:xfrm>
      </xdr:grpSpPr>
      <xdr:pic>
        <xdr:nvPicPr>
          <xdr:cNvPr id="24" name="Imagen 23">
            <a:extLst>
              <a:ext uri="{FF2B5EF4-FFF2-40B4-BE49-F238E27FC236}">
                <a16:creationId xmlns:a16="http://schemas.microsoft.com/office/drawing/2014/main" id="{65AD0D52-9048-4A34-B622-105D004FBD64}"/>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1476373" y="1009649"/>
            <a:ext cx="752475" cy="752475"/>
          </a:xfrm>
          <a:prstGeom prst="rect">
            <a:avLst/>
          </a:prstGeom>
        </xdr:spPr>
      </xdr:pic>
      <xdr:sp macro="" textlink="">
        <xdr:nvSpPr>
          <xdr:cNvPr id="25" name="CuadroTexto 24">
            <a:extLst>
              <a:ext uri="{FF2B5EF4-FFF2-40B4-BE49-F238E27FC236}">
                <a16:creationId xmlns:a16="http://schemas.microsoft.com/office/drawing/2014/main" id="{A755798A-8A30-4D63-9E90-110E1FB62FA5}"/>
              </a:ext>
            </a:extLst>
          </xdr:cNvPr>
          <xdr:cNvSpPr txBox="1"/>
        </xdr:nvSpPr>
        <xdr:spPr>
          <a:xfrm>
            <a:off x="1266825" y="1638300"/>
            <a:ext cx="964880" cy="2486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100"/>
              <a:t>INSTRUCTIVO</a:t>
            </a:r>
          </a:p>
        </xdr:txBody>
      </xdr:sp>
    </xdr:grpSp>
    <xdr:clientData/>
  </xdr:twoCellAnchor>
  <xdr:twoCellAnchor editAs="oneCell">
    <xdr:from>
      <xdr:col>2</xdr:col>
      <xdr:colOff>142875</xdr:colOff>
      <xdr:row>1</xdr:row>
      <xdr:rowOff>180975</xdr:rowOff>
    </xdr:from>
    <xdr:to>
      <xdr:col>4</xdr:col>
      <xdr:colOff>266701</xdr:colOff>
      <xdr:row>6</xdr:row>
      <xdr:rowOff>114300</xdr:rowOff>
    </xdr:to>
    <xdr:pic>
      <xdr:nvPicPr>
        <xdr:cNvPr id="27" name="Imagen 26" descr="Secretaría de Educación">
          <a:extLst>
            <a:ext uri="{FF2B5EF4-FFF2-40B4-BE49-F238E27FC236}">
              <a16:creationId xmlns:a16="http://schemas.microsoft.com/office/drawing/2014/main" id="{FBCEE910-ADD7-45CB-876B-E7DB47F689EF}"/>
            </a:ext>
          </a:extLst>
        </xdr:cNvPr>
        <xdr:cNvPicPr/>
      </xdr:nvPicPr>
      <xdr:blipFill rotWithShape="1">
        <a:blip xmlns:r="http://schemas.openxmlformats.org/officeDocument/2006/relationships" r:embed="rId11"/>
        <a:srcRect l="8134" t="9091" r="4785" b="11688"/>
        <a:stretch/>
      </xdr:blipFill>
      <xdr:spPr bwMode="auto">
        <a:xfrm>
          <a:off x="1085850" y="381000"/>
          <a:ext cx="1647826" cy="933450"/>
        </a:xfrm>
        <a:prstGeom prst="rect">
          <a:avLst/>
        </a:prstGeom>
        <a:noFill/>
        <a:ln w="9525">
          <a:noFill/>
          <a:miter lim="800000"/>
          <a:headEnd/>
          <a:tailEnd/>
        </a:ln>
      </xdr:spPr>
    </xdr:pic>
    <xdr:clientData/>
  </xdr:twoCellAnchor>
  <xdr:oneCellAnchor>
    <xdr:from>
      <xdr:col>4</xdr:col>
      <xdr:colOff>238125</xdr:colOff>
      <xdr:row>2</xdr:row>
      <xdr:rowOff>104775</xdr:rowOff>
    </xdr:from>
    <xdr:ext cx="5324475" cy="336900"/>
    <xdr:sp macro="" textlink="">
      <xdr:nvSpPr>
        <xdr:cNvPr id="42" name="CuadroTexto 41">
          <a:extLst>
            <a:ext uri="{FF2B5EF4-FFF2-40B4-BE49-F238E27FC236}">
              <a16:creationId xmlns:a16="http://schemas.microsoft.com/office/drawing/2014/main" id="{4F942813-C4D0-41C2-B964-6FADF107E804}"/>
            </a:ext>
          </a:extLst>
        </xdr:cNvPr>
        <xdr:cNvSpPr txBox="1"/>
      </xdr:nvSpPr>
      <xdr:spPr>
        <a:xfrm>
          <a:off x="2705100" y="495300"/>
          <a:ext cx="5324475" cy="3369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CO" sz="1400" b="1">
              <a:latin typeface="Arial" panose="020B0604020202020204" pitchFamily="34" charset="0"/>
              <a:cs typeface="Arial" panose="020B0604020202020204" pitchFamily="34" charset="0"/>
            </a:rPr>
            <a:t>SECRETARÍA</a:t>
          </a:r>
          <a:r>
            <a:rPr lang="es-CO" sz="1400" b="1" baseline="0">
              <a:latin typeface="Arial" panose="020B0604020202020204" pitchFamily="34" charset="0"/>
              <a:cs typeface="Arial" panose="020B0604020202020204" pitchFamily="34" charset="0"/>
            </a:rPr>
            <a:t> DE EDUCACIÓN NORTE DE SANTANDER</a:t>
          </a:r>
          <a:endParaRPr lang="es-CO" sz="1400" b="1">
            <a:latin typeface="Arial" panose="020B0604020202020204" pitchFamily="34" charset="0"/>
            <a:cs typeface="Arial" panose="020B0604020202020204" pitchFamily="34" charset="0"/>
          </a:endParaRPr>
        </a:p>
      </xdr:txBody>
    </xdr:sp>
    <xdr:clientData/>
  </xdr:oneCellAnchor>
  <xdr:oneCellAnchor>
    <xdr:from>
      <xdr:col>4</xdr:col>
      <xdr:colOff>171450</xdr:colOff>
      <xdr:row>3</xdr:row>
      <xdr:rowOff>219075</xdr:rowOff>
    </xdr:from>
    <xdr:ext cx="5391150" cy="239809"/>
    <xdr:sp macro="" textlink="">
      <xdr:nvSpPr>
        <xdr:cNvPr id="43" name="CuadroTexto 42">
          <a:extLst>
            <a:ext uri="{FF2B5EF4-FFF2-40B4-BE49-F238E27FC236}">
              <a16:creationId xmlns:a16="http://schemas.microsoft.com/office/drawing/2014/main" id="{881436AA-B9C0-4DDD-8A04-2EA7E0A3C459}"/>
            </a:ext>
          </a:extLst>
        </xdr:cNvPr>
        <xdr:cNvSpPr txBox="1"/>
      </xdr:nvSpPr>
      <xdr:spPr>
        <a:xfrm>
          <a:off x="2638425" y="800100"/>
          <a:ext cx="5391150" cy="2398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es-CO" sz="1000" b="1">
              <a:latin typeface="Arial" panose="020B0604020202020204" pitchFamily="34" charset="0"/>
              <a:cs typeface="Arial" panose="020B0604020202020204" pitchFamily="34" charset="0"/>
            </a:rPr>
            <a:t>AUTODIAGNÓSTICO RENDICIÓN DE CUENTAS ESTABLECIMIENTOS EDUCATIVOS</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1</xdr:col>
      <xdr:colOff>14007</xdr:colOff>
      <xdr:row>1</xdr:row>
      <xdr:rowOff>0</xdr:rowOff>
    </xdr:from>
    <xdr:to>
      <xdr:col>1</xdr:col>
      <xdr:colOff>784413</xdr:colOff>
      <xdr:row>5</xdr:row>
      <xdr:rowOff>48982</xdr:rowOff>
    </xdr:to>
    <xdr:grpSp>
      <xdr:nvGrpSpPr>
        <xdr:cNvPr id="2" name="Grupo 1">
          <a:hlinkClick xmlns:r="http://schemas.openxmlformats.org/officeDocument/2006/relationships" r:id="rId1"/>
          <a:extLst>
            <a:ext uri="{FF2B5EF4-FFF2-40B4-BE49-F238E27FC236}">
              <a16:creationId xmlns:a16="http://schemas.microsoft.com/office/drawing/2014/main" id="{72145D53-AA4B-494F-9F31-3C7692A782B5}"/>
            </a:ext>
          </a:extLst>
        </xdr:cNvPr>
        <xdr:cNvGrpSpPr/>
      </xdr:nvGrpSpPr>
      <xdr:grpSpPr>
        <a:xfrm>
          <a:off x="883583" y="179294"/>
          <a:ext cx="770406" cy="766159"/>
          <a:chOff x="2684805" y="40102191"/>
          <a:chExt cx="833178" cy="960296"/>
        </a:xfrm>
      </xdr:grpSpPr>
      <xdr:pic>
        <xdr:nvPicPr>
          <xdr:cNvPr id="3" name="Imagen 2">
            <a:extLst>
              <a:ext uri="{FF2B5EF4-FFF2-40B4-BE49-F238E27FC236}">
                <a16:creationId xmlns:a16="http://schemas.microsoft.com/office/drawing/2014/main" id="{1FDA7B05-9CEB-4F38-A50E-3414853BABB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745441" y="40102191"/>
            <a:ext cx="752468" cy="846032"/>
          </a:xfrm>
          <a:prstGeom prst="rect">
            <a:avLst/>
          </a:prstGeom>
          <a:ln w="57150">
            <a:noFill/>
          </a:ln>
        </xdr:spPr>
      </xdr:pic>
      <xdr:sp macro="" textlink="">
        <xdr:nvSpPr>
          <xdr:cNvPr id="4" name="CuadroTexto 3">
            <a:extLst>
              <a:ext uri="{FF2B5EF4-FFF2-40B4-BE49-F238E27FC236}">
                <a16:creationId xmlns:a16="http://schemas.microsoft.com/office/drawing/2014/main" id="{74A91570-553E-4048-A299-D327DA8B5956}"/>
              </a:ext>
            </a:extLst>
          </xdr:cNvPr>
          <xdr:cNvSpPr txBox="1"/>
        </xdr:nvSpPr>
        <xdr:spPr>
          <a:xfrm>
            <a:off x="2684805" y="40793629"/>
            <a:ext cx="833178" cy="26885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es-CO" sz="800" b="0"/>
              <a:t>MENU</a:t>
            </a:r>
          </a:p>
        </xdr:txBody>
      </xdr:sp>
    </xdr:grpSp>
    <xdr:clientData/>
  </xdr:twoCellAnchor>
  <xdr:twoCellAnchor>
    <xdr:from>
      <xdr:col>5</xdr:col>
      <xdr:colOff>262143</xdr:colOff>
      <xdr:row>1</xdr:row>
      <xdr:rowOff>105959</xdr:rowOff>
    </xdr:from>
    <xdr:to>
      <xdr:col>6</xdr:col>
      <xdr:colOff>145376</xdr:colOff>
      <xdr:row>5</xdr:row>
      <xdr:rowOff>8550</xdr:rowOff>
    </xdr:to>
    <xdr:grpSp>
      <xdr:nvGrpSpPr>
        <xdr:cNvPr id="5" name="Grupo 4">
          <a:hlinkClick xmlns:r="http://schemas.openxmlformats.org/officeDocument/2006/relationships" r:id="rId3"/>
          <a:extLst>
            <a:ext uri="{FF2B5EF4-FFF2-40B4-BE49-F238E27FC236}">
              <a16:creationId xmlns:a16="http://schemas.microsoft.com/office/drawing/2014/main" id="{8CA8CAD4-52C3-421B-AE68-6F936BB79775}"/>
            </a:ext>
          </a:extLst>
        </xdr:cNvPr>
        <xdr:cNvGrpSpPr/>
      </xdr:nvGrpSpPr>
      <xdr:grpSpPr>
        <a:xfrm>
          <a:off x="3874919" y="285253"/>
          <a:ext cx="672128" cy="619768"/>
          <a:chOff x="3644017" y="40164266"/>
          <a:chExt cx="1013014" cy="1121124"/>
        </a:xfrm>
      </xdr:grpSpPr>
      <xdr:pic>
        <xdr:nvPicPr>
          <xdr:cNvPr id="6" name="Imagen 5">
            <a:extLst>
              <a:ext uri="{FF2B5EF4-FFF2-40B4-BE49-F238E27FC236}">
                <a16:creationId xmlns:a16="http://schemas.microsoft.com/office/drawing/2014/main" id="{D4B31A36-FFAC-4F4E-B2CC-4CD3E0ABB3B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3711553" y="40164266"/>
            <a:ext cx="905271" cy="905272"/>
          </a:xfrm>
          <a:prstGeom prst="rect">
            <a:avLst/>
          </a:prstGeom>
          <a:ln w="57150">
            <a:noFill/>
          </a:ln>
        </xdr:spPr>
      </xdr:pic>
      <xdr:sp macro="" textlink="">
        <xdr:nvSpPr>
          <xdr:cNvPr id="7" name="CuadroTexto 6">
            <a:extLst>
              <a:ext uri="{FF2B5EF4-FFF2-40B4-BE49-F238E27FC236}">
                <a16:creationId xmlns:a16="http://schemas.microsoft.com/office/drawing/2014/main" id="{1E23A2DF-21AA-422A-B8E5-A6B999908603}"/>
              </a:ext>
            </a:extLst>
          </xdr:cNvPr>
          <xdr:cNvSpPr txBox="1"/>
        </xdr:nvSpPr>
        <xdr:spPr>
          <a:xfrm>
            <a:off x="3644017" y="41003935"/>
            <a:ext cx="1013014" cy="281455"/>
          </a:xfrm>
          <a:prstGeom prst="rect">
            <a:avLst/>
          </a:prstGeom>
          <a:noFill/>
          <a:ln w="5715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CO" sz="800" b="0"/>
              <a:t>GRÁFICAS</a:t>
            </a:r>
          </a:p>
        </xdr:txBody>
      </xdr:sp>
    </xdr:grpSp>
    <xdr:clientData/>
  </xdr:twoCellAnchor>
  <xdr:twoCellAnchor>
    <xdr:from>
      <xdr:col>9</xdr:col>
      <xdr:colOff>229161</xdr:colOff>
      <xdr:row>1</xdr:row>
      <xdr:rowOff>11206</xdr:rowOff>
    </xdr:from>
    <xdr:to>
      <xdr:col>10</xdr:col>
      <xdr:colOff>683559</xdr:colOff>
      <xdr:row>5</xdr:row>
      <xdr:rowOff>59392</xdr:rowOff>
    </xdr:to>
    <xdr:grpSp>
      <xdr:nvGrpSpPr>
        <xdr:cNvPr id="8" name="Grupo 7">
          <a:hlinkClick xmlns:r="http://schemas.openxmlformats.org/officeDocument/2006/relationships" r:id="rId5"/>
          <a:extLst>
            <a:ext uri="{FF2B5EF4-FFF2-40B4-BE49-F238E27FC236}">
              <a16:creationId xmlns:a16="http://schemas.microsoft.com/office/drawing/2014/main" id="{99162308-3F23-47F9-AEC5-C6F3C58F13B2}"/>
            </a:ext>
          </a:extLst>
        </xdr:cNvPr>
        <xdr:cNvGrpSpPr/>
      </xdr:nvGrpSpPr>
      <xdr:grpSpPr>
        <a:xfrm>
          <a:off x="6997514" y="190500"/>
          <a:ext cx="1243292" cy="765363"/>
          <a:chOff x="4896094" y="40259454"/>
          <a:chExt cx="919026" cy="566376"/>
        </a:xfrm>
      </xdr:grpSpPr>
      <xdr:pic>
        <xdr:nvPicPr>
          <xdr:cNvPr id="9" name="Imagen 8">
            <a:extLst>
              <a:ext uri="{FF2B5EF4-FFF2-40B4-BE49-F238E27FC236}">
                <a16:creationId xmlns:a16="http://schemas.microsoft.com/office/drawing/2014/main" id="{9CDBD9C1-3FFC-41DD-A1FE-9D5F4B35922D}"/>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5159467" y="40259454"/>
            <a:ext cx="399530" cy="399531"/>
          </a:xfrm>
          <a:prstGeom prst="rect">
            <a:avLst/>
          </a:prstGeom>
        </xdr:spPr>
      </xdr:pic>
      <xdr:sp macro="" textlink="">
        <xdr:nvSpPr>
          <xdr:cNvPr id="10" name="CuadroTexto 9">
            <a:extLst>
              <a:ext uri="{FF2B5EF4-FFF2-40B4-BE49-F238E27FC236}">
                <a16:creationId xmlns:a16="http://schemas.microsoft.com/office/drawing/2014/main" id="{742FC507-9CD7-482B-A26A-DDD666FAFC27}"/>
              </a:ext>
            </a:extLst>
          </xdr:cNvPr>
          <xdr:cNvSpPr txBox="1"/>
        </xdr:nvSpPr>
        <xdr:spPr>
          <a:xfrm>
            <a:off x="4896094" y="40657486"/>
            <a:ext cx="919026" cy="1683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CO" sz="800" b="0"/>
              <a:t>PLAN</a:t>
            </a:r>
            <a:r>
              <a:rPr lang="es-CO" sz="800" baseline="0"/>
              <a:t> DE ACCIÓN</a:t>
            </a:r>
            <a:endParaRPr lang="es-CO" sz="800"/>
          </a:p>
        </xdr:txBody>
      </xdr:sp>
    </xdr:grpSp>
    <xdr:clientData/>
  </xdr:twoCellAnchor>
  <xdr:twoCellAnchor>
    <xdr:from>
      <xdr:col>3</xdr:col>
      <xdr:colOff>243167</xdr:colOff>
      <xdr:row>0</xdr:row>
      <xdr:rowOff>145676</xdr:rowOff>
    </xdr:from>
    <xdr:to>
      <xdr:col>4</xdr:col>
      <xdr:colOff>475080</xdr:colOff>
      <xdr:row>5</xdr:row>
      <xdr:rowOff>59534</xdr:rowOff>
    </xdr:to>
    <xdr:grpSp>
      <xdr:nvGrpSpPr>
        <xdr:cNvPr id="14" name="Grupo 13">
          <a:hlinkClick xmlns:r="http://schemas.openxmlformats.org/officeDocument/2006/relationships" r:id="rId7"/>
          <a:extLst>
            <a:ext uri="{FF2B5EF4-FFF2-40B4-BE49-F238E27FC236}">
              <a16:creationId xmlns:a16="http://schemas.microsoft.com/office/drawing/2014/main" id="{9D3F4311-A72B-4723-A0C8-570E93A05EAB}"/>
            </a:ext>
          </a:extLst>
        </xdr:cNvPr>
        <xdr:cNvGrpSpPr/>
      </xdr:nvGrpSpPr>
      <xdr:grpSpPr>
        <a:xfrm>
          <a:off x="2278155" y="145676"/>
          <a:ext cx="1020807" cy="810329"/>
          <a:chOff x="11811000" y="215347"/>
          <a:chExt cx="993913" cy="714518"/>
        </a:xfrm>
      </xdr:grpSpPr>
      <xdr:pic>
        <xdr:nvPicPr>
          <xdr:cNvPr id="15" name="Imagen 14">
            <a:extLst>
              <a:ext uri="{FF2B5EF4-FFF2-40B4-BE49-F238E27FC236}">
                <a16:creationId xmlns:a16="http://schemas.microsoft.com/office/drawing/2014/main" id="{A4A3425B-0A0B-4601-8B57-C7AFD7232D92}"/>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12059479" y="215347"/>
            <a:ext cx="549965" cy="549965"/>
          </a:xfrm>
          <a:prstGeom prst="rect">
            <a:avLst/>
          </a:prstGeom>
        </xdr:spPr>
      </xdr:pic>
      <xdr:sp macro="" textlink="">
        <xdr:nvSpPr>
          <xdr:cNvPr id="16" name="CuadroTexto 15">
            <a:extLst>
              <a:ext uri="{FF2B5EF4-FFF2-40B4-BE49-F238E27FC236}">
                <a16:creationId xmlns:a16="http://schemas.microsoft.com/office/drawing/2014/main" id="{FFBB8E49-2918-4BEC-9BC6-FB993DB025D5}"/>
              </a:ext>
            </a:extLst>
          </xdr:cNvPr>
          <xdr:cNvSpPr txBox="1"/>
        </xdr:nvSpPr>
        <xdr:spPr>
          <a:xfrm>
            <a:off x="11811000" y="712305"/>
            <a:ext cx="993913" cy="217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800"/>
              <a:t>AUTODIAGNÓSTICO</a:t>
            </a:r>
          </a:p>
        </xdr:txBody>
      </xdr:sp>
    </xdr:grpSp>
    <xdr:clientData/>
  </xdr:twoCellAnchor>
  <xdr:twoCellAnchor>
    <xdr:from>
      <xdr:col>7</xdr:col>
      <xdr:colOff>6724</xdr:colOff>
      <xdr:row>1</xdr:row>
      <xdr:rowOff>33619</xdr:rowOff>
    </xdr:from>
    <xdr:to>
      <xdr:col>8</xdr:col>
      <xdr:colOff>403413</xdr:colOff>
      <xdr:row>5</xdr:row>
      <xdr:rowOff>96957</xdr:rowOff>
    </xdr:to>
    <xdr:grpSp>
      <xdr:nvGrpSpPr>
        <xdr:cNvPr id="17" name="Grupo 16">
          <a:hlinkClick xmlns:r="http://schemas.openxmlformats.org/officeDocument/2006/relationships" r:id="rId9"/>
          <a:extLst>
            <a:ext uri="{FF2B5EF4-FFF2-40B4-BE49-F238E27FC236}">
              <a16:creationId xmlns:a16="http://schemas.microsoft.com/office/drawing/2014/main" id="{4CF40DFD-A056-4616-BBFD-EE9EAD9CB6A9}"/>
            </a:ext>
          </a:extLst>
        </xdr:cNvPr>
        <xdr:cNvGrpSpPr/>
      </xdr:nvGrpSpPr>
      <xdr:grpSpPr>
        <a:xfrm>
          <a:off x="5197289" y="212913"/>
          <a:ext cx="1185583" cy="780515"/>
          <a:chOff x="11036077" y="3892564"/>
          <a:chExt cx="965770" cy="859139"/>
        </a:xfrm>
      </xdr:grpSpPr>
      <xdr:pic>
        <xdr:nvPicPr>
          <xdr:cNvPr id="18" name="Imagen 17">
            <a:extLst>
              <a:ext uri="{FF2B5EF4-FFF2-40B4-BE49-F238E27FC236}">
                <a16:creationId xmlns:a16="http://schemas.microsoft.com/office/drawing/2014/main" id="{F8F40EC6-3189-47CD-943E-61B3CEB6C09E}"/>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11140552" y="3892564"/>
            <a:ext cx="724445" cy="548387"/>
          </a:xfrm>
          <a:prstGeom prst="rect">
            <a:avLst/>
          </a:prstGeom>
        </xdr:spPr>
      </xdr:pic>
      <xdr:sp macro="" textlink="">
        <xdr:nvSpPr>
          <xdr:cNvPr id="19" name="CuadroTexto 18">
            <a:extLst>
              <a:ext uri="{FF2B5EF4-FFF2-40B4-BE49-F238E27FC236}">
                <a16:creationId xmlns:a16="http://schemas.microsoft.com/office/drawing/2014/main" id="{E271BC33-75A2-46FC-8342-D26B51BB511A}"/>
              </a:ext>
            </a:extLst>
          </xdr:cNvPr>
          <xdr:cNvSpPr txBox="1"/>
        </xdr:nvSpPr>
        <xdr:spPr>
          <a:xfrm>
            <a:off x="11036077" y="4372360"/>
            <a:ext cx="965770" cy="3793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es-CO" sz="800"/>
              <a:t>NIVELES DE </a:t>
            </a:r>
          </a:p>
          <a:p>
            <a:pPr algn="ctr"/>
            <a:r>
              <a:rPr lang="es-CO" sz="800"/>
              <a:t>CLASIFICACIÓN</a:t>
            </a:r>
          </a:p>
        </xdr:txBody>
      </xdr:sp>
    </xdr:grpSp>
    <xdr:clientData/>
  </xdr:twoCellAnchor>
  <xdr:twoCellAnchor editAs="oneCell">
    <xdr:from>
      <xdr:col>0</xdr:col>
      <xdr:colOff>9524</xdr:colOff>
      <xdr:row>6</xdr:row>
      <xdr:rowOff>180975</xdr:rowOff>
    </xdr:from>
    <xdr:to>
      <xdr:col>2</xdr:col>
      <xdr:colOff>95250</xdr:colOff>
      <xdr:row>8</xdr:row>
      <xdr:rowOff>76200</xdr:rowOff>
    </xdr:to>
    <xdr:pic>
      <xdr:nvPicPr>
        <xdr:cNvPr id="20" name="Imagen 19" descr="Secretaría de Educación">
          <a:extLst>
            <a:ext uri="{FF2B5EF4-FFF2-40B4-BE49-F238E27FC236}">
              <a16:creationId xmlns:a16="http://schemas.microsoft.com/office/drawing/2014/main" id="{2FF72A29-F231-47B7-9704-492E8CC722AE}"/>
            </a:ext>
          </a:extLst>
        </xdr:cNvPr>
        <xdr:cNvPicPr/>
      </xdr:nvPicPr>
      <xdr:blipFill rotWithShape="1">
        <a:blip xmlns:r="http://schemas.openxmlformats.org/officeDocument/2006/relationships" r:embed="rId11"/>
        <a:srcRect l="8134" t="9091" r="4785" b="11688"/>
        <a:stretch/>
      </xdr:blipFill>
      <xdr:spPr bwMode="auto">
        <a:xfrm>
          <a:off x="9524" y="1333500"/>
          <a:ext cx="1781176" cy="1019175"/>
        </a:xfrm>
        <a:prstGeom prst="rect">
          <a:avLst/>
        </a:prstGeom>
        <a:noFill/>
        <a:ln w="9525">
          <a:noFill/>
          <a:miter lim="800000"/>
          <a:headEnd/>
          <a:tailEnd/>
        </a:ln>
      </xdr:spPr>
    </xdr:pic>
    <xdr:clientData/>
  </xdr:twoCellAnchor>
  <xdr:twoCellAnchor>
    <xdr:from>
      <xdr:col>7</xdr:col>
      <xdr:colOff>4408</xdr:colOff>
      <xdr:row>5</xdr:row>
      <xdr:rowOff>19050</xdr:rowOff>
    </xdr:from>
    <xdr:to>
      <xdr:col>7</xdr:col>
      <xdr:colOff>4408</xdr:colOff>
      <xdr:row>6</xdr:row>
      <xdr:rowOff>57150</xdr:rowOff>
    </xdr:to>
    <xdr:grpSp>
      <xdr:nvGrpSpPr>
        <xdr:cNvPr id="24" name="Grupo 23">
          <a:hlinkClick xmlns:r="http://schemas.openxmlformats.org/officeDocument/2006/relationships" r:id="rId12"/>
          <a:extLst>
            <a:ext uri="{FF2B5EF4-FFF2-40B4-BE49-F238E27FC236}">
              <a16:creationId xmlns:a16="http://schemas.microsoft.com/office/drawing/2014/main" id="{A0763F45-B83E-4549-91F4-1C1711D5F741}"/>
            </a:ext>
          </a:extLst>
        </xdr:cNvPr>
        <xdr:cNvGrpSpPr/>
      </xdr:nvGrpSpPr>
      <xdr:grpSpPr>
        <a:xfrm>
          <a:off x="5194973" y="915521"/>
          <a:ext cx="0" cy="226358"/>
          <a:chOff x="11069986" y="3892567"/>
          <a:chExt cx="816569" cy="831719"/>
        </a:xfrm>
      </xdr:grpSpPr>
      <xdr:pic>
        <xdr:nvPicPr>
          <xdr:cNvPr id="25" name="Imagen 24">
            <a:extLst>
              <a:ext uri="{FF2B5EF4-FFF2-40B4-BE49-F238E27FC236}">
                <a16:creationId xmlns:a16="http://schemas.microsoft.com/office/drawing/2014/main" id="{63745811-4960-45DB-B63E-574FF9CF64A2}"/>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11157707" y="3892567"/>
            <a:ext cx="619126" cy="503633"/>
          </a:xfrm>
          <a:prstGeom prst="rect">
            <a:avLst/>
          </a:prstGeom>
        </xdr:spPr>
      </xdr:pic>
      <xdr:sp macro="" textlink="">
        <xdr:nvSpPr>
          <xdr:cNvPr id="26" name="CuadroTexto 25">
            <a:extLst>
              <a:ext uri="{FF2B5EF4-FFF2-40B4-BE49-F238E27FC236}">
                <a16:creationId xmlns:a16="http://schemas.microsoft.com/office/drawing/2014/main" id="{7005A50E-3DCC-4AE7-B66D-274FEF9A19FC}"/>
              </a:ext>
            </a:extLst>
          </xdr:cNvPr>
          <xdr:cNvSpPr txBox="1"/>
        </xdr:nvSpPr>
        <xdr:spPr>
          <a:xfrm>
            <a:off x="11069986" y="4381500"/>
            <a:ext cx="816569"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CO" sz="800"/>
              <a:t>NIVELES DE</a:t>
            </a:r>
          </a:p>
          <a:p>
            <a:pPr algn="ctr"/>
            <a:r>
              <a:rPr lang="es-CO" sz="800"/>
              <a:t>CLASIFICACIÓN</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19049</xdr:colOff>
      <xdr:row>2</xdr:row>
      <xdr:rowOff>19050</xdr:rowOff>
    </xdr:from>
    <xdr:to>
      <xdr:col>3</xdr:col>
      <xdr:colOff>1121709</xdr:colOff>
      <xdr:row>4</xdr:row>
      <xdr:rowOff>28015</xdr:rowOff>
    </xdr:to>
    <xdr:pic>
      <xdr:nvPicPr>
        <xdr:cNvPr id="4" name="Imagen 3" descr="Secretaría de Educación">
          <a:extLst>
            <a:ext uri="{FF2B5EF4-FFF2-40B4-BE49-F238E27FC236}">
              <a16:creationId xmlns:a16="http://schemas.microsoft.com/office/drawing/2014/main" id="{C7583DF2-6DCD-4083-8B15-15BB80A511D4}"/>
            </a:ext>
          </a:extLst>
        </xdr:cNvPr>
        <xdr:cNvPicPr/>
      </xdr:nvPicPr>
      <xdr:blipFill rotWithShape="1">
        <a:blip xmlns:r="http://schemas.openxmlformats.org/officeDocument/2006/relationships" r:embed="rId1"/>
        <a:srcRect l="8134" t="9091" r="4785" b="11688"/>
        <a:stretch/>
      </xdr:blipFill>
      <xdr:spPr bwMode="auto">
        <a:xfrm>
          <a:off x="19049" y="895350"/>
          <a:ext cx="1781176" cy="704850"/>
        </a:xfrm>
        <a:prstGeom prst="rect">
          <a:avLst/>
        </a:prstGeom>
        <a:noFill/>
        <a:ln w="9525">
          <a:noFill/>
          <a:miter lim="800000"/>
          <a:headEnd/>
          <a:tailEnd/>
        </a:ln>
      </xdr:spPr>
    </xdr:pic>
    <xdr:clientData/>
  </xdr:twoCellAnchor>
  <xdr:twoCellAnchor>
    <xdr:from>
      <xdr:col>3</xdr:col>
      <xdr:colOff>590550</xdr:colOff>
      <xdr:row>1</xdr:row>
      <xdr:rowOff>85725</xdr:rowOff>
    </xdr:from>
    <xdr:to>
      <xdr:col>4</xdr:col>
      <xdr:colOff>333377</xdr:colOff>
      <xdr:row>1</xdr:row>
      <xdr:rowOff>733425</xdr:rowOff>
    </xdr:to>
    <xdr:grpSp>
      <xdr:nvGrpSpPr>
        <xdr:cNvPr id="7" name="Grupo 6">
          <a:hlinkClick xmlns:r="http://schemas.openxmlformats.org/officeDocument/2006/relationships" r:id="rId2"/>
          <a:extLst>
            <a:ext uri="{FF2B5EF4-FFF2-40B4-BE49-F238E27FC236}">
              <a16:creationId xmlns:a16="http://schemas.microsoft.com/office/drawing/2014/main" id="{17BB6E4B-26AD-4641-B0F5-F0E4190B12B7}"/>
            </a:ext>
          </a:extLst>
        </xdr:cNvPr>
        <xdr:cNvGrpSpPr/>
      </xdr:nvGrpSpPr>
      <xdr:grpSpPr>
        <a:xfrm>
          <a:off x="1512570" y="314325"/>
          <a:ext cx="939167" cy="152400"/>
          <a:chOff x="2684805" y="40102191"/>
          <a:chExt cx="833178" cy="960296"/>
        </a:xfrm>
      </xdr:grpSpPr>
      <xdr:pic>
        <xdr:nvPicPr>
          <xdr:cNvPr id="3" name="Imagen 2">
            <a:extLst>
              <a:ext uri="{FF2B5EF4-FFF2-40B4-BE49-F238E27FC236}">
                <a16:creationId xmlns:a16="http://schemas.microsoft.com/office/drawing/2014/main" id="{9DD9E05C-B544-4DE6-906C-BAF0DCE3CF7C}"/>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2745441" y="40102191"/>
            <a:ext cx="752468" cy="846032"/>
          </a:xfrm>
          <a:prstGeom prst="rect">
            <a:avLst/>
          </a:prstGeom>
          <a:ln w="57150">
            <a:noFill/>
          </a:ln>
        </xdr:spPr>
      </xdr:pic>
      <xdr:sp macro="" textlink="">
        <xdr:nvSpPr>
          <xdr:cNvPr id="6" name="CuadroTexto 5">
            <a:extLst>
              <a:ext uri="{FF2B5EF4-FFF2-40B4-BE49-F238E27FC236}">
                <a16:creationId xmlns:a16="http://schemas.microsoft.com/office/drawing/2014/main" id="{EB62FCBD-0A47-459D-8705-709250A92213}"/>
              </a:ext>
            </a:extLst>
          </xdr:cNvPr>
          <xdr:cNvSpPr txBox="1"/>
        </xdr:nvSpPr>
        <xdr:spPr>
          <a:xfrm>
            <a:off x="2684805" y="40793629"/>
            <a:ext cx="833178" cy="26885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es-CO" sz="800" b="0"/>
              <a:t>MENU</a:t>
            </a:r>
          </a:p>
        </xdr:txBody>
      </xdr:sp>
    </xdr:grpSp>
    <xdr:clientData/>
  </xdr:twoCellAnchor>
  <xdr:twoCellAnchor>
    <xdr:from>
      <xdr:col>7</xdr:col>
      <xdr:colOff>571500</xdr:colOff>
      <xdr:row>1</xdr:row>
      <xdr:rowOff>161924</xdr:rowOff>
    </xdr:from>
    <xdr:to>
      <xdr:col>7</xdr:col>
      <xdr:colOff>1504950</xdr:colOff>
      <xdr:row>1</xdr:row>
      <xdr:rowOff>723899</xdr:rowOff>
    </xdr:to>
    <xdr:grpSp>
      <xdr:nvGrpSpPr>
        <xdr:cNvPr id="13" name="Grupo 12">
          <a:hlinkClick xmlns:r="http://schemas.openxmlformats.org/officeDocument/2006/relationships" r:id="rId4"/>
          <a:extLst>
            <a:ext uri="{FF2B5EF4-FFF2-40B4-BE49-F238E27FC236}">
              <a16:creationId xmlns:a16="http://schemas.microsoft.com/office/drawing/2014/main" id="{F7B60FD4-48CB-4EB8-9EED-EB9D53797418}"/>
            </a:ext>
          </a:extLst>
        </xdr:cNvPr>
        <xdr:cNvGrpSpPr/>
      </xdr:nvGrpSpPr>
      <xdr:grpSpPr>
        <a:xfrm>
          <a:off x="7665720" y="390524"/>
          <a:ext cx="933450" cy="74295"/>
          <a:chOff x="3644017" y="40164266"/>
          <a:chExt cx="1013014" cy="1121124"/>
        </a:xfrm>
      </xdr:grpSpPr>
      <xdr:pic>
        <xdr:nvPicPr>
          <xdr:cNvPr id="9" name="Imagen 8">
            <a:extLst>
              <a:ext uri="{FF2B5EF4-FFF2-40B4-BE49-F238E27FC236}">
                <a16:creationId xmlns:a16="http://schemas.microsoft.com/office/drawing/2014/main" id="{0688C537-6570-4DC0-A57F-5445B1AAA71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3711553" y="40164266"/>
            <a:ext cx="905271" cy="905272"/>
          </a:xfrm>
          <a:prstGeom prst="rect">
            <a:avLst/>
          </a:prstGeom>
          <a:ln w="57150">
            <a:noFill/>
          </a:ln>
        </xdr:spPr>
      </xdr:pic>
      <xdr:sp macro="" textlink="">
        <xdr:nvSpPr>
          <xdr:cNvPr id="10" name="CuadroTexto 9">
            <a:extLst>
              <a:ext uri="{FF2B5EF4-FFF2-40B4-BE49-F238E27FC236}">
                <a16:creationId xmlns:a16="http://schemas.microsoft.com/office/drawing/2014/main" id="{83C4FAFA-4E89-4DD1-BEDB-592E643D1264}"/>
              </a:ext>
            </a:extLst>
          </xdr:cNvPr>
          <xdr:cNvSpPr txBox="1"/>
        </xdr:nvSpPr>
        <xdr:spPr>
          <a:xfrm>
            <a:off x="3644017" y="41003935"/>
            <a:ext cx="1013014" cy="281455"/>
          </a:xfrm>
          <a:prstGeom prst="rect">
            <a:avLst/>
          </a:prstGeom>
          <a:noFill/>
          <a:ln w="5715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CO" sz="800" b="0"/>
              <a:t>GRAFICAS</a:t>
            </a:r>
          </a:p>
        </xdr:txBody>
      </xdr:sp>
    </xdr:grpSp>
    <xdr:clientData/>
  </xdr:twoCellAnchor>
  <xdr:twoCellAnchor>
    <xdr:from>
      <xdr:col>9</xdr:col>
      <xdr:colOff>152400</xdr:colOff>
      <xdr:row>1</xdr:row>
      <xdr:rowOff>104774</xdr:rowOff>
    </xdr:from>
    <xdr:to>
      <xdr:col>9</xdr:col>
      <xdr:colOff>1314451</xdr:colOff>
      <xdr:row>2</xdr:row>
      <xdr:rowOff>47624</xdr:rowOff>
    </xdr:to>
    <xdr:grpSp>
      <xdr:nvGrpSpPr>
        <xdr:cNvPr id="19" name="Grupo 18">
          <a:hlinkClick xmlns:r="http://schemas.openxmlformats.org/officeDocument/2006/relationships" r:id="rId6"/>
          <a:extLst>
            <a:ext uri="{FF2B5EF4-FFF2-40B4-BE49-F238E27FC236}">
              <a16:creationId xmlns:a16="http://schemas.microsoft.com/office/drawing/2014/main" id="{DD485BDD-8B74-4772-82AE-17768B6E8FC9}"/>
            </a:ext>
          </a:extLst>
        </xdr:cNvPr>
        <xdr:cNvGrpSpPr/>
      </xdr:nvGrpSpPr>
      <xdr:grpSpPr>
        <a:xfrm>
          <a:off x="13174980" y="333374"/>
          <a:ext cx="1162051" cy="179070"/>
          <a:chOff x="4896094" y="40259454"/>
          <a:chExt cx="919026" cy="772331"/>
        </a:xfrm>
      </xdr:grpSpPr>
      <xdr:pic>
        <xdr:nvPicPr>
          <xdr:cNvPr id="17" name="Imagen 16">
            <a:extLst>
              <a:ext uri="{FF2B5EF4-FFF2-40B4-BE49-F238E27FC236}">
                <a16:creationId xmlns:a16="http://schemas.microsoft.com/office/drawing/2014/main" id="{B2E65033-A339-47A1-ABD1-BDCD0D4E029A}"/>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5159467" y="40259454"/>
            <a:ext cx="399530" cy="399531"/>
          </a:xfrm>
          <a:prstGeom prst="rect">
            <a:avLst/>
          </a:prstGeom>
        </xdr:spPr>
      </xdr:pic>
      <xdr:sp macro="" textlink="">
        <xdr:nvSpPr>
          <xdr:cNvPr id="18" name="CuadroTexto 17">
            <a:extLst>
              <a:ext uri="{FF2B5EF4-FFF2-40B4-BE49-F238E27FC236}">
                <a16:creationId xmlns:a16="http://schemas.microsoft.com/office/drawing/2014/main" id="{C8FF0636-5F73-40C4-B2D8-9B584EC65B24}"/>
              </a:ext>
            </a:extLst>
          </xdr:cNvPr>
          <xdr:cNvSpPr txBox="1"/>
        </xdr:nvSpPr>
        <xdr:spPr>
          <a:xfrm>
            <a:off x="4896094" y="40657486"/>
            <a:ext cx="919026" cy="3742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CO" sz="800" b="0"/>
              <a:t>PLAN</a:t>
            </a:r>
            <a:r>
              <a:rPr lang="es-CO" sz="800" baseline="0"/>
              <a:t> DE ACCIÓN</a:t>
            </a:r>
            <a:endParaRPr lang="es-CO" sz="800"/>
          </a:p>
        </xdr:txBody>
      </xdr:sp>
    </xdr:grpSp>
    <xdr:clientData/>
  </xdr:twoCellAnchor>
  <xdr:twoCellAnchor>
    <xdr:from>
      <xdr:col>7</xdr:col>
      <xdr:colOff>2842858</xdr:colOff>
      <xdr:row>1</xdr:row>
      <xdr:rowOff>19050</xdr:rowOff>
    </xdr:from>
    <xdr:to>
      <xdr:col>7</xdr:col>
      <xdr:colOff>3848099</xdr:colOff>
      <xdr:row>2</xdr:row>
      <xdr:rowOff>57150</xdr:rowOff>
    </xdr:to>
    <xdr:grpSp>
      <xdr:nvGrpSpPr>
        <xdr:cNvPr id="23" name="Grupo 22">
          <a:hlinkClick xmlns:r="http://schemas.openxmlformats.org/officeDocument/2006/relationships" r:id="rId8"/>
          <a:extLst>
            <a:ext uri="{FF2B5EF4-FFF2-40B4-BE49-F238E27FC236}">
              <a16:creationId xmlns:a16="http://schemas.microsoft.com/office/drawing/2014/main" id="{3E748C2D-1112-49D5-BEED-9EBB3D1AA838}"/>
            </a:ext>
          </a:extLst>
        </xdr:cNvPr>
        <xdr:cNvGrpSpPr/>
      </xdr:nvGrpSpPr>
      <xdr:grpSpPr>
        <a:xfrm>
          <a:off x="9937078" y="247650"/>
          <a:ext cx="1005241" cy="274320"/>
          <a:chOff x="11069986" y="3892567"/>
          <a:chExt cx="816569" cy="831719"/>
        </a:xfrm>
      </xdr:grpSpPr>
      <xdr:pic>
        <xdr:nvPicPr>
          <xdr:cNvPr id="24" name="Imagen 23">
            <a:extLst>
              <a:ext uri="{FF2B5EF4-FFF2-40B4-BE49-F238E27FC236}">
                <a16:creationId xmlns:a16="http://schemas.microsoft.com/office/drawing/2014/main" id="{F96AF2FF-E4A6-4AA2-8FEC-C8084B22D7DB}"/>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11157707" y="3892567"/>
            <a:ext cx="619126" cy="503633"/>
          </a:xfrm>
          <a:prstGeom prst="rect">
            <a:avLst/>
          </a:prstGeom>
        </xdr:spPr>
      </xdr:pic>
      <xdr:sp macro="" textlink="">
        <xdr:nvSpPr>
          <xdr:cNvPr id="25" name="CuadroTexto 24">
            <a:extLst>
              <a:ext uri="{FF2B5EF4-FFF2-40B4-BE49-F238E27FC236}">
                <a16:creationId xmlns:a16="http://schemas.microsoft.com/office/drawing/2014/main" id="{C3A4CC4C-705F-460C-98C0-518CE444F0DB}"/>
              </a:ext>
            </a:extLst>
          </xdr:cNvPr>
          <xdr:cNvSpPr txBox="1"/>
        </xdr:nvSpPr>
        <xdr:spPr>
          <a:xfrm>
            <a:off x="11069986" y="4381500"/>
            <a:ext cx="816569"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CO" sz="800"/>
              <a:t>NIVELES DE</a:t>
            </a:r>
          </a:p>
          <a:p>
            <a:pPr algn="ctr"/>
            <a:r>
              <a:rPr lang="es-CO" sz="800"/>
              <a:t>CLASIFICACIÓN</a:t>
            </a:r>
          </a:p>
        </xdr:txBody>
      </xdr:sp>
    </xdr:grpSp>
    <xdr:clientData/>
  </xdr:twoCellAnchor>
  <xdr:twoCellAnchor>
    <xdr:from>
      <xdr:col>5</xdr:col>
      <xdr:colOff>0</xdr:colOff>
      <xdr:row>1</xdr:row>
      <xdr:rowOff>114300</xdr:rowOff>
    </xdr:from>
    <xdr:to>
      <xdr:col>6</xdr:col>
      <xdr:colOff>752129</xdr:colOff>
      <xdr:row>1</xdr:row>
      <xdr:rowOff>754202</xdr:rowOff>
    </xdr:to>
    <xdr:grpSp>
      <xdr:nvGrpSpPr>
        <xdr:cNvPr id="14" name="Grupo 13">
          <a:hlinkClick xmlns:r="http://schemas.openxmlformats.org/officeDocument/2006/relationships" r:id="rId10"/>
          <a:extLst>
            <a:ext uri="{FF2B5EF4-FFF2-40B4-BE49-F238E27FC236}">
              <a16:creationId xmlns:a16="http://schemas.microsoft.com/office/drawing/2014/main" id="{13D5F841-D943-4ABE-927C-ED3330CE7E44}"/>
            </a:ext>
          </a:extLst>
        </xdr:cNvPr>
        <xdr:cNvGrpSpPr/>
      </xdr:nvGrpSpPr>
      <xdr:grpSpPr>
        <a:xfrm>
          <a:off x="4892040" y="342900"/>
          <a:ext cx="752129" cy="121742"/>
          <a:chOff x="13178956" y="290367"/>
          <a:chExt cx="694583" cy="743448"/>
        </a:xfrm>
      </xdr:grpSpPr>
      <xdr:pic>
        <xdr:nvPicPr>
          <xdr:cNvPr id="11" name="Imagen 10">
            <a:extLst>
              <a:ext uri="{FF2B5EF4-FFF2-40B4-BE49-F238E27FC236}">
                <a16:creationId xmlns:a16="http://schemas.microsoft.com/office/drawing/2014/main" id="{891D932D-8B15-4E5F-8F8D-1AB6EFC930EB}"/>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3272942" y="290367"/>
            <a:ext cx="576407" cy="576407"/>
          </a:xfrm>
          <a:prstGeom prst="rect">
            <a:avLst/>
          </a:prstGeom>
        </xdr:spPr>
      </xdr:pic>
      <xdr:sp macro="" textlink="">
        <xdr:nvSpPr>
          <xdr:cNvPr id="12" name="CuadroTexto 11">
            <a:extLst>
              <a:ext uri="{FF2B5EF4-FFF2-40B4-BE49-F238E27FC236}">
                <a16:creationId xmlns:a16="http://schemas.microsoft.com/office/drawing/2014/main" id="{D42C3C3B-3A19-43F9-B484-857988573F5E}"/>
              </a:ext>
            </a:extLst>
          </xdr:cNvPr>
          <xdr:cNvSpPr txBox="1"/>
        </xdr:nvSpPr>
        <xdr:spPr>
          <a:xfrm>
            <a:off x="13178956" y="781050"/>
            <a:ext cx="694583" cy="2527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800"/>
              <a:t>INSTRUCTIVO</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567407</xdr:colOff>
      <xdr:row>9</xdr:row>
      <xdr:rowOff>152557</xdr:rowOff>
    </xdr:from>
    <xdr:to>
      <xdr:col>10</xdr:col>
      <xdr:colOff>493059</xdr:colOff>
      <xdr:row>29</xdr:row>
      <xdr:rowOff>22411</xdr:rowOff>
    </xdr:to>
    <xdr:graphicFrame macro="">
      <xdr:nvGraphicFramePr>
        <xdr:cNvPr id="2" name="Gráfico 1">
          <a:extLst>
            <a:ext uri="{FF2B5EF4-FFF2-40B4-BE49-F238E27FC236}">
              <a16:creationId xmlns:a16="http://schemas.microsoft.com/office/drawing/2014/main" id="{67D6F01D-1B9E-41C8-B1CA-554CDA3143D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530063</xdr:colOff>
      <xdr:row>32</xdr:row>
      <xdr:rowOff>102533</xdr:rowOff>
    </xdr:from>
    <xdr:to>
      <xdr:col>10</xdr:col>
      <xdr:colOff>472913</xdr:colOff>
      <xdr:row>51</xdr:row>
      <xdr:rowOff>88247</xdr:rowOff>
    </xdr:to>
    <xdr:graphicFrame macro="">
      <xdr:nvGraphicFramePr>
        <xdr:cNvPr id="7" name="Gráfico 6">
          <a:extLst>
            <a:ext uri="{FF2B5EF4-FFF2-40B4-BE49-F238E27FC236}">
              <a16:creationId xmlns:a16="http://schemas.microsoft.com/office/drawing/2014/main" id="{4282DFF7-8A6D-4774-B445-95B6F40D39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775762</xdr:colOff>
      <xdr:row>56</xdr:row>
      <xdr:rowOff>144433</xdr:rowOff>
    </xdr:from>
    <xdr:to>
      <xdr:col>11</xdr:col>
      <xdr:colOff>347383</xdr:colOff>
      <xdr:row>75</xdr:row>
      <xdr:rowOff>130147</xdr:rowOff>
    </xdr:to>
    <xdr:graphicFrame macro="">
      <xdr:nvGraphicFramePr>
        <xdr:cNvPr id="10" name="Gráfico 9">
          <a:extLst>
            <a:ext uri="{FF2B5EF4-FFF2-40B4-BE49-F238E27FC236}">
              <a16:creationId xmlns:a16="http://schemas.microsoft.com/office/drawing/2014/main" id="{C7AA3DE2-0246-4079-B85B-9E248D818DE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742971</xdr:colOff>
      <xdr:row>78</xdr:row>
      <xdr:rowOff>82340</xdr:rowOff>
    </xdr:from>
    <xdr:to>
      <xdr:col>10</xdr:col>
      <xdr:colOff>733252</xdr:colOff>
      <xdr:row>99</xdr:row>
      <xdr:rowOff>115470</xdr:rowOff>
    </xdr:to>
    <xdr:graphicFrame macro="">
      <xdr:nvGraphicFramePr>
        <xdr:cNvPr id="5" name="Gráfico 4">
          <a:extLst>
            <a:ext uri="{FF2B5EF4-FFF2-40B4-BE49-F238E27FC236}">
              <a16:creationId xmlns:a16="http://schemas.microsoft.com/office/drawing/2014/main" id="{93E9FFE6-399C-4B8B-ABFF-F3583CBB4D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723045</xdr:colOff>
      <xdr:row>102</xdr:row>
      <xdr:rowOff>140315</xdr:rowOff>
    </xdr:from>
    <xdr:to>
      <xdr:col>10</xdr:col>
      <xdr:colOff>685993</xdr:colOff>
      <xdr:row>125</xdr:row>
      <xdr:rowOff>165164</xdr:rowOff>
    </xdr:to>
    <xdr:graphicFrame macro="">
      <xdr:nvGraphicFramePr>
        <xdr:cNvPr id="11" name="Gráfico 10">
          <a:extLst>
            <a:ext uri="{FF2B5EF4-FFF2-40B4-BE49-F238E27FC236}">
              <a16:creationId xmlns:a16="http://schemas.microsoft.com/office/drawing/2014/main" id="{1C30AEDE-E989-46D6-BDD7-F2852B7DA8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xdr:col>
      <xdr:colOff>537883</xdr:colOff>
      <xdr:row>128</xdr:row>
      <xdr:rowOff>109137</xdr:rowOff>
    </xdr:from>
    <xdr:to>
      <xdr:col>10</xdr:col>
      <xdr:colOff>514984</xdr:colOff>
      <xdr:row>149</xdr:row>
      <xdr:rowOff>133984</xdr:rowOff>
    </xdr:to>
    <xdr:graphicFrame macro="">
      <xdr:nvGraphicFramePr>
        <xdr:cNvPr id="13" name="Gráfico 12">
          <a:extLst>
            <a:ext uri="{FF2B5EF4-FFF2-40B4-BE49-F238E27FC236}">
              <a16:creationId xmlns:a16="http://schemas.microsoft.com/office/drawing/2014/main" id="{B4EC25F0-341F-4060-9BF3-F1DB39AD2C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2</xdr:col>
      <xdr:colOff>33960</xdr:colOff>
      <xdr:row>2</xdr:row>
      <xdr:rowOff>157371</xdr:rowOff>
    </xdr:from>
    <xdr:to>
      <xdr:col>3</xdr:col>
      <xdr:colOff>621198</xdr:colOff>
      <xdr:row>4</xdr:row>
      <xdr:rowOff>298175</xdr:rowOff>
    </xdr:to>
    <xdr:pic>
      <xdr:nvPicPr>
        <xdr:cNvPr id="14" name="Imagen 13" descr="Secretaría de Educación">
          <a:extLst>
            <a:ext uri="{FF2B5EF4-FFF2-40B4-BE49-F238E27FC236}">
              <a16:creationId xmlns:a16="http://schemas.microsoft.com/office/drawing/2014/main" id="{FF2E4092-6590-4C23-988F-971D89F3ED17}"/>
            </a:ext>
          </a:extLst>
        </xdr:cNvPr>
        <xdr:cNvPicPr/>
      </xdr:nvPicPr>
      <xdr:blipFill rotWithShape="1">
        <a:blip xmlns:r="http://schemas.openxmlformats.org/officeDocument/2006/relationships" r:embed="rId7"/>
        <a:srcRect l="8134" t="9091" r="4785" b="11688"/>
        <a:stretch/>
      </xdr:blipFill>
      <xdr:spPr bwMode="auto">
        <a:xfrm>
          <a:off x="439808" y="356154"/>
          <a:ext cx="1514890" cy="795130"/>
        </a:xfrm>
        <a:prstGeom prst="rect">
          <a:avLst/>
        </a:prstGeom>
        <a:noFill/>
        <a:ln w="9525">
          <a:noFill/>
          <a:miter lim="800000"/>
          <a:headEnd/>
          <a:tailEnd/>
        </a:ln>
      </xdr:spPr>
    </xdr:pic>
    <xdr:clientData/>
  </xdr:twoCellAnchor>
  <xdr:twoCellAnchor>
    <xdr:from>
      <xdr:col>2</xdr:col>
      <xdr:colOff>686970</xdr:colOff>
      <xdr:row>0</xdr:row>
      <xdr:rowOff>41412</xdr:rowOff>
    </xdr:from>
    <xdr:to>
      <xdr:col>3</xdr:col>
      <xdr:colOff>343419</xdr:colOff>
      <xdr:row>2</xdr:row>
      <xdr:rowOff>0</xdr:rowOff>
    </xdr:to>
    <xdr:grpSp>
      <xdr:nvGrpSpPr>
        <xdr:cNvPr id="21" name="Grupo 20">
          <a:hlinkClick xmlns:r="http://schemas.openxmlformats.org/officeDocument/2006/relationships" r:id="rId8"/>
          <a:extLst>
            <a:ext uri="{FF2B5EF4-FFF2-40B4-BE49-F238E27FC236}">
              <a16:creationId xmlns:a16="http://schemas.microsoft.com/office/drawing/2014/main" id="{08EE08D4-0054-4CB3-A8E0-C9840965F749}"/>
            </a:ext>
          </a:extLst>
        </xdr:cNvPr>
        <xdr:cNvGrpSpPr/>
      </xdr:nvGrpSpPr>
      <xdr:grpSpPr>
        <a:xfrm>
          <a:off x="1108311" y="41412"/>
          <a:ext cx="606708" cy="657835"/>
          <a:chOff x="2684805" y="40102191"/>
          <a:chExt cx="833178" cy="960296"/>
        </a:xfrm>
      </xdr:grpSpPr>
      <xdr:pic>
        <xdr:nvPicPr>
          <xdr:cNvPr id="22" name="Imagen 21">
            <a:extLst>
              <a:ext uri="{FF2B5EF4-FFF2-40B4-BE49-F238E27FC236}">
                <a16:creationId xmlns:a16="http://schemas.microsoft.com/office/drawing/2014/main" id="{440F1411-6F04-4809-922B-C8C5E0D40A97}"/>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2745441" y="40102191"/>
            <a:ext cx="752468" cy="846032"/>
          </a:xfrm>
          <a:prstGeom prst="rect">
            <a:avLst/>
          </a:prstGeom>
          <a:ln w="57150">
            <a:noFill/>
          </a:ln>
        </xdr:spPr>
      </xdr:pic>
      <xdr:sp macro="" textlink="">
        <xdr:nvSpPr>
          <xdr:cNvPr id="27" name="CuadroTexto 26">
            <a:extLst>
              <a:ext uri="{FF2B5EF4-FFF2-40B4-BE49-F238E27FC236}">
                <a16:creationId xmlns:a16="http://schemas.microsoft.com/office/drawing/2014/main" id="{81073FDE-AF99-41AE-9609-5551DBF41CDF}"/>
              </a:ext>
            </a:extLst>
          </xdr:cNvPr>
          <xdr:cNvSpPr txBox="1"/>
        </xdr:nvSpPr>
        <xdr:spPr>
          <a:xfrm>
            <a:off x="2684805" y="40793629"/>
            <a:ext cx="833178" cy="26885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es-CO" sz="800" b="0"/>
              <a:t>MENU</a:t>
            </a:r>
          </a:p>
        </xdr:txBody>
      </xdr:sp>
    </xdr:grpSp>
    <xdr:clientData/>
  </xdr:twoCellAnchor>
  <xdr:twoCellAnchor>
    <xdr:from>
      <xdr:col>10</xdr:col>
      <xdr:colOff>136124</xdr:colOff>
      <xdr:row>0</xdr:row>
      <xdr:rowOff>46927</xdr:rowOff>
    </xdr:from>
    <xdr:to>
      <xdr:col>11</xdr:col>
      <xdr:colOff>225580</xdr:colOff>
      <xdr:row>2</xdr:row>
      <xdr:rowOff>0</xdr:rowOff>
    </xdr:to>
    <xdr:grpSp>
      <xdr:nvGrpSpPr>
        <xdr:cNvPr id="34" name="Grupo 33">
          <a:hlinkClick xmlns:r="http://schemas.openxmlformats.org/officeDocument/2006/relationships" r:id="rId10"/>
          <a:extLst>
            <a:ext uri="{FF2B5EF4-FFF2-40B4-BE49-F238E27FC236}">
              <a16:creationId xmlns:a16="http://schemas.microsoft.com/office/drawing/2014/main" id="{D1B0F693-842B-46CB-8A91-7FA2A4088905}"/>
            </a:ext>
          </a:extLst>
        </xdr:cNvPr>
        <xdr:cNvGrpSpPr/>
      </xdr:nvGrpSpPr>
      <xdr:grpSpPr>
        <a:xfrm>
          <a:off x="9943512" y="46927"/>
          <a:ext cx="976962" cy="652320"/>
          <a:chOff x="4896094" y="40259454"/>
          <a:chExt cx="919026" cy="566376"/>
        </a:xfrm>
      </xdr:grpSpPr>
      <xdr:pic>
        <xdr:nvPicPr>
          <xdr:cNvPr id="35" name="Imagen 34">
            <a:extLst>
              <a:ext uri="{FF2B5EF4-FFF2-40B4-BE49-F238E27FC236}">
                <a16:creationId xmlns:a16="http://schemas.microsoft.com/office/drawing/2014/main" id="{4530F262-7336-47DD-8DD0-250E12BB7A57}"/>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5159467" y="40259454"/>
            <a:ext cx="399530" cy="399531"/>
          </a:xfrm>
          <a:prstGeom prst="rect">
            <a:avLst/>
          </a:prstGeom>
        </xdr:spPr>
      </xdr:pic>
      <xdr:sp macro="" textlink="">
        <xdr:nvSpPr>
          <xdr:cNvPr id="36" name="CuadroTexto 35">
            <a:extLst>
              <a:ext uri="{FF2B5EF4-FFF2-40B4-BE49-F238E27FC236}">
                <a16:creationId xmlns:a16="http://schemas.microsoft.com/office/drawing/2014/main" id="{E260F029-4391-40C0-8D5C-9AB6876631DE}"/>
              </a:ext>
            </a:extLst>
          </xdr:cNvPr>
          <xdr:cNvSpPr txBox="1"/>
        </xdr:nvSpPr>
        <xdr:spPr>
          <a:xfrm>
            <a:off x="4896094" y="40657486"/>
            <a:ext cx="919026" cy="1683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CO" sz="800" b="0"/>
              <a:t>PLAN</a:t>
            </a:r>
            <a:r>
              <a:rPr lang="es-CO" sz="800" baseline="0"/>
              <a:t> DE ACCIÓN</a:t>
            </a:r>
            <a:endParaRPr lang="es-CO" sz="800"/>
          </a:p>
        </xdr:txBody>
      </xdr:sp>
    </xdr:grpSp>
    <xdr:clientData/>
  </xdr:twoCellAnchor>
  <xdr:twoCellAnchor>
    <xdr:from>
      <xdr:col>8</xdr:col>
      <xdr:colOff>68751</xdr:colOff>
      <xdr:row>0</xdr:row>
      <xdr:rowOff>0</xdr:rowOff>
    </xdr:from>
    <xdr:to>
      <xdr:col>9</xdr:col>
      <xdr:colOff>225093</xdr:colOff>
      <xdr:row>2</xdr:row>
      <xdr:rowOff>0</xdr:rowOff>
    </xdr:to>
    <xdr:grpSp>
      <xdr:nvGrpSpPr>
        <xdr:cNvPr id="37" name="Grupo 36">
          <a:hlinkClick xmlns:r="http://schemas.openxmlformats.org/officeDocument/2006/relationships" r:id="rId12"/>
          <a:extLst>
            <a:ext uri="{FF2B5EF4-FFF2-40B4-BE49-F238E27FC236}">
              <a16:creationId xmlns:a16="http://schemas.microsoft.com/office/drawing/2014/main" id="{B196FB11-C5FC-4079-B5CB-6A9B8EE845A6}"/>
            </a:ext>
          </a:extLst>
        </xdr:cNvPr>
        <xdr:cNvGrpSpPr/>
      </xdr:nvGrpSpPr>
      <xdr:grpSpPr>
        <a:xfrm>
          <a:off x="7859080" y="0"/>
          <a:ext cx="1214178" cy="699247"/>
          <a:chOff x="11036077" y="3892564"/>
          <a:chExt cx="965770" cy="859139"/>
        </a:xfrm>
      </xdr:grpSpPr>
      <xdr:pic>
        <xdr:nvPicPr>
          <xdr:cNvPr id="38" name="Imagen 37">
            <a:extLst>
              <a:ext uri="{FF2B5EF4-FFF2-40B4-BE49-F238E27FC236}">
                <a16:creationId xmlns:a16="http://schemas.microsoft.com/office/drawing/2014/main" id="{71557CCA-CE56-4CAE-B2A1-5A436897FBC0}"/>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11140552" y="3892564"/>
            <a:ext cx="724445" cy="548387"/>
          </a:xfrm>
          <a:prstGeom prst="rect">
            <a:avLst/>
          </a:prstGeom>
        </xdr:spPr>
      </xdr:pic>
      <xdr:sp macro="" textlink="">
        <xdr:nvSpPr>
          <xdr:cNvPr id="39" name="CuadroTexto 38">
            <a:extLst>
              <a:ext uri="{FF2B5EF4-FFF2-40B4-BE49-F238E27FC236}">
                <a16:creationId xmlns:a16="http://schemas.microsoft.com/office/drawing/2014/main" id="{E66AB5D2-AF0B-4F85-82B6-3D090F4753EB}"/>
              </a:ext>
            </a:extLst>
          </xdr:cNvPr>
          <xdr:cNvSpPr txBox="1"/>
        </xdr:nvSpPr>
        <xdr:spPr>
          <a:xfrm>
            <a:off x="11036077" y="4372360"/>
            <a:ext cx="965770" cy="3793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es-CO" sz="800"/>
              <a:t>NIVELES DE </a:t>
            </a:r>
          </a:p>
          <a:p>
            <a:pPr algn="ctr"/>
            <a:r>
              <a:rPr lang="es-CO" sz="800"/>
              <a:t>CLASIFICACIÓN</a:t>
            </a:r>
          </a:p>
        </xdr:txBody>
      </xdr:sp>
    </xdr:grpSp>
    <xdr:clientData/>
  </xdr:twoCellAnchor>
  <xdr:twoCellAnchor>
    <xdr:from>
      <xdr:col>4</xdr:col>
      <xdr:colOff>553747</xdr:colOff>
      <xdr:row>0</xdr:row>
      <xdr:rowOff>46166</xdr:rowOff>
    </xdr:from>
    <xdr:to>
      <xdr:col>5</xdr:col>
      <xdr:colOff>420611</xdr:colOff>
      <xdr:row>2</xdr:row>
      <xdr:rowOff>14880</xdr:rowOff>
    </xdr:to>
    <xdr:grpSp>
      <xdr:nvGrpSpPr>
        <xdr:cNvPr id="40" name="Grupo 39">
          <a:hlinkClick xmlns:r="http://schemas.openxmlformats.org/officeDocument/2006/relationships" r:id="rId14"/>
          <a:extLst>
            <a:ext uri="{FF2B5EF4-FFF2-40B4-BE49-F238E27FC236}">
              <a16:creationId xmlns:a16="http://schemas.microsoft.com/office/drawing/2014/main" id="{0FF9903F-7BC9-4350-807A-359C0FCB624D}"/>
            </a:ext>
          </a:extLst>
        </xdr:cNvPr>
        <xdr:cNvGrpSpPr/>
      </xdr:nvGrpSpPr>
      <xdr:grpSpPr>
        <a:xfrm>
          <a:off x="2678382" y="46166"/>
          <a:ext cx="2359053" cy="667961"/>
          <a:chOff x="13134975" y="290367"/>
          <a:chExt cx="752129" cy="724215"/>
        </a:xfrm>
      </xdr:grpSpPr>
      <xdr:pic>
        <xdr:nvPicPr>
          <xdr:cNvPr id="41" name="Imagen 40">
            <a:extLst>
              <a:ext uri="{FF2B5EF4-FFF2-40B4-BE49-F238E27FC236}">
                <a16:creationId xmlns:a16="http://schemas.microsoft.com/office/drawing/2014/main" id="{95297372-ED0F-4BE7-B8CF-2FA8CAF07EF1}"/>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tretch>
            <a:fillRect/>
          </a:stretch>
        </xdr:blipFill>
        <xdr:spPr>
          <a:xfrm>
            <a:off x="13272942" y="290367"/>
            <a:ext cx="576407" cy="576407"/>
          </a:xfrm>
          <a:prstGeom prst="rect">
            <a:avLst/>
          </a:prstGeom>
        </xdr:spPr>
      </xdr:pic>
      <xdr:sp macro="" textlink="">
        <xdr:nvSpPr>
          <xdr:cNvPr id="42" name="CuadroTexto 41">
            <a:extLst>
              <a:ext uri="{FF2B5EF4-FFF2-40B4-BE49-F238E27FC236}">
                <a16:creationId xmlns:a16="http://schemas.microsoft.com/office/drawing/2014/main" id="{9E6B6F8F-74FA-4C54-82AF-CA29EE4CD9D1}"/>
              </a:ext>
            </a:extLst>
          </xdr:cNvPr>
          <xdr:cNvSpPr txBox="1"/>
        </xdr:nvSpPr>
        <xdr:spPr>
          <a:xfrm>
            <a:off x="13134975" y="781050"/>
            <a:ext cx="752129" cy="2335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800"/>
              <a:t>INSTRUCTIVO</a:t>
            </a:r>
          </a:p>
        </xdr:txBody>
      </xdr:sp>
    </xdr:grpSp>
    <xdr:clientData/>
  </xdr:twoCellAnchor>
  <xdr:twoCellAnchor>
    <xdr:from>
      <xdr:col>6</xdr:col>
      <xdr:colOff>361512</xdr:colOff>
      <xdr:row>0</xdr:row>
      <xdr:rowOff>49694</xdr:rowOff>
    </xdr:from>
    <xdr:to>
      <xdr:col>7</xdr:col>
      <xdr:colOff>328381</xdr:colOff>
      <xdr:row>2</xdr:row>
      <xdr:rowOff>0</xdr:rowOff>
    </xdr:to>
    <xdr:grpSp>
      <xdr:nvGrpSpPr>
        <xdr:cNvPr id="6" name="Grupo 5">
          <a:hlinkClick xmlns:r="http://schemas.openxmlformats.org/officeDocument/2006/relationships" r:id="rId16"/>
          <a:extLst>
            <a:ext uri="{FF2B5EF4-FFF2-40B4-BE49-F238E27FC236}">
              <a16:creationId xmlns:a16="http://schemas.microsoft.com/office/drawing/2014/main" id="{B0E10148-ADB9-4C10-B086-B6A14CB4A3B1}"/>
            </a:ext>
          </a:extLst>
        </xdr:cNvPr>
        <xdr:cNvGrpSpPr/>
      </xdr:nvGrpSpPr>
      <xdr:grpSpPr>
        <a:xfrm>
          <a:off x="6036171" y="49694"/>
          <a:ext cx="1024704" cy="649553"/>
          <a:chOff x="11811000" y="215347"/>
          <a:chExt cx="993913" cy="714518"/>
        </a:xfrm>
      </xdr:grpSpPr>
      <xdr:pic>
        <xdr:nvPicPr>
          <xdr:cNvPr id="4" name="Imagen 3">
            <a:extLst>
              <a:ext uri="{FF2B5EF4-FFF2-40B4-BE49-F238E27FC236}">
                <a16:creationId xmlns:a16="http://schemas.microsoft.com/office/drawing/2014/main" id="{C0BAE85D-8EDA-4119-90FD-EEB89B0A110F}"/>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12059479" y="215347"/>
            <a:ext cx="549965" cy="549965"/>
          </a:xfrm>
          <a:prstGeom prst="rect">
            <a:avLst/>
          </a:prstGeom>
        </xdr:spPr>
      </xdr:pic>
      <xdr:sp macro="" textlink="">
        <xdr:nvSpPr>
          <xdr:cNvPr id="43" name="CuadroTexto 42">
            <a:extLst>
              <a:ext uri="{FF2B5EF4-FFF2-40B4-BE49-F238E27FC236}">
                <a16:creationId xmlns:a16="http://schemas.microsoft.com/office/drawing/2014/main" id="{995E4698-7111-449F-B0C7-18E7CB27B126}"/>
              </a:ext>
            </a:extLst>
          </xdr:cNvPr>
          <xdr:cNvSpPr txBox="1"/>
        </xdr:nvSpPr>
        <xdr:spPr>
          <a:xfrm>
            <a:off x="11811000" y="712305"/>
            <a:ext cx="993913" cy="217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800"/>
              <a:t>AUTODIAGNÓSTICO</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295274</xdr:colOff>
      <xdr:row>2</xdr:row>
      <xdr:rowOff>0</xdr:rowOff>
    </xdr:from>
    <xdr:to>
      <xdr:col>3</xdr:col>
      <xdr:colOff>314324</xdr:colOff>
      <xdr:row>6</xdr:row>
      <xdr:rowOff>123825</xdr:rowOff>
    </xdr:to>
    <xdr:pic>
      <xdr:nvPicPr>
        <xdr:cNvPr id="3" name="Imagen 2" descr="Secretaría de Educación">
          <a:extLst>
            <a:ext uri="{FF2B5EF4-FFF2-40B4-BE49-F238E27FC236}">
              <a16:creationId xmlns:a16="http://schemas.microsoft.com/office/drawing/2014/main" id="{94723021-37A9-4123-A4A1-0AE001D214DA}"/>
            </a:ext>
          </a:extLst>
        </xdr:cNvPr>
        <xdr:cNvPicPr/>
      </xdr:nvPicPr>
      <xdr:blipFill rotWithShape="1">
        <a:blip xmlns:r="http://schemas.openxmlformats.org/officeDocument/2006/relationships" r:embed="rId1"/>
        <a:srcRect l="8134" t="9091" r="4785" b="11688"/>
        <a:stretch/>
      </xdr:blipFill>
      <xdr:spPr bwMode="auto">
        <a:xfrm>
          <a:off x="733424" y="200025"/>
          <a:ext cx="2276475" cy="933450"/>
        </a:xfrm>
        <a:prstGeom prst="rect">
          <a:avLst/>
        </a:prstGeom>
        <a:noFill/>
        <a:ln w="9525">
          <a:noFill/>
          <a:miter lim="800000"/>
          <a:headEnd/>
          <a:tailEnd/>
        </a:ln>
      </xdr:spPr>
    </xdr:pic>
    <xdr:clientData/>
  </xdr:twoCellAnchor>
  <xdr:twoCellAnchor>
    <xdr:from>
      <xdr:col>2</xdr:col>
      <xdr:colOff>171450</xdr:colOff>
      <xdr:row>0</xdr:row>
      <xdr:rowOff>0</xdr:rowOff>
    </xdr:from>
    <xdr:to>
      <xdr:col>2</xdr:col>
      <xdr:colOff>746781</xdr:colOff>
      <xdr:row>2</xdr:row>
      <xdr:rowOff>0</xdr:rowOff>
    </xdr:to>
    <xdr:grpSp>
      <xdr:nvGrpSpPr>
        <xdr:cNvPr id="15" name="Grupo 14">
          <a:hlinkClick xmlns:r="http://schemas.openxmlformats.org/officeDocument/2006/relationships" r:id="rId2"/>
          <a:extLst>
            <a:ext uri="{FF2B5EF4-FFF2-40B4-BE49-F238E27FC236}">
              <a16:creationId xmlns:a16="http://schemas.microsoft.com/office/drawing/2014/main" id="{8F200E95-A69A-428B-97F0-4A1520583C42}"/>
            </a:ext>
          </a:extLst>
        </xdr:cNvPr>
        <xdr:cNvGrpSpPr/>
      </xdr:nvGrpSpPr>
      <xdr:grpSpPr>
        <a:xfrm>
          <a:off x="621030" y="0"/>
          <a:ext cx="575331" cy="731520"/>
          <a:chOff x="2684805" y="40102191"/>
          <a:chExt cx="833178" cy="960296"/>
        </a:xfrm>
      </xdr:grpSpPr>
      <xdr:pic>
        <xdr:nvPicPr>
          <xdr:cNvPr id="16" name="Imagen 15">
            <a:extLst>
              <a:ext uri="{FF2B5EF4-FFF2-40B4-BE49-F238E27FC236}">
                <a16:creationId xmlns:a16="http://schemas.microsoft.com/office/drawing/2014/main" id="{D47C6B27-4A36-495E-9BE4-23ED1783893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2745441" y="40102191"/>
            <a:ext cx="752468" cy="846032"/>
          </a:xfrm>
          <a:prstGeom prst="rect">
            <a:avLst/>
          </a:prstGeom>
          <a:ln w="57150">
            <a:noFill/>
          </a:ln>
        </xdr:spPr>
      </xdr:pic>
      <xdr:sp macro="" textlink="">
        <xdr:nvSpPr>
          <xdr:cNvPr id="17" name="CuadroTexto 16">
            <a:extLst>
              <a:ext uri="{FF2B5EF4-FFF2-40B4-BE49-F238E27FC236}">
                <a16:creationId xmlns:a16="http://schemas.microsoft.com/office/drawing/2014/main" id="{3A9F8600-27C1-4A56-9E21-2171E9086E11}"/>
              </a:ext>
            </a:extLst>
          </xdr:cNvPr>
          <xdr:cNvSpPr txBox="1"/>
        </xdr:nvSpPr>
        <xdr:spPr>
          <a:xfrm>
            <a:off x="2684805" y="40793629"/>
            <a:ext cx="833178" cy="26885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es-CO" sz="800" b="0"/>
              <a:t>MENU</a:t>
            </a:r>
          </a:p>
        </xdr:txBody>
      </xdr:sp>
    </xdr:grpSp>
    <xdr:clientData/>
  </xdr:twoCellAnchor>
  <xdr:twoCellAnchor>
    <xdr:from>
      <xdr:col>4</xdr:col>
      <xdr:colOff>1955352</xdr:colOff>
      <xdr:row>0</xdr:row>
      <xdr:rowOff>61135</xdr:rowOff>
    </xdr:from>
    <xdr:to>
      <xdr:col>4</xdr:col>
      <xdr:colOff>2600585</xdr:colOff>
      <xdr:row>2</xdr:row>
      <xdr:rowOff>0</xdr:rowOff>
    </xdr:to>
    <xdr:grpSp>
      <xdr:nvGrpSpPr>
        <xdr:cNvPr id="18" name="Grupo 17">
          <a:hlinkClick xmlns:r="http://schemas.openxmlformats.org/officeDocument/2006/relationships" r:id="rId4"/>
          <a:extLst>
            <a:ext uri="{FF2B5EF4-FFF2-40B4-BE49-F238E27FC236}">
              <a16:creationId xmlns:a16="http://schemas.microsoft.com/office/drawing/2014/main" id="{C1210111-C40D-4934-B7B5-04180C7FA101}"/>
            </a:ext>
          </a:extLst>
        </xdr:cNvPr>
        <xdr:cNvGrpSpPr/>
      </xdr:nvGrpSpPr>
      <xdr:grpSpPr>
        <a:xfrm>
          <a:off x="5110032" y="61135"/>
          <a:ext cx="645233" cy="670385"/>
          <a:chOff x="3644017" y="40164266"/>
          <a:chExt cx="1013014" cy="1121124"/>
        </a:xfrm>
      </xdr:grpSpPr>
      <xdr:pic>
        <xdr:nvPicPr>
          <xdr:cNvPr id="22" name="Imagen 21">
            <a:extLst>
              <a:ext uri="{FF2B5EF4-FFF2-40B4-BE49-F238E27FC236}">
                <a16:creationId xmlns:a16="http://schemas.microsoft.com/office/drawing/2014/main" id="{D28702A7-C802-46B1-BEE7-44CA3ED39BCD}"/>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3711553" y="40164266"/>
            <a:ext cx="905271" cy="905272"/>
          </a:xfrm>
          <a:prstGeom prst="rect">
            <a:avLst/>
          </a:prstGeom>
          <a:ln w="57150">
            <a:noFill/>
          </a:ln>
        </xdr:spPr>
      </xdr:pic>
      <xdr:sp macro="" textlink="">
        <xdr:nvSpPr>
          <xdr:cNvPr id="23" name="CuadroTexto 22">
            <a:extLst>
              <a:ext uri="{FF2B5EF4-FFF2-40B4-BE49-F238E27FC236}">
                <a16:creationId xmlns:a16="http://schemas.microsoft.com/office/drawing/2014/main" id="{E4E4A430-C8DB-4239-96EE-95ED48D9C783}"/>
              </a:ext>
            </a:extLst>
          </xdr:cNvPr>
          <xdr:cNvSpPr txBox="1"/>
        </xdr:nvSpPr>
        <xdr:spPr>
          <a:xfrm>
            <a:off x="3644017" y="41003935"/>
            <a:ext cx="1013014" cy="281455"/>
          </a:xfrm>
          <a:prstGeom prst="rect">
            <a:avLst/>
          </a:prstGeom>
          <a:noFill/>
          <a:ln w="5715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CO" sz="800" b="0"/>
              <a:t>GRAFICAS</a:t>
            </a:r>
          </a:p>
        </xdr:txBody>
      </xdr:sp>
    </xdr:grpSp>
    <xdr:clientData/>
  </xdr:twoCellAnchor>
  <xdr:twoCellAnchor>
    <xdr:from>
      <xdr:col>4</xdr:col>
      <xdr:colOff>3524250</xdr:colOff>
      <xdr:row>0</xdr:row>
      <xdr:rowOff>57151</xdr:rowOff>
    </xdr:from>
    <xdr:to>
      <xdr:col>4</xdr:col>
      <xdr:colOff>4524376</xdr:colOff>
      <xdr:row>2</xdr:row>
      <xdr:rowOff>0</xdr:rowOff>
    </xdr:to>
    <xdr:grpSp>
      <xdr:nvGrpSpPr>
        <xdr:cNvPr id="24" name="Grupo 23">
          <a:hlinkClick xmlns:r="http://schemas.openxmlformats.org/officeDocument/2006/relationships" r:id="rId6"/>
          <a:extLst>
            <a:ext uri="{FF2B5EF4-FFF2-40B4-BE49-F238E27FC236}">
              <a16:creationId xmlns:a16="http://schemas.microsoft.com/office/drawing/2014/main" id="{E07AABEB-A7B1-4234-BB0F-A026B6821817}"/>
            </a:ext>
          </a:extLst>
        </xdr:cNvPr>
        <xdr:cNvGrpSpPr/>
      </xdr:nvGrpSpPr>
      <xdr:grpSpPr>
        <a:xfrm>
          <a:off x="6678930" y="57151"/>
          <a:ext cx="1000126" cy="674369"/>
          <a:chOff x="4896094" y="40259454"/>
          <a:chExt cx="919026" cy="566376"/>
        </a:xfrm>
      </xdr:grpSpPr>
      <xdr:pic>
        <xdr:nvPicPr>
          <xdr:cNvPr id="25" name="Imagen 24">
            <a:extLst>
              <a:ext uri="{FF2B5EF4-FFF2-40B4-BE49-F238E27FC236}">
                <a16:creationId xmlns:a16="http://schemas.microsoft.com/office/drawing/2014/main" id="{E7EEF506-D9F6-4A60-BD0F-9E7B5DB45552}"/>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5159467" y="40259454"/>
            <a:ext cx="399530" cy="399531"/>
          </a:xfrm>
          <a:prstGeom prst="rect">
            <a:avLst/>
          </a:prstGeom>
        </xdr:spPr>
      </xdr:pic>
      <xdr:sp macro="" textlink="">
        <xdr:nvSpPr>
          <xdr:cNvPr id="26" name="CuadroTexto 25">
            <a:extLst>
              <a:ext uri="{FF2B5EF4-FFF2-40B4-BE49-F238E27FC236}">
                <a16:creationId xmlns:a16="http://schemas.microsoft.com/office/drawing/2014/main" id="{5227E7A3-9E94-4F5B-8B2C-D460BF384CC7}"/>
              </a:ext>
            </a:extLst>
          </xdr:cNvPr>
          <xdr:cNvSpPr txBox="1"/>
        </xdr:nvSpPr>
        <xdr:spPr>
          <a:xfrm>
            <a:off x="4896094" y="40657486"/>
            <a:ext cx="919026" cy="1683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CO" sz="800" b="0"/>
              <a:t>PLAN</a:t>
            </a:r>
            <a:r>
              <a:rPr lang="es-CO" sz="800" baseline="0"/>
              <a:t> DE ACCIÓN</a:t>
            </a:r>
            <a:endParaRPr lang="es-CO" sz="800"/>
          </a:p>
        </xdr:txBody>
      </xdr:sp>
    </xdr:grpSp>
    <xdr:clientData/>
  </xdr:twoCellAnchor>
  <xdr:twoCellAnchor>
    <xdr:from>
      <xdr:col>2</xdr:col>
      <xdr:colOff>1651655</xdr:colOff>
      <xdr:row>0</xdr:row>
      <xdr:rowOff>54059</xdr:rowOff>
    </xdr:from>
    <xdr:to>
      <xdr:col>2</xdr:col>
      <xdr:colOff>2403784</xdr:colOff>
      <xdr:row>2</xdr:row>
      <xdr:rowOff>8872</xdr:rowOff>
    </xdr:to>
    <xdr:grpSp>
      <xdr:nvGrpSpPr>
        <xdr:cNvPr id="30" name="Grupo 29">
          <a:hlinkClick xmlns:r="http://schemas.openxmlformats.org/officeDocument/2006/relationships" r:id="rId8"/>
          <a:extLst>
            <a:ext uri="{FF2B5EF4-FFF2-40B4-BE49-F238E27FC236}">
              <a16:creationId xmlns:a16="http://schemas.microsoft.com/office/drawing/2014/main" id="{4D3E5E1D-591D-4339-8023-D1EEB32D7DF7}"/>
            </a:ext>
          </a:extLst>
        </xdr:cNvPr>
        <xdr:cNvGrpSpPr/>
      </xdr:nvGrpSpPr>
      <xdr:grpSpPr>
        <a:xfrm>
          <a:off x="2101235" y="54059"/>
          <a:ext cx="675929" cy="686333"/>
          <a:chOff x="13134975" y="290367"/>
          <a:chExt cx="752129" cy="717492"/>
        </a:xfrm>
      </xdr:grpSpPr>
      <xdr:pic>
        <xdr:nvPicPr>
          <xdr:cNvPr id="31" name="Imagen 30">
            <a:extLst>
              <a:ext uri="{FF2B5EF4-FFF2-40B4-BE49-F238E27FC236}">
                <a16:creationId xmlns:a16="http://schemas.microsoft.com/office/drawing/2014/main" id="{6DAB6AA5-7CC5-4483-AE93-C71D51921525}"/>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13272942" y="290367"/>
            <a:ext cx="576407" cy="576407"/>
          </a:xfrm>
          <a:prstGeom prst="rect">
            <a:avLst/>
          </a:prstGeom>
        </xdr:spPr>
      </xdr:pic>
      <xdr:sp macro="" textlink="">
        <xdr:nvSpPr>
          <xdr:cNvPr id="32" name="CuadroTexto 31">
            <a:extLst>
              <a:ext uri="{FF2B5EF4-FFF2-40B4-BE49-F238E27FC236}">
                <a16:creationId xmlns:a16="http://schemas.microsoft.com/office/drawing/2014/main" id="{B47540A1-8977-48B9-8545-71B2572CE3CF}"/>
              </a:ext>
            </a:extLst>
          </xdr:cNvPr>
          <xdr:cNvSpPr txBox="1"/>
        </xdr:nvSpPr>
        <xdr:spPr>
          <a:xfrm>
            <a:off x="13134975" y="781051"/>
            <a:ext cx="752129" cy="2268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800"/>
              <a:t>INSTRUCTIVO</a:t>
            </a:r>
          </a:p>
        </xdr:txBody>
      </xdr:sp>
    </xdr:grpSp>
    <xdr:clientData/>
  </xdr:twoCellAnchor>
  <xdr:twoCellAnchor>
    <xdr:from>
      <xdr:col>3</xdr:col>
      <xdr:colOff>257175</xdr:colOff>
      <xdr:row>0</xdr:row>
      <xdr:rowOff>38100</xdr:rowOff>
    </xdr:from>
    <xdr:to>
      <xdr:col>4</xdr:col>
      <xdr:colOff>746263</xdr:colOff>
      <xdr:row>2</xdr:row>
      <xdr:rowOff>0</xdr:rowOff>
    </xdr:to>
    <xdr:grpSp>
      <xdr:nvGrpSpPr>
        <xdr:cNvPr id="34" name="Grupo 33">
          <a:extLst>
            <a:ext uri="{FF2B5EF4-FFF2-40B4-BE49-F238E27FC236}">
              <a16:creationId xmlns:a16="http://schemas.microsoft.com/office/drawing/2014/main" id="{3F552DEC-DF39-44ED-932C-88F7D5E4FF59}"/>
            </a:ext>
          </a:extLst>
        </xdr:cNvPr>
        <xdr:cNvGrpSpPr/>
      </xdr:nvGrpSpPr>
      <xdr:grpSpPr>
        <a:xfrm>
          <a:off x="3030855" y="38100"/>
          <a:ext cx="870088" cy="693420"/>
          <a:chOff x="11811000" y="215347"/>
          <a:chExt cx="993913" cy="714518"/>
        </a:xfrm>
      </xdr:grpSpPr>
      <xdr:pic>
        <xdr:nvPicPr>
          <xdr:cNvPr id="35" name="Imagen 34">
            <a:hlinkClick xmlns:r="http://schemas.openxmlformats.org/officeDocument/2006/relationships" r:id="rId10"/>
            <a:extLst>
              <a:ext uri="{FF2B5EF4-FFF2-40B4-BE49-F238E27FC236}">
                <a16:creationId xmlns:a16="http://schemas.microsoft.com/office/drawing/2014/main" id="{CF081330-D2A8-4480-8421-8365343246AF}"/>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2059479" y="215347"/>
            <a:ext cx="549965" cy="549965"/>
          </a:xfrm>
          <a:prstGeom prst="rect">
            <a:avLst/>
          </a:prstGeom>
        </xdr:spPr>
      </xdr:pic>
      <xdr:sp macro="" textlink="">
        <xdr:nvSpPr>
          <xdr:cNvPr id="36" name="CuadroTexto 35">
            <a:extLst>
              <a:ext uri="{FF2B5EF4-FFF2-40B4-BE49-F238E27FC236}">
                <a16:creationId xmlns:a16="http://schemas.microsoft.com/office/drawing/2014/main" id="{8964E280-8192-4E75-B173-D8E2C290E01B}"/>
              </a:ext>
            </a:extLst>
          </xdr:cNvPr>
          <xdr:cNvSpPr txBox="1"/>
        </xdr:nvSpPr>
        <xdr:spPr>
          <a:xfrm>
            <a:off x="11811000" y="712305"/>
            <a:ext cx="993913" cy="217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800"/>
              <a:t>AUTODIAGNÓSTICO</a:t>
            </a:r>
          </a:p>
        </xdr:txBody>
      </xdr:sp>
    </xdr:grpSp>
    <xdr:clientData/>
  </xdr:twoCellAnchor>
  <xdr:twoCellAnchor editAs="oneCell">
    <xdr:from>
      <xdr:col>8</xdr:col>
      <xdr:colOff>237387</xdr:colOff>
      <xdr:row>1</xdr:row>
      <xdr:rowOff>276225</xdr:rowOff>
    </xdr:from>
    <xdr:to>
      <xdr:col>18</xdr:col>
      <xdr:colOff>580287</xdr:colOff>
      <xdr:row>16</xdr:row>
      <xdr:rowOff>161925</xdr:rowOff>
    </xdr:to>
    <xdr:pic>
      <xdr:nvPicPr>
        <xdr:cNvPr id="5" name="Imagen 4">
          <a:extLst>
            <a:ext uri="{FF2B5EF4-FFF2-40B4-BE49-F238E27FC236}">
              <a16:creationId xmlns:a16="http://schemas.microsoft.com/office/drawing/2014/main" id="{55350B08-032E-4533-9626-83B201B8D3D6}"/>
            </a:ext>
          </a:extLst>
        </xdr:cNvPr>
        <xdr:cNvPicPr>
          <a:picLocks noChangeAspect="1"/>
        </xdr:cNvPicPr>
      </xdr:nvPicPr>
      <xdr:blipFill>
        <a:blip xmlns:r="http://schemas.openxmlformats.org/officeDocument/2006/relationships" r:embed="rId12"/>
        <a:stretch>
          <a:fillRect/>
        </a:stretch>
      </xdr:blipFill>
      <xdr:spPr>
        <a:xfrm>
          <a:off x="9257562" y="581025"/>
          <a:ext cx="7962900" cy="398145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323850</xdr:colOff>
      <xdr:row>0</xdr:row>
      <xdr:rowOff>123825</xdr:rowOff>
    </xdr:from>
    <xdr:to>
      <xdr:col>1</xdr:col>
      <xdr:colOff>451506</xdr:colOff>
      <xdr:row>4</xdr:row>
      <xdr:rowOff>66911</xdr:rowOff>
    </xdr:to>
    <xdr:grpSp>
      <xdr:nvGrpSpPr>
        <xdr:cNvPr id="2" name="Grupo 1">
          <a:hlinkClick xmlns:r="http://schemas.openxmlformats.org/officeDocument/2006/relationships" r:id="rId1"/>
          <a:extLst>
            <a:ext uri="{FF2B5EF4-FFF2-40B4-BE49-F238E27FC236}">
              <a16:creationId xmlns:a16="http://schemas.microsoft.com/office/drawing/2014/main" id="{38EB39A8-CA88-4E1F-8557-7A06330368B8}"/>
            </a:ext>
          </a:extLst>
        </xdr:cNvPr>
        <xdr:cNvGrpSpPr/>
      </xdr:nvGrpSpPr>
      <xdr:grpSpPr>
        <a:xfrm>
          <a:off x="323850" y="123825"/>
          <a:ext cx="584856" cy="666986"/>
          <a:chOff x="2684805" y="40102191"/>
          <a:chExt cx="833178" cy="960296"/>
        </a:xfrm>
      </xdr:grpSpPr>
      <xdr:pic>
        <xdr:nvPicPr>
          <xdr:cNvPr id="3" name="Imagen 2">
            <a:extLst>
              <a:ext uri="{FF2B5EF4-FFF2-40B4-BE49-F238E27FC236}">
                <a16:creationId xmlns:a16="http://schemas.microsoft.com/office/drawing/2014/main" id="{E08CD37A-3BAC-4F90-9493-C14B7A035AE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745441" y="40102191"/>
            <a:ext cx="752468" cy="846032"/>
          </a:xfrm>
          <a:prstGeom prst="rect">
            <a:avLst/>
          </a:prstGeom>
          <a:ln w="57150">
            <a:noFill/>
          </a:ln>
        </xdr:spPr>
      </xdr:pic>
      <xdr:sp macro="" textlink="">
        <xdr:nvSpPr>
          <xdr:cNvPr id="4" name="CuadroTexto 3">
            <a:extLst>
              <a:ext uri="{FF2B5EF4-FFF2-40B4-BE49-F238E27FC236}">
                <a16:creationId xmlns:a16="http://schemas.microsoft.com/office/drawing/2014/main" id="{4D046748-BD86-45A1-A0EE-F452CC241DE4}"/>
              </a:ext>
            </a:extLst>
          </xdr:cNvPr>
          <xdr:cNvSpPr txBox="1"/>
        </xdr:nvSpPr>
        <xdr:spPr>
          <a:xfrm>
            <a:off x="2684805" y="40793629"/>
            <a:ext cx="833178" cy="26885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es-CO" sz="800" b="0"/>
              <a:t>MENU</a:t>
            </a:r>
          </a:p>
        </xdr:txBody>
      </xdr:sp>
    </xdr:grpSp>
    <xdr:clientData/>
  </xdr:twoCellAnchor>
  <xdr:twoCellAnchor>
    <xdr:from>
      <xdr:col>3</xdr:col>
      <xdr:colOff>2174428</xdr:colOff>
      <xdr:row>0</xdr:row>
      <xdr:rowOff>156385</xdr:rowOff>
    </xdr:from>
    <xdr:to>
      <xdr:col>4</xdr:col>
      <xdr:colOff>971550</xdr:colOff>
      <xdr:row>4</xdr:row>
      <xdr:rowOff>0</xdr:rowOff>
    </xdr:to>
    <xdr:grpSp>
      <xdr:nvGrpSpPr>
        <xdr:cNvPr id="5" name="Grupo 4">
          <a:hlinkClick xmlns:r="http://schemas.openxmlformats.org/officeDocument/2006/relationships" r:id="rId3"/>
          <a:extLst>
            <a:ext uri="{FF2B5EF4-FFF2-40B4-BE49-F238E27FC236}">
              <a16:creationId xmlns:a16="http://schemas.microsoft.com/office/drawing/2014/main" id="{81E60ADB-317C-4F1E-9541-B5245EA582FC}"/>
            </a:ext>
          </a:extLst>
        </xdr:cNvPr>
        <xdr:cNvGrpSpPr/>
      </xdr:nvGrpSpPr>
      <xdr:grpSpPr>
        <a:xfrm>
          <a:off x="4546153" y="156385"/>
          <a:ext cx="1940372" cy="567515"/>
          <a:chOff x="3644017" y="40164266"/>
          <a:chExt cx="1013014" cy="1121124"/>
        </a:xfrm>
      </xdr:grpSpPr>
      <xdr:pic>
        <xdr:nvPicPr>
          <xdr:cNvPr id="6" name="Imagen 5">
            <a:extLst>
              <a:ext uri="{FF2B5EF4-FFF2-40B4-BE49-F238E27FC236}">
                <a16:creationId xmlns:a16="http://schemas.microsoft.com/office/drawing/2014/main" id="{7FF70F08-7D59-4763-A2D9-A1CC1D1A9E6C}"/>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3711553" y="40164266"/>
            <a:ext cx="905271" cy="905272"/>
          </a:xfrm>
          <a:prstGeom prst="rect">
            <a:avLst/>
          </a:prstGeom>
          <a:ln w="57150">
            <a:noFill/>
          </a:ln>
        </xdr:spPr>
      </xdr:pic>
      <xdr:sp macro="" textlink="">
        <xdr:nvSpPr>
          <xdr:cNvPr id="7" name="CuadroTexto 6">
            <a:extLst>
              <a:ext uri="{FF2B5EF4-FFF2-40B4-BE49-F238E27FC236}">
                <a16:creationId xmlns:a16="http://schemas.microsoft.com/office/drawing/2014/main" id="{D8D3C3B3-1C1B-413C-BEBA-C8AAC7838093}"/>
              </a:ext>
            </a:extLst>
          </xdr:cNvPr>
          <xdr:cNvSpPr txBox="1"/>
        </xdr:nvSpPr>
        <xdr:spPr>
          <a:xfrm>
            <a:off x="3644017" y="41003935"/>
            <a:ext cx="1013014" cy="281455"/>
          </a:xfrm>
          <a:prstGeom prst="rect">
            <a:avLst/>
          </a:prstGeom>
          <a:noFill/>
          <a:ln w="5715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CO" sz="800" b="0"/>
              <a:t>GRAFICAS</a:t>
            </a:r>
          </a:p>
        </xdr:txBody>
      </xdr:sp>
    </xdr:grpSp>
    <xdr:clientData/>
  </xdr:twoCellAnchor>
  <xdr:twoCellAnchor>
    <xdr:from>
      <xdr:col>5</xdr:col>
      <xdr:colOff>276224</xdr:colOff>
      <xdr:row>0</xdr:row>
      <xdr:rowOff>0</xdr:rowOff>
    </xdr:from>
    <xdr:to>
      <xdr:col>6</xdr:col>
      <xdr:colOff>495299</xdr:colOff>
      <xdr:row>5</xdr:row>
      <xdr:rowOff>9524</xdr:rowOff>
    </xdr:to>
    <xdr:grpSp>
      <xdr:nvGrpSpPr>
        <xdr:cNvPr id="8" name="Grupo 7">
          <a:hlinkClick xmlns:r="http://schemas.openxmlformats.org/officeDocument/2006/relationships" r:id="rId5"/>
          <a:extLst>
            <a:ext uri="{FF2B5EF4-FFF2-40B4-BE49-F238E27FC236}">
              <a16:creationId xmlns:a16="http://schemas.microsoft.com/office/drawing/2014/main" id="{FCCB317F-9A63-4E7C-89ED-21C1F3B7D13A}"/>
            </a:ext>
          </a:extLst>
        </xdr:cNvPr>
        <xdr:cNvGrpSpPr/>
      </xdr:nvGrpSpPr>
      <xdr:grpSpPr>
        <a:xfrm>
          <a:off x="6848474" y="0"/>
          <a:ext cx="1381125" cy="914399"/>
          <a:chOff x="11069986" y="3892567"/>
          <a:chExt cx="816569" cy="763668"/>
        </a:xfrm>
      </xdr:grpSpPr>
      <xdr:pic>
        <xdr:nvPicPr>
          <xdr:cNvPr id="9" name="Imagen 8">
            <a:extLst>
              <a:ext uri="{FF2B5EF4-FFF2-40B4-BE49-F238E27FC236}">
                <a16:creationId xmlns:a16="http://schemas.microsoft.com/office/drawing/2014/main" id="{49631F44-3E60-49B2-8549-FDF8D3409558}"/>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11157707" y="3892567"/>
            <a:ext cx="619126" cy="503633"/>
          </a:xfrm>
          <a:prstGeom prst="rect">
            <a:avLst/>
          </a:prstGeom>
        </xdr:spPr>
      </xdr:pic>
      <xdr:sp macro="" textlink="">
        <xdr:nvSpPr>
          <xdr:cNvPr id="10" name="CuadroTexto 9">
            <a:extLst>
              <a:ext uri="{FF2B5EF4-FFF2-40B4-BE49-F238E27FC236}">
                <a16:creationId xmlns:a16="http://schemas.microsoft.com/office/drawing/2014/main" id="{B4A671DB-FD9F-4842-9446-497E78AF2FCC}"/>
              </a:ext>
            </a:extLst>
          </xdr:cNvPr>
          <xdr:cNvSpPr txBox="1"/>
        </xdr:nvSpPr>
        <xdr:spPr>
          <a:xfrm>
            <a:off x="11069986" y="4381500"/>
            <a:ext cx="816569" cy="2747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es-CO" sz="800"/>
              <a:t>NIVELES DE</a:t>
            </a:r>
          </a:p>
          <a:p>
            <a:pPr algn="ctr"/>
            <a:r>
              <a:rPr lang="es-CO" sz="800"/>
              <a:t>CLASIFICACIÓN</a:t>
            </a:r>
          </a:p>
        </xdr:txBody>
      </xdr:sp>
    </xdr:grpSp>
    <xdr:clientData/>
  </xdr:twoCellAnchor>
  <xdr:twoCellAnchor>
    <xdr:from>
      <xdr:col>2</xdr:col>
      <xdr:colOff>47633</xdr:colOff>
      <xdr:row>0</xdr:row>
      <xdr:rowOff>120734</xdr:rowOff>
    </xdr:from>
    <xdr:to>
      <xdr:col>2</xdr:col>
      <xdr:colOff>799762</xdr:colOff>
      <xdr:row>4</xdr:row>
      <xdr:rowOff>66977</xdr:rowOff>
    </xdr:to>
    <xdr:grpSp>
      <xdr:nvGrpSpPr>
        <xdr:cNvPr id="11" name="Grupo 10">
          <a:hlinkClick xmlns:r="http://schemas.openxmlformats.org/officeDocument/2006/relationships" r:id="rId7"/>
          <a:extLst>
            <a:ext uri="{FF2B5EF4-FFF2-40B4-BE49-F238E27FC236}">
              <a16:creationId xmlns:a16="http://schemas.microsoft.com/office/drawing/2014/main" id="{72766F4E-5A6E-4AE3-BDF8-FF369A35279D}"/>
            </a:ext>
          </a:extLst>
        </xdr:cNvPr>
        <xdr:cNvGrpSpPr/>
      </xdr:nvGrpSpPr>
      <xdr:grpSpPr>
        <a:xfrm>
          <a:off x="1295408" y="120734"/>
          <a:ext cx="752129" cy="670143"/>
          <a:chOff x="13201929" y="290367"/>
          <a:chExt cx="660865" cy="708243"/>
        </a:xfrm>
      </xdr:grpSpPr>
      <xdr:pic>
        <xdr:nvPicPr>
          <xdr:cNvPr id="12" name="Imagen 11">
            <a:extLst>
              <a:ext uri="{FF2B5EF4-FFF2-40B4-BE49-F238E27FC236}">
                <a16:creationId xmlns:a16="http://schemas.microsoft.com/office/drawing/2014/main" id="{299569A9-1EC8-4FC2-9929-AFA3058E1B2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13272942" y="290367"/>
            <a:ext cx="576407" cy="576407"/>
          </a:xfrm>
          <a:prstGeom prst="rect">
            <a:avLst/>
          </a:prstGeom>
        </xdr:spPr>
      </xdr:pic>
      <xdr:sp macro="" textlink="">
        <xdr:nvSpPr>
          <xdr:cNvPr id="13" name="CuadroTexto 12">
            <a:extLst>
              <a:ext uri="{FF2B5EF4-FFF2-40B4-BE49-F238E27FC236}">
                <a16:creationId xmlns:a16="http://schemas.microsoft.com/office/drawing/2014/main" id="{93262336-340B-4597-A987-D31859901D56}"/>
              </a:ext>
            </a:extLst>
          </xdr:cNvPr>
          <xdr:cNvSpPr txBox="1"/>
        </xdr:nvSpPr>
        <xdr:spPr>
          <a:xfrm>
            <a:off x="13201929" y="781050"/>
            <a:ext cx="660865" cy="217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800"/>
              <a:t>INSTRUCTIVO</a:t>
            </a:r>
          </a:p>
        </xdr:txBody>
      </xdr:sp>
    </xdr:grpSp>
    <xdr:clientData/>
  </xdr:twoCellAnchor>
  <xdr:twoCellAnchor>
    <xdr:from>
      <xdr:col>3</xdr:col>
      <xdr:colOff>371475</xdr:colOff>
      <xdr:row>0</xdr:row>
      <xdr:rowOff>114300</xdr:rowOff>
    </xdr:from>
    <xdr:to>
      <xdr:col>3</xdr:col>
      <xdr:colOff>1790700</xdr:colOff>
      <xdr:row>4</xdr:row>
      <xdr:rowOff>85868</xdr:rowOff>
    </xdr:to>
    <xdr:grpSp>
      <xdr:nvGrpSpPr>
        <xdr:cNvPr id="14" name="Grupo 13">
          <a:hlinkClick xmlns:r="http://schemas.openxmlformats.org/officeDocument/2006/relationships" r:id="rId9"/>
          <a:extLst>
            <a:ext uri="{FF2B5EF4-FFF2-40B4-BE49-F238E27FC236}">
              <a16:creationId xmlns:a16="http://schemas.microsoft.com/office/drawing/2014/main" id="{F4ED8FC6-E113-4040-B612-22E857D7A736}"/>
            </a:ext>
          </a:extLst>
        </xdr:cNvPr>
        <xdr:cNvGrpSpPr/>
      </xdr:nvGrpSpPr>
      <xdr:grpSpPr>
        <a:xfrm>
          <a:off x="2743200" y="114300"/>
          <a:ext cx="1419225" cy="695468"/>
          <a:chOff x="11975510" y="215347"/>
          <a:chExt cx="993913" cy="733568"/>
        </a:xfrm>
      </xdr:grpSpPr>
      <xdr:pic>
        <xdr:nvPicPr>
          <xdr:cNvPr id="15" name="Imagen 14">
            <a:extLst>
              <a:ext uri="{FF2B5EF4-FFF2-40B4-BE49-F238E27FC236}">
                <a16:creationId xmlns:a16="http://schemas.microsoft.com/office/drawing/2014/main" id="{A0B20B4F-5317-471E-A6D8-6C5B31D84E7F}"/>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12059479" y="215347"/>
            <a:ext cx="549965" cy="549965"/>
          </a:xfrm>
          <a:prstGeom prst="rect">
            <a:avLst/>
          </a:prstGeom>
        </xdr:spPr>
      </xdr:pic>
      <xdr:sp macro="" textlink="">
        <xdr:nvSpPr>
          <xdr:cNvPr id="16" name="CuadroTexto 15">
            <a:extLst>
              <a:ext uri="{FF2B5EF4-FFF2-40B4-BE49-F238E27FC236}">
                <a16:creationId xmlns:a16="http://schemas.microsoft.com/office/drawing/2014/main" id="{CD6EAA5D-FC0A-4263-9A5F-A7BFFE200C15}"/>
              </a:ext>
            </a:extLst>
          </xdr:cNvPr>
          <xdr:cNvSpPr txBox="1"/>
        </xdr:nvSpPr>
        <xdr:spPr>
          <a:xfrm>
            <a:off x="11975510" y="731355"/>
            <a:ext cx="993913" cy="217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800"/>
              <a:t>AUTODIAGNÓSTICO</a:t>
            </a: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PLANEACION%20SED\RENDICION%20DE%20CUENTAS\2022\AUTODIAGNOSTICO\2021-03-12_Autodiagnostico_rendicion_cuentas%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Instrucciones"/>
      <sheetName val="Autodiagnóstico"/>
      <sheetName val="Gráficas "/>
      <sheetName val="Clasificación Niveles"/>
      <sheetName val="Estrategia de Implementación"/>
      <sheetName val="Listas"/>
    </sheetNames>
    <sheetDataSet>
      <sheetData sheetId="0"/>
      <sheetData sheetId="1"/>
      <sheetData sheetId="2"/>
      <sheetData sheetId="3"/>
      <sheetData sheetId="4"/>
      <sheetData sheetId="5"/>
      <sheetData sheetId="6">
        <row r="2">
          <cell r="A2" t="str">
            <v>Desde 2018</v>
          </cell>
          <cell r="B2" t="str">
            <v>Hasta 2018</v>
          </cell>
        </row>
        <row r="3">
          <cell r="A3" t="str">
            <v>Desde 2019</v>
          </cell>
          <cell r="B3" t="str">
            <v>Hasta 2019</v>
          </cell>
        </row>
        <row r="4">
          <cell r="A4" t="str">
            <v>Desde 2020</v>
          </cell>
          <cell r="B4" t="str">
            <v>Hasta 2020</v>
          </cell>
        </row>
        <row r="5">
          <cell r="A5" t="str">
            <v>Desde 2021</v>
          </cell>
          <cell r="B5" t="str">
            <v>Hasta 2021</v>
          </cell>
        </row>
        <row r="6">
          <cell r="A6" t="str">
            <v>Desde 2022</v>
          </cell>
          <cell r="B6" t="str">
            <v>Hasta 2022</v>
          </cell>
        </row>
        <row r="7">
          <cell r="A7" t="str">
            <v>Desde 2023</v>
          </cell>
          <cell r="B7" t="str">
            <v>Hasta 2023</v>
          </cell>
        </row>
        <row r="8">
          <cell r="A8" t="str">
            <v>Desde 2024</v>
          </cell>
          <cell r="B8" t="str">
            <v>Hasta 2024</v>
          </cell>
        </row>
        <row r="9">
          <cell r="A9" t="str">
            <v>Desde 2025</v>
          </cell>
          <cell r="B9" t="str">
            <v>Hasta 2025</v>
          </cell>
        </row>
        <row r="10">
          <cell r="A10" t="str">
            <v>Desde 2026</v>
          </cell>
          <cell r="B10" t="str">
            <v>Hasta 2026</v>
          </cell>
        </row>
        <row r="11">
          <cell r="A11" t="str">
            <v>Desde 2027</v>
          </cell>
          <cell r="B11" t="str">
            <v>Hasta 2027</v>
          </cell>
        </row>
        <row r="12">
          <cell r="A12" t="str">
            <v>Desde 2028</v>
          </cell>
          <cell r="B12" t="str">
            <v>Hasta 2028</v>
          </cell>
        </row>
        <row r="13">
          <cell r="A13" t="str">
            <v>Desde 2029</v>
          </cell>
          <cell r="B13" t="str">
            <v>Hasta 2029</v>
          </cell>
        </row>
        <row r="14">
          <cell r="A14" t="str">
            <v>Desde 2030</v>
          </cell>
          <cell r="B14" t="str">
            <v>Hasta 2030</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A1C7EA-5EE1-48F5-A34D-5B401386A27E}">
  <sheetPr codeName="Hoja1"/>
  <dimension ref="A1:M371"/>
  <sheetViews>
    <sheetView workbookViewId="0"/>
  </sheetViews>
  <sheetFormatPr baseColWidth="10" defaultRowHeight="14.4" x14ac:dyDescent="0.3"/>
  <cols>
    <col min="2" max="2" width="2.6640625" customWidth="1"/>
    <col min="9" max="9" width="13.33203125" customWidth="1"/>
    <col min="10" max="10" width="13.44140625" customWidth="1"/>
    <col min="12" max="12" width="2.5546875" customWidth="1"/>
  </cols>
  <sheetData>
    <row r="1" spans="1:13" s="6" customFormat="1" ht="15" thickBot="1" x14ac:dyDescent="0.35">
      <c r="A1" s="41"/>
      <c r="B1" s="41"/>
      <c r="C1" s="41"/>
      <c r="D1" s="41"/>
      <c r="E1" s="41"/>
      <c r="F1" s="41"/>
      <c r="G1" s="41"/>
      <c r="H1" s="41"/>
      <c r="I1" s="41"/>
      <c r="J1" s="41"/>
      <c r="K1" s="41"/>
      <c r="L1" s="41"/>
      <c r="M1" s="41"/>
    </row>
    <row r="2" spans="1:13" s="6" customFormat="1" x14ac:dyDescent="0.3">
      <c r="A2" s="41"/>
      <c r="B2" s="42"/>
      <c r="C2" s="43"/>
      <c r="D2" s="43"/>
      <c r="E2" s="43"/>
      <c r="F2" s="43"/>
      <c r="G2" s="43"/>
      <c r="H2" s="43"/>
      <c r="I2" s="43"/>
      <c r="J2" s="43"/>
      <c r="K2" s="43"/>
      <c r="L2" s="44"/>
      <c r="M2" s="41"/>
    </row>
    <row r="3" spans="1:13" s="6" customFormat="1" x14ac:dyDescent="0.3">
      <c r="A3" s="41"/>
      <c r="B3" s="45"/>
      <c r="C3" s="41"/>
      <c r="D3" s="41"/>
      <c r="E3" s="41"/>
      <c r="F3" s="41"/>
      <c r="G3" s="41"/>
      <c r="H3" s="41"/>
      <c r="I3" s="41"/>
      <c r="J3" s="41"/>
      <c r="K3" s="41"/>
      <c r="L3" s="46"/>
      <c r="M3" s="41"/>
    </row>
    <row r="4" spans="1:13" s="6" customFormat="1" ht="18" x14ac:dyDescent="0.35">
      <c r="A4" s="41"/>
      <c r="B4" s="45"/>
      <c r="C4" s="41"/>
      <c r="D4" s="41"/>
      <c r="E4" s="41"/>
      <c r="F4" s="130"/>
      <c r="G4" s="130"/>
      <c r="H4" s="130"/>
      <c r="I4" s="130"/>
      <c r="J4" s="130"/>
      <c r="K4" s="130"/>
      <c r="L4" s="46"/>
      <c r="M4" s="41"/>
    </row>
    <row r="5" spans="1:13" s="6" customFormat="1" x14ac:dyDescent="0.3">
      <c r="A5" s="41"/>
      <c r="B5" s="45"/>
      <c r="C5" s="41"/>
      <c r="D5" s="41"/>
      <c r="E5" s="41"/>
      <c r="F5" s="131"/>
      <c r="G5" s="131"/>
      <c r="H5" s="131"/>
      <c r="I5" s="131"/>
      <c r="J5" s="131"/>
      <c r="K5" s="131"/>
      <c r="L5" s="46"/>
      <c r="M5" s="41"/>
    </row>
    <row r="6" spans="1:13" s="6" customFormat="1" x14ac:dyDescent="0.3">
      <c r="A6" s="41"/>
      <c r="B6" s="45"/>
      <c r="C6" s="41"/>
      <c r="D6" s="41"/>
      <c r="E6" s="41"/>
      <c r="F6" s="41"/>
      <c r="G6" s="41"/>
      <c r="H6" s="41"/>
      <c r="I6" s="41"/>
      <c r="J6" s="41"/>
      <c r="K6" s="41"/>
      <c r="L6" s="46"/>
      <c r="M6" s="41"/>
    </row>
    <row r="7" spans="1:13" s="6" customFormat="1" x14ac:dyDescent="0.3">
      <c r="A7" s="41"/>
      <c r="B7" s="45"/>
      <c r="C7" s="41"/>
      <c r="D7" s="41"/>
      <c r="E7" s="41"/>
      <c r="F7" s="41"/>
      <c r="G7" s="41"/>
      <c r="H7" s="41"/>
      <c r="I7" s="41"/>
      <c r="J7" s="41"/>
      <c r="K7" s="41"/>
      <c r="L7" s="46"/>
      <c r="M7" s="41"/>
    </row>
    <row r="8" spans="1:13" s="6" customFormat="1" ht="25.8" x14ac:dyDescent="0.3">
      <c r="A8" s="41"/>
      <c r="B8" s="45"/>
      <c r="C8" s="132" t="s">
        <v>81</v>
      </c>
      <c r="D8" s="132"/>
      <c r="E8" s="132"/>
      <c r="F8" s="132"/>
      <c r="G8" s="132"/>
      <c r="H8" s="132"/>
      <c r="I8" s="132"/>
      <c r="J8" s="132"/>
      <c r="K8" s="132"/>
      <c r="L8" s="46"/>
      <c r="M8" s="41"/>
    </row>
    <row r="9" spans="1:13" s="6" customFormat="1" x14ac:dyDescent="0.3">
      <c r="A9" s="41"/>
      <c r="B9" s="45"/>
      <c r="C9" s="41"/>
      <c r="D9" s="41"/>
      <c r="E9" s="41"/>
      <c r="F9" s="41"/>
      <c r="G9" s="41"/>
      <c r="H9" s="41"/>
      <c r="I9" s="41"/>
      <c r="J9" s="41"/>
      <c r="K9" s="41"/>
      <c r="L9" s="46"/>
      <c r="M9" s="41"/>
    </row>
    <row r="10" spans="1:13" s="6" customFormat="1" x14ac:dyDescent="0.3">
      <c r="A10" s="41"/>
      <c r="B10" s="45"/>
      <c r="C10" s="41"/>
      <c r="D10" s="41"/>
      <c r="E10" s="41"/>
      <c r="F10" s="41"/>
      <c r="G10" s="41"/>
      <c r="H10" s="41"/>
      <c r="I10" s="41"/>
      <c r="J10" s="41"/>
      <c r="K10" s="41"/>
      <c r="L10" s="46"/>
      <c r="M10" s="41"/>
    </row>
    <row r="11" spans="1:13" s="6" customFormat="1" x14ac:dyDescent="0.3">
      <c r="A11" s="41"/>
      <c r="B11" s="45"/>
      <c r="C11" s="41"/>
      <c r="D11" s="41"/>
      <c r="E11" s="41"/>
      <c r="F11" s="41"/>
      <c r="G11" s="41"/>
      <c r="H11" s="41"/>
      <c r="I11" s="41"/>
      <c r="J11" s="41"/>
      <c r="K11" s="41"/>
      <c r="L11" s="46"/>
      <c r="M11" s="41"/>
    </row>
    <row r="12" spans="1:13" s="6" customFormat="1" x14ac:dyDescent="0.3">
      <c r="A12" s="41"/>
      <c r="B12" s="45"/>
      <c r="C12" s="41"/>
      <c r="D12" s="41"/>
      <c r="E12" s="41"/>
      <c r="F12" s="41"/>
      <c r="G12" s="41"/>
      <c r="H12" s="41"/>
      <c r="I12" s="41"/>
      <c r="J12" s="41"/>
      <c r="K12" s="41"/>
      <c r="L12" s="46"/>
      <c r="M12" s="41"/>
    </row>
    <row r="13" spans="1:13" s="6" customFormat="1" x14ac:dyDescent="0.3">
      <c r="A13" s="41"/>
      <c r="B13" s="45"/>
      <c r="C13" s="41"/>
      <c r="D13" s="41"/>
      <c r="E13" s="41"/>
      <c r="F13" s="41"/>
      <c r="G13" s="41"/>
      <c r="H13" s="41"/>
      <c r="I13" s="41"/>
      <c r="J13" s="41"/>
      <c r="K13" s="41"/>
      <c r="L13" s="46"/>
      <c r="M13" s="41"/>
    </row>
    <row r="14" spans="1:13" s="6" customFormat="1" x14ac:dyDescent="0.3">
      <c r="A14" s="41"/>
      <c r="B14" s="45"/>
      <c r="C14" s="41"/>
      <c r="D14" s="41"/>
      <c r="E14" s="41"/>
      <c r="F14" s="41"/>
      <c r="G14" s="41"/>
      <c r="H14" s="41"/>
      <c r="I14" s="41"/>
      <c r="J14" s="41"/>
      <c r="K14" s="41"/>
      <c r="L14" s="46"/>
      <c r="M14" s="41"/>
    </row>
    <row r="15" spans="1:13" s="6" customFormat="1" x14ac:dyDescent="0.3">
      <c r="A15" s="41"/>
      <c r="B15" s="45"/>
      <c r="C15" s="41"/>
      <c r="D15" s="41"/>
      <c r="E15" s="41"/>
      <c r="F15" s="41"/>
      <c r="G15" s="41"/>
      <c r="H15" s="41"/>
      <c r="I15" s="41"/>
      <c r="J15" s="41"/>
      <c r="K15" s="41"/>
      <c r="L15" s="46"/>
      <c r="M15" s="41"/>
    </row>
    <row r="16" spans="1:13" s="6" customFormat="1" x14ac:dyDescent="0.3">
      <c r="A16" s="41"/>
      <c r="B16" s="45"/>
      <c r="C16" s="41"/>
      <c r="D16" s="41"/>
      <c r="E16" s="41"/>
      <c r="F16" s="41"/>
      <c r="G16" s="41"/>
      <c r="H16" s="41"/>
      <c r="I16" s="41"/>
      <c r="J16" s="41"/>
      <c r="K16" s="41"/>
      <c r="L16" s="46"/>
      <c r="M16" s="41"/>
    </row>
    <row r="17" spans="1:13" s="6" customFormat="1" x14ac:dyDescent="0.3">
      <c r="A17" s="41"/>
      <c r="B17" s="45"/>
      <c r="C17" s="41"/>
      <c r="D17" s="41"/>
      <c r="E17" s="41"/>
      <c r="F17" s="41"/>
      <c r="G17" s="41"/>
      <c r="H17" s="41"/>
      <c r="I17" s="41"/>
      <c r="J17" s="41"/>
      <c r="K17" s="41"/>
      <c r="L17" s="46"/>
      <c r="M17" s="41"/>
    </row>
    <row r="18" spans="1:13" s="6" customFormat="1" x14ac:dyDescent="0.3">
      <c r="A18" s="41"/>
      <c r="B18" s="45"/>
      <c r="C18" s="41"/>
      <c r="D18" s="41"/>
      <c r="E18" s="41"/>
      <c r="F18" s="41"/>
      <c r="G18" s="41"/>
      <c r="H18" s="41"/>
      <c r="I18" s="41"/>
      <c r="J18" s="41"/>
      <c r="K18" s="41"/>
      <c r="L18" s="46"/>
      <c r="M18" s="41"/>
    </row>
    <row r="19" spans="1:13" s="6" customFormat="1" x14ac:dyDescent="0.3">
      <c r="A19" s="41"/>
      <c r="B19" s="45"/>
      <c r="C19" s="41"/>
      <c r="D19" s="41"/>
      <c r="E19" s="41"/>
      <c r="F19" s="41"/>
      <c r="G19" s="41"/>
      <c r="H19" s="41"/>
      <c r="I19" s="41"/>
      <c r="J19" s="41"/>
      <c r="K19" s="41"/>
      <c r="L19" s="46"/>
      <c r="M19" s="41"/>
    </row>
    <row r="20" spans="1:13" s="6" customFormat="1" x14ac:dyDescent="0.3">
      <c r="A20" s="41"/>
      <c r="B20" s="45"/>
      <c r="C20" s="41"/>
      <c r="D20" s="41"/>
      <c r="E20" s="41"/>
      <c r="F20" s="41"/>
      <c r="G20" s="41"/>
      <c r="H20" s="41"/>
      <c r="I20" s="41"/>
      <c r="J20" s="41"/>
      <c r="K20" s="41"/>
      <c r="L20" s="46"/>
      <c r="M20" s="41"/>
    </row>
    <row r="21" spans="1:13" s="6" customFormat="1" x14ac:dyDescent="0.3">
      <c r="A21" s="41"/>
      <c r="B21" s="45"/>
      <c r="C21" s="41"/>
      <c r="D21" s="41"/>
      <c r="E21" s="41"/>
      <c r="F21" s="41"/>
      <c r="G21" s="41"/>
      <c r="H21" s="41"/>
      <c r="I21" s="41"/>
      <c r="J21" s="41"/>
      <c r="K21" s="41"/>
      <c r="L21" s="46"/>
      <c r="M21" s="41"/>
    </row>
    <row r="22" spans="1:13" s="6" customFormat="1" ht="15" thickBot="1" x14ac:dyDescent="0.35">
      <c r="A22" s="41"/>
      <c r="B22" s="50"/>
      <c r="C22" s="51"/>
      <c r="D22" s="51"/>
      <c r="E22" s="51"/>
      <c r="F22" s="51"/>
      <c r="G22" s="51"/>
      <c r="H22" s="51"/>
      <c r="I22" s="51"/>
      <c r="J22" s="51"/>
      <c r="K22" s="51"/>
      <c r="L22" s="52"/>
      <c r="M22" s="41"/>
    </row>
    <row r="23" spans="1:13" s="6" customFormat="1" x14ac:dyDescent="0.3">
      <c r="A23" s="41"/>
      <c r="B23" s="41"/>
      <c r="C23" s="41"/>
      <c r="D23" s="41"/>
      <c r="E23" s="41"/>
      <c r="F23" s="41"/>
      <c r="G23" s="41"/>
      <c r="H23" s="41"/>
      <c r="I23" s="41"/>
      <c r="J23" s="41"/>
      <c r="K23" s="41"/>
      <c r="L23" s="41"/>
      <c r="M23" s="41"/>
    </row>
    <row r="24" spans="1:13" s="6" customFormat="1" x14ac:dyDescent="0.3">
      <c r="A24" s="41"/>
      <c r="B24" s="41"/>
      <c r="C24" s="41" t="s">
        <v>72</v>
      </c>
      <c r="D24" s="41"/>
      <c r="E24" s="41"/>
      <c r="F24" s="41"/>
      <c r="G24" s="41"/>
      <c r="H24" s="41"/>
      <c r="I24" s="41"/>
      <c r="J24" s="41"/>
      <c r="K24" s="41"/>
      <c r="L24" s="41"/>
      <c r="M24" s="41"/>
    </row>
    <row r="25" spans="1:13" s="6" customFormat="1" x14ac:dyDescent="0.3"/>
    <row r="26" spans="1:13" s="6" customFormat="1" x14ac:dyDescent="0.3"/>
    <row r="27" spans="1:13" s="6" customFormat="1" x14ac:dyDescent="0.3"/>
    <row r="28" spans="1:13" s="6" customFormat="1" x14ac:dyDescent="0.3"/>
    <row r="29" spans="1:13" s="6" customFormat="1" x14ac:dyDescent="0.3"/>
    <row r="30" spans="1:13" s="6" customFormat="1" x14ac:dyDescent="0.3"/>
    <row r="31" spans="1:13" s="6" customFormat="1" x14ac:dyDescent="0.3"/>
    <row r="32" spans="1:13" s="6" customFormat="1" x14ac:dyDescent="0.3"/>
    <row r="33" s="6" customFormat="1" x14ac:dyDescent="0.3"/>
    <row r="34" s="6" customFormat="1" x14ac:dyDescent="0.3"/>
    <row r="35" s="6" customFormat="1" x14ac:dyDescent="0.3"/>
    <row r="36" s="6" customFormat="1" x14ac:dyDescent="0.3"/>
    <row r="37" s="6" customFormat="1" x14ac:dyDescent="0.3"/>
    <row r="38" s="6" customFormat="1" x14ac:dyDescent="0.3"/>
    <row r="39" s="6" customFormat="1" x14ac:dyDescent="0.3"/>
    <row r="40" s="6" customFormat="1" x14ac:dyDescent="0.3"/>
    <row r="41" s="6" customFormat="1" x14ac:dyDescent="0.3"/>
    <row r="42" s="6" customFormat="1" x14ac:dyDescent="0.3"/>
    <row r="43" s="6" customFormat="1" x14ac:dyDescent="0.3"/>
    <row r="44" s="6" customFormat="1" x14ac:dyDescent="0.3"/>
    <row r="45" s="6" customFormat="1" x14ac:dyDescent="0.3"/>
    <row r="46" s="6" customFormat="1" x14ac:dyDescent="0.3"/>
    <row r="47" s="6" customFormat="1" x14ac:dyDescent="0.3"/>
    <row r="48" s="6" customFormat="1" x14ac:dyDescent="0.3"/>
    <row r="49" s="6" customFormat="1" x14ac:dyDescent="0.3"/>
    <row r="50" s="6" customFormat="1" x14ac:dyDescent="0.3"/>
    <row r="51" s="6" customFormat="1" x14ac:dyDescent="0.3"/>
    <row r="52" s="6" customFormat="1" x14ac:dyDescent="0.3"/>
    <row r="53" s="6" customFormat="1" x14ac:dyDescent="0.3"/>
    <row r="54" s="6" customFormat="1" x14ac:dyDescent="0.3"/>
    <row r="55" s="6" customFormat="1" x14ac:dyDescent="0.3"/>
    <row r="56" s="6" customFormat="1" x14ac:dyDescent="0.3"/>
    <row r="57" s="6" customFormat="1" x14ac:dyDescent="0.3"/>
    <row r="58" s="6" customFormat="1" x14ac:dyDescent="0.3"/>
    <row r="59" s="6" customFormat="1" x14ac:dyDescent="0.3"/>
    <row r="60" s="6" customFormat="1" x14ac:dyDescent="0.3"/>
    <row r="61" s="6" customFormat="1" x14ac:dyDescent="0.3"/>
    <row r="62" s="6" customFormat="1" x14ac:dyDescent="0.3"/>
    <row r="63" s="6" customFormat="1" x14ac:dyDescent="0.3"/>
    <row r="64" s="6" customFormat="1" x14ac:dyDescent="0.3"/>
    <row r="65" s="6" customFormat="1" x14ac:dyDescent="0.3"/>
    <row r="66" s="6" customFormat="1" x14ac:dyDescent="0.3"/>
    <row r="67" s="6" customFormat="1" x14ac:dyDescent="0.3"/>
    <row r="68" s="6" customFormat="1" x14ac:dyDescent="0.3"/>
    <row r="69" s="6" customFormat="1" x14ac:dyDescent="0.3"/>
    <row r="70" s="6" customFormat="1" x14ac:dyDescent="0.3"/>
    <row r="71" s="6" customFormat="1" x14ac:dyDescent="0.3"/>
    <row r="72" s="6" customFormat="1" x14ac:dyDescent="0.3"/>
    <row r="73" s="6" customFormat="1" x14ac:dyDescent="0.3"/>
    <row r="74" s="6" customFormat="1" x14ac:dyDescent="0.3"/>
    <row r="75" s="6" customFormat="1" x14ac:dyDescent="0.3"/>
    <row r="76" s="6" customFormat="1" x14ac:dyDescent="0.3"/>
    <row r="77" s="6" customFormat="1" x14ac:dyDescent="0.3"/>
    <row r="78" s="6" customFormat="1" x14ac:dyDescent="0.3"/>
    <row r="79" s="6" customFormat="1" x14ac:dyDescent="0.3"/>
    <row r="80" s="6" customFormat="1" x14ac:dyDescent="0.3"/>
    <row r="81" s="6" customFormat="1" x14ac:dyDescent="0.3"/>
    <row r="82" s="6" customFormat="1" x14ac:dyDescent="0.3"/>
    <row r="83" s="6" customFormat="1" x14ac:dyDescent="0.3"/>
    <row r="84" s="6" customFormat="1" x14ac:dyDescent="0.3"/>
    <row r="85" s="6" customFormat="1" x14ac:dyDescent="0.3"/>
    <row r="86" s="6" customFormat="1" x14ac:dyDescent="0.3"/>
    <row r="87" s="6" customFormat="1" x14ac:dyDescent="0.3"/>
    <row r="88" s="6" customFormat="1" x14ac:dyDescent="0.3"/>
    <row r="89" s="6" customFormat="1" x14ac:dyDescent="0.3"/>
    <row r="90" s="6" customFormat="1" x14ac:dyDescent="0.3"/>
    <row r="91" s="6" customFormat="1" x14ac:dyDescent="0.3"/>
    <row r="92" s="6" customFormat="1" x14ac:dyDescent="0.3"/>
    <row r="93" s="6" customFormat="1" x14ac:dyDescent="0.3"/>
    <row r="94" s="6" customFormat="1" x14ac:dyDescent="0.3"/>
    <row r="95" s="6" customFormat="1" x14ac:dyDescent="0.3"/>
    <row r="96" s="6" customFormat="1" x14ac:dyDescent="0.3"/>
    <row r="97" s="6" customFormat="1" x14ac:dyDescent="0.3"/>
    <row r="98" s="6" customFormat="1" x14ac:dyDescent="0.3"/>
    <row r="99" s="6" customFormat="1" x14ac:dyDescent="0.3"/>
    <row r="100" s="6" customFormat="1" x14ac:dyDescent="0.3"/>
    <row r="101" s="6" customFormat="1" x14ac:dyDescent="0.3"/>
    <row r="102" s="6" customFormat="1" x14ac:dyDescent="0.3"/>
    <row r="103" s="6" customFormat="1" x14ac:dyDescent="0.3"/>
    <row r="104" s="6" customFormat="1" x14ac:dyDescent="0.3"/>
    <row r="105" s="6" customFormat="1" x14ac:dyDescent="0.3"/>
    <row r="106" s="6" customFormat="1" x14ac:dyDescent="0.3"/>
    <row r="107" s="6" customFormat="1" x14ac:dyDescent="0.3"/>
    <row r="108" s="6" customFormat="1" x14ac:dyDescent="0.3"/>
    <row r="109" s="6" customFormat="1" x14ac:dyDescent="0.3"/>
    <row r="110" s="6" customFormat="1" x14ac:dyDescent="0.3"/>
    <row r="111" s="6" customFormat="1" x14ac:dyDescent="0.3"/>
    <row r="112" s="6" customFormat="1" x14ac:dyDescent="0.3"/>
    <row r="113" s="6" customFormat="1" x14ac:dyDescent="0.3"/>
    <row r="114" s="6" customFormat="1" x14ac:dyDescent="0.3"/>
    <row r="115" s="6" customFormat="1" x14ac:dyDescent="0.3"/>
    <row r="116" s="6" customFormat="1" x14ac:dyDescent="0.3"/>
    <row r="117" s="6" customFormat="1" x14ac:dyDescent="0.3"/>
    <row r="118" s="6" customFormat="1" x14ac:dyDescent="0.3"/>
    <row r="119" s="6" customFormat="1" x14ac:dyDescent="0.3"/>
    <row r="120" s="6" customFormat="1" x14ac:dyDescent="0.3"/>
    <row r="121" s="6" customFormat="1" x14ac:dyDescent="0.3"/>
    <row r="122" s="6" customFormat="1" x14ac:dyDescent="0.3"/>
    <row r="123" s="6" customFormat="1" x14ac:dyDescent="0.3"/>
    <row r="124" s="6" customFormat="1" x14ac:dyDescent="0.3"/>
    <row r="125" s="6" customFormat="1" x14ac:dyDescent="0.3"/>
    <row r="126" s="6" customFormat="1" x14ac:dyDescent="0.3"/>
    <row r="127" s="6" customFormat="1" x14ac:dyDescent="0.3"/>
    <row r="128" s="6" customFormat="1" x14ac:dyDescent="0.3"/>
    <row r="129" s="6" customFormat="1" x14ac:dyDescent="0.3"/>
    <row r="130" s="6" customFormat="1" x14ac:dyDescent="0.3"/>
    <row r="131" s="6" customFormat="1" x14ac:dyDescent="0.3"/>
    <row r="132" s="6" customFormat="1" x14ac:dyDescent="0.3"/>
    <row r="133" s="6" customFormat="1" x14ac:dyDescent="0.3"/>
    <row r="134" s="6" customFormat="1" x14ac:dyDescent="0.3"/>
    <row r="135" s="6" customFormat="1" x14ac:dyDescent="0.3"/>
    <row r="136" s="6" customFormat="1" x14ac:dyDescent="0.3"/>
    <row r="137" s="6" customFormat="1" x14ac:dyDescent="0.3"/>
    <row r="138" s="6" customFormat="1" x14ac:dyDescent="0.3"/>
    <row r="139" s="6" customFormat="1" x14ac:dyDescent="0.3"/>
    <row r="140" s="6" customFormat="1" x14ac:dyDescent="0.3"/>
    <row r="141" s="6" customFormat="1" x14ac:dyDescent="0.3"/>
    <row r="142" s="6" customFormat="1" x14ac:dyDescent="0.3"/>
    <row r="143" s="6" customFormat="1" x14ac:dyDescent="0.3"/>
    <row r="144" s="6" customFormat="1" x14ac:dyDescent="0.3"/>
    <row r="145" s="6" customFormat="1" x14ac:dyDescent="0.3"/>
    <row r="146" s="6" customFormat="1" x14ac:dyDescent="0.3"/>
    <row r="147" s="6" customFormat="1" x14ac:dyDescent="0.3"/>
    <row r="148" s="6" customFormat="1" x14ac:dyDescent="0.3"/>
    <row r="149" s="6" customFormat="1" x14ac:dyDescent="0.3"/>
    <row r="150" s="6" customFormat="1" x14ac:dyDescent="0.3"/>
    <row r="151" s="6" customFormat="1" x14ac:dyDescent="0.3"/>
    <row r="152" s="6" customFormat="1" x14ac:dyDescent="0.3"/>
    <row r="153" s="6" customFormat="1" x14ac:dyDescent="0.3"/>
    <row r="154" s="6" customFormat="1" x14ac:dyDescent="0.3"/>
    <row r="155" s="6" customFormat="1" x14ac:dyDescent="0.3"/>
    <row r="156" s="6" customFormat="1" x14ac:dyDescent="0.3"/>
    <row r="157" s="6" customFormat="1" x14ac:dyDescent="0.3"/>
    <row r="158" s="6" customFormat="1" x14ac:dyDescent="0.3"/>
    <row r="159" s="6" customFormat="1" x14ac:dyDescent="0.3"/>
    <row r="160" s="6" customFormat="1" x14ac:dyDescent="0.3"/>
    <row r="161" s="6" customFormat="1" x14ac:dyDescent="0.3"/>
    <row r="162" s="6" customFormat="1" x14ac:dyDescent="0.3"/>
    <row r="163" s="6" customFormat="1" x14ac:dyDescent="0.3"/>
    <row r="164" s="6" customFormat="1" x14ac:dyDescent="0.3"/>
    <row r="165" s="6" customFormat="1" x14ac:dyDescent="0.3"/>
    <row r="166" s="6" customFormat="1" x14ac:dyDescent="0.3"/>
    <row r="167" s="6" customFormat="1" x14ac:dyDescent="0.3"/>
    <row r="168" s="6" customFormat="1" x14ac:dyDescent="0.3"/>
    <row r="169" s="6" customFormat="1" x14ac:dyDescent="0.3"/>
    <row r="170" s="6" customFormat="1" x14ac:dyDescent="0.3"/>
    <row r="171" s="6" customFormat="1" x14ac:dyDescent="0.3"/>
    <row r="172" s="6" customFormat="1" x14ac:dyDescent="0.3"/>
    <row r="173" s="6" customFormat="1" x14ac:dyDescent="0.3"/>
    <row r="174" s="6" customFormat="1" x14ac:dyDescent="0.3"/>
    <row r="175" s="6" customFormat="1" x14ac:dyDescent="0.3"/>
    <row r="176" s="6" customFormat="1" x14ac:dyDescent="0.3"/>
    <row r="177" s="6" customFormat="1" x14ac:dyDescent="0.3"/>
    <row r="178" s="6" customFormat="1" x14ac:dyDescent="0.3"/>
    <row r="179" s="6" customFormat="1" x14ac:dyDescent="0.3"/>
    <row r="180" s="6" customFormat="1" x14ac:dyDescent="0.3"/>
    <row r="181" s="6" customFormat="1" x14ac:dyDescent="0.3"/>
    <row r="182" s="6" customFormat="1" x14ac:dyDescent="0.3"/>
    <row r="183" s="6" customFormat="1" x14ac:dyDescent="0.3"/>
    <row r="184" s="6" customFormat="1" x14ac:dyDescent="0.3"/>
    <row r="185" s="6" customFormat="1" x14ac:dyDescent="0.3"/>
    <row r="186" s="6" customFormat="1" x14ac:dyDescent="0.3"/>
    <row r="187" s="6" customFormat="1" x14ac:dyDescent="0.3"/>
    <row r="188" s="6" customFormat="1" x14ac:dyDescent="0.3"/>
    <row r="189" s="6" customFormat="1" x14ac:dyDescent="0.3"/>
    <row r="190" s="6" customFormat="1" x14ac:dyDescent="0.3"/>
    <row r="191" s="6" customFormat="1" x14ac:dyDescent="0.3"/>
    <row r="192" s="6" customFormat="1" x14ac:dyDescent="0.3"/>
    <row r="193" s="6" customFormat="1" x14ac:dyDescent="0.3"/>
    <row r="194" s="6" customFormat="1" x14ac:dyDescent="0.3"/>
    <row r="195" s="6" customFormat="1" x14ac:dyDescent="0.3"/>
    <row r="196" s="6" customFormat="1" x14ac:dyDescent="0.3"/>
    <row r="197" s="6" customFormat="1" x14ac:dyDescent="0.3"/>
    <row r="198" s="6" customFormat="1" x14ac:dyDescent="0.3"/>
    <row r="199" s="6" customFormat="1" x14ac:dyDescent="0.3"/>
    <row r="200" s="6" customFormat="1" x14ac:dyDescent="0.3"/>
    <row r="201" s="6" customFormat="1" x14ac:dyDescent="0.3"/>
    <row r="202" s="6" customFormat="1" x14ac:dyDescent="0.3"/>
    <row r="203" s="6" customFormat="1" x14ac:dyDescent="0.3"/>
    <row r="204" s="6" customFormat="1" x14ac:dyDescent="0.3"/>
    <row r="205" s="6" customFormat="1" x14ac:dyDescent="0.3"/>
    <row r="206" s="6" customFormat="1" x14ac:dyDescent="0.3"/>
    <row r="207" s="6" customFormat="1" x14ac:dyDescent="0.3"/>
    <row r="208" s="6" customFormat="1" x14ac:dyDescent="0.3"/>
    <row r="209" s="6" customFormat="1" x14ac:dyDescent="0.3"/>
    <row r="210" s="6" customFormat="1" x14ac:dyDescent="0.3"/>
    <row r="211" s="6" customFormat="1" x14ac:dyDescent="0.3"/>
    <row r="212" s="6" customFormat="1" x14ac:dyDescent="0.3"/>
    <row r="213" s="6" customFormat="1" x14ac:dyDescent="0.3"/>
    <row r="214" s="6" customFormat="1" x14ac:dyDescent="0.3"/>
    <row r="215" s="6" customFormat="1" x14ac:dyDescent="0.3"/>
    <row r="216" s="6" customFormat="1" x14ac:dyDescent="0.3"/>
    <row r="217" s="6" customFormat="1" x14ac:dyDescent="0.3"/>
    <row r="218" s="6" customFormat="1" x14ac:dyDescent="0.3"/>
    <row r="219" s="6" customFormat="1" x14ac:dyDescent="0.3"/>
    <row r="220" s="6" customFormat="1" x14ac:dyDescent="0.3"/>
    <row r="221" s="6" customFormat="1" x14ac:dyDescent="0.3"/>
    <row r="222" s="6" customFormat="1" x14ac:dyDescent="0.3"/>
    <row r="223" s="6" customFormat="1" x14ac:dyDescent="0.3"/>
    <row r="224" s="6" customFormat="1" x14ac:dyDescent="0.3"/>
    <row r="225" s="6" customFormat="1" x14ac:dyDescent="0.3"/>
    <row r="226" s="6" customFormat="1" x14ac:dyDescent="0.3"/>
    <row r="227" s="6" customFormat="1" x14ac:dyDescent="0.3"/>
    <row r="228" s="6" customFormat="1" x14ac:dyDescent="0.3"/>
    <row r="229" s="6" customFormat="1" x14ac:dyDescent="0.3"/>
    <row r="230" s="6" customFormat="1" x14ac:dyDescent="0.3"/>
    <row r="231" s="6" customFormat="1" x14ac:dyDescent="0.3"/>
    <row r="232" s="6" customFormat="1" x14ac:dyDescent="0.3"/>
    <row r="233" s="6" customFormat="1" x14ac:dyDescent="0.3"/>
    <row r="234" s="6" customFormat="1" x14ac:dyDescent="0.3"/>
    <row r="235" s="6" customFormat="1" x14ac:dyDescent="0.3"/>
    <row r="236" s="6" customFormat="1" x14ac:dyDescent="0.3"/>
    <row r="237" s="6" customFormat="1" x14ac:dyDescent="0.3"/>
    <row r="238" s="6" customFormat="1" x14ac:dyDescent="0.3"/>
    <row r="239" s="6" customFormat="1" x14ac:dyDescent="0.3"/>
    <row r="240" s="6" customFormat="1" x14ac:dyDescent="0.3"/>
    <row r="241" s="6" customFormat="1" x14ac:dyDescent="0.3"/>
    <row r="242" s="6" customFormat="1" x14ac:dyDescent="0.3"/>
    <row r="243" s="6" customFormat="1" x14ac:dyDescent="0.3"/>
    <row r="244" s="6" customFormat="1" x14ac:dyDescent="0.3"/>
    <row r="245" s="6" customFormat="1" x14ac:dyDescent="0.3"/>
    <row r="246" s="6" customFormat="1" x14ac:dyDescent="0.3"/>
    <row r="247" s="6" customFormat="1" x14ac:dyDescent="0.3"/>
    <row r="248" s="6" customFormat="1" x14ac:dyDescent="0.3"/>
    <row r="249" s="6" customFormat="1" x14ac:dyDescent="0.3"/>
    <row r="250" s="6" customFormat="1" x14ac:dyDescent="0.3"/>
    <row r="251" s="6" customFormat="1" x14ac:dyDescent="0.3"/>
    <row r="252" s="6" customFormat="1" x14ac:dyDescent="0.3"/>
    <row r="253" s="6" customFormat="1" x14ac:dyDescent="0.3"/>
    <row r="254" s="6" customFormat="1" x14ac:dyDescent="0.3"/>
    <row r="255" s="6" customFormat="1" x14ac:dyDescent="0.3"/>
    <row r="256" s="6" customFormat="1" x14ac:dyDescent="0.3"/>
    <row r="257" s="6" customFormat="1" x14ac:dyDescent="0.3"/>
    <row r="258" s="6" customFormat="1" x14ac:dyDescent="0.3"/>
    <row r="259" s="6" customFormat="1" x14ac:dyDescent="0.3"/>
    <row r="260" s="6" customFormat="1" x14ac:dyDescent="0.3"/>
    <row r="261" s="6" customFormat="1" x14ac:dyDescent="0.3"/>
    <row r="262" s="6" customFormat="1" x14ac:dyDescent="0.3"/>
    <row r="263" s="6" customFormat="1" x14ac:dyDescent="0.3"/>
    <row r="264" s="6" customFormat="1" x14ac:dyDescent="0.3"/>
    <row r="265" s="6" customFormat="1" x14ac:dyDescent="0.3"/>
    <row r="266" s="6" customFormat="1" x14ac:dyDescent="0.3"/>
    <row r="267" s="6" customFormat="1" x14ac:dyDescent="0.3"/>
    <row r="268" s="6" customFormat="1" x14ac:dyDescent="0.3"/>
    <row r="269" s="6" customFormat="1" x14ac:dyDescent="0.3"/>
    <row r="270" s="6" customFormat="1" x14ac:dyDescent="0.3"/>
    <row r="271" s="6" customFormat="1" x14ac:dyDescent="0.3"/>
    <row r="272" s="6" customFormat="1" x14ac:dyDescent="0.3"/>
    <row r="273" s="6" customFormat="1" x14ac:dyDescent="0.3"/>
    <row r="274" s="6" customFormat="1" x14ac:dyDescent="0.3"/>
    <row r="275" s="6" customFormat="1" x14ac:dyDescent="0.3"/>
    <row r="276" s="6" customFormat="1" x14ac:dyDescent="0.3"/>
    <row r="277" s="6" customFormat="1" x14ac:dyDescent="0.3"/>
    <row r="278" s="6" customFormat="1" x14ac:dyDescent="0.3"/>
    <row r="279" s="6" customFormat="1" x14ac:dyDescent="0.3"/>
    <row r="280" s="6" customFormat="1" x14ac:dyDescent="0.3"/>
    <row r="281" s="6" customFormat="1" x14ac:dyDescent="0.3"/>
    <row r="282" s="6" customFormat="1" x14ac:dyDescent="0.3"/>
    <row r="283" s="6" customFormat="1" x14ac:dyDescent="0.3"/>
    <row r="284" s="6" customFormat="1" x14ac:dyDescent="0.3"/>
    <row r="285" s="6" customFormat="1" x14ac:dyDescent="0.3"/>
    <row r="286" s="6" customFormat="1" x14ac:dyDescent="0.3"/>
    <row r="287" s="6" customFormat="1" x14ac:dyDescent="0.3"/>
    <row r="288" s="6" customFormat="1" x14ac:dyDescent="0.3"/>
    <row r="289" s="6" customFormat="1" x14ac:dyDescent="0.3"/>
    <row r="290" s="6" customFormat="1" x14ac:dyDescent="0.3"/>
    <row r="291" s="6" customFormat="1" x14ac:dyDescent="0.3"/>
    <row r="292" s="6" customFormat="1" x14ac:dyDescent="0.3"/>
    <row r="293" s="6" customFormat="1" x14ac:dyDescent="0.3"/>
    <row r="294" s="6" customFormat="1" x14ac:dyDescent="0.3"/>
    <row r="295" s="6" customFormat="1" x14ac:dyDescent="0.3"/>
    <row r="296" s="6" customFormat="1" x14ac:dyDescent="0.3"/>
    <row r="297" s="6" customFormat="1" x14ac:dyDescent="0.3"/>
    <row r="298" s="6" customFormat="1" x14ac:dyDescent="0.3"/>
    <row r="299" s="6" customFormat="1" x14ac:dyDescent="0.3"/>
    <row r="300" s="6" customFormat="1" x14ac:dyDescent="0.3"/>
    <row r="301" s="6" customFormat="1" x14ac:dyDescent="0.3"/>
    <row r="302" s="6" customFormat="1" x14ac:dyDescent="0.3"/>
    <row r="303" s="6" customFormat="1" x14ac:dyDescent="0.3"/>
    <row r="304" s="6" customFormat="1" x14ac:dyDescent="0.3"/>
    <row r="305" s="6" customFormat="1" x14ac:dyDescent="0.3"/>
    <row r="306" s="6" customFormat="1" x14ac:dyDescent="0.3"/>
    <row r="307" s="6" customFormat="1" x14ac:dyDescent="0.3"/>
    <row r="308" s="6" customFormat="1" x14ac:dyDescent="0.3"/>
    <row r="309" s="6" customFormat="1" x14ac:dyDescent="0.3"/>
    <row r="310" s="6" customFormat="1" x14ac:dyDescent="0.3"/>
    <row r="311" s="6" customFormat="1" x14ac:dyDescent="0.3"/>
    <row r="312" s="6" customFormat="1" x14ac:dyDescent="0.3"/>
    <row r="313" s="6" customFormat="1" x14ac:dyDescent="0.3"/>
    <row r="314" s="6" customFormat="1" x14ac:dyDescent="0.3"/>
    <row r="315" s="6" customFormat="1" x14ac:dyDescent="0.3"/>
    <row r="316" s="6" customFormat="1" x14ac:dyDescent="0.3"/>
    <row r="317" s="6" customFormat="1" x14ac:dyDescent="0.3"/>
    <row r="318" s="6" customFormat="1" x14ac:dyDescent="0.3"/>
    <row r="319" s="6" customFormat="1" x14ac:dyDescent="0.3"/>
    <row r="320" s="6" customFormat="1" x14ac:dyDescent="0.3"/>
    <row r="321" s="6" customFormat="1" x14ac:dyDescent="0.3"/>
    <row r="322" s="6" customFormat="1" x14ac:dyDescent="0.3"/>
    <row r="323" s="6" customFormat="1" x14ac:dyDescent="0.3"/>
    <row r="324" s="6" customFormat="1" x14ac:dyDescent="0.3"/>
    <row r="325" s="6" customFormat="1" x14ac:dyDescent="0.3"/>
    <row r="326" s="6" customFormat="1" x14ac:dyDescent="0.3"/>
    <row r="327" s="6" customFormat="1" x14ac:dyDescent="0.3"/>
    <row r="328" s="6" customFormat="1" x14ac:dyDescent="0.3"/>
    <row r="329" s="6" customFormat="1" x14ac:dyDescent="0.3"/>
    <row r="330" s="6" customFormat="1" x14ac:dyDescent="0.3"/>
    <row r="331" s="6" customFormat="1" x14ac:dyDescent="0.3"/>
    <row r="332" s="6" customFormat="1" x14ac:dyDescent="0.3"/>
    <row r="333" s="6" customFormat="1" x14ac:dyDescent="0.3"/>
    <row r="334" s="6" customFormat="1" x14ac:dyDescent="0.3"/>
    <row r="335" s="6" customFormat="1" x14ac:dyDescent="0.3"/>
    <row r="336" s="6" customFormat="1" x14ac:dyDescent="0.3"/>
    <row r="337" s="6" customFormat="1" x14ac:dyDescent="0.3"/>
    <row r="338" s="6" customFormat="1" x14ac:dyDescent="0.3"/>
    <row r="339" s="6" customFormat="1" x14ac:dyDescent="0.3"/>
    <row r="340" s="6" customFormat="1" x14ac:dyDescent="0.3"/>
    <row r="341" s="6" customFormat="1" x14ac:dyDescent="0.3"/>
    <row r="342" s="6" customFormat="1" x14ac:dyDescent="0.3"/>
    <row r="343" s="6" customFormat="1" x14ac:dyDescent="0.3"/>
    <row r="344" s="6" customFormat="1" x14ac:dyDescent="0.3"/>
    <row r="345" s="6" customFormat="1" x14ac:dyDescent="0.3"/>
    <row r="346" s="6" customFormat="1" x14ac:dyDescent="0.3"/>
    <row r="347" s="6" customFormat="1" x14ac:dyDescent="0.3"/>
    <row r="348" s="6" customFormat="1" x14ac:dyDescent="0.3"/>
    <row r="349" s="6" customFormat="1" x14ac:dyDescent="0.3"/>
    <row r="350" s="6" customFormat="1" x14ac:dyDescent="0.3"/>
    <row r="351" s="6" customFormat="1" x14ac:dyDescent="0.3"/>
    <row r="352" s="6" customFormat="1" x14ac:dyDescent="0.3"/>
    <row r="353" s="6" customFormat="1" x14ac:dyDescent="0.3"/>
    <row r="354" s="6" customFormat="1" x14ac:dyDescent="0.3"/>
    <row r="355" s="6" customFormat="1" x14ac:dyDescent="0.3"/>
    <row r="356" s="6" customFormat="1" x14ac:dyDescent="0.3"/>
    <row r="357" s="6" customFormat="1" x14ac:dyDescent="0.3"/>
    <row r="358" s="6" customFormat="1" x14ac:dyDescent="0.3"/>
    <row r="359" s="6" customFormat="1" x14ac:dyDescent="0.3"/>
    <row r="360" s="6" customFormat="1" x14ac:dyDescent="0.3"/>
    <row r="361" s="6" customFormat="1" x14ac:dyDescent="0.3"/>
    <row r="362" s="6" customFormat="1" x14ac:dyDescent="0.3"/>
    <row r="363" s="6" customFormat="1" x14ac:dyDescent="0.3"/>
    <row r="364" s="6" customFormat="1" x14ac:dyDescent="0.3"/>
    <row r="365" s="6" customFormat="1" x14ac:dyDescent="0.3"/>
    <row r="366" s="6" customFormat="1" x14ac:dyDescent="0.3"/>
    <row r="367" s="6" customFormat="1" x14ac:dyDescent="0.3"/>
    <row r="368" s="6" customFormat="1" x14ac:dyDescent="0.3"/>
    <row r="369" s="6" customFormat="1" x14ac:dyDescent="0.3"/>
    <row r="370" s="6" customFormat="1" x14ac:dyDescent="0.3"/>
    <row r="371" s="6" customFormat="1" x14ac:dyDescent="0.3"/>
  </sheetData>
  <mergeCells algorithmName="SHA-512" hashValue="lxBk+Y0XcDPvU6T98wk0Eh0CdJwFpd4GaWDSrsZKx5r8Fs1JnC5dqATxBVuV3ZU2njGvQ8visJGsRZxBKwMhcA==" saltValue="yHCunpT+DuyObjfnRWVw5A==" spinCount="100000" count="3">
    <mergeCell ref="F4:K4"/>
    <mergeCell ref="F5:K5"/>
    <mergeCell ref="C8:K8"/>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EC87EA-0993-484F-87BE-D42E4BF3042D}">
  <sheetPr codeName="Hoja2"/>
  <dimension ref="A1:M114"/>
  <sheetViews>
    <sheetView zoomScale="85" zoomScaleNormal="85" workbookViewId="0"/>
  </sheetViews>
  <sheetFormatPr baseColWidth="10" defaultColWidth="11.44140625" defaultRowHeight="14.4" x14ac:dyDescent="0.3"/>
  <cols>
    <col min="1" max="2" width="12.6640625" customWidth="1"/>
    <col min="3" max="3" width="4.33203125" customWidth="1"/>
    <col min="4" max="13" width="11.5546875" customWidth="1"/>
    <col min="14" max="16384" width="11.44140625" style="6"/>
  </cols>
  <sheetData>
    <row r="1" spans="1:13" x14ac:dyDescent="0.3">
      <c r="A1" s="6"/>
      <c r="B1" s="6"/>
      <c r="C1" s="6"/>
      <c r="D1" s="6"/>
      <c r="E1" s="6"/>
      <c r="F1" s="6"/>
      <c r="G1" s="6"/>
      <c r="H1" s="6"/>
      <c r="I1" s="6"/>
      <c r="J1" s="6"/>
      <c r="K1" s="6"/>
      <c r="L1" s="6"/>
      <c r="M1" s="6"/>
    </row>
    <row r="2" spans="1:13" x14ac:dyDescent="0.3">
      <c r="A2" s="6"/>
      <c r="B2" s="6"/>
      <c r="C2" s="6"/>
      <c r="D2" s="6"/>
      <c r="E2" s="6"/>
      <c r="F2" s="6"/>
      <c r="G2" s="6"/>
      <c r="H2" s="6"/>
      <c r="I2" s="6"/>
      <c r="J2" s="6"/>
      <c r="K2" s="6"/>
      <c r="L2" s="6"/>
      <c r="M2" s="6"/>
    </row>
    <row r="3" spans="1:13" x14ac:dyDescent="0.3">
      <c r="A3" s="6"/>
      <c r="B3" s="6"/>
      <c r="C3" s="6"/>
      <c r="D3" s="6"/>
      <c r="E3" s="6"/>
      <c r="F3" s="6"/>
      <c r="G3" s="6"/>
      <c r="H3" s="6"/>
      <c r="I3" s="6"/>
      <c r="J3" s="6"/>
      <c r="K3" s="6"/>
      <c r="L3" s="6"/>
      <c r="M3" s="6"/>
    </row>
    <row r="4" spans="1:13" x14ac:dyDescent="0.3">
      <c r="A4" s="6"/>
      <c r="B4" s="6"/>
      <c r="C4" s="6"/>
      <c r="D4" s="6"/>
      <c r="E4" s="6"/>
      <c r="F4" s="6"/>
      <c r="G4" s="6"/>
      <c r="H4" s="6"/>
      <c r="I4" s="6"/>
      <c r="J4" s="6"/>
      <c r="K4" s="6"/>
      <c r="L4" s="6"/>
      <c r="M4" s="6"/>
    </row>
    <row r="5" spans="1:13" x14ac:dyDescent="0.3">
      <c r="A5" s="6"/>
      <c r="B5" s="6"/>
      <c r="C5" s="6"/>
      <c r="D5" s="6"/>
      <c r="E5" s="6"/>
      <c r="F5" s="6"/>
      <c r="G5" s="6"/>
      <c r="H5" s="6"/>
      <c r="I5" s="6"/>
      <c r="J5" s="6"/>
      <c r="K5" s="6"/>
      <c r="L5" s="6"/>
      <c r="M5" s="6"/>
    </row>
    <row r="6" spans="1:13" ht="15" thickBot="1" x14ac:dyDescent="0.35">
      <c r="A6" s="6"/>
      <c r="B6" s="6"/>
      <c r="C6" s="6"/>
      <c r="D6" s="6"/>
      <c r="E6" s="6"/>
      <c r="F6" s="6"/>
      <c r="G6" s="6"/>
      <c r="H6" s="6"/>
      <c r="I6" s="6"/>
      <c r="J6" s="6"/>
      <c r="K6" s="6"/>
      <c r="L6" s="6"/>
      <c r="M6" s="6"/>
    </row>
    <row r="7" spans="1:13" ht="51.75" customHeight="1" x14ac:dyDescent="0.3">
      <c r="A7" s="224"/>
      <c r="B7" s="225"/>
      <c r="C7" s="225"/>
      <c r="D7" s="220" t="s">
        <v>82</v>
      </c>
      <c r="E7" s="220"/>
      <c r="F7" s="220"/>
      <c r="G7" s="220"/>
      <c r="H7" s="220"/>
      <c r="I7" s="220"/>
      <c r="J7" s="220"/>
      <c r="K7" s="220"/>
      <c r="L7" s="220"/>
      <c r="M7" s="221"/>
    </row>
    <row r="8" spans="1:13" ht="36.75" customHeight="1" x14ac:dyDescent="0.3">
      <c r="A8" s="226"/>
      <c r="B8" s="227"/>
      <c r="C8" s="227"/>
      <c r="D8" s="222" t="s">
        <v>65</v>
      </c>
      <c r="E8" s="222"/>
      <c r="F8" s="222"/>
      <c r="G8" s="222"/>
      <c r="H8" s="222"/>
      <c r="I8" s="222"/>
      <c r="J8" s="222"/>
      <c r="K8" s="222"/>
      <c r="L8" s="222"/>
      <c r="M8" s="223"/>
    </row>
    <row r="9" spans="1:13" ht="30" customHeight="1" thickBot="1" x14ac:dyDescent="0.35">
      <c r="A9" s="228"/>
      <c r="B9" s="229"/>
      <c r="C9" s="229"/>
      <c r="D9" s="218" t="s">
        <v>104</v>
      </c>
      <c r="E9" s="218"/>
      <c r="F9" s="218"/>
      <c r="G9" s="218"/>
      <c r="H9" s="218"/>
      <c r="I9" s="218"/>
      <c r="J9" s="218"/>
      <c r="K9" s="218"/>
      <c r="L9" s="218"/>
      <c r="M9" s="219"/>
    </row>
    <row r="10" spans="1:13" ht="7.5" customHeight="1" thickBot="1" x14ac:dyDescent="0.35">
      <c r="A10" s="214"/>
      <c r="B10" s="214"/>
      <c r="C10" s="214"/>
      <c r="D10" s="214"/>
      <c r="E10" s="214"/>
      <c r="F10" s="214"/>
      <c r="G10" s="214"/>
      <c r="H10" s="214"/>
      <c r="I10" s="214"/>
      <c r="J10" s="214"/>
      <c r="K10" s="214"/>
      <c r="L10" s="214"/>
      <c r="M10" s="214"/>
    </row>
    <row r="11" spans="1:13" ht="30" customHeight="1" thickBot="1" x14ac:dyDescent="0.35">
      <c r="A11" s="211" t="s">
        <v>106</v>
      </c>
      <c r="B11" s="212"/>
      <c r="C11" s="212"/>
      <c r="D11" s="212"/>
      <c r="E11" s="212"/>
      <c r="F11" s="212"/>
      <c r="G11" s="212"/>
      <c r="H11" s="212"/>
      <c r="I11" s="212"/>
      <c r="J11" s="212"/>
      <c r="K11" s="212"/>
      <c r="L11" s="212"/>
      <c r="M11" s="213"/>
    </row>
    <row r="12" spans="1:13" ht="126.75" customHeight="1" thickBot="1" x14ac:dyDescent="0.35">
      <c r="A12" s="215" t="s">
        <v>154</v>
      </c>
      <c r="B12" s="216"/>
      <c r="C12" s="216"/>
      <c r="D12" s="216"/>
      <c r="E12" s="216"/>
      <c r="F12" s="216"/>
      <c r="G12" s="216"/>
      <c r="H12" s="216"/>
      <c r="I12" s="216"/>
      <c r="J12" s="216"/>
      <c r="K12" s="216"/>
      <c r="L12" s="216"/>
      <c r="M12" s="217"/>
    </row>
    <row r="13" spans="1:13" ht="18.600000000000001" thickBot="1" x14ac:dyDescent="0.4">
      <c r="A13" s="174" t="s">
        <v>113</v>
      </c>
      <c r="B13" s="175"/>
      <c r="C13" s="175"/>
      <c r="D13" s="175"/>
      <c r="E13" s="175"/>
      <c r="F13" s="175"/>
      <c r="G13" s="175"/>
      <c r="H13" s="175"/>
      <c r="I13" s="175"/>
      <c r="J13" s="175"/>
      <c r="K13" s="175"/>
      <c r="L13" s="175"/>
      <c r="M13" s="176"/>
    </row>
    <row r="14" spans="1:13" ht="15.6" x14ac:dyDescent="0.3">
      <c r="A14" s="195" t="s">
        <v>114</v>
      </c>
      <c r="B14" s="196"/>
      <c r="C14" s="196"/>
      <c r="D14" s="142" t="s">
        <v>135</v>
      </c>
      <c r="E14" s="143"/>
      <c r="F14" s="143"/>
      <c r="G14" s="143"/>
      <c r="H14" s="143"/>
      <c r="I14" s="143"/>
      <c r="J14" s="143"/>
      <c r="K14" s="143"/>
      <c r="L14" s="143"/>
      <c r="M14" s="144"/>
    </row>
    <row r="15" spans="1:13" ht="15.6" x14ac:dyDescent="0.3">
      <c r="A15" s="197" t="s">
        <v>112</v>
      </c>
      <c r="B15" s="198"/>
      <c r="C15" s="198"/>
      <c r="D15" s="145" t="s">
        <v>136</v>
      </c>
      <c r="E15" s="146"/>
      <c r="F15" s="146"/>
      <c r="G15" s="146"/>
      <c r="H15" s="146"/>
      <c r="I15" s="146"/>
      <c r="J15" s="146"/>
      <c r="K15" s="146"/>
      <c r="L15" s="146"/>
      <c r="M15" s="147"/>
    </row>
    <row r="16" spans="1:13" ht="29.25" customHeight="1" x14ac:dyDescent="0.3">
      <c r="A16" s="199" t="s">
        <v>115</v>
      </c>
      <c r="B16" s="165"/>
      <c r="C16" s="165"/>
      <c r="D16" s="148" t="s">
        <v>137</v>
      </c>
      <c r="E16" s="149"/>
      <c r="F16" s="149"/>
      <c r="G16" s="149"/>
      <c r="H16" s="149"/>
      <c r="I16" s="149"/>
      <c r="J16" s="149"/>
      <c r="K16" s="149"/>
      <c r="L16" s="149"/>
      <c r="M16" s="150"/>
    </row>
    <row r="17" spans="1:13" ht="30" customHeight="1" x14ac:dyDescent="0.3">
      <c r="A17" s="200" t="s">
        <v>139</v>
      </c>
      <c r="B17" s="201"/>
      <c r="C17" s="201"/>
      <c r="D17" s="133" t="s">
        <v>138</v>
      </c>
      <c r="E17" s="134"/>
      <c r="F17" s="134"/>
      <c r="G17" s="134"/>
      <c r="H17" s="134"/>
      <c r="I17" s="134"/>
      <c r="J17" s="134"/>
      <c r="K17" s="134"/>
      <c r="L17" s="134"/>
      <c r="M17" s="151"/>
    </row>
    <row r="18" spans="1:13" ht="16.2" thickBot="1" x14ac:dyDescent="0.35">
      <c r="A18" s="202" t="s">
        <v>116</v>
      </c>
      <c r="B18" s="203"/>
      <c r="C18" s="203"/>
      <c r="D18" s="152" t="s">
        <v>140</v>
      </c>
      <c r="E18" s="153"/>
      <c r="F18" s="153"/>
      <c r="G18" s="153"/>
      <c r="H18" s="153"/>
      <c r="I18" s="153"/>
      <c r="J18" s="153"/>
      <c r="K18" s="153"/>
      <c r="L18" s="153"/>
      <c r="M18" s="154"/>
    </row>
    <row r="19" spans="1:13" ht="18.600000000000001" thickBot="1" x14ac:dyDescent="0.4">
      <c r="A19" s="192" t="s">
        <v>112</v>
      </c>
      <c r="B19" s="193"/>
      <c r="C19" s="193"/>
      <c r="D19" s="193"/>
      <c r="E19" s="193"/>
      <c r="F19" s="193"/>
      <c r="G19" s="193"/>
      <c r="H19" s="193"/>
      <c r="I19" s="193"/>
      <c r="J19" s="193"/>
      <c r="K19" s="193"/>
      <c r="L19" s="193"/>
      <c r="M19" s="194"/>
    </row>
    <row r="20" spans="1:13" ht="129.75" customHeight="1" x14ac:dyDescent="0.3">
      <c r="A20" s="204" t="s">
        <v>215</v>
      </c>
      <c r="B20" s="205"/>
      <c r="C20" s="205"/>
      <c r="D20" s="205"/>
      <c r="E20" s="205"/>
      <c r="F20" s="205"/>
      <c r="G20" s="205"/>
      <c r="H20" s="205"/>
      <c r="I20" s="205"/>
      <c r="J20" s="205"/>
      <c r="K20" s="205"/>
      <c r="L20" s="205"/>
      <c r="M20" s="206"/>
    </row>
    <row r="21" spans="1:13" ht="18" x14ac:dyDescent="0.35">
      <c r="A21" s="80"/>
      <c r="B21" s="15"/>
      <c r="C21" s="15"/>
      <c r="D21" s="78" t="s">
        <v>56</v>
      </c>
      <c r="E21" s="78" t="s">
        <v>152</v>
      </c>
      <c r="F21" s="78" t="s">
        <v>153</v>
      </c>
      <c r="G21" s="15"/>
      <c r="H21" s="15"/>
      <c r="I21" s="15"/>
      <c r="J21" s="15"/>
      <c r="K21" s="15"/>
      <c r="L21" s="15"/>
      <c r="M21" s="81"/>
    </row>
    <row r="22" spans="1:13" ht="18" x14ac:dyDescent="0.35">
      <c r="A22" s="80"/>
      <c r="B22" s="15"/>
      <c r="C22" s="15"/>
      <c r="D22" s="79" t="s">
        <v>210</v>
      </c>
      <c r="E22" s="26">
        <v>1</v>
      </c>
      <c r="F22" s="73"/>
      <c r="G22" s="15"/>
      <c r="H22" s="15"/>
      <c r="I22" s="15"/>
      <c r="J22" s="15"/>
      <c r="K22" s="15"/>
      <c r="L22" s="15"/>
      <c r="M22" s="81"/>
    </row>
    <row r="23" spans="1:13" ht="18" x14ac:dyDescent="0.35">
      <c r="A23" s="80"/>
      <c r="B23" s="15"/>
      <c r="C23" s="15"/>
      <c r="D23" s="26" t="s">
        <v>211</v>
      </c>
      <c r="E23" s="26">
        <v>2</v>
      </c>
      <c r="F23" s="74"/>
      <c r="G23" s="15"/>
      <c r="H23" s="15"/>
      <c r="I23" s="15"/>
      <c r="J23" s="15"/>
      <c r="K23" s="15"/>
      <c r="L23" s="15"/>
      <c r="M23" s="81"/>
    </row>
    <row r="24" spans="1:13" ht="18" x14ac:dyDescent="0.35">
      <c r="A24" s="80"/>
      <c r="B24" s="15"/>
      <c r="C24" s="15"/>
      <c r="D24" s="26" t="s">
        <v>212</v>
      </c>
      <c r="E24" s="26">
        <v>3</v>
      </c>
      <c r="F24" s="75"/>
      <c r="G24" s="15"/>
      <c r="H24" s="15"/>
      <c r="I24" s="15"/>
      <c r="J24" s="15"/>
      <c r="K24" s="15"/>
      <c r="L24" s="15"/>
      <c r="M24" s="81"/>
    </row>
    <row r="25" spans="1:13" ht="18" x14ac:dyDescent="0.35">
      <c r="A25" s="80"/>
      <c r="B25" s="15"/>
      <c r="C25" s="15"/>
      <c r="D25" s="26" t="s">
        <v>213</v>
      </c>
      <c r="E25" s="26">
        <v>4</v>
      </c>
      <c r="F25" s="76"/>
      <c r="G25" s="15"/>
      <c r="H25" s="15"/>
      <c r="I25" s="15"/>
      <c r="J25" s="15"/>
      <c r="K25" s="15"/>
      <c r="L25" s="15"/>
      <c r="M25" s="81"/>
    </row>
    <row r="26" spans="1:13" ht="18" x14ac:dyDescent="0.35">
      <c r="A26" s="80"/>
      <c r="B26" s="15"/>
      <c r="C26" s="15"/>
      <c r="D26" s="26" t="s">
        <v>214</v>
      </c>
      <c r="E26" s="26">
        <v>5</v>
      </c>
      <c r="F26" s="77"/>
      <c r="G26" s="15"/>
      <c r="H26" s="15"/>
      <c r="I26" s="15"/>
      <c r="J26" s="15"/>
      <c r="K26" s="15"/>
      <c r="L26" s="15"/>
      <c r="M26" s="81"/>
    </row>
    <row r="27" spans="1:13" ht="85.5" customHeight="1" x14ac:dyDescent="0.3">
      <c r="A27" s="233" t="s">
        <v>158</v>
      </c>
      <c r="B27" s="234"/>
      <c r="C27" s="234"/>
      <c r="D27" s="234"/>
      <c r="E27" s="234"/>
      <c r="F27" s="234"/>
      <c r="G27" s="234"/>
      <c r="H27" s="234"/>
      <c r="I27" s="234"/>
      <c r="J27" s="234"/>
      <c r="K27" s="234"/>
      <c r="L27" s="234"/>
      <c r="M27" s="235"/>
    </row>
    <row r="28" spans="1:13" ht="30" customHeight="1" thickBot="1" x14ac:dyDescent="0.35">
      <c r="A28" s="230" t="s">
        <v>155</v>
      </c>
      <c r="B28" s="231"/>
      <c r="C28" s="231"/>
      <c r="D28" s="231"/>
      <c r="E28" s="231"/>
      <c r="F28" s="231"/>
      <c r="G28" s="231"/>
      <c r="H28" s="231"/>
      <c r="I28" s="231"/>
      <c r="J28" s="231"/>
      <c r="K28" s="231"/>
      <c r="L28" s="231"/>
      <c r="M28" s="232"/>
    </row>
    <row r="29" spans="1:13" ht="20.25" customHeight="1" thickBot="1" x14ac:dyDescent="0.35">
      <c r="A29" s="208" t="s">
        <v>156</v>
      </c>
      <c r="B29" s="209"/>
      <c r="C29" s="209"/>
      <c r="D29" s="209" t="s">
        <v>105</v>
      </c>
      <c r="E29" s="209"/>
      <c r="F29" s="209"/>
      <c r="G29" s="209"/>
      <c r="H29" s="209"/>
      <c r="I29" s="209"/>
      <c r="J29" s="209"/>
      <c r="K29" s="209"/>
      <c r="L29" s="209"/>
      <c r="M29" s="210"/>
    </row>
    <row r="30" spans="1:13" s="82" customFormat="1" ht="21" customHeight="1" x14ac:dyDescent="0.3">
      <c r="A30" s="207" t="s">
        <v>49</v>
      </c>
      <c r="B30" s="164"/>
      <c r="C30" s="164"/>
      <c r="D30" s="155" t="s">
        <v>141</v>
      </c>
      <c r="E30" s="156"/>
      <c r="F30" s="156"/>
      <c r="G30" s="156"/>
      <c r="H30" s="156"/>
      <c r="I30" s="156"/>
      <c r="J30" s="156"/>
      <c r="K30" s="156"/>
      <c r="L30" s="156"/>
      <c r="M30" s="157"/>
    </row>
    <row r="31" spans="1:13" s="82" customFormat="1" ht="33.75" customHeight="1" x14ac:dyDescent="0.3">
      <c r="A31" s="190" t="s">
        <v>107</v>
      </c>
      <c r="B31" s="191"/>
      <c r="C31" s="191"/>
      <c r="D31" s="133" t="s">
        <v>216</v>
      </c>
      <c r="E31" s="134"/>
      <c r="F31" s="134"/>
      <c r="G31" s="134"/>
      <c r="H31" s="134"/>
      <c r="I31" s="134"/>
      <c r="J31" s="134"/>
      <c r="K31" s="134"/>
      <c r="L31" s="134"/>
      <c r="M31" s="151"/>
    </row>
    <row r="32" spans="1:13" s="82" customFormat="1" ht="30" customHeight="1" x14ac:dyDescent="0.3">
      <c r="A32" s="190" t="s">
        <v>108</v>
      </c>
      <c r="B32" s="191"/>
      <c r="C32" s="191"/>
      <c r="D32" s="158" t="s">
        <v>142</v>
      </c>
      <c r="E32" s="159"/>
      <c r="F32" s="159"/>
      <c r="G32" s="159"/>
      <c r="H32" s="159"/>
      <c r="I32" s="159"/>
      <c r="J32" s="159"/>
      <c r="K32" s="159"/>
      <c r="L32" s="159"/>
      <c r="M32" s="160"/>
    </row>
    <row r="33" spans="1:13" s="82" customFormat="1" ht="31.5" customHeight="1" x14ac:dyDescent="0.3">
      <c r="A33" s="190" t="s">
        <v>50</v>
      </c>
      <c r="B33" s="191"/>
      <c r="C33" s="191"/>
      <c r="D33" s="158" t="s">
        <v>143</v>
      </c>
      <c r="E33" s="159"/>
      <c r="F33" s="159"/>
      <c r="G33" s="159"/>
      <c r="H33" s="159"/>
      <c r="I33" s="159"/>
      <c r="J33" s="159"/>
      <c r="K33" s="159"/>
      <c r="L33" s="159"/>
      <c r="M33" s="160"/>
    </row>
    <row r="34" spans="1:13" s="82" customFormat="1" ht="30.75" customHeight="1" x14ac:dyDescent="0.3">
      <c r="A34" s="190" t="s">
        <v>109</v>
      </c>
      <c r="B34" s="191"/>
      <c r="C34" s="191"/>
      <c r="D34" s="133" t="s">
        <v>144</v>
      </c>
      <c r="E34" s="134"/>
      <c r="F34" s="134"/>
      <c r="G34" s="134"/>
      <c r="H34" s="134"/>
      <c r="I34" s="134"/>
      <c r="J34" s="134"/>
      <c r="K34" s="134"/>
      <c r="L34" s="134"/>
      <c r="M34" s="151"/>
    </row>
    <row r="35" spans="1:13" s="82" customFormat="1" ht="35.25" customHeight="1" x14ac:dyDescent="0.3">
      <c r="A35" s="190" t="s">
        <v>73</v>
      </c>
      <c r="B35" s="191"/>
      <c r="C35" s="191"/>
      <c r="D35" s="133" t="s">
        <v>145</v>
      </c>
      <c r="E35" s="134"/>
      <c r="F35" s="134"/>
      <c r="G35" s="134"/>
      <c r="H35" s="134"/>
      <c r="I35" s="134"/>
      <c r="J35" s="134"/>
      <c r="K35" s="134"/>
      <c r="L35" s="134"/>
      <c r="M35" s="151"/>
    </row>
    <row r="36" spans="1:13" s="82" customFormat="1" ht="21" customHeight="1" x14ac:dyDescent="0.3">
      <c r="A36" s="190" t="s">
        <v>0</v>
      </c>
      <c r="B36" s="191"/>
      <c r="C36" s="191"/>
      <c r="D36" s="158" t="s">
        <v>146</v>
      </c>
      <c r="E36" s="159"/>
      <c r="F36" s="159"/>
      <c r="G36" s="159"/>
      <c r="H36" s="159"/>
      <c r="I36" s="159"/>
      <c r="J36" s="159"/>
      <c r="K36" s="159"/>
      <c r="L36" s="159"/>
      <c r="M36" s="160"/>
    </row>
    <row r="37" spans="1:13" s="82" customFormat="1" ht="36.75" customHeight="1" x14ac:dyDescent="0.3">
      <c r="A37" s="190" t="s">
        <v>1</v>
      </c>
      <c r="B37" s="191"/>
      <c r="C37" s="191"/>
      <c r="D37" s="133" t="s">
        <v>147</v>
      </c>
      <c r="E37" s="134"/>
      <c r="F37" s="134"/>
      <c r="G37" s="134"/>
      <c r="H37" s="134"/>
      <c r="I37" s="134"/>
      <c r="J37" s="134"/>
      <c r="K37" s="134"/>
      <c r="L37" s="134"/>
      <c r="M37" s="151"/>
    </row>
    <row r="38" spans="1:13" s="82" customFormat="1" ht="35.25" customHeight="1" x14ac:dyDescent="0.3">
      <c r="A38" s="190" t="s">
        <v>2</v>
      </c>
      <c r="B38" s="191"/>
      <c r="C38" s="191"/>
      <c r="D38" s="133" t="s">
        <v>148</v>
      </c>
      <c r="E38" s="134"/>
      <c r="F38" s="134"/>
      <c r="G38" s="134"/>
      <c r="H38" s="134"/>
      <c r="I38" s="134"/>
      <c r="J38" s="134"/>
      <c r="K38" s="134"/>
      <c r="L38" s="134"/>
      <c r="M38" s="151"/>
    </row>
    <row r="39" spans="1:13" s="82" customFormat="1" ht="21" customHeight="1" x14ac:dyDescent="0.3">
      <c r="A39" s="172" t="s">
        <v>1</v>
      </c>
      <c r="B39" s="134"/>
      <c r="C39" s="135"/>
      <c r="D39" s="158" t="s">
        <v>149</v>
      </c>
      <c r="E39" s="159"/>
      <c r="F39" s="159"/>
      <c r="G39" s="159"/>
      <c r="H39" s="159"/>
      <c r="I39" s="159"/>
      <c r="J39" s="159"/>
      <c r="K39" s="159"/>
      <c r="L39" s="159"/>
      <c r="M39" s="160"/>
    </row>
    <row r="40" spans="1:13" s="82" customFormat="1" ht="31.5" customHeight="1" x14ac:dyDescent="0.3">
      <c r="A40" s="172" t="s">
        <v>110</v>
      </c>
      <c r="B40" s="134"/>
      <c r="C40" s="135"/>
      <c r="D40" s="158" t="s">
        <v>150</v>
      </c>
      <c r="E40" s="159"/>
      <c r="F40" s="159"/>
      <c r="G40" s="159"/>
      <c r="H40" s="159"/>
      <c r="I40" s="159"/>
      <c r="J40" s="159"/>
      <c r="K40" s="159"/>
      <c r="L40" s="159"/>
      <c r="M40" s="160"/>
    </row>
    <row r="41" spans="1:13" s="82" customFormat="1" ht="54" customHeight="1" x14ac:dyDescent="0.3">
      <c r="A41" s="172" t="s">
        <v>209</v>
      </c>
      <c r="B41" s="134"/>
      <c r="C41" s="135"/>
      <c r="D41" s="133" t="s">
        <v>157</v>
      </c>
      <c r="E41" s="134"/>
      <c r="F41" s="134"/>
      <c r="G41" s="134"/>
      <c r="H41" s="134"/>
      <c r="I41" s="134"/>
      <c r="J41" s="134"/>
      <c r="K41" s="134"/>
      <c r="L41" s="134"/>
      <c r="M41" s="151"/>
    </row>
    <row r="42" spans="1:13" s="82" customFormat="1" ht="43.5" customHeight="1" thickBot="1" x14ac:dyDescent="0.35">
      <c r="A42" s="173" t="s">
        <v>3</v>
      </c>
      <c r="B42" s="140"/>
      <c r="C42" s="141"/>
      <c r="D42" s="139" t="s">
        <v>151</v>
      </c>
      <c r="E42" s="140"/>
      <c r="F42" s="140"/>
      <c r="G42" s="140"/>
      <c r="H42" s="140"/>
      <c r="I42" s="140"/>
      <c r="J42" s="140"/>
      <c r="K42" s="140"/>
      <c r="L42" s="140"/>
      <c r="M42" s="177"/>
    </row>
    <row r="43" spans="1:13" ht="18.600000000000001" thickBot="1" x14ac:dyDescent="0.4">
      <c r="A43" s="174" t="s">
        <v>115</v>
      </c>
      <c r="B43" s="175"/>
      <c r="C43" s="175"/>
      <c r="D43" s="175"/>
      <c r="E43" s="175"/>
      <c r="F43" s="175"/>
      <c r="G43" s="175"/>
      <c r="H43" s="175"/>
      <c r="I43" s="175"/>
      <c r="J43" s="175"/>
      <c r="K43" s="175"/>
      <c r="L43" s="175"/>
      <c r="M43" s="176"/>
    </row>
    <row r="44" spans="1:13" ht="99" customHeight="1" thickBot="1" x14ac:dyDescent="0.35">
      <c r="A44" s="181" t="s">
        <v>160</v>
      </c>
      <c r="B44" s="182"/>
      <c r="C44" s="182"/>
      <c r="D44" s="182"/>
      <c r="E44" s="182"/>
      <c r="F44" s="182"/>
      <c r="G44" s="182"/>
      <c r="H44" s="182"/>
      <c r="I44" s="182"/>
      <c r="J44" s="182"/>
      <c r="K44" s="182"/>
      <c r="L44" s="182"/>
      <c r="M44" s="183"/>
    </row>
    <row r="45" spans="1:13" ht="18.600000000000001" thickBot="1" x14ac:dyDescent="0.4">
      <c r="A45" s="178" t="s">
        <v>117</v>
      </c>
      <c r="B45" s="179"/>
      <c r="C45" s="179"/>
      <c r="D45" s="179"/>
      <c r="E45" s="179"/>
      <c r="F45" s="179"/>
      <c r="G45" s="179"/>
      <c r="H45" s="179"/>
      <c r="I45" s="179"/>
      <c r="J45" s="179"/>
      <c r="K45" s="179"/>
      <c r="L45" s="179"/>
      <c r="M45" s="180"/>
    </row>
    <row r="46" spans="1:13" ht="36.75" customHeight="1" x14ac:dyDescent="0.35">
      <c r="A46" s="184" t="s">
        <v>159</v>
      </c>
      <c r="B46" s="185"/>
      <c r="C46" s="185"/>
      <c r="D46" s="185"/>
      <c r="E46" s="185"/>
      <c r="F46" s="185"/>
      <c r="G46" s="185"/>
      <c r="H46" s="185"/>
      <c r="I46" s="185"/>
      <c r="J46" s="185"/>
      <c r="K46" s="185"/>
      <c r="L46" s="185"/>
      <c r="M46" s="186"/>
    </row>
    <row r="47" spans="1:13" ht="18" x14ac:dyDescent="0.35">
      <c r="A47" s="88"/>
      <c r="B47" s="87"/>
      <c r="C47" s="87"/>
      <c r="D47" s="87"/>
      <c r="E47" s="87"/>
      <c r="F47" s="87"/>
      <c r="G47" s="87"/>
      <c r="H47" s="87"/>
      <c r="I47" s="87"/>
      <c r="J47" s="87"/>
      <c r="K47" s="87"/>
      <c r="L47" s="87"/>
      <c r="M47" s="89"/>
    </row>
    <row r="48" spans="1:13" ht="18" x14ac:dyDescent="0.35">
      <c r="A48" s="88"/>
      <c r="B48" s="90" t="s">
        <v>217</v>
      </c>
      <c r="C48" s="90"/>
      <c r="D48" s="90"/>
      <c r="E48" s="87"/>
      <c r="F48" s="91"/>
      <c r="G48" s="87"/>
      <c r="H48" s="87"/>
      <c r="I48" s="87"/>
      <c r="J48" s="87"/>
      <c r="K48" s="87"/>
      <c r="L48" s="87"/>
      <c r="M48" s="89"/>
    </row>
    <row r="49" spans="1:13" ht="18" x14ac:dyDescent="0.35">
      <c r="A49" s="88"/>
      <c r="B49" s="90" t="s">
        <v>218</v>
      </c>
      <c r="C49" s="90"/>
      <c r="D49" s="90"/>
      <c r="E49" s="87"/>
      <c r="F49" s="92"/>
      <c r="G49" s="87"/>
      <c r="H49" s="87"/>
      <c r="I49" s="87"/>
      <c r="J49" s="87"/>
      <c r="K49" s="87"/>
      <c r="L49" s="87"/>
      <c r="M49" s="89"/>
    </row>
    <row r="50" spans="1:13" ht="18" x14ac:dyDescent="0.35">
      <c r="A50" s="88"/>
      <c r="B50" s="90" t="s">
        <v>219</v>
      </c>
      <c r="C50" s="90"/>
      <c r="D50" s="90"/>
      <c r="E50" s="87"/>
      <c r="F50" s="93"/>
      <c r="G50" s="87"/>
      <c r="H50" s="87"/>
      <c r="I50" s="87"/>
      <c r="J50" s="87"/>
      <c r="K50" s="87"/>
      <c r="L50" s="87"/>
      <c r="M50" s="89"/>
    </row>
    <row r="51" spans="1:13" ht="12" customHeight="1" x14ac:dyDescent="0.35">
      <c r="A51" s="88"/>
      <c r="B51" s="90"/>
      <c r="C51" s="90"/>
      <c r="D51" s="90"/>
      <c r="E51" s="87"/>
      <c r="F51" s="87"/>
      <c r="G51" s="87"/>
      <c r="H51" s="87"/>
      <c r="I51" s="87"/>
      <c r="J51" s="87"/>
      <c r="K51" s="87"/>
      <c r="L51" s="87"/>
      <c r="M51" s="89"/>
    </row>
    <row r="52" spans="1:13" ht="18" x14ac:dyDescent="0.35">
      <c r="A52" s="161" t="s">
        <v>118</v>
      </c>
      <c r="B52" s="162"/>
      <c r="C52" s="162"/>
      <c r="D52" s="162"/>
      <c r="E52" s="162"/>
      <c r="F52" s="162"/>
      <c r="G52" s="162"/>
      <c r="H52" s="162"/>
      <c r="I52" s="162"/>
      <c r="J52" s="162"/>
      <c r="K52" s="162"/>
      <c r="L52" s="162"/>
      <c r="M52" s="163"/>
    </row>
    <row r="53" spans="1:13" ht="91.5" customHeight="1" x14ac:dyDescent="0.3">
      <c r="A53" s="187" t="s">
        <v>161</v>
      </c>
      <c r="B53" s="188"/>
      <c r="C53" s="188"/>
      <c r="D53" s="188"/>
      <c r="E53" s="188"/>
      <c r="F53" s="188"/>
      <c r="G53" s="188"/>
      <c r="H53" s="188"/>
      <c r="I53" s="188"/>
      <c r="J53" s="188"/>
      <c r="K53" s="188"/>
      <c r="L53" s="188"/>
      <c r="M53" s="188"/>
    </row>
    <row r="54" spans="1:13" ht="18" x14ac:dyDescent="0.35">
      <c r="A54" s="189" t="s">
        <v>156</v>
      </c>
      <c r="B54" s="189"/>
      <c r="C54" s="189"/>
      <c r="D54" s="189" t="s">
        <v>105</v>
      </c>
      <c r="E54" s="189"/>
      <c r="F54" s="189"/>
      <c r="G54" s="189"/>
      <c r="H54" s="189"/>
      <c r="I54" s="189"/>
      <c r="J54" s="189"/>
      <c r="K54" s="189"/>
      <c r="L54" s="189"/>
      <c r="M54" s="189"/>
    </row>
    <row r="55" spans="1:13" ht="32.25" customHeight="1" x14ac:dyDescent="0.3">
      <c r="A55" s="164" t="s">
        <v>121</v>
      </c>
      <c r="B55" s="164"/>
      <c r="C55" s="164"/>
      <c r="D55" s="136" t="s">
        <v>162</v>
      </c>
      <c r="E55" s="137"/>
      <c r="F55" s="137"/>
      <c r="G55" s="137"/>
      <c r="H55" s="137"/>
      <c r="I55" s="137"/>
      <c r="J55" s="137"/>
      <c r="K55" s="137"/>
      <c r="L55" s="137"/>
      <c r="M55" s="138"/>
    </row>
    <row r="56" spans="1:13" ht="15" x14ac:dyDescent="0.3">
      <c r="A56" s="165" t="s">
        <v>122</v>
      </c>
      <c r="B56" s="165"/>
      <c r="C56" s="165"/>
      <c r="D56" s="133" t="s">
        <v>163</v>
      </c>
      <c r="E56" s="134"/>
      <c r="F56" s="134"/>
      <c r="G56" s="134"/>
      <c r="H56" s="134"/>
      <c r="I56" s="134"/>
      <c r="J56" s="134"/>
      <c r="K56" s="134"/>
      <c r="L56" s="134"/>
      <c r="M56" s="135"/>
    </row>
    <row r="57" spans="1:13" ht="15" x14ac:dyDescent="0.3">
      <c r="A57" s="165" t="s">
        <v>123</v>
      </c>
      <c r="B57" s="165"/>
      <c r="C57" s="165"/>
      <c r="D57" s="133" t="s">
        <v>164</v>
      </c>
      <c r="E57" s="134"/>
      <c r="F57" s="134"/>
      <c r="G57" s="134"/>
      <c r="H57" s="134"/>
      <c r="I57" s="134"/>
      <c r="J57" s="134"/>
      <c r="K57" s="134"/>
      <c r="L57" s="134"/>
      <c r="M57" s="135"/>
    </row>
    <row r="58" spans="1:13" ht="15" x14ac:dyDescent="0.3">
      <c r="A58" s="165" t="s">
        <v>124</v>
      </c>
      <c r="B58" s="165"/>
      <c r="C58" s="165"/>
      <c r="D58" s="133" t="s">
        <v>165</v>
      </c>
      <c r="E58" s="134"/>
      <c r="F58" s="134"/>
      <c r="G58" s="134"/>
      <c r="H58" s="134"/>
      <c r="I58" s="134"/>
      <c r="J58" s="134"/>
      <c r="K58" s="134"/>
      <c r="L58" s="134"/>
      <c r="M58" s="135"/>
    </row>
    <row r="59" spans="1:13" ht="15" x14ac:dyDescent="0.3">
      <c r="A59" s="166" t="s">
        <v>125</v>
      </c>
      <c r="B59" s="166"/>
      <c r="C59" s="166"/>
      <c r="D59" s="133" t="s">
        <v>166</v>
      </c>
      <c r="E59" s="134"/>
      <c r="F59" s="134"/>
      <c r="G59" s="134"/>
      <c r="H59" s="134"/>
      <c r="I59" s="134"/>
      <c r="J59" s="134"/>
      <c r="K59" s="134"/>
      <c r="L59" s="134"/>
      <c r="M59" s="135"/>
    </row>
    <row r="60" spans="1:13" ht="28.5" customHeight="1" x14ac:dyDescent="0.3">
      <c r="A60" s="139" t="s">
        <v>126</v>
      </c>
      <c r="B60" s="140"/>
      <c r="C60" s="141"/>
      <c r="D60" s="134" t="s">
        <v>169</v>
      </c>
      <c r="E60" s="134"/>
      <c r="F60" s="134"/>
      <c r="G60" s="134"/>
      <c r="H60" s="134"/>
      <c r="I60" s="134"/>
      <c r="J60" s="134"/>
      <c r="K60" s="134"/>
      <c r="L60" s="134"/>
      <c r="M60" s="135"/>
    </row>
    <row r="61" spans="1:13" ht="13.5" customHeight="1" x14ac:dyDescent="0.3">
      <c r="A61" s="168" t="s">
        <v>128</v>
      </c>
      <c r="B61" s="169"/>
      <c r="C61" s="170"/>
      <c r="D61" s="134" t="s">
        <v>168</v>
      </c>
      <c r="E61" s="134"/>
      <c r="F61" s="134"/>
      <c r="G61" s="134"/>
      <c r="H61" s="134"/>
      <c r="I61" s="134"/>
      <c r="J61" s="134"/>
      <c r="K61" s="134"/>
      <c r="L61" s="134"/>
      <c r="M61" s="135"/>
    </row>
    <row r="62" spans="1:13" ht="15" x14ac:dyDescent="0.3">
      <c r="A62" s="155" t="s">
        <v>127</v>
      </c>
      <c r="B62" s="156"/>
      <c r="C62" s="171"/>
      <c r="D62" s="134" t="s">
        <v>167</v>
      </c>
      <c r="E62" s="134"/>
      <c r="F62" s="134"/>
      <c r="G62" s="134"/>
      <c r="H62" s="134"/>
      <c r="I62" s="134"/>
      <c r="J62" s="134"/>
      <c r="K62" s="134"/>
      <c r="L62" s="134"/>
      <c r="M62" s="135"/>
    </row>
    <row r="63" spans="1:13" ht="43.5" customHeight="1" x14ac:dyDescent="0.3">
      <c r="A63" s="158" t="s">
        <v>91</v>
      </c>
      <c r="B63" s="159"/>
      <c r="C63" s="167"/>
      <c r="D63" s="133" t="s">
        <v>173</v>
      </c>
      <c r="E63" s="134"/>
      <c r="F63" s="134"/>
      <c r="G63" s="134"/>
      <c r="H63" s="134"/>
      <c r="I63" s="134"/>
      <c r="J63" s="134"/>
      <c r="K63" s="134"/>
      <c r="L63" s="134"/>
      <c r="M63" s="135"/>
    </row>
    <row r="64" spans="1:13" ht="41.25" customHeight="1" x14ac:dyDescent="0.3">
      <c r="A64" s="158" t="s">
        <v>0</v>
      </c>
      <c r="B64" s="159"/>
      <c r="C64" s="167"/>
      <c r="D64" s="133" t="s">
        <v>170</v>
      </c>
      <c r="E64" s="134"/>
      <c r="F64" s="134"/>
      <c r="G64" s="134"/>
      <c r="H64" s="134"/>
      <c r="I64" s="134"/>
      <c r="J64" s="134"/>
      <c r="K64" s="134"/>
      <c r="L64" s="134"/>
      <c r="M64" s="135"/>
    </row>
    <row r="65" spans="1:13" ht="41.25" customHeight="1" x14ac:dyDescent="0.3">
      <c r="A65" s="158" t="s">
        <v>129</v>
      </c>
      <c r="B65" s="159"/>
      <c r="C65" s="167"/>
      <c r="D65" s="133" t="s">
        <v>171</v>
      </c>
      <c r="E65" s="134"/>
      <c r="F65" s="134"/>
      <c r="G65" s="134"/>
      <c r="H65" s="134"/>
      <c r="I65" s="134"/>
      <c r="J65" s="134"/>
      <c r="K65" s="134"/>
      <c r="L65" s="134"/>
      <c r="M65" s="135"/>
    </row>
    <row r="66" spans="1:13" ht="50.25" customHeight="1" x14ac:dyDescent="0.3">
      <c r="A66" s="133" t="s">
        <v>130</v>
      </c>
      <c r="B66" s="134"/>
      <c r="C66" s="135"/>
      <c r="D66" s="133" t="s">
        <v>172</v>
      </c>
      <c r="E66" s="134"/>
      <c r="F66" s="134"/>
      <c r="G66" s="134"/>
      <c r="H66" s="134"/>
      <c r="I66" s="134"/>
      <c r="J66" s="134"/>
      <c r="K66" s="134"/>
      <c r="L66" s="134"/>
      <c r="M66" s="135"/>
    </row>
    <row r="67" spans="1:13" ht="30.75" customHeight="1" x14ac:dyDescent="0.3">
      <c r="A67" s="158" t="s">
        <v>1</v>
      </c>
      <c r="B67" s="159"/>
      <c r="C67" s="167"/>
      <c r="D67" s="133" t="s">
        <v>174</v>
      </c>
      <c r="E67" s="134"/>
      <c r="F67" s="134"/>
      <c r="G67" s="134"/>
      <c r="H67" s="134"/>
      <c r="I67" s="134"/>
      <c r="J67" s="134"/>
      <c r="K67" s="134"/>
      <c r="L67" s="134"/>
      <c r="M67" s="135"/>
    </row>
    <row r="68" spans="1:13" ht="15" x14ac:dyDescent="0.3">
      <c r="A68" s="158" t="s">
        <v>131</v>
      </c>
      <c r="B68" s="159"/>
      <c r="C68" s="167"/>
      <c r="D68" s="133" t="s">
        <v>175</v>
      </c>
      <c r="E68" s="134"/>
      <c r="F68" s="134"/>
      <c r="G68" s="134"/>
      <c r="H68" s="134"/>
      <c r="I68" s="134"/>
      <c r="J68" s="134"/>
      <c r="K68" s="134"/>
      <c r="L68" s="134"/>
      <c r="M68" s="135"/>
    </row>
    <row r="69" spans="1:13" ht="15" x14ac:dyDescent="0.3">
      <c r="A69" s="158" t="s">
        <v>132</v>
      </c>
      <c r="B69" s="159"/>
      <c r="C69" s="167"/>
      <c r="D69" s="133" t="s">
        <v>176</v>
      </c>
      <c r="E69" s="134"/>
      <c r="F69" s="134"/>
      <c r="G69" s="134"/>
      <c r="H69" s="134"/>
      <c r="I69" s="134"/>
      <c r="J69" s="134"/>
      <c r="K69" s="134"/>
      <c r="L69" s="134"/>
      <c r="M69" s="135"/>
    </row>
    <row r="70" spans="1:13" ht="15" x14ac:dyDescent="0.3">
      <c r="A70" s="158" t="s">
        <v>89</v>
      </c>
      <c r="B70" s="159"/>
      <c r="C70" s="167"/>
      <c r="D70" s="133" t="s">
        <v>177</v>
      </c>
      <c r="E70" s="134"/>
      <c r="F70" s="134"/>
      <c r="G70" s="134"/>
      <c r="H70" s="134"/>
      <c r="I70" s="134"/>
      <c r="J70" s="134"/>
      <c r="K70" s="134"/>
      <c r="L70" s="134"/>
      <c r="M70" s="135"/>
    </row>
    <row r="71" spans="1:13" ht="15" x14ac:dyDescent="0.3">
      <c r="A71" s="158" t="s">
        <v>90</v>
      </c>
      <c r="B71" s="159"/>
      <c r="C71" s="167"/>
      <c r="D71" s="133" t="s">
        <v>178</v>
      </c>
      <c r="E71" s="134"/>
      <c r="F71" s="134"/>
      <c r="G71" s="134"/>
      <c r="H71" s="134"/>
      <c r="I71" s="134"/>
      <c r="J71" s="134"/>
      <c r="K71" s="134"/>
      <c r="L71" s="134"/>
      <c r="M71" s="135"/>
    </row>
    <row r="72" spans="1:13" ht="15" x14ac:dyDescent="0.3">
      <c r="A72" s="158" t="s">
        <v>133</v>
      </c>
      <c r="B72" s="159"/>
      <c r="C72" s="167"/>
      <c r="D72" s="133" t="s">
        <v>179</v>
      </c>
      <c r="E72" s="134"/>
      <c r="F72" s="134"/>
      <c r="G72" s="134"/>
      <c r="H72" s="134"/>
      <c r="I72" s="134"/>
      <c r="J72" s="134"/>
      <c r="K72" s="134"/>
      <c r="L72" s="134"/>
      <c r="M72" s="135"/>
    </row>
    <row r="73" spans="1:13" ht="15" x14ac:dyDescent="0.3">
      <c r="A73" s="158" t="s">
        <v>134</v>
      </c>
      <c r="B73" s="159"/>
      <c r="C73" s="167"/>
      <c r="D73" s="133" t="s">
        <v>180</v>
      </c>
      <c r="E73" s="134"/>
      <c r="F73" s="134"/>
      <c r="G73" s="134"/>
      <c r="H73" s="134"/>
      <c r="I73" s="134"/>
      <c r="J73" s="134"/>
      <c r="K73" s="134"/>
      <c r="L73" s="134"/>
      <c r="M73" s="135"/>
    </row>
    <row r="74" spans="1:13" ht="15" x14ac:dyDescent="0.3">
      <c r="A74" s="158" t="s">
        <v>181</v>
      </c>
      <c r="B74" s="159"/>
      <c r="C74" s="167"/>
      <c r="D74" s="133" t="s">
        <v>182</v>
      </c>
      <c r="E74" s="134"/>
      <c r="F74" s="134"/>
      <c r="G74" s="134"/>
      <c r="H74" s="134"/>
      <c r="I74" s="134"/>
      <c r="J74" s="134"/>
      <c r="K74" s="134"/>
      <c r="L74" s="134"/>
      <c r="M74" s="135"/>
    </row>
    <row r="75" spans="1:13" x14ac:dyDescent="0.3">
      <c r="A75" s="6"/>
      <c r="B75" s="6"/>
      <c r="C75" s="6"/>
      <c r="D75" s="6"/>
      <c r="E75" s="6"/>
      <c r="F75" s="6"/>
      <c r="G75" s="6"/>
      <c r="H75" s="6"/>
      <c r="I75" s="6"/>
      <c r="J75" s="6"/>
      <c r="K75" s="6"/>
      <c r="L75" s="6"/>
      <c r="M75" s="6"/>
    </row>
    <row r="76" spans="1:13" x14ac:dyDescent="0.3">
      <c r="A76" s="6"/>
      <c r="B76" s="6"/>
      <c r="C76" s="6"/>
      <c r="D76" s="6"/>
      <c r="E76" s="6"/>
      <c r="F76" s="6"/>
      <c r="G76" s="6"/>
      <c r="H76" s="6"/>
      <c r="I76" s="6"/>
      <c r="J76" s="6"/>
      <c r="K76" s="6"/>
      <c r="L76" s="6"/>
      <c r="M76" s="6"/>
    </row>
    <row r="77" spans="1:13" x14ac:dyDescent="0.3">
      <c r="A77" s="6"/>
      <c r="B77" s="6"/>
      <c r="C77" s="6"/>
      <c r="D77" s="6"/>
      <c r="E77" s="6"/>
      <c r="F77" s="6"/>
      <c r="G77" s="6"/>
      <c r="H77" s="6"/>
      <c r="I77" s="6"/>
      <c r="J77" s="6"/>
      <c r="K77" s="6"/>
      <c r="L77" s="6"/>
      <c r="M77" s="6"/>
    </row>
    <row r="78" spans="1:13" x14ac:dyDescent="0.3">
      <c r="A78" s="6"/>
      <c r="B78" s="6"/>
      <c r="C78" s="6"/>
      <c r="D78" s="6"/>
      <c r="E78" s="6"/>
      <c r="F78" s="6"/>
      <c r="G78" s="6"/>
      <c r="H78" s="6"/>
      <c r="I78" s="6"/>
      <c r="J78" s="6"/>
      <c r="K78" s="6"/>
      <c r="L78" s="6"/>
      <c r="M78" s="6"/>
    </row>
    <row r="79" spans="1:13" x14ac:dyDescent="0.3">
      <c r="A79" s="6"/>
      <c r="B79" s="6"/>
      <c r="C79" s="6"/>
      <c r="D79" s="6"/>
      <c r="E79" s="6"/>
      <c r="F79" s="6"/>
      <c r="G79" s="6"/>
      <c r="H79" s="6"/>
      <c r="I79" s="6"/>
      <c r="J79" s="6"/>
      <c r="K79" s="6"/>
      <c r="L79" s="6"/>
      <c r="M79" s="6"/>
    </row>
    <row r="80" spans="1:13" x14ac:dyDescent="0.3">
      <c r="A80" s="6"/>
      <c r="B80" s="6"/>
      <c r="C80" s="6"/>
      <c r="D80" s="6"/>
      <c r="E80" s="6"/>
      <c r="F80" s="6"/>
      <c r="G80" s="6"/>
      <c r="H80" s="6"/>
      <c r="I80" s="6"/>
      <c r="J80" s="6"/>
      <c r="K80" s="6"/>
      <c r="L80" s="6"/>
      <c r="M80" s="6"/>
    </row>
    <row r="81" s="6" customFormat="1" x14ac:dyDescent="0.3"/>
    <row r="82" s="6" customFormat="1" x14ac:dyDescent="0.3"/>
    <row r="83" s="6" customFormat="1" x14ac:dyDescent="0.3"/>
    <row r="84" s="6" customFormat="1" x14ac:dyDescent="0.3"/>
    <row r="85" s="6" customFormat="1" x14ac:dyDescent="0.3"/>
    <row r="86" s="6" customFormat="1" x14ac:dyDescent="0.3"/>
    <row r="87" s="6" customFormat="1" x14ac:dyDescent="0.3"/>
    <row r="88" s="6" customFormat="1" x14ac:dyDescent="0.3"/>
    <row r="89" s="6" customFormat="1" x14ac:dyDescent="0.3"/>
    <row r="90" s="6" customFormat="1" x14ac:dyDescent="0.3"/>
    <row r="91" s="6" customFormat="1" x14ac:dyDescent="0.3"/>
    <row r="92" s="6" customFormat="1" x14ac:dyDescent="0.3"/>
    <row r="93" s="6" customFormat="1" x14ac:dyDescent="0.3"/>
    <row r="94" s="6" customFormat="1" x14ac:dyDescent="0.3"/>
    <row r="95" s="6" customFormat="1" x14ac:dyDescent="0.3"/>
    <row r="96" s="6" customFormat="1" x14ac:dyDescent="0.3"/>
    <row r="97" s="6" customFormat="1" x14ac:dyDescent="0.3"/>
    <row r="98" s="6" customFormat="1" x14ac:dyDescent="0.3"/>
    <row r="99" s="6" customFormat="1" x14ac:dyDescent="0.3"/>
    <row r="100" s="6" customFormat="1" x14ac:dyDescent="0.3"/>
    <row r="101" s="6" customFormat="1" x14ac:dyDescent="0.3"/>
    <row r="102" s="6" customFormat="1" x14ac:dyDescent="0.3"/>
    <row r="103" s="6" customFormat="1" x14ac:dyDescent="0.3"/>
    <row r="104" s="6" customFormat="1" x14ac:dyDescent="0.3"/>
    <row r="105" s="6" customFormat="1" x14ac:dyDescent="0.3"/>
    <row r="106" s="6" customFormat="1" x14ac:dyDescent="0.3"/>
    <row r="107" s="6" customFormat="1" x14ac:dyDescent="0.3"/>
    <row r="108" s="6" customFormat="1" x14ac:dyDescent="0.3"/>
    <row r="109" s="6" customFormat="1" x14ac:dyDescent="0.3"/>
    <row r="110" s="6" customFormat="1" x14ac:dyDescent="0.3"/>
    <row r="111" s="6" customFormat="1" x14ac:dyDescent="0.3"/>
    <row r="112" s="6" customFormat="1" x14ac:dyDescent="0.3"/>
    <row r="113" s="6" customFormat="1" x14ac:dyDescent="0.3"/>
    <row r="114" s="6" customFormat="1" x14ac:dyDescent="0.3"/>
  </sheetData>
  <mergeCells algorithmName="SHA-512" hashValue="MOGjJo/POYVbG/rWwgB7BE+6OTglXyqPGwr+BL27Hp08JgtwieUXngKcnDlzxYwoSpgyZLCgLjEKnY/1O58M+w==" saltValue="eYsi65bnuG4abn9ASRsD6w==" spinCount="100000" count="98">
    <mergeCell ref="D9:M9"/>
    <mergeCell ref="D7:M7"/>
    <mergeCell ref="D8:M8"/>
    <mergeCell ref="A7:C9"/>
    <mergeCell ref="A28:M28"/>
    <mergeCell ref="A27:M27"/>
    <mergeCell ref="A29:C29"/>
    <mergeCell ref="D29:M29"/>
    <mergeCell ref="A11:M11"/>
    <mergeCell ref="A10:M10"/>
    <mergeCell ref="A12:M12"/>
    <mergeCell ref="A34:C34"/>
    <mergeCell ref="A35:C35"/>
    <mergeCell ref="A36:C36"/>
    <mergeCell ref="D35:M35"/>
    <mergeCell ref="D34:M34"/>
    <mergeCell ref="D36:M36"/>
    <mergeCell ref="A38:C38"/>
    <mergeCell ref="A19:M19"/>
    <mergeCell ref="A13:M13"/>
    <mergeCell ref="A14:C14"/>
    <mergeCell ref="A15:C15"/>
    <mergeCell ref="A16:C16"/>
    <mergeCell ref="A17:C17"/>
    <mergeCell ref="A18:C18"/>
    <mergeCell ref="D37:M37"/>
    <mergeCell ref="D38:M38"/>
    <mergeCell ref="A20:M20"/>
    <mergeCell ref="A30:C30"/>
    <mergeCell ref="A31:C31"/>
    <mergeCell ref="A32:C32"/>
    <mergeCell ref="A33:C33"/>
    <mergeCell ref="A37:C37"/>
    <mergeCell ref="A45:M45"/>
    <mergeCell ref="A44:M44"/>
    <mergeCell ref="A46:M46"/>
    <mergeCell ref="A53:M53"/>
    <mergeCell ref="A54:C54"/>
    <mergeCell ref="D54:M54"/>
    <mergeCell ref="A39:C39"/>
    <mergeCell ref="A40:C40"/>
    <mergeCell ref="A41:C41"/>
    <mergeCell ref="A42:C42"/>
    <mergeCell ref="A43:M43"/>
    <mergeCell ref="D39:M39"/>
    <mergeCell ref="D40:M40"/>
    <mergeCell ref="D41:M41"/>
    <mergeCell ref="D42:M42"/>
    <mergeCell ref="A74:C74"/>
    <mergeCell ref="A61:C61"/>
    <mergeCell ref="A62:C62"/>
    <mergeCell ref="A63:C63"/>
    <mergeCell ref="A64:C64"/>
    <mergeCell ref="A65:C65"/>
    <mergeCell ref="A68:C68"/>
    <mergeCell ref="A67:C67"/>
    <mergeCell ref="A66:C66"/>
    <mergeCell ref="A69:C69"/>
    <mergeCell ref="A70:C70"/>
    <mergeCell ref="A71:C71"/>
    <mergeCell ref="A72:C72"/>
    <mergeCell ref="A73:C73"/>
    <mergeCell ref="A60:C60"/>
    <mergeCell ref="D14:M14"/>
    <mergeCell ref="D15:M15"/>
    <mergeCell ref="D16:M16"/>
    <mergeCell ref="D17:M17"/>
    <mergeCell ref="D18:M18"/>
    <mergeCell ref="D30:M30"/>
    <mergeCell ref="D31:M31"/>
    <mergeCell ref="D32:M32"/>
    <mergeCell ref="D33:M33"/>
    <mergeCell ref="A52:M52"/>
    <mergeCell ref="A55:C55"/>
    <mergeCell ref="A56:C56"/>
    <mergeCell ref="A57:C57"/>
    <mergeCell ref="A58:C58"/>
    <mergeCell ref="A59:C59"/>
    <mergeCell ref="D72:M72"/>
    <mergeCell ref="D73:M73"/>
    <mergeCell ref="D74:M74"/>
    <mergeCell ref="D66:M66"/>
    <mergeCell ref="D67:M67"/>
    <mergeCell ref="D68:M68"/>
    <mergeCell ref="D69:M69"/>
    <mergeCell ref="D70:M70"/>
    <mergeCell ref="D71:M71"/>
    <mergeCell ref="D65:M65"/>
    <mergeCell ref="D55:M55"/>
    <mergeCell ref="D56:M56"/>
    <mergeCell ref="D57:M57"/>
    <mergeCell ref="D58:M58"/>
    <mergeCell ref="D60:M60"/>
    <mergeCell ref="D61:M61"/>
    <mergeCell ref="D62:M62"/>
    <mergeCell ref="D63:M63"/>
    <mergeCell ref="D64:M64"/>
    <mergeCell ref="D59:M59"/>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6452B7-EFEF-4862-AC7B-D6C32014EA15}">
  <sheetPr codeName="Hoja3"/>
  <dimension ref="A1:J273"/>
  <sheetViews>
    <sheetView topLeftCell="G41" zoomScaleNormal="100" workbookViewId="0">
      <selection activeCell="J45" sqref="J45"/>
    </sheetView>
  </sheetViews>
  <sheetFormatPr baseColWidth="10" defaultRowHeight="18" x14ac:dyDescent="0.35"/>
  <cols>
    <col min="1" max="1" width="3.109375" style="53" bestFit="1" customWidth="1"/>
    <col min="2" max="2" width="10.33203125" bestFit="1" customWidth="1"/>
    <col min="3" max="3" width="10.33203125" hidden="1" customWidth="1"/>
    <col min="4" max="4" width="17.44140625" style="103" bestFit="1" customWidth="1"/>
    <col min="5" max="5" width="40.44140625" style="33" customWidth="1"/>
    <col min="6" max="6" width="36.5546875" hidden="1" customWidth="1"/>
    <col min="7" max="7" width="32.109375" style="99" bestFit="1" customWidth="1"/>
    <col min="8" max="8" width="77.44140625" style="32" bestFit="1" customWidth="1"/>
    <col min="9" max="9" width="9" style="1" bestFit="1" customWidth="1"/>
    <col min="10" max="10" width="65.88671875" style="33" bestFit="1" customWidth="1"/>
  </cols>
  <sheetData>
    <row r="1" spans="1:10" s="6" customFormat="1" x14ac:dyDescent="0.35">
      <c r="A1" s="41"/>
      <c r="D1" s="101"/>
      <c r="E1" s="108"/>
      <c r="G1" s="98"/>
      <c r="H1" s="28"/>
      <c r="I1" s="24"/>
      <c r="J1" s="108"/>
    </row>
    <row r="2" spans="1:10" s="6" customFormat="1" ht="18.600000000000001" thickBot="1" x14ac:dyDescent="0.4">
      <c r="A2" s="41"/>
      <c r="D2" s="101"/>
      <c r="E2" s="108"/>
      <c r="G2" s="98"/>
      <c r="H2" s="28"/>
      <c r="I2" s="24"/>
      <c r="J2" s="108"/>
    </row>
    <row r="3" spans="1:10" s="6" customFormat="1" ht="31.2" x14ac:dyDescent="0.6">
      <c r="A3" s="41"/>
      <c r="B3" s="246"/>
      <c r="C3" s="247"/>
      <c r="D3" s="247"/>
      <c r="E3" s="242" t="s">
        <v>82</v>
      </c>
      <c r="F3" s="242"/>
      <c r="G3" s="242"/>
      <c r="H3" s="242"/>
      <c r="I3" s="242"/>
      <c r="J3" s="243"/>
    </row>
    <row r="4" spans="1:10" s="6" customFormat="1" ht="23.4" x14ac:dyDescent="0.45">
      <c r="A4" s="41"/>
      <c r="B4" s="248"/>
      <c r="C4" s="249"/>
      <c r="D4" s="249"/>
      <c r="E4" s="244" t="s">
        <v>65</v>
      </c>
      <c r="F4" s="244"/>
      <c r="G4" s="244"/>
      <c r="H4" s="244"/>
      <c r="I4" s="244"/>
      <c r="J4" s="245"/>
    </row>
    <row r="5" spans="1:10" s="6" customFormat="1" ht="15.6" x14ac:dyDescent="0.3">
      <c r="A5" s="41"/>
      <c r="B5" s="241" t="s">
        <v>49</v>
      </c>
      <c r="C5" s="241"/>
      <c r="D5" s="241"/>
      <c r="E5" s="113"/>
      <c r="F5" s="25"/>
      <c r="G5" s="27" t="s">
        <v>70</v>
      </c>
      <c r="H5" s="107"/>
      <c r="I5" s="250" t="s">
        <v>73</v>
      </c>
      <c r="J5" s="250"/>
    </row>
    <row r="6" spans="1:10" s="6" customFormat="1" ht="15.6" x14ac:dyDescent="0.3">
      <c r="A6" s="41"/>
      <c r="B6" s="241" t="s">
        <v>95</v>
      </c>
      <c r="C6" s="241"/>
      <c r="D6" s="241"/>
      <c r="E6" s="113"/>
      <c r="F6" s="25"/>
      <c r="G6" s="61" t="s">
        <v>50</v>
      </c>
      <c r="H6" s="25"/>
      <c r="I6" s="260">
        <f>IF(SUM(I9:I71)=0,"",AVERAGE(I9:I71))</f>
        <v>8.2857142857142865</v>
      </c>
      <c r="J6" s="260"/>
    </row>
    <row r="7" spans="1:10" s="6" customFormat="1" ht="15.6" x14ac:dyDescent="0.3">
      <c r="A7" s="41"/>
      <c r="B7" s="241" t="s">
        <v>71</v>
      </c>
      <c r="C7" s="241"/>
      <c r="D7" s="241"/>
      <c r="E7" s="261"/>
      <c r="F7" s="262"/>
      <c r="G7" s="262"/>
      <c r="H7" s="263"/>
      <c r="I7" s="260"/>
      <c r="J7" s="260"/>
    </row>
    <row r="8" spans="1:10" s="6" customFormat="1" ht="28.8" x14ac:dyDescent="0.3">
      <c r="A8" s="41"/>
      <c r="B8" s="2" t="s">
        <v>0</v>
      </c>
      <c r="C8" s="34" t="s">
        <v>0</v>
      </c>
      <c r="D8" s="102" t="s">
        <v>73</v>
      </c>
      <c r="E8" s="114" t="s">
        <v>85</v>
      </c>
      <c r="F8" s="3"/>
      <c r="G8" s="4" t="s">
        <v>73</v>
      </c>
      <c r="H8" s="3" t="s">
        <v>86</v>
      </c>
      <c r="I8" s="5" t="s">
        <v>111</v>
      </c>
      <c r="J8" s="109" t="s">
        <v>3</v>
      </c>
    </row>
    <row r="9" spans="1:10" s="6" customFormat="1" ht="39.6" x14ac:dyDescent="0.3">
      <c r="A9" s="16" t="str">
        <f>IF(I9&lt;5,MAX($A$8:A8)+1,"")</f>
        <v/>
      </c>
      <c r="B9" s="236" t="s">
        <v>4</v>
      </c>
      <c r="C9" s="54" t="s">
        <v>4</v>
      </c>
      <c r="D9" s="257">
        <f>IF(SUM(I9:I30)=0,"",AVERAGE(I9:I30))</f>
        <v>7.9090909090909092</v>
      </c>
      <c r="E9" s="238" t="s">
        <v>6</v>
      </c>
      <c r="F9" s="57" t="s">
        <v>6</v>
      </c>
      <c r="G9" s="255">
        <f>IF(SUM(I9:I10)=0,"",AVERAGE(I9:I10))</f>
        <v>8.5</v>
      </c>
      <c r="H9" s="29" t="s">
        <v>190</v>
      </c>
      <c r="I9" s="104">
        <v>9</v>
      </c>
      <c r="J9" s="110" t="s">
        <v>226</v>
      </c>
    </row>
    <row r="10" spans="1:10" s="6" customFormat="1" ht="28.8" x14ac:dyDescent="0.3">
      <c r="A10" s="16" t="str">
        <f>IF(I10&lt;5,MAX($A$8:A9)+1,"")</f>
        <v/>
      </c>
      <c r="B10" s="237"/>
      <c r="C10" s="54" t="s">
        <v>4</v>
      </c>
      <c r="D10" s="258"/>
      <c r="E10" s="240"/>
      <c r="F10" s="57" t="s">
        <v>6</v>
      </c>
      <c r="G10" s="273"/>
      <c r="H10" s="29" t="s">
        <v>191</v>
      </c>
      <c r="I10" s="104">
        <v>8</v>
      </c>
      <c r="J10" s="110" t="s">
        <v>227</v>
      </c>
    </row>
    <row r="11" spans="1:10" s="6" customFormat="1" ht="28.8" x14ac:dyDescent="0.3">
      <c r="A11" s="16" t="str">
        <f>IF(I11&lt;5,MAX($A$8:A10)+1,"")</f>
        <v/>
      </c>
      <c r="B11" s="237"/>
      <c r="C11" s="54" t="s">
        <v>4</v>
      </c>
      <c r="D11" s="258"/>
      <c r="E11" s="95" t="s">
        <v>183</v>
      </c>
      <c r="F11" s="95" t="s">
        <v>183</v>
      </c>
      <c r="G11" s="105">
        <f>IF(SUM(I11:I11)=0,"",AVERAGE(I11:I11))</f>
        <v>10</v>
      </c>
      <c r="H11" s="29" t="s">
        <v>192</v>
      </c>
      <c r="I11" s="104">
        <v>10</v>
      </c>
      <c r="J11" s="110" t="s">
        <v>287</v>
      </c>
    </row>
    <row r="12" spans="1:10" s="6" customFormat="1" ht="79.2" x14ac:dyDescent="0.3">
      <c r="A12" s="16" t="str">
        <f>IF(I12&lt;5,MAX($A$8:A11)+1,"")</f>
        <v/>
      </c>
      <c r="B12" s="237"/>
      <c r="C12" s="54" t="s">
        <v>4</v>
      </c>
      <c r="D12" s="258"/>
      <c r="E12" s="26" t="s">
        <v>184</v>
      </c>
      <c r="F12" s="26" t="s">
        <v>184</v>
      </c>
      <c r="G12" s="105">
        <f>IF(SUM(I12:I12)=0,"",AVERAGE(I12:I12))</f>
        <v>7</v>
      </c>
      <c r="H12" s="29" t="s">
        <v>193</v>
      </c>
      <c r="I12" s="104">
        <v>7</v>
      </c>
      <c r="J12" s="110" t="s">
        <v>228</v>
      </c>
    </row>
    <row r="13" spans="1:10" s="6" customFormat="1" ht="172.8" x14ac:dyDescent="0.3">
      <c r="A13" s="16" t="str">
        <f>IF(I13&lt;5,MAX($A$8:A12)+1,"")</f>
        <v/>
      </c>
      <c r="B13" s="237"/>
      <c r="C13" s="54" t="s">
        <v>4</v>
      </c>
      <c r="D13" s="258"/>
      <c r="E13" s="238" t="s">
        <v>197</v>
      </c>
      <c r="F13" s="58" t="s">
        <v>197</v>
      </c>
      <c r="G13" s="255">
        <f>IF(SUM(I13:I22)=0,"",AVERAGE(I13:I22))</f>
        <v>8.1999999999999993</v>
      </c>
      <c r="H13" s="29" t="s">
        <v>194</v>
      </c>
      <c r="I13" s="104">
        <v>8</v>
      </c>
      <c r="J13" s="110" t="s">
        <v>229</v>
      </c>
    </row>
    <row r="14" spans="1:10" s="6" customFormat="1" ht="28.8" x14ac:dyDescent="0.3">
      <c r="A14" s="16" t="str">
        <f>IF(I14&lt;5,MAX($A$8:A13)+1,"")</f>
        <v/>
      </c>
      <c r="B14" s="237"/>
      <c r="C14" s="54" t="s">
        <v>4</v>
      </c>
      <c r="D14" s="258"/>
      <c r="E14" s="239"/>
      <c r="F14" s="58" t="s">
        <v>197</v>
      </c>
      <c r="G14" s="274"/>
      <c r="H14" s="29" t="s">
        <v>207</v>
      </c>
      <c r="I14" s="104">
        <v>10</v>
      </c>
      <c r="J14" s="110" t="s">
        <v>285</v>
      </c>
    </row>
    <row r="15" spans="1:10" s="6" customFormat="1" ht="28.8" x14ac:dyDescent="0.3">
      <c r="A15" s="16" t="str">
        <f>IF(I15&lt;5,MAX($A$8:A14)+1,"")</f>
        <v/>
      </c>
      <c r="B15" s="237"/>
      <c r="C15" s="54" t="s">
        <v>4</v>
      </c>
      <c r="D15" s="258"/>
      <c r="E15" s="239"/>
      <c r="F15" s="58" t="s">
        <v>197</v>
      </c>
      <c r="G15" s="274"/>
      <c r="H15" s="29" t="s">
        <v>186</v>
      </c>
      <c r="I15" s="104">
        <v>8</v>
      </c>
      <c r="J15" s="110" t="s">
        <v>230</v>
      </c>
    </row>
    <row r="16" spans="1:10" s="6" customFormat="1" ht="28.8" x14ac:dyDescent="0.3">
      <c r="A16" s="16" t="str">
        <f>IF(I16&lt;5,MAX($A$8:A15)+1,"")</f>
        <v/>
      </c>
      <c r="B16" s="237"/>
      <c r="C16" s="54" t="s">
        <v>4</v>
      </c>
      <c r="D16" s="258"/>
      <c r="E16" s="239"/>
      <c r="F16" s="58" t="s">
        <v>197</v>
      </c>
      <c r="G16" s="274"/>
      <c r="H16" s="29" t="s">
        <v>187</v>
      </c>
      <c r="I16" s="104">
        <v>9</v>
      </c>
      <c r="J16" s="110" t="s">
        <v>231</v>
      </c>
    </row>
    <row r="17" spans="1:10" s="6" customFormat="1" ht="118.8" x14ac:dyDescent="0.3">
      <c r="A17" s="16" t="str">
        <f>IF(I17&lt;5,MAX($A$8:A16)+1,"")</f>
        <v/>
      </c>
      <c r="B17" s="237"/>
      <c r="C17" s="54" t="s">
        <v>4</v>
      </c>
      <c r="D17" s="258"/>
      <c r="E17" s="239"/>
      <c r="F17" s="58" t="s">
        <v>197</v>
      </c>
      <c r="G17" s="274"/>
      <c r="H17" s="29" t="s">
        <v>195</v>
      </c>
      <c r="I17" s="104">
        <v>8</v>
      </c>
      <c r="J17" s="110" t="s">
        <v>232</v>
      </c>
    </row>
    <row r="18" spans="1:10" s="6" customFormat="1" ht="43.2" x14ac:dyDescent="0.3">
      <c r="A18" s="16" t="str">
        <f>IF(I18&lt;5,MAX($A$8:A17)+1,"")</f>
        <v/>
      </c>
      <c r="B18" s="237"/>
      <c r="C18" s="54" t="s">
        <v>4</v>
      </c>
      <c r="D18" s="258"/>
      <c r="E18" s="239"/>
      <c r="F18" s="58" t="s">
        <v>197</v>
      </c>
      <c r="G18" s="274"/>
      <c r="H18" s="29" t="s">
        <v>36</v>
      </c>
      <c r="I18" s="104">
        <v>7</v>
      </c>
      <c r="J18" s="110" t="s">
        <v>233</v>
      </c>
    </row>
    <row r="19" spans="1:10" s="6" customFormat="1" ht="52.8" x14ac:dyDescent="0.3">
      <c r="A19" s="16" t="str">
        <f>IF(I19&lt;5,MAX($A$8:A18)+1,"")</f>
        <v/>
      </c>
      <c r="B19" s="237"/>
      <c r="C19" s="54" t="s">
        <v>4</v>
      </c>
      <c r="D19" s="258"/>
      <c r="E19" s="239"/>
      <c r="F19" s="58" t="s">
        <v>197</v>
      </c>
      <c r="G19" s="274"/>
      <c r="H19" s="29" t="s">
        <v>13</v>
      </c>
      <c r="I19" s="104">
        <v>7</v>
      </c>
      <c r="J19" s="110" t="s">
        <v>286</v>
      </c>
    </row>
    <row r="20" spans="1:10" s="6" customFormat="1" ht="28.8" x14ac:dyDescent="0.3">
      <c r="A20" s="16" t="str">
        <f>IF(I20&lt;5,MAX($A$8:A19)+1,"")</f>
        <v/>
      </c>
      <c r="B20" s="237"/>
      <c r="C20" s="54" t="s">
        <v>4</v>
      </c>
      <c r="D20" s="258"/>
      <c r="E20" s="239"/>
      <c r="F20" s="58" t="s">
        <v>197</v>
      </c>
      <c r="G20" s="274"/>
      <c r="H20" s="29" t="s">
        <v>188</v>
      </c>
      <c r="I20" s="104">
        <v>7</v>
      </c>
      <c r="J20" s="110" t="s">
        <v>234</v>
      </c>
    </row>
    <row r="21" spans="1:10" s="6" customFormat="1" ht="28.8" x14ac:dyDescent="0.3">
      <c r="A21" s="16" t="str">
        <f>IF(I21&lt;5,MAX($A$8:A20)+1,"")</f>
        <v/>
      </c>
      <c r="B21" s="237"/>
      <c r="C21" s="54" t="s">
        <v>4</v>
      </c>
      <c r="D21" s="258"/>
      <c r="E21" s="239"/>
      <c r="F21" s="58" t="s">
        <v>197</v>
      </c>
      <c r="G21" s="274"/>
      <c r="H21" s="29" t="s">
        <v>189</v>
      </c>
      <c r="I21" s="104">
        <v>9</v>
      </c>
      <c r="J21" s="110" t="s">
        <v>235</v>
      </c>
    </row>
    <row r="22" spans="1:10" s="6" customFormat="1" ht="43.2" x14ac:dyDescent="0.3">
      <c r="A22" s="16" t="str">
        <f>IF(I22&lt;5,MAX($A$8:A21)+1,"")</f>
        <v/>
      </c>
      <c r="B22" s="237"/>
      <c r="C22" s="54" t="s">
        <v>4</v>
      </c>
      <c r="D22" s="258"/>
      <c r="E22" s="240"/>
      <c r="F22" s="58" t="s">
        <v>197</v>
      </c>
      <c r="G22" s="273"/>
      <c r="H22" s="29" t="s">
        <v>196</v>
      </c>
      <c r="I22" s="104">
        <v>9</v>
      </c>
      <c r="J22" s="110" t="s">
        <v>236</v>
      </c>
    </row>
    <row r="23" spans="1:10" s="6" customFormat="1" ht="43.2" x14ac:dyDescent="0.3">
      <c r="A23" s="16" t="str">
        <f>IF(I23&lt;5,MAX($A$8:A22)+1,"")</f>
        <v/>
      </c>
      <c r="B23" s="237"/>
      <c r="C23" s="54" t="s">
        <v>4</v>
      </c>
      <c r="D23" s="258"/>
      <c r="E23" s="238" t="s">
        <v>185</v>
      </c>
      <c r="F23" s="58" t="s">
        <v>222</v>
      </c>
      <c r="G23" s="255">
        <f>IF(SUM(I23:I24)=0,"",AVERAGE(I23:I24))</f>
        <v>8.5</v>
      </c>
      <c r="H23" s="29" t="s">
        <v>74</v>
      </c>
      <c r="I23" s="104">
        <v>10</v>
      </c>
      <c r="J23" s="110" t="s">
        <v>237</v>
      </c>
    </row>
    <row r="24" spans="1:10" s="6" customFormat="1" ht="43.2" x14ac:dyDescent="0.3">
      <c r="A24" s="16" t="str">
        <f>IF(I24&lt;5,MAX($A$8:A23)+1,"")</f>
        <v/>
      </c>
      <c r="B24" s="237"/>
      <c r="C24" s="54" t="s">
        <v>4</v>
      </c>
      <c r="D24" s="258"/>
      <c r="E24" s="239"/>
      <c r="F24" s="58" t="s">
        <v>222</v>
      </c>
      <c r="G24" s="274"/>
      <c r="H24" s="29" t="s">
        <v>9</v>
      </c>
      <c r="I24" s="104">
        <v>7</v>
      </c>
      <c r="J24" s="110" t="s">
        <v>238</v>
      </c>
    </row>
    <row r="25" spans="1:10" s="6" customFormat="1" ht="72" x14ac:dyDescent="0.3">
      <c r="A25" s="16" t="str">
        <f>IF(I25&lt;5,MAX($A$8:A24)+1,"")</f>
        <v/>
      </c>
      <c r="B25" s="237"/>
      <c r="C25" s="54" t="s">
        <v>4</v>
      </c>
      <c r="D25" s="258"/>
      <c r="E25" s="238" t="s">
        <v>37</v>
      </c>
      <c r="F25" s="58" t="s">
        <v>37</v>
      </c>
      <c r="G25" s="255">
        <f>IF(SUM(I25:I30)=0,"",AVERAGE(I25:I30))</f>
        <v>6.833333333333333</v>
      </c>
      <c r="H25" s="29" t="s">
        <v>10</v>
      </c>
      <c r="I25" s="104">
        <v>6</v>
      </c>
      <c r="J25" s="110" t="s">
        <v>239</v>
      </c>
    </row>
    <row r="26" spans="1:10" s="6" customFormat="1" ht="72" x14ac:dyDescent="0.3">
      <c r="A26" s="16" t="str">
        <f>IF(I26&lt;5,MAX($A$8:A25)+1,"")</f>
        <v/>
      </c>
      <c r="B26" s="237"/>
      <c r="C26" s="54" t="s">
        <v>4</v>
      </c>
      <c r="D26" s="258"/>
      <c r="E26" s="239"/>
      <c r="F26" s="58" t="s">
        <v>37</v>
      </c>
      <c r="G26" s="274"/>
      <c r="H26" s="29" t="s">
        <v>75</v>
      </c>
      <c r="I26" s="104">
        <v>7</v>
      </c>
      <c r="J26" s="110" t="s">
        <v>246</v>
      </c>
    </row>
    <row r="27" spans="1:10" s="6" customFormat="1" ht="72" x14ac:dyDescent="0.3">
      <c r="A27" s="16" t="str">
        <f>IF(I27&lt;5,MAX($A$8:A26)+1,"")</f>
        <v/>
      </c>
      <c r="B27" s="237"/>
      <c r="C27" s="54" t="s">
        <v>4</v>
      </c>
      <c r="D27" s="258"/>
      <c r="E27" s="239"/>
      <c r="F27" s="58" t="s">
        <v>37</v>
      </c>
      <c r="G27" s="274"/>
      <c r="H27" s="29" t="s">
        <v>12</v>
      </c>
      <c r="I27" s="104">
        <v>8</v>
      </c>
      <c r="J27" s="110" t="s">
        <v>284</v>
      </c>
    </row>
    <row r="28" spans="1:10" s="6" customFormat="1" ht="72" x14ac:dyDescent="0.3">
      <c r="A28" s="16" t="str">
        <f>IF(I28&lt;5,MAX($A$8:A27)+1,"")</f>
        <v/>
      </c>
      <c r="B28" s="237"/>
      <c r="C28" s="54" t="s">
        <v>4</v>
      </c>
      <c r="D28" s="258"/>
      <c r="E28" s="239"/>
      <c r="F28" s="58" t="s">
        <v>37</v>
      </c>
      <c r="G28" s="274"/>
      <c r="H28" s="29" t="s">
        <v>7</v>
      </c>
      <c r="I28" s="104">
        <v>6</v>
      </c>
      <c r="J28" s="110" t="s">
        <v>240</v>
      </c>
    </row>
    <row r="29" spans="1:10" s="6" customFormat="1" ht="72" x14ac:dyDescent="0.3">
      <c r="A29" s="16" t="str">
        <f>IF(I29&lt;5,MAX($A$8:A28)+1,"")</f>
        <v/>
      </c>
      <c r="B29" s="237"/>
      <c r="C29" s="54" t="s">
        <v>4</v>
      </c>
      <c r="D29" s="258"/>
      <c r="E29" s="239"/>
      <c r="F29" s="58" t="s">
        <v>37</v>
      </c>
      <c r="G29" s="274"/>
      <c r="H29" s="29" t="s">
        <v>11</v>
      </c>
      <c r="I29" s="104">
        <v>7</v>
      </c>
      <c r="J29" s="115" t="s">
        <v>241</v>
      </c>
    </row>
    <row r="30" spans="1:10" s="6" customFormat="1" ht="72" x14ac:dyDescent="0.3">
      <c r="A30" s="16" t="str">
        <f>IF(I30&lt;5,MAX($A$8:A29)+1,"")</f>
        <v/>
      </c>
      <c r="B30" s="237"/>
      <c r="C30" s="54" t="s">
        <v>4</v>
      </c>
      <c r="D30" s="258"/>
      <c r="E30" s="239"/>
      <c r="F30" s="58" t="s">
        <v>37</v>
      </c>
      <c r="G30" s="274"/>
      <c r="H30" s="29" t="s">
        <v>38</v>
      </c>
      <c r="I30" s="104">
        <v>7</v>
      </c>
      <c r="J30" s="110" t="s">
        <v>242</v>
      </c>
    </row>
    <row r="31" spans="1:10" s="6" customFormat="1" ht="43.2" x14ac:dyDescent="0.3">
      <c r="A31" s="16" t="str">
        <f>IF(I31&lt;5,MAX($A$8:A30)+1,"")</f>
        <v/>
      </c>
      <c r="B31" s="270" t="s">
        <v>5</v>
      </c>
      <c r="C31" s="55" t="s">
        <v>5</v>
      </c>
      <c r="D31" s="257">
        <f>IF(SUM(I31:I59)=0,"",AVERAGE(I31:I59))</f>
        <v>8.3103448275862064</v>
      </c>
      <c r="E31" s="238" t="s">
        <v>39</v>
      </c>
      <c r="F31" s="59" t="s">
        <v>223</v>
      </c>
      <c r="G31" s="255">
        <f>IF(SUM(I31:I35)=0,"",AVERAGE(I31:I35))</f>
        <v>7.6</v>
      </c>
      <c r="H31" s="29" t="s">
        <v>35</v>
      </c>
      <c r="I31" s="104">
        <v>9</v>
      </c>
      <c r="J31" s="110" t="s">
        <v>243</v>
      </c>
    </row>
    <row r="32" spans="1:10" s="6" customFormat="1" ht="43.2" x14ac:dyDescent="0.3">
      <c r="A32" s="16" t="str">
        <f>IF(I32&lt;5,MAX($A$8:A31)+1,"")</f>
        <v/>
      </c>
      <c r="B32" s="271"/>
      <c r="C32" s="55" t="s">
        <v>5</v>
      </c>
      <c r="D32" s="258"/>
      <c r="E32" s="239"/>
      <c r="F32" s="59" t="s">
        <v>223</v>
      </c>
      <c r="G32" s="274"/>
      <c r="H32" s="29" t="s">
        <v>14</v>
      </c>
      <c r="I32" s="104">
        <v>9</v>
      </c>
      <c r="J32" s="110" t="s">
        <v>244</v>
      </c>
    </row>
    <row r="33" spans="1:10" s="6" customFormat="1" ht="43.2" x14ac:dyDescent="0.3">
      <c r="A33" s="16" t="str">
        <f>IF(I33&lt;5,MAX($A$8:A32)+1,"")</f>
        <v/>
      </c>
      <c r="B33" s="271"/>
      <c r="C33" s="55" t="s">
        <v>5</v>
      </c>
      <c r="D33" s="258"/>
      <c r="E33" s="239"/>
      <c r="F33" s="59" t="s">
        <v>223</v>
      </c>
      <c r="G33" s="274"/>
      <c r="H33" s="29" t="s">
        <v>198</v>
      </c>
      <c r="I33" s="104">
        <v>7</v>
      </c>
      <c r="J33" s="110" t="s">
        <v>245</v>
      </c>
    </row>
    <row r="34" spans="1:10" s="6" customFormat="1" ht="43.2" x14ac:dyDescent="0.3">
      <c r="A34" s="16" t="str">
        <f>IF(I34&lt;5,MAX($A$8:A33)+1,"")</f>
        <v/>
      </c>
      <c r="B34" s="271"/>
      <c r="C34" s="55" t="s">
        <v>5</v>
      </c>
      <c r="D34" s="258"/>
      <c r="E34" s="239"/>
      <c r="F34" s="59" t="s">
        <v>223</v>
      </c>
      <c r="G34" s="274"/>
      <c r="H34" s="29" t="s">
        <v>15</v>
      </c>
      <c r="I34" s="104">
        <v>7</v>
      </c>
      <c r="J34" s="110" t="s">
        <v>247</v>
      </c>
    </row>
    <row r="35" spans="1:10" s="6" customFormat="1" ht="43.2" x14ac:dyDescent="0.3">
      <c r="A35" s="16" t="str">
        <f>IF(I35&lt;5,MAX($A$8:A34)+1,"")</f>
        <v/>
      </c>
      <c r="B35" s="271"/>
      <c r="C35" s="55" t="s">
        <v>5</v>
      </c>
      <c r="D35" s="258"/>
      <c r="E35" s="240"/>
      <c r="F35" s="59" t="s">
        <v>223</v>
      </c>
      <c r="G35" s="273"/>
      <c r="H35" s="29" t="s">
        <v>16</v>
      </c>
      <c r="I35" s="104">
        <v>6</v>
      </c>
      <c r="J35" s="110" t="s">
        <v>248</v>
      </c>
    </row>
    <row r="36" spans="1:10" s="6" customFormat="1" ht="43.2" x14ac:dyDescent="0.3">
      <c r="A36" s="16" t="str">
        <f>IF(I36&lt;5,MAX($A$8:A35)+1,"")</f>
        <v/>
      </c>
      <c r="B36" s="271"/>
      <c r="C36" s="55" t="s">
        <v>5</v>
      </c>
      <c r="D36" s="258"/>
      <c r="E36" s="238" t="s">
        <v>40</v>
      </c>
      <c r="F36" s="59" t="s">
        <v>225</v>
      </c>
      <c r="G36" s="255">
        <f>IF(SUM(I36,I39)=0,"",AVERAGE(I36:I39))</f>
        <v>6.75</v>
      </c>
      <c r="H36" s="29" t="s">
        <v>199</v>
      </c>
      <c r="I36" s="104">
        <v>8</v>
      </c>
      <c r="J36" s="110" t="s">
        <v>249</v>
      </c>
    </row>
    <row r="37" spans="1:10" s="6" customFormat="1" ht="43.2" x14ac:dyDescent="0.3">
      <c r="A37" s="16" t="str">
        <f>IF(I37&lt;5,MAX($A$8:A36)+1,"")</f>
        <v/>
      </c>
      <c r="B37" s="271"/>
      <c r="C37" s="55" t="s">
        <v>5</v>
      </c>
      <c r="D37" s="258"/>
      <c r="E37" s="239"/>
      <c r="F37" s="59" t="s">
        <v>224</v>
      </c>
      <c r="G37" s="274"/>
      <c r="H37" s="29" t="s">
        <v>17</v>
      </c>
      <c r="I37" s="104">
        <v>6</v>
      </c>
      <c r="J37" s="110" t="s">
        <v>250</v>
      </c>
    </row>
    <row r="38" spans="1:10" s="6" customFormat="1" ht="43.2" x14ac:dyDescent="0.3">
      <c r="A38" s="16" t="str">
        <f>IF(I38&lt;5,MAX($A$8:A37)+1,"")</f>
        <v/>
      </c>
      <c r="B38" s="271"/>
      <c r="C38" s="55" t="s">
        <v>5</v>
      </c>
      <c r="D38" s="258"/>
      <c r="E38" s="239"/>
      <c r="F38" s="59" t="s">
        <v>224</v>
      </c>
      <c r="G38" s="274"/>
      <c r="H38" s="29" t="s">
        <v>41</v>
      </c>
      <c r="I38" s="104">
        <v>7</v>
      </c>
      <c r="J38" s="110" t="s">
        <v>288</v>
      </c>
    </row>
    <row r="39" spans="1:10" s="6" customFormat="1" ht="43.2" x14ac:dyDescent="0.3">
      <c r="A39" s="16" t="str">
        <f>IF(I39&lt;5,MAX($A$8:A38)+1,"")</f>
        <v/>
      </c>
      <c r="B39" s="271"/>
      <c r="C39" s="55" t="s">
        <v>5</v>
      </c>
      <c r="D39" s="258"/>
      <c r="E39" s="240"/>
      <c r="F39" s="59" t="s">
        <v>224</v>
      </c>
      <c r="G39" s="273"/>
      <c r="H39" s="29" t="s">
        <v>76</v>
      </c>
      <c r="I39" s="104">
        <v>6</v>
      </c>
      <c r="J39" s="110" t="s">
        <v>251</v>
      </c>
    </row>
    <row r="40" spans="1:10" s="6" customFormat="1" ht="129.6" x14ac:dyDescent="0.3">
      <c r="A40" s="16" t="str">
        <f>IF(I40&lt;5,MAX($A$8:A39)+1,"")</f>
        <v/>
      </c>
      <c r="B40" s="271"/>
      <c r="C40" s="55" t="s">
        <v>5</v>
      </c>
      <c r="D40" s="258"/>
      <c r="E40" s="238" t="s">
        <v>42</v>
      </c>
      <c r="F40" s="59" t="s">
        <v>42</v>
      </c>
      <c r="G40" s="254">
        <f>IF(SUM(I40:I42)=0,"",AVERAGE(I40:I42))</f>
        <v>8.6666666666666661</v>
      </c>
      <c r="H40" s="29" t="s">
        <v>18</v>
      </c>
      <c r="I40" s="104">
        <v>8</v>
      </c>
      <c r="J40" s="110" t="s">
        <v>252</v>
      </c>
    </row>
    <row r="41" spans="1:10" s="6" customFormat="1" ht="28.8" x14ac:dyDescent="0.3">
      <c r="A41" s="16" t="str">
        <f>IF(I41&lt;5,MAX($A$8:A40)+1,"")</f>
        <v/>
      </c>
      <c r="B41" s="271"/>
      <c r="C41" s="55" t="s">
        <v>5</v>
      </c>
      <c r="D41" s="258"/>
      <c r="E41" s="239"/>
      <c r="F41" s="59" t="s">
        <v>42</v>
      </c>
      <c r="G41" s="254"/>
      <c r="H41" s="29" t="s">
        <v>8</v>
      </c>
      <c r="I41" s="104">
        <v>9</v>
      </c>
      <c r="J41" s="110" t="s">
        <v>253</v>
      </c>
    </row>
    <row r="42" spans="1:10" s="6" customFormat="1" ht="43.2" x14ac:dyDescent="0.3">
      <c r="A42" s="16" t="str">
        <f>IF(I42&lt;5,MAX($A$8:A41)+1,"")</f>
        <v/>
      </c>
      <c r="B42" s="271"/>
      <c r="C42" s="55" t="s">
        <v>5</v>
      </c>
      <c r="D42" s="258"/>
      <c r="E42" s="240"/>
      <c r="F42" s="59" t="s">
        <v>42</v>
      </c>
      <c r="G42" s="254"/>
      <c r="H42" s="29" t="s">
        <v>19</v>
      </c>
      <c r="I42" s="104">
        <v>9</v>
      </c>
      <c r="J42" s="110" t="s">
        <v>254</v>
      </c>
    </row>
    <row r="43" spans="1:10" s="6" customFormat="1" ht="43.2" x14ac:dyDescent="0.3">
      <c r="A43" s="16" t="str">
        <f>IF(I43&lt;5,MAX($A$8:A42)+1,"")</f>
        <v/>
      </c>
      <c r="B43" s="271"/>
      <c r="C43" s="55" t="s">
        <v>5</v>
      </c>
      <c r="D43" s="258"/>
      <c r="E43" s="238" t="s">
        <v>43</v>
      </c>
      <c r="F43" s="59" t="s">
        <v>43</v>
      </c>
      <c r="G43" s="255">
        <f>IF(SUM(I43:I47)=0,"",AVERAGE(I43:I47))</f>
        <v>9.1999999999999993</v>
      </c>
      <c r="H43" s="29" t="s">
        <v>203</v>
      </c>
      <c r="I43" s="104">
        <v>10</v>
      </c>
      <c r="J43" s="110" t="s">
        <v>255</v>
      </c>
    </row>
    <row r="44" spans="1:10" s="6" customFormat="1" ht="43.2" x14ac:dyDescent="0.3">
      <c r="A44" s="16" t="str">
        <f>IF(I44&lt;5,MAX($A$8:A43)+1,"")</f>
        <v/>
      </c>
      <c r="B44" s="271"/>
      <c r="C44" s="55" t="s">
        <v>5</v>
      </c>
      <c r="D44" s="258"/>
      <c r="E44" s="239"/>
      <c r="F44" s="59" t="s">
        <v>43</v>
      </c>
      <c r="G44" s="274"/>
      <c r="H44" s="29" t="s">
        <v>200</v>
      </c>
      <c r="I44" s="104">
        <v>8</v>
      </c>
      <c r="J44" s="110" t="s">
        <v>256</v>
      </c>
    </row>
    <row r="45" spans="1:10" s="6" customFormat="1" ht="43.2" x14ac:dyDescent="0.3">
      <c r="A45" s="16" t="str">
        <f>IF(I45&lt;5,MAX($A$8:A44)+1,"")</f>
        <v/>
      </c>
      <c r="B45" s="271"/>
      <c r="C45" s="55" t="s">
        <v>5</v>
      </c>
      <c r="D45" s="258"/>
      <c r="E45" s="239"/>
      <c r="F45" s="59" t="s">
        <v>43</v>
      </c>
      <c r="G45" s="274"/>
      <c r="H45" s="29" t="s">
        <v>77</v>
      </c>
      <c r="I45" s="104">
        <v>9</v>
      </c>
      <c r="J45" s="110" t="s">
        <v>261</v>
      </c>
    </row>
    <row r="46" spans="1:10" s="6" customFormat="1" ht="43.2" x14ac:dyDescent="0.3">
      <c r="A46" s="16" t="str">
        <f>IF(I46&lt;5,MAX($A$8:A45)+1,"")</f>
        <v/>
      </c>
      <c r="B46" s="271"/>
      <c r="C46" s="55" t="s">
        <v>5</v>
      </c>
      <c r="D46" s="258"/>
      <c r="E46" s="239"/>
      <c r="F46" s="59" t="s">
        <v>43</v>
      </c>
      <c r="G46" s="274"/>
      <c r="H46" s="29" t="s">
        <v>20</v>
      </c>
      <c r="I46" s="104">
        <v>10</v>
      </c>
      <c r="J46" s="110" t="s">
        <v>260</v>
      </c>
    </row>
    <row r="47" spans="1:10" s="6" customFormat="1" ht="43.2" x14ac:dyDescent="0.3">
      <c r="A47" s="16" t="str">
        <f>IF(I47&lt;5,MAX($A$8:A46)+1,"")</f>
        <v/>
      </c>
      <c r="B47" s="271"/>
      <c r="C47" s="55" t="s">
        <v>5</v>
      </c>
      <c r="D47" s="258"/>
      <c r="E47" s="240"/>
      <c r="F47" s="59" t="s">
        <v>43</v>
      </c>
      <c r="G47" s="273"/>
      <c r="H47" s="29" t="s">
        <v>21</v>
      </c>
      <c r="I47" s="104">
        <v>9</v>
      </c>
      <c r="J47" s="110" t="s">
        <v>257</v>
      </c>
    </row>
    <row r="48" spans="1:10" s="6" customFormat="1" ht="28.8" x14ac:dyDescent="0.3">
      <c r="A48" s="16" t="str">
        <f>IF(I48&lt;5,MAX($A$8:A47)+1,"")</f>
        <v/>
      </c>
      <c r="B48" s="271"/>
      <c r="C48" s="55" t="s">
        <v>5</v>
      </c>
      <c r="D48" s="258"/>
      <c r="E48" s="264" t="s">
        <v>44</v>
      </c>
      <c r="F48" s="60" t="s">
        <v>44</v>
      </c>
      <c r="G48" s="254">
        <f>IF(SUM(I48:I59)=0,"",AVERAGE(I48:I59))</f>
        <v>8.6666666666666661</v>
      </c>
      <c r="H48" s="96" t="s">
        <v>206</v>
      </c>
      <c r="I48" s="104">
        <v>9</v>
      </c>
      <c r="J48" s="111" t="s">
        <v>258</v>
      </c>
    </row>
    <row r="49" spans="1:10" s="6" customFormat="1" ht="43.2" x14ac:dyDescent="0.3">
      <c r="A49" s="16" t="str">
        <f>IF(I49&lt;5,MAX($A$8:A48)+1,"")</f>
        <v/>
      </c>
      <c r="B49" s="271"/>
      <c r="C49" s="55" t="s">
        <v>5</v>
      </c>
      <c r="D49" s="258"/>
      <c r="E49" s="265"/>
      <c r="F49" s="60" t="s">
        <v>44</v>
      </c>
      <c r="G49" s="254"/>
      <c r="H49" s="29" t="s">
        <v>202</v>
      </c>
      <c r="I49" s="104">
        <v>7</v>
      </c>
      <c r="J49" s="111" t="s">
        <v>259</v>
      </c>
    </row>
    <row r="50" spans="1:10" s="6" customFormat="1" ht="57.6" x14ac:dyDescent="0.3">
      <c r="A50" s="16" t="str">
        <f>IF(I50&lt;5,MAX($A$8:A49)+1,"")</f>
        <v/>
      </c>
      <c r="B50" s="271"/>
      <c r="C50" s="55" t="s">
        <v>5</v>
      </c>
      <c r="D50" s="258"/>
      <c r="E50" s="265"/>
      <c r="F50" s="60" t="s">
        <v>44</v>
      </c>
      <c r="G50" s="254"/>
      <c r="H50" s="29" t="s">
        <v>22</v>
      </c>
      <c r="I50" s="104">
        <v>8</v>
      </c>
      <c r="J50" s="111" t="s">
        <v>262</v>
      </c>
    </row>
    <row r="51" spans="1:10" s="6" customFormat="1" ht="39.6" x14ac:dyDescent="0.3">
      <c r="A51" s="16" t="str">
        <f>IF(I51&lt;5,MAX($A$8:A50)+1,"")</f>
        <v/>
      </c>
      <c r="B51" s="271"/>
      <c r="C51" s="55" t="s">
        <v>5</v>
      </c>
      <c r="D51" s="258"/>
      <c r="E51" s="265"/>
      <c r="F51" s="60" t="s">
        <v>44</v>
      </c>
      <c r="G51" s="254"/>
      <c r="H51" s="29" t="s">
        <v>204</v>
      </c>
      <c r="I51" s="104">
        <v>8</v>
      </c>
      <c r="J51" s="111" t="s">
        <v>263</v>
      </c>
    </row>
    <row r="52" spans="1:10" s="6" customFormat="1" ht="28.8" x14ac:dyDescent="0.3">
      <c r="A52" s="16" t="str">
        <f>IF(I52&lt;5,MAX($A$8:A51)+1,"")</f>
        <v/>
      </c>
      <c r="B52" s="271"/>
      <c r="C52" s="55" t="s">
        <v>5</v>
      </c>
      <c r="D52" s="258"/>
      <c r="E52" s="265"/>
      <c r="F52" s="60" t="s">
        <v>44</v>
      </c>
      <c r="G52" s="254"/>
      <c r="H52" s="29" t="s">
        <v>205</v>
      </c>
      <c r="I52" s="104">
        <v>9</v>
      </c>
      <c r="J52" s="111" t="s">
        <v>264</v>
      </c>
    </row>
    <row r="53" spans="1:10" s="6" customFormat="1" ht="57.6" x14ac:dyDescent="0.3">
      <c r="A53" s="16" t="str">
        <f>IF(I53&lt;5,MAX($A$8:A52)+1,"")</f>
        <v/>
      </c>
      <c r="B53" s="271"/>
      <c r="C53" s="55" t="s">
        <v>5</v>
      </c>
      <c r="D53" s="258"/>
      <c r="E53" s="265"/>
      <c r="F53" s="60" t="s">
        <v>44</v>
      </c>
      <c r="G53" s="254"/>
      <c r="H53" s="29" t="s">
        <v>78</v>
      </c>
      <c r="I53" s="104">
        <v>10</v>
      </c>
      <c r="J53" s="111" t="s">
        <v>265</v>
      </c>
    </row>
    <row r="54" spans="1:10" s="6" customFormat="1" ht="28.8" x14ac:dyDescent="0.3">
      <c r="A54" s="16" t="str">
        <f>IF(I54&lt;5,MAX($A$8:A53)+1,"")</f>
        <v/>
      </c>
      <c r="B54" s="271"/>
      <c r="C54" s="55" t="s">
        <v>5</v>
      </c>
      <c r="D54" s="258"/>
      <c r="E54" s="265"/>
      <c r="F54" s="60" t="s">
        <v>44</v>
      </c>
      <c r="G54" s="254"/>
      <c r="H54" s="29" t="s">
        <v>27</v>
      </c>
      <c r="I54" s="104">
        <v>8</v>
      </c>
      <c r="J54" s="111" t="s">
        <v>266</v>
      </c>
    </row>
    <row r="55" spans="1:10" s="6" customFormat="1" ht="43.2" x14ac:dyDescent="0.3">
      <c r="A55" s="16" t="str">
        <f>IF(I55&lt;5,MAX($A$8:A54)+1,"")</f>
        <v/>
      </c>
      <c r="B55" s="271"/>
      <c r="C55" s="55" t="s">
        <v>5</v>
      </c>
      <c r="D55" s="258"/>
      <c r="E55" s="265"/>
      <c r="F55" s="60" t="s">
        <v>44</v>
      </c>
      <c r="G55" s="254"/>
      <c r="H55" s="29" t="s">
        <v>24</v>
      </c>
      <c r="I55" s="104">
        <v>8</v>
      </c>
      <c r="J55" s="111" t="s">
        <v>267</v>
      </c>
    </row>
    <row r="56" spans="1:10" s="6" customFormat="1" ht="28.8" x14ac:dyDescent="0.3">
      <c r="A56" s="16" t="str">
        <f>IF(I56&lt;5,MAX($A$8:A55)+1,"")</f>
        <v/>
      </c>
      <c r="B56" s="271"/>
      <c r="C56" s="55" t="s">
        <v>5</v>
      </c>
      <c r="D56" s="258"/>
      <c r="E56" s="265"/>
      <c r="F56" s="60" t="s">
        <v>44</v>
      </c>
      <c r="G56" s="254"/>
      <c r="H56" s="29" t="s">
        <v>26</v>
      </c>
      <c r="I56" s="104">
        <v>10</v>
      </c>
      <c r="J56" s="111" t="s">
        <v>268</v>
      </c>
    </row>
    <row r="57" spans="1:10" s="6" customFormat="1" ht="28.8" x14ac:dyDescent="0.3">
      <c r="A57" s="16" t="str">
        <f>IF(I57&lt;5,MAX($A$8:A56)+1,"")</f>
        <v/>
      </c>
      <c r="B57" s="271"/>
      <c r="C57" s="55" t="s">
        <v>5</v>
      </c>
      <c r="D57" s="258"/>
      <c r="E57" s="265"/>
      <c r="F57" s="60" t="s">
        <v>44</v>
      </c>
      <c r="G57" s="254"/>
      <c r="H57" s="29" t="s">
        <v>79</v>
      </c>
      <c r="I57" s="104">
        <v>9</v>
      </c>
      <c r="J57" s="111" t="s">
        <v>273</v>
      </c>
    </row>
    <row r="58" spans="1:10" s="6" customFormat="1" ht="28.8" x14ac:dyDescent="0.3">
      <c r="A58" s="16" t="str">
        <f>IF(I58&lt;5,MAX($A$8:A57)+1,"")</f>
        <v/>
      </c>
      <c r="B58" s="271"/>
      <c r="C58" s="55" t="s">
        <v>5</v>
      </c>
      <c r="D58" s="258"/>
      <c r="E58" s="265"/>
      <c r="F58" s="60" t="s">
        <v>44</v>
      </c>
      <c r="G58" s="254"/>
      <c r="H58" s="29" t="s">
        <v>25</v>
      </c>
      <c r="I58" s="104">
        <v>10</v>
      </c>
      <c r="J58" s="111" t="s">
        <v>269</v>
      </c>
    </row>
    <row r="59" spans="1:10" s="6" customFormat="1" ht="57.6" x14ac:dyDescent="0.3">
      <c r="A59" s="16" t="str">
        <f>IF(I59&lt;5,MAX($A$8:A58)+1,"")</f>
        <v/>
      </c>
      <c r="B59" s="272"/>
      <c r="C59" s="55" t="s">
        <v>5</v>
      </c>
      <c r="D59" s="267"/>
      <c r="E59" s="266"/>
      <c r="F59" s="60" t="s">
        <v>44</v>
      </c>
      <c r="G59" s="254"/>
      <c r="H59" s="29" t="s">
        <v>47</v>
      </c>
      <c r="I59" s="104">
        <v>8</v>
      </c>
      <c r="J59" s="111" t="s">
        <v>272</v>
      </c>
    </row>
    <row r="60" spans="1:10" s="6" customFormat="1" ht="43.2" x14ac:dyDescent="0.3">
      <c r="A60" s="16" t="str">
        <f>IF(I60&lt;5,MAX($A$8:A59)+1,"")</f>
        <v/>
      </c>
      <c r="B60" s="251" t="s">
        <v>46</v>
      </c>
      <c r="C60" s="56" t="s">
        <v>46</v>
      </c>
      <c r="D60" s="268">
        <f>IF(SUM(I60:I66)=0,"",AVERAGE(I60:I66))</f>
        <v>9.1428571428571423</v>
      </c>
      <c r="E60" s="238" t="s">
        <v>48</v>
      </c>
      <c r="F60" s="59" t="s">
        <v>48</v>
      </c>
      <c r="G60" s="254">
        <f>IF(SUM(I60:I66)=0,"",AVERAGE(I60:I66))</f>
        <v>9.1428571428571423</v>
      </c>
      <c r="H60" s="29" t="s">
        <v>201</v>
      </c>
      <c r="I60" s="104">
        <v>10</v>
      </c>
      <c r="J60" s="110" t="s">
        <v>270</v>
      </c>
    </row>
    <row r="61" spans="1:10" s="6" customFormat="1" ht="43.2" x14ac:dyDescent="0.3">
      <c r="A61" s="16" t="str">
        <f>IF(I61&lt;5,MAX($A$8:A60)+1,"")</f>
        <v/>
      </c>
      <c r="B61" s="252"/>
      <c r="C61" s="56" t="s">
        <v>46</v>
      </c>
      <c r="D61" s="258"/>
      <c r="E61" s="239"/>
      <c r="F61" s="59" t="s">
        <v>48</v>
      </c>
      <c r="G61" s="254"/>
      <c r="H61" s="29" t="s">
        <v>23</v>
      </c>
      <c r="I61" s="104">
        <v>9</v>
      </c>
      <c r="J61" s="110" t="s">
        <v>271</v>
      </c>
    </row>
    <row r="62" spans="1:10" s="6" customFormat="1" ht="52.8" x14ac:dyDescent="0.3">
      <c r="A62" s="16" t="str">
        <f>IF(I62&lt;5,MAX($A$8:A61)+1,"")</f>
        <v/>
      </c>
      <c r="B62" s="252"/>
      <c r="C62" s="56" t="s">
        <v>46</v>
      </c>
      <c r="D62" s="258"/>
      <c r="E62" s="239"/>
      <c r="F62" s="59" t="s">
        <v>48</v>
      </c>
      <c r="G62" s="254"/>
      <c r="H62" s="29" t="s">
        <v>29</v>
      </c>
      <c r="I62" s="104">
        <v>9</v>
      </c>
      <c r="J62" s="115" t="s">
        <v>275</v>
      </c>
    </row>
    <row r="63" spans="1:10" s="6" customFormat="1" ht="43.2" x14ac:dyDescent="0.3">
      <c r="A63" s="16" t="str">
        <f>IF(I63&lt;5,MAX($A$8:A62)+1,"")</f>
        <v/>
      </c>
      <c r="B63" s="252"/>
      <c r="C63" s="56" t="s">
        <v>46</v>
      </c>
      <c r="D63" s="258"/>
      <c r="E63" s="239"/>
      <c r="F63" s="59" t="s">
        <v>48</v>
      </c>
      <c r="G63" s="254"/>
      <c r="H63" s="29" t="s">
        <v>30</v>
      </c>
      <c r="I63" s="104">
        <v>10</v>
      </c>
      <c r="J63" s="110" t="s">
        <v>274</v>
      </c>
    </row>
    <row r="64" spans="1:10" s="6" customFormat="1" ht="43.2" x14ac:dyDescent="0.3">
      <c r="A64" s="16" t="str">
        <f>IF(I64&lt;5,MAX($A$8:A63)+1,"")</f>
        <v/>
      </c>
      <c r="B64" s="252"/>
      <c r="C64" s="56" t="s">
        <v>46</v>
      </c>
      <c r="D64" s="258"/>
      <c r="E64" s="239"/>
      <c r="F64" s="59" t="s">
        <v>48</v>
      </c>
      <c r="G64" s="254"/>
      <c r="H64" s="30" t="s">
        <v>31</v>
      </c>
      <c r="I64" s="104">
        <v>9</v>
      </c>
      <c r="J64" s="110" t="s">
        <v>276</v>
      </c>
    </row>
    <row r="65" spans="1:10" s="6" customFormat="1" ht="43.2" x14ac:dyDescent="0.3">
      <c r="A65" s="16" t="str">
        <f>IF(I65&lt;5,MAX($A$8:A64)+1,"")</f>
        <v/>
      </c>
      <c r="B65" s="252"/>
      <c r="C65" s="56" t="s">
        <v>46</v>
      </c>
      <c r="D65" s="258"/>
      <c r="E65" s="239"/>
      <c r="F65" s="59" t="s">
        <v>48</v>
      </c>
      <c r="G65" s="254"/>
      <c r="H65" s="29" t="s">
        <v>33</v>
      </c>
      <c r="I65" s="104">
        <v>9</v>
      </c>
      <c r="J65" s="110" t="s">
        <v>277</v>
      </c>
    </row>
    <row r="66" spans="1:10" s="6" customFormat="1" ht="43.2" x14ac:dyDescent="0.3">
      <c r="A66" s="16" t="str">
        <f>IF(I66&lt;5,MAX($A$8:A65)+1,"")</f>
        <v/>
      </c>
      <c r="B66" s="253"/>
      <c r="C66" s="56" t="s">
        <v>46</v>
      </c>
      <c r="D66" s="267"/>
      <c r="E66" s="240"/>
      <c r="F66" s="59" t="s">
        <v>48</v>
      </c>
      <c r="G66" s="254"/>
      <c r="H66" s="29" t="s">
        <v>34</v>
      </c>
      <c r="I66" s="104">
        <v>8</v>
      </c>
      <c r="J66" s="110" t="s">
        <v>278</v>
      </c>
    </row>
    <row r="67" spans="1:10" s="6" customFormat="1" ht="43.2" x14ac:dyDescent="0.3">
      <c r="A67" s="16" t="str">
        <f>IF(I67&lt;5,MAX($A$8:A66)+1,"")</f>
        <v/>
      </c>
      <c r="B67" s="251" t="s">
        <v>45</v>
      </c>
      <c r="C67" s="56" t="s">
        <v>45</v>
      </c>
      <c r="D67" s="257">
        <f>IF(SUM(I67:I71)=0,"",AVERAGE(I67:I71))</f>
        <v>8.6</v>
      </c>
      <c r="E67" s="238" t="s">
        <v>64</v>
      </c>
      <c r="F67" s="59" t="s">
        <v>64</v>
      </c>
      <c r="G67" s="254">
        <f>IF(SUM(I67:I71)=0,"",AVERAGE(I67:I71))</f>
        <v>8.6</v>
      </c>
      <c r="H67" s="29" t="s">
        <v>32</v>
      </c>
      <c r="I67" s="104">
        <v>9</v>
      </c>
      <c r="J67" s="110" t="s">
        <v>280</v>
      </c>
    </row>
    <row r="68" spans="1:10" s="6" customFormat="1" ht="60" x14ac:dyDescent="0.3">
      <c r="A68" s="16" t="str">
        <f>IF(I68&lt;5,MAX($A$8:A67)+1,"")</f>
        <v/>
      </c>
      <c r="B68" s="252"/>
      <c r="C68" s="56" t="s">
        <v>45</v>
      </c>
      <c r="D68" s="258"/>
      <c r="E68" s="239"/>
      <c r="F68" s="59" t="s">
        <v>64</v>
      </c>
      <c r="G68" s="254"/>
      <c r="H68" s="30" t="s">
        <v>67</v>
      </c>
      <c r="I68" s="104">
        <v>10</v>
      </c>
      <c r="J68" s="115" t="s">
        <v>279</v>
      </c>
    </row>
    <row r="69" spans="1:10" s="6" customFormat="1" ht="45" x14ac:dyDescent="0.3">
      <c r="A69" s="16" t="str">
        <f>IF(I69&lt;5,MAX($A$8:A68)+1,"")</f>
        <v/>
      </c>
      <c r="B69" s="252"/>
      <c r="C69" s="56" t="s">
        <v>45</v>
      </c>
      <c r="D69" s="258"/>
      <c r="E69" s="239"/>
      <c r="F69" s="59" t="s">
        <v>64</v>
      </c>
      <c r="G69" s="254"/>
      <c r="H69" s="30" t="s">
        <v>66</v>
      </c>
      <c r="I69" s="104">
        <v>9</v>
      </c>
      <c r="J69" s="115" t="s">
        <v>281</v>
      </c>
    </row>
    <row r="70" spans="1:10" s="6" customFormat="1" ht="39.6" x14ac:dyDescent="0.3">
      <c r="A70" s="16" t="str">
        <f>IF(I70&lt;5,MAX($A$8:A69)+1,"")</f>
        <v/>
      </c>
      <c r="B70" s="252"/>
      <c r="C70" s="56" t="s">
        <v>45</v>
      </c>
      <c r="D70" s="258"/>
      <c r="E70" s="239"/>
      <c r="F70" s="59" t="s">
        <v>64</v>
      </c>
      <c r="G70" s="255"/>
      <c r="H70" s="97" t="s">
        <v>28</v>
      </c>
      <c r="I70" s="104">
        <v>7</v>
      </c>
      <c r="J70" s="115" t="s">
        <v>283</v>
      </c>
    </row>
    <row r="71" spans="1:10" s="6" customFormat="1" ht="43.8" thickBot="1" x14ac:dyDescent="0.35">
      <c r="A71" s="16" t="str">
        <f>IF(I71&lt;5,MAX($A$8:A70)+1,"")</f>
        <v/>
      </c>
      <c r="B71" s="253"/>
      <c r="C71" s="56" t="s">
        <v>45</v>
      </c>
      <c r="D71" s="259"/>
      <c r="E71" s="269"/>
      <c r="F71" s="59" t="s">
        <v>64</v>
      </c>
      <c r="G71" s="256"/>
      <c r="H71" s="31" t="s">
        <v>80</v>
      </c>
      <c r="I71" s="104">
        <v>8</v>
      </c>
      <c r="J71" s="112" t="s">
        <v>282</v>
      </c>
    </row>
    <row r="72" spans="1:10" s="6" customFormat="1" x14ac:dyDescent="0.35">
      <c r="A72" s="41"/>
      <c r="C72" s="41"/>
      <c r="D72" s="101"/>
      <c r="E72" s="108"/>
      <c r="G72" s="98"/>
      <c r="H72" s="28"/>
      <c r="I72" s="24"/>
      <c r="J72" s="108"/>
    </row>
    <row r="73" spans="1:10" s="6" customFormat="1" x14ac:dyDescent="0.35">
      <c r="A73" s="41"/>
      <c r="C73" s="41"/>
      <c r="D73" s="101"/>
      <c r="E73" s="108"/>
      <c r="G73" s="98"/>
      <c r="H73" s="28"/>
      <c r="I73" s="24"/>
      <c r="J73" s="108"/>
    </row>
    <row r="74" spans="1:10" s="6" customFormat="1" x14ac:dyDescent="0.35">
      <c r="A74" s="41"/>
      <c r="D74" s="101"/>
      <c r="E74" s="108"/>
      <c r="G74" s="98"/>
      <c r="H74" s="28"/>
      <c r="I74" s="24"/>
      <c r="J74" s="108"/>
    </row>
    <row r="75" spans="1:10" s="6" customFormat="1" x14ac:dyDescent="0.35">
      <c r="A75" s="41"/>
      <c r="D75" s="101"/>
      <c r="E75" s="108"/>
      <c r="G75" s="98"/>
      <c r="H75" s="28"/>
      <c r="I75" s="24"/>
      <c r="J75" s="108"/>
    </row>
    <row r="76" spans="1:10" s="6" customFormat="1" x14ac:dyDescent="0.35">
      <c r="A76" s="41"/>
      <c r="D76" s="101"/>
      <c r="E76" s="108"/>
      <c r="G76" s="98"/>
      <c r="H76" s="28"/>
      <c r="I76" s="24"/>
      <c r="J76" s="108"/>
    </row>
    <row r="77" spans="1:10" s="6" customFormat="1" x14ac:dyDescent="0.35">
      <c r="A77" s="41"/>
      <c r="D77" s="101"/>
      <c r="E77" s="108"/>
      <c r="G77" s="98"/>
      <c r="H77" s="28"/>
      <c r="I77" s="24"/>
      <c r="J77" s="108"/>
    </row>
    <row r="78" spans="1:10" s="6" customFormat="1" x14ac:dyDescent="0.35">
      <c r="A78" s="41"/>
      <c r="D78" s="101"/>
      <c r="E78" s="108"/>
      <c r="G78" s="98"/>
      <c r="H78" s="28"/>
      <c r="I78" s="24"/>
      <c r="J78" s="108"/>
    </row>
    <row r="79" spans="1:10" s="6" customFormat="1" x14ac:dyDescent="0.35">
      <c r="A79" s="41"/>
      <c r="D79" s="101"/>
      <c r="E79" s="108"/>
      <c r="G79" s="98"/>
      <c r="H79" s="28"/>
      <c r="I79" s="24"/>
      <c r="J79" s="108"/>
    </row>
    <row r="80" spans="1:10" s="6" customFormat="1" x14ac:dyDescent="0.35">
      <c r="A80" s="41"/>
      <c r="D80" s="101"/>
      <c r="E80" s="108"/>
      <c r="G80" s="98"/>
      <c r="H80" s="28"/>
      <c r="I80" s="24"/>
      <c r="J80" s="108"/>
    </row>
    <row r="81" spans="1:10" s="6" customFormat="1" x14ac:dyDescent="0.35">
      <c r="A81" s="41"/>
      <c r="D81" s="101"/>
      <c r="E81" s="108"/>
      <c r="G81" s="98"/>
      <c r="H81" s="28"/>
      <c r="I81" s="24"/>
      <c r="J81" s="108"/>
    </row>
    <row r="82" spans="1:10" s="6" customFormat="1" x14ac:dyDescent="0.35">
      <c r="A82" s="41"/>
      <c r="D82" s="101"/>
      <c r="E82" s="108"/>
      <c r="G82" s="98"/>
      <c r="H82" s="28"/>
      <c r="I82" s="24"/>
      <c r="J82" s="108"/>
    </row>
    <row r="83" spans="1:10" s="6" customFormat="1" x14ac:dyDescent="0.35">
      <c r="A83" s="41"/>
      <c r="D83" s="101"/>
      <c r="E83" s="108"/>
      <c r="G83" s="98"/>
      <c r="H83" s="28"/>
      <c r="I83" s="24"/>
      <c r="J83" s="108"/>
    </row>
    <row r="84" spans="1:10" s="6" customFormat="1" x14ac:dyDescent="0.35">
      <c r="A84" s="41"/>
      <c r="D84" s="101"/>
      <c r="E84" s="108"/>
      <c r="G84" s="98"/>
      <c r="H84" s="28"/>
      <c r="I84" s="24"/>
      <c r="J84" s="108"/>
    </row>
    <row r="85" spans="1:10" s="6" customFormat="1" x14ac:dyDescent="0.35">
      <c r="A85" s="41"/>
      <c r="D85" s="101"/>
      <c r="E85" s="108"/>
      <c r="G85" s="98"/>
      <c r="H85" s="28"/>
      <c r="I85" s="24"/>
      <c r="J85" s="108"/>
    </row>
    <row r="86" spans="1:10" s="6" customFormat="1" x14ac:dyDescent="0.35">
      <c r="A86" s="41"/>
      <c r="D86" s="101"/>
      <c r="E86" s="108"/>
      <c r="G86" s="98"/>
      <c r="H86" s="28"/>
      <c r="I86" s="24"/>
      <c r="J86" s="108"/>
    </row>
    <row r="87" spans="1:10" s="6" customFormat="1" x14ac:dyDescent="0.35">
      <c r="A87" s="41"/>
      <c r="D87" s="101"/>
      <c r="E87" s="108"/>
      <c r="G87" s="98"/>
      <c r="H87" s="28"/>
      <c r="I87" s="24"/>
      <c r="J87" s="108"/>
    </row>
    <row r="88" spans="1:10" s="6" customFormat="1" x14ac:dyDescent="0.35">
      <c r="A88" s="41"/>
      <c r="D88" s="101"/>
      <c r="E88" s="108"/>
      <c r="G88" s="98"/>
      <c r="H88" s="28"/>
      <c r="I88" s="24"/>
      <c r="J88" s="108"/>
    </row>
    <row r="89" spans="1:10" s="6" customFormat="1" x14ac:dyDescent="0.35">
      <c r="A89" s="41"/>
      <c r="D89" s="101"/>
      <c r="E89" s="108"/>
      <c r="G89" s="98"/>
      <c r="H89" s="28"/>
      <c r="I89" s="24"/>
      <c r="J89" s="108"/>
    </row>
    <row r="90" spans="1:10" s="6" customFormat="1" x14ac:dyDescent="0.35">
      <c r="A90" s="41"/>
      <c r="D90" s="101"/>
      <c r="E90" s="108"/>
      <c r="G90" s="98"/>
      <c r="H90" s="28"/>
      <c r="I90" s="24"/>
      <c r="J90" s="108"/>
    </row>
    <row r="91" spans="1:10" s="6" customFormat="1" x14ac:dyDescent="0.35">
      <c r="A91" s="41"/>
      <c r="D91" s="101"/>
      <c r="E91" s="108"/>
      <c r="G91" s="98"/>
      <c r="H91" s="28"/>
      <c r="I91" s="24"/>
      <c r="J91" s="108"/>
    </row>
    <row r="92" spans="1:10" s="6" customFormat="1" x14ac:dyDescent="0.35">
      <c r="A92" s="41"/>
      <c r="D92" s="101"/>
      <c r="E92" s="108"/>
      <c r="G92" s="98"/>
      <c r="H92" s="28"/>
      <c r="I92" s="24"/>
      <c r="J92" s="108"/>
    </row>
    <row r="93" spans="1:10" s="6" customFormat="1" x14ac:dyDescent="0.35">
      <c r="A93" s="41"/>
      <c r="D93" s="101"/>
      <c r="E93" s="108"/>
      <c r="G93" s="98"/>
      <c r="H93" s="28"/>
      <c r="I93" s="24"/>
      <c r="J93" s="108"/>
    </row>
    <row r="94" spans="1:10" s="6" customFormat="1" x14ac:dyDescent="0.35">
      <c r="A94" s="41"/>
      <c r="D94" s="101"/>
      <c r="E94" s="108"/>
      <c r="G94" s="98"/>
      <c r="H94" s="28"/>
      <c r="I94" s="24"/>
      <c r="J94" s="108"/>
    </row>
    <row r="95" spans="1:10" s="6" customFormat="1" x14ac:dyDescent="0.35">
      <c r="A95" s="41"/>
      <c r="D95" s="101"/>
      <c r="E95" s="108"/>
      <c r="G95" s="98"/>
      <c r="H95" s="28"/>
      <c r="I95" s="24"/>
      <c r="J95" s="108"/>
    </row>
    <row r="96" spans="1:10" s="6" customFormat="1" x14ac:dyDescent="0.35">
      <c r="A96" s="41"/>
      <c r="D96" s="101"/>
      <c r="E96" s="108"/>
      <c r="G96" s="98"/>
      <c r="H96" s="28"/>
      <c r="I96" s="24"/>
      <c r="J96" s="108"/>
    </row>
    <row r="97" spans="1:10" s="6" customFormat="1" x14ac:dyDescent="0.35">
      <c r="A97" s="41"/>
      <c r="D97" s="101"/>
      <c r="E97" s="108"/>
      <c r="G97" s="98"/>
      <c r="H97" s="28"/>
      <c r="I97" s="24"/>
      <c r="J97" s="108"/>
    </row>
    <row r="98" spans="1:10" s="6" customFormat="1" x14ac:dyDescent="0.35">
      <c r="A98" s="41"/>
      <c r="D98" s="101"/>
      <c r="E98" s="108"/>
      <c r="G98" s="98"/>
      <c r="H98" s="28"/>
      <c r="I98" s="24"/>
      <c r="J98" s="108"/>
    </row>
    <row r="99" spans="1:10" s="6" customFormat="1" x14ac:dyDescent="0.35">
      <c r="A99" s="41"/>
      <c r="D99" s="101"/>
      <c r="E99" s="108"/>
      <c r="G99" s="98"/>
      <c r="H99" s="28"/>
      <c r="I99" s="24"/>
      <c r="J99" s="108"/>
    </row>
    <row r="100" spans="1:10" s="6" customFormat="1" x14ac:dyDescent="0.35">
      <c r="A100" s="41"/>
      <c r="D100" s="101"/>
      <c r="E100" s="108"/>
      <c r="G100" s="98"/>
      <c r="H100" s="28"/>
      <c r="I100" s="24"/>
      <c r="J100" s="108"/>
    </row>
    <row r="101" spans="1:10" s="6" customFormat="1" x14ac:dyDescent="0.35">
      <c r="A101" s="41"/>
      <c r="D101" s="101"/>
      <c r="E101" s="108"/>
      <c r="G101" s="98"/>
      <c r="H101" s="28"/>
      <c r="I101" s="24"/>
      <c r="J101" s="108"/>
    </row>
    <row r="102" spans="1:10" s="6" customFormat="1" x14ac:dyDescent="0.35">
      <c r="A102" s="41"/>
      <c r="D102" s="101"/>
      <c r="E102" s="108"/>
      <c r="G102" s="98"/>
      <c r="H102" s="28"/>
      <c r="I102" s="24"/>
      <c r="J102" s="108"/>
    </row>
    <row r="103" spans="1:10" s="6" customFormat="1" x14ac:dyDescent="0.35">
      <c r="A103" s="41"/>
      <c r="D103" s="101"/>
      <c r="E103" s="108"/>
      <c r="G103" s="98"/>
      <c r="H103" s="28"/>
      <c r="I103" s="24"/>
      <c r="J103" s="108"/>
    </row>
    <row r="104" spans="1:10" s="6" customFormat="1" x14ac:dyDescent="0.35">
      <c r="A104" s="41"/>
      <c r="D104" s="101"/>
      <c r="E104" s="108"/>
      <c r="G104" s="98"/>
      <c r="H104" s="28"/>
      <c r="I104" s="24"/>
      <c r="J104" s="108"/>
    </row>
    <row r="105" spans="1:10" s="6" customFormat="1" x14ac:dyDescent="0.35">
      <c r="A105" s="41"/>
      <c r="D105" s="101"/>
      <c r="E105" s="108"/>
      <c r="G105" s="98"/>
      <c r="H105" s="28"/>
      <c r="I105" s="24"/>
      <c r="J105" s="108"/>
    </row>
    <row r="106" spans="1:10" s="6" customFormat="1" x14ac:dyDescent="0.35">
      <c r="A106" s="41"/>
      <c r="D106" s="101"/>
      <c r="E106" s="108"/>
      <c r="G106" s="98"/>
      <c r="H106" s="28"/>
      <c r="I106" s="24"/>
      <c r="J106" s="108"/>
    </row>
    <row r="107" spans="1:10" s="6" customFormat="1" x14ac:dyDescent="0.35">
      <c r="A107" s="41"/>
      <c r="D107" s="101"/>
      <c r="E107" s="108"/>
      <c r="G107" s="98"/>
      <c r="H107" s="28"/>
      <c r="I107" s="24"/>
      <c r="J107" s="108"/>
    </row>
    <row r="108" spans="1:10" s="6" customFormat="1" x14ac:dyDescent="0.35">
      <c r="A108" s="41"/>
      <c r="D108" s="101"/>
      <c r="E108" s="108"/>
      <c r="G108" s="98"/>
      <c r="H108" s="28"/>
      <c r="I108" s="24"/>
      <c r="J108" s="108"/>
    </row>
    <row r="109" spans="1:10" s="6" customFormat="1" x14ac:dyDescent="0.35">
      <c r="A109" s="41"/>
      <c r="D109" s="101"/>
      <c r="E109" s="108"/>
      <c r="G109" s="98"/>
      <c r="H109" s="28"/>
      <c r="I109" s="24"/>
      <c r="J109" s="108"/>
    </row>
    <row r="110" spans="1:10" s="6" customFormat="1" x14ac:dyDescent="0.35">
      <c r="A110" s="41"/>
      <c r="D110" s="101"/>
      <c r="E110" s="108"/>
      <c r="G110" s="98"/>
      <c r="H110" s="28"/>
      <c r="I110" s="24"/>
      <c r="J110" s="108"/>
    </row>
    <row r="111" spans="1:10" s="6" customFormat="1" x14ac:dyDescent="0.35">
      <c r="A111" s="41"/>
      <c r="D111" s="101"/>
      <c r="E111" s="108"/>
      <c r="G111" s="98"/>
      <c r="H111" s="28"/>
      <c r="I111" s="24"/>
      <c r="J111" s="108"/>
    </row>
    <row r="112" spans="1:10" s="6" customFormat="1" x14ac:dyDescent="0.35">
      <c r="A112" s="41"/>
      <c r="D112" s="101"/>
      <c r="E112" s="108"/>
      <c r="G112" s="98"/>
      <c r="H112" s="28"/>
      <c r="I112" s="24"/>
      <c r="J112" s="108"/>
    </row>
    <row r="113" spans="1:10" s="6" customFormat="1" x14ac:dyDescent="0.35">
      <c r="A113" s="41"/>
      <c r="D113" s="101"/>
      <c r="E113" s="108"/>
      <c r="G113" s="98"/>
      <c r="H113" s="28"/>
      <c r="I113" s="24"/>
      <c r="J113" s="108"/>
    </row>
    <row r="114" spans="1:10" s="6" customFormat="1" x14ac:dyDescent="0.35">
      <c r="A114" s="41"/>
      <c r="D114" s="101"/>
      <c r="E114" s="108"/>
      <c r="G114" s="98"/>
      <c r="H114" s="28"/>
      <c r="I114" s="24"/>
      <c r="J114" s="108"/>
    </row>
    <row r="115" spans="1:10" s="6" customFormat="1" x14ac:dyDescent="0.35">
      <c r="A115" s="41"/>
      <c r="D115" s="101"/>
      <c r="E115" s="108"/>
      <c r="G115" s="98"/>
      <c r="H115" s="28"/>
      <c r="I115" s="24"/>
      <c r="J115" s="108"/>
    </row>
    <row r="116" spans="1:10" s="6" customFormat="1" x14ac:dyDescent="0.35">
      <c r="A116" s="41"/>
      <c r="D116" s="101"/>
      <c r="E116" s="108"/>
      <c r="G116" s="98"/>
      <c r="H116" s="28"/>
      <c r="I116" s="24"/>
      <c r="J116" s="108"/>
    </row>
    <row r="117" spans="1:10" s="6" customFormat="1" x14ac:dyDescent="0.35">
      <c r="A117" s="41"/>
      <c r="D117" s="101"/>
      <c r="E117" s="108"/>
      <c r="G117" s="98"/>
      <c r="H117" s="28"/>
      <c r="I117" s="24"/>
      <c r="J117" s="108"/>
    </row>
    <row r="118" spans="1:10" s="6" customFormat="1" x14ac:dyDescent="0.35">
      <c r="A118" s="41"/>
      <c r="D118" s="101"/>
      <c r="E118" s="108"/>
      <c r="G118" s="98"/>
      <c r="H118" s="28"/>
      <c r="I118" s="24"/>
      <c r="J118" s="108"/>
    </row>
    <row r="119" spans="1:10" s="6" customFormat="1" x14ac:dyDescent="0.35">
      <c r="A119" s="41"/>
      <c r="D119" s="101"/>
      <c r="E119" s="108"/>
      <c r="G119" s="98"/>
      <c r="H119" s="28"/>
      <c r="I119" s="24"/>
      <c r="J119" s="108"/>
    </row>
    <row r="120" spans="1:10" s="6" customFormat="1" x14ac:dyDescent="0.35">
      <c r="A120" s="41"/>
      <c r="D120" s="101"/>
      <c r="E120" s="108"/>
      <c r="G120" s="98"/>
      <c r="H120" s="28"/>
      <c r="I120" s="24"/>
      <c r="J120" s="108"/>
    </row>
    <row r="121" spans="1:10" s="6" customFormat="1" x14ac:dyDescent="0.35">
      <c r="A121" s="41"/>
      <c r="D121" s="101"/>
      <c r="E121" s="108"/>
      <c r="G121" s="98"/>
      <c r="H121" s="28"/>
      <c r="I121" s="24"/>
      <c r="J121" s="108"/>
    </row>
    <row r="122" spans="1:10" s="6" customFormat="1" x14ac:dyDescent="0.35">
      <c r="A122" s="41"/>
      <c r="D122" s="101"/>
      <c r="E122" s="108"/>
      <c r="G122" s="98"/>
      <c r="H122" s="28"/>
      <c r="I122" s="24"/>
      <c r="J122" s="108"/>
    </row>
    <row r="123" spans="1:10" s="6" customFormat="1" x14ac:dyDescent="0.35">
      <c r="A123" s="41"/>
      <c r="D123" s="101"/>
      <c r="E123" s="108"/>
      <c r="G123" s="98"/>
      <c r="H123" s="28"/>
      <c r="I123" s="24"/>
      <c r="J123" s="108"/>
    </row>
    <row r="124" spans="1:10" s="6" customFormat="1" x14ac:dyDescent="0.35">
      <c r="A124" s="41"/>
      <c r="D124" s="101"/>
      <c r="E124" s="108"/>
      <c r="G124" s="98"/>
      <c r="H124" s="28"/>
      <c r="I124" s="24"/>
      <c r="J124" s="108"/>
    </row>
    <row r="125" spans="1:10" s="6" customFormat="1" x14ac:dyDescent="0.35">
      <c r="A125" s="41"/>
      <c r="D125" s="101"/>
      <c r="E125" s="108"/>
      <c r="G125" s="98"/>
      <c r="H125" s="28"/>
      <c r="I125" s="24"/>
      <c r="J125" s="108"/>
    </row>
    <row r="126" spans="1:10" s="6" customFormat="1" x14ac:dyDescent="0.35">
      <c r="A126" s="41"/>
      <c r="D126" s="101"/>
      <c r="E126" s="108"/>
      <c r="G126" s="98"/>
      <c r="H126" s="28"/>
      <c r="I126" s="24"/>
      <c r="J126" s="108"/>
    </row>
    <row r="127" spans="1:10" s="6" customFormat="1" x14ac:dyDescent="0.35">
      <c r="A127" s="41"/>
      <c r="D127" s="101"/>
      <c r="E127" s="108"/>
      <c r="G127" s="98"/>
      <c r="H127" s="28"/>
      <c r="I127" s="24"/>
      <c r="J127" s="108"/>
    </row>
    <row r="128" spans="1:10" s="6" customFormat="1" x14ac:dyDescent="0.35">
      <c r="A128" s="41"/>
      <c r="D128" s="101"/>
      <c r="E128" s="108"/>
      <c r="G128" s="98"/>
      <c r="H128" s="28"/>
      <c r="I128" s="24"/>
      <c r="J128" s="108"/>
    </row>
    <row r="129" spans="1:10" s="6" customFormat="1" x14ac:dyDescent="0.35">
      <c r="A129" s="41"/>
      <c r="D129" s="101"/>
      <c r="E129" s="108"/>
      <c r="G129" s="98"/>
      <c r="H129" s="28"/>
      <c r="I129" s="24"/>
      <c r="J129" s="108"/>
    </row>
    <row r="130" spans="1:10" s="6" customFormat="1" x14ac:dyDescent="0.35">
      <c r="A130" s="41"/>
      <c r="D130" s="101"/>
      <c r="E130" s="108"/>
      <c r="G130" s="98"/>
      <c r="H130" s="28"/>
      <c r="I130" s="24"/>
      <c r="J130" s="108"/>
    </row>
    <row r="131" spans="1:10" s="6" customFormat="1" x14ac:dyDescent="0.35">
      <c r="A131" s="41"/>
      <c r="D131" s="101"/>
      <c r="E131" s="108"/>
      <c r="G131" s="98"/>
      <c r="H131" s="28"/>
      <c r="I131" s="24"/>
      <c r="J131" s="108"/>
    </row>
    <row r="132" spans="1:10" s="6" customFormat="1" x14ac:dyDescent="0.35">
      <c r="A132" s="41"/>
      <c r="D132" s="101"/>
      <c r="E132" s="108"/>
      <c r="G132" s="98"/>
      <c r="H132" s="28"/>
      <c r="I132" s="24"/>
      <c r="J132" s="108"/>
    </row>
    <row r="133" spans="1:10" s="6" customFormat="1" x14ac:dyDescent="0.35">
      <c r="A133" s="41"/>
      <c r="D133" s="101"/>
      <c r="E133" s="108"/>
      <c r="G133" s="98"/>
      <c r="H133" s="28"/>
      <c r="I133" s="24"/>
      <c r="J133" s="108"/>
    </row>
    <row r="134" spans="1:10" s="6" customFormat="1" x14ac:dyDescent="0.35">
      <c r="A134" s="41"/>
      <c r="D134" s="101"/>
      <c r="E134" s="108"/>
      <c r="G134" s="98"/>
      <c r="H134" s="28"/>
      <c r="I134" s="24"/>
      <c r="J134" s="108"/>
    </row>
    <row r="135" spans="1:10" s="6" customFormat="1" x14ac:dyDescent="0.35">
      <c r="A135" s="41"/>
      <c r="D135" s="101"/>
      <c r="E135" s="108"/>
      <c r="G135" s="98"/>
      <c r="H135" s="28"/>
      <c r="I135" s="24"/>
      <c r="J135" s="108"/>
    </row>
    <row r="136" spans="1:10" s="6" customFormat="1" x14ac:dyDescent="0.35">
      <c r="A136" s="41"/>
      <c r="D136" s="101"/>
      <c r="E136" s="108"/>
      <c r="G136" s="98"/>
      <c r="H136" s="28"/>
      <c r="I136" s="24"/>
      <c r="J136" s="108"/>
    </row>
    <row r="137" spans="1:10" s="6" customFormat="1" x14ac:dyDescent="0.35">
      <c r="A137" s="41"/>
      <c r="D137" s="101"/>
      <c r="E137" s="108"/>
      <c r="G137" s="98"/>
      <c r="H137" s="28"/>
      <c r="I137" s="24"/>
      <c r="J137" s="108"/>
    </row>
    <row r="138" spans="1:10" s="6" customFormat="1" x14ac:dyDescent="0.35">
      <c r="A138" s="41"/>
      <c r="D138" s="101"/>
      <c r="E138" s="108"/>
      <c r="G138" s="98"/>
      <c r="H138" s="28"/>
      <c r="I138" s="24"/>
      <c r="J138" s="108"/>
    </row>
    <row r="139" spans="1:10" s="6" customFormat="1" x14ac:dyDescent="0.35">
      <c r="A139" s="41"/>
      <c r="D139" s="101"/>
      <c r="E139" s="108"/>
      <c r="G139" s="98"/>
      <c r="H139" s="28"/>
      <c r="I139" s="24"/>
      <c r="J139" s="108"/>
    </row>
    <row r="140" spans="1:10" s="6" customFormat="1" x14ac:dyDescent="0.35">
      <c r="A140" s="41"/>
      <c r="D140" s="101"/>
      <c r="E140" s="108"/>
      <c r="G140" s="98"/>
      <c r="H140" s="28"/>
      <c r="I140" s="24"/>
      <c r="J140" s="108"/>
    </row>
    <row r="141" spans="1:10" s="6" customFormat="1" x14ac:dyDescent="0.35">
      <c r="A141" s="41"/>
      <c r="D141" s="101"/>
      <c r="E141" s="108"/>
      <c r="G141" s="98"/>
      <c r="H141" s="28"/>
      <c r="I141" s="24"/>
      <c r="J141" s="108"/>
    </row>
    <row r="142" spans="1:10" s="6" customFormat="1" x14ac:dyDescent="0.35">
      <c r="A142" s="41"/>
      <c r="D142" s="101"/>
      <c r="E142" s="108"/>
      <c r="G142" s="98"/>
      <c r="H142" s="28"/>
      <c r="I142" s="24"/>
      <c r="J142" s="108"/>
    </row>
    <row r="143" spans="1:10" s="6" customFormat="1" x14ac:dyDescent="0.35">
      <c r="A143" s="41"/>
      <c r="D143" s="101"/>
      <c r="E143" s="108"/>
      <c r="G143" s="98"/>
      <c r="H143" s="28"/>
      <c r="I143" s="24"/>
      <c r="J143" s="108"/>
    </row>
    <row r="144" spans="1:10" s="6" customFormat="1" x14ac:dyDescent="0.35">
      <c r="A144" s="41"/>
      <c r="D144" s="101"/>
      <c r="E144" s="108"/>
      <c r="G144" s="98"/>
      <c r="H144" s="28"/>
      <c r="I144" s="24"/>
      <c r="J144" s="108"/>
    </row>
    <row r="145" spans="1:10" s="6" customFormat="1" x14ac:dyDescent="0.35">
      <c r="A145" s="41"/>
      <c r="D145" s="101"/>
      <c r="E145" s="108"/>
      <c r="G145" s="98"/>
      <c r="H145" s="28"/>
      <c r="I145" s="24"/>
      <c r="J145" s="108"/>
    </row>
    <row r="146" spans="1:10" s="6" customFormat="1" x14ac:dyDescent="0.35">
      <c r="A146" s="41"/>
      <c r="D146" s="101"/>
      <c r="E146" s="108"/>
      <c r="G146" s="98"/>
      <c r="H146" s="28"/>
      <c r="I146" s="24"/>
      <c r="J146" s="108"/>
    </row>
    <row r="147" spans="1:10" s="6" customFormat="1" x14ac:dyDescent="0.35">
      <c r="A147" s="41"/>
      <c r="D147" s="101"/>
      <c r="E147" s="108"/>
      <c r="G147" s="98"/>
      <c r="H147" s="28"/>
      <c r="I147" s="24"/>
      <c r="J147" s="108"/>
    </row>
    <row r="148" spans="1:10" s="6" customFormat="1" x14ac:dyDescent="0.35">
      <c r="A148" s="41"/>
      <c r="D148" s="101"/>
      <c r="E148" s="108"/>
      <c r="G148" s="98"/>
      <c r="H148" s="28"/>
      <c r="I148" s="24"/>
      <c r="J148" s="108"/>
    </row>
    <row r="149" spans="1:10" s="6" customFormat="1" x14ac:dyDescent="0.35">
      <c r="A149" s="41"/>
      <c r="D149" s="101"/>
      <c r="E149" s="108"/>
      <c r="G149" s="98"/>
      <c r="H149" s="28"/>
      <c r="I149" s="24"/>
      <c r="J149" s="108"/>
    </row>
    <row r="150" spans="1:10" s="6" customFormat="1" x14ac:dyDescent="0.35">
      <c r="A150" s="41"/>
      <c r="D150" s="101"/>
      <c r="E150" s="108"/>
      <c r="G150" s="98"/>
      <c r="H150" s="28"/>
      <c r="I150" s="24"/>
      <c r="J150" s="108"/>
    </row>
    <row r="151" spans="1:10" s="6" customFormat="1" x14ac:dyDescent="0.35">
      <c r="A151" s="41"/>
      <c r="D151" s="101"/>
      <c r="E151" s="108"/>
      <c r="G151" s="98"/>
      <c r="H151" s="28"/>
      <c r="I151" s="24"/>
      <c r="J151" s="108"/>
    </row>
    <row r="152" spans="1:10" s="6" customFormat="1" x14ac:dyDescent="0.35">
      <c r="A152" s="41"/>
      <c r="D152" s="101"/>
      <c r="E152" s="108"/>
      <c r="G152" s="98"/>
      <c r="H152" s="28"/>
      <c r="I152" s="24"/>
      <c r="J152" s="108"/>
    </row>
    <row r="153" spans="1:10" s="6" customFormat="1" x14ac:dyDescent="0.35">
      <c r="A153" s="41"/>
      <c r="D153" s="101"/>
      <c r="E153" s="108"/>
      <c r="G153" s="98"/>
      <c r="H153" s="28"/>
      <c r="I153" s="24"/>
      <c r="J153" s="108"/>
    </row>
    <row r="154" spans="1:10" s="6" customFormat="1" x14ac:dyDescent="0.35">
      <c r="A154" s="41"/>
      <c r="D154" s="101"/>
      <c r="E154" s="108"/>
      <c r="G154" s="98"/>
      <c r="H154" s="28"/>
      <c r="I154" s="24"/>
      <c r="J154" s="108"/>
    </row>
    <row r="155" spans="1:10" s="6" customFormat="1" x14ac:dyDescent="0.35">
      <c r="A155" s="41"/>
      <c r="D155" s="101"/>
      <c r="E155" s="108"/>
      <c r="G155" s="98"/>
      <c r="H155" s="28"/>
      <c r="I155" s="24"/>
      <c r="J155" s="108"/>
    </row>
    <row r="156" spans="1:10" s="6" customFormat="1" x14ac:dyDescent="0.35">
      <c r="A156" s="41"/>
      <c r="D156" s="101"/>
      <c r="E156" s="108"/>
      <c r="G156" s="98"/>
      <c r="H156" s="28"/>
      <c r="I156" s="24"/>
      <c r="J156" s="108"/>
    </row>
    <row r="157" spans="1:10" s="6" customFormat="1" x14ac:dyDescent="0.35">
      <c r="A157" s="41"/>
      <c r="D157" s="101"/>
      <c r="E157" s="108"/>
      <c r="G157" s="98"/>
      <c r="H157" s="28"/>
      <c r="I157" s="24"/>
      <c r="J157" s="108"/>
    </row>
    <row r="158" spans="1:10" s="6" customFormat="1" x14ac:dyDescent="0.35">
      <c r="A158" s="41"/>
      <c r="D158" s="101"/>
      <c r="E158" s="108"/>
      <c r="G158" s="98"/>
      <c r="H158" s="28"/>
      <c r="I158" s="24"/>
      <c r="J158" s="108"/>
    </row>
    <row r="159" spans="1:10" s="6" customFormat="1" x14ac:dyDescent="0.35">
      <c r="A159" s="41"/>
      <c r="D159" s="101"/>
      <c r="E159" s="108"/>
      <c r="G159" s="98"/>
      <c r="H159" s="28"/>
      <c r="I159" s="24"/>
      <c r="J159" s="108"/>
    </row>
    <row r="160" spans="1:10" s="6" customFormat="1" x14ac:dyDescent="0.35">
      <c r="A160" s="41"/>
      <c r="D160" s="101"/>
      <c r="E160" s="108"/>
      <c r="G160" s="98"/>
      <c r="H160" s="28"/>
      <c r="I160" s="24"/>
      <c r="J160" s="108"/>
    </row>
    <row r="161" spans="1:10" s="6" customFormat="1" x14ac:dyDescent="0.35">
      <c r="A161" s="41"/>
      <c r="D161" s="101"/>
      <c r="E161" s="108"/>
      <c r="G161" s="98"/>
      <c r="H161" s="28"/>
      <c r="I161" s="24"/>
      <c r="J161" s="108"/>
    </row>
    <row r="162" spans="1:10" s="6" customFormat="1" x14ac:dyDescent="0.35">
      <c r="A162" s="41"/>
      <c r="D162" s="101"/>
      <c r="E162" s="108"/>
      <c r="G162" s="98"/>
      <c r="H162" s="28"/>
      <c r="I162" s="24"/>
      <c r="J162" s="108"/>
    </row>
    <row r="163" spans="1:10" s="6" customFormat="1" x14ac:dyDescent="0.35">
      <c r="A163" s="41"/>
      <c r="D163" s="101"/>
      <c r="E163" s="108"/>
      <c r="G163" s="98"/>
      <c r="H163" s="28"/>
      <c r="I163" s="24"/>
      <c r="J163" s="108"/>
    </row>
    <row r="164" spans="1:10" s="6" customFormat="1" x14ac:dyDescent="0.35">
      <c r="A164" s="41"/>
      <c r="D164" s="101"/>
      <c r="E164" s="108"/>
      <c r="G164" s="98"/>
      <c r="H164" s="28"/>
      <c r="I164" s="24"/>
      <c r="J164" s="108"/>
    </row>
    <row r="165" spans="1:10" s="6" customFormat="1" x14ac:dyDescent="0.35">
      <c r="A165" s="41"/>
      <c r="D165" s="101"/>
      <c r="E165" s="108"/>
      <c r="G165" s="98"/>
      <c r="H165" s="28"/>
      <c r="I165" s="24"/>
      <c r="J165" s="108"/>
    </row>
    <row r="166" spans="1:10" s="6" customFormat="1" x14ac:dyDescent="0.35">
      <c r="A166" s="41"/>
      <c r="D166" s="101"/>
      <c r="E166" s="108"/>
      <c r="G166" s="98"/>
      <c r="H166" s="28"/>
      <c r="I166" s="24"/>
      <c r="J166" s="108"/>
    </row>
    <row r="167" spans="1:10" s="6" customFormat="1" x14ac:dyDescent="0.35">
      <c r="A167" s="41"/>
      <c r="D167" s="101"/>
      <c r="E167" s="108"/>
      <c r="G167" s="98"/>
      <c r="H167" s="28"/>
      <c r="I167" s="24"/>
      <c r="J167" s="108"/>
    </row>
    <row r="168" spans="1:10" s="6" customFormat="1" x14ac:dyDescent="0.35">
      <c r="A168" s="41"/>
      <c r="D168" s="101"/>
      <c r="E168" s="108"/>
      <c r="G168" s="98"/>
      <c r="H168" s="28"/>
      <c r="I168" s="24"/>
      <c r="J168" s="108"/>
    </row>
    <row r="169" spans="1:10" s="6" customFormat="1" x14ac:dyDescent="0.35">
      <c r="A169" s="41"/>
      <c r="D169" s="101"/>
      <c r="E169" s="108"/>
      <c r="G169" s="98"/>
      <c r="H169" s="28"/>
      <c r="I169" s="24"/>
      <c r="J169" s="108"/>
    </row>
    <row r="170" spans="1:10" s="6" customFormat="1" x14ac:dyDescent="0.35">
      <c r="A170" s="41"/>
      <c r="D170" s="101"/>
      <c r="E170" s="108"/>
      <c r="G170" s="98"/>
      <c r="H170" s="28"/>
      <c r="I170" s="24"/>
      <c r="J170" s="108"/>
    </row>
    <row r="171" spans="1:10" s="6" customFormat="1" x14ac:dyDescent="0.35">
      <c r="A171" s="41"/>
      <c r="D171" s="101"/>
      <c r="E171" s="108"/>
      <c r="G171" s="98"/>
      <c r="H171" s="28"/>
      <c r="I171" s="24"/>
      <c r="J171" s="108"/>
    </row>
    <row r="172" spans="1:10" s="6" customFormat="1" x14ac:dyDescent="0.35">
      <c r="A172" s="41"/>
      <c r="D172" s="101"/>
      <c r="E172" s="108"/>
      <c r="G172" s="98"/>
      <c r="H172" s="28"/>
      <c r="I172" s="24"/>
      <c r="J172" s="108"/>
    </row>
    <row r="173" spans="1:10" s="6" customFormat="1" x14ac:dyDescent="0.35">
      <c r="A173" s="41"/>
      <c r="D173" s="101"/>
      <c r="E173" s="108"/>
      <c r="G173" s="98"/>
      <c r="H173" s="28"/>
      <c r="I173" s="24"/>
      <c r="J173" s="108"/>
    </row>
    <row r="174" spans="1:10" s="6" customFormat="1" x14ac:dyDescent="0.35">
      <c r="A174" s="41"/>
      <c r="D174" s="101"/>
      <c r="E174" s="108"/>
      <c r="G174" s="98"/>
      <c r="H174" s="28"/>
      <c r="I174" s="24"/>
      <c r="J174" s="108"/>
    </row>
    <row r="175" spans="1:10" s="6" customFormat="1" x14ac:dyDescent="0.35">
      <c r="A175" s="41"/>
      <c r="D175" s="101"/>
      <c r="E175" s="108"/>
      <c r="G175" s="98"/>
      <c r="H175" s="28"/>
      <c r="I175" s="24"/>
      <c r="J175" s="108"/>
    </row>
    <row r="176" spans="1:10" s="6" customFormat="1" x14ac:dyDescent="0.35">
      <c r="A176" s="41"/>
      <c r="D176" s="101"/>
      <c r="E176" s="108"/>
      <c r="G176" s="98"/>
      <c r="H176" s="28"/>
      <c r="I176" s="24"/>
      <c r="J176" s="108"/>
    </row>
    <row r="177" spans="1:10" s="6" customFormat="1" x14ac:dyDescent="0.35">
      <c r="A177" s="41"/>
      <c r="D177" s="101"/>
      <c r="E177" s="108"/>
      <c r="G177" s="98"/>
      <c r="H177" s="28"/>
      <c r="I177" s="24"/>
      <c r="J177" s="108"/>
    </row>
    <row r="178" spans="1:10" s="6" customFormat="1" x14ac:dyDescent="0.35">
      <c r="A178" s="41"/>
      <c r="D178" s="101"/>
      <c r="E178" s="108"/>
      <c r="G178" s="98"/>
      <c r="H178" s="28"/>
      <c r="I178" s="24"/>
      <c r="J178" s="108"/>
    </row>
    <row r="179" spans="1:10" s="6" customFormat="1" x14ac:dyDescent="0.35">
      <c r="A179" s="41"/>
      <c r="D179" s="101"/>
      <c r="E179" s="108"/>
      <c r="G179" s="98"/>
      <c r="H179" s="28"/>
      <c r="I179" s="24"/>
      <c r="J179" s="108"/>
    </row>
    <row r="180" spans="1:10" s="6" customFormat="1" x14ac:dyDescent="0.35">
      <c r="A180" s="41"/>
      <c r="D180" s="101"/>
      <c r="E180" s="108"/>
      <c r="G180" s="98"/>
      <c r="H180" s="28"/>
      <c r="I180" s="24"/>
      <c r="J180" s="108"/>
    </row>
    <row r="181" spans="1:10" s="6" customFormat="1" x14ac:dyDescent="0.35">
      <c r="A181" s="41"/>
      <c r="D181" s="101"/>
      <c r="E181" s="108"/>
      <c r="G181" s="98"/>
      <c r="H181" s="28"/>
      <c r="I181" s="24"/>
      <c r="J181" s="108"/>
    </row>
    <row r="182" spans="1:10" s="6" customFormat="1" x14ac:dyDescent="0.35">
      <c r="A182" s="41"/>
      <c r="D182" s="101"/>
      <c r="E182" s="108"/>
      <c r="G182" s="98"/>
      <c r="H182" s="28"/>
      <c r="I182" s="24"/>
      <c r="J182" s="108"/>
    </row>
    <row r="183" spans="1:10" s="6" customFormat="1" x14ac:dyDescent="0.35">
      <c r="A183" s="41"/>
      <c r="D183" s="101"/>
      <c r="E183" s="108"/>
      <c r="G183" s="98"/>
      <c r="H183" s="28"/>
      <c r="I183" s="24"/>
      <c r="J183" s="108"/>
    </row>
    <row r="184" spans="1:10" s="6" customFormat="1" x14ac:dyDescent="0.35">
      <c r="A184" s="41"/>
      <c r="D184" s="101"/>
      <c r="E184" s="108"/>
      <c r="G184" s="98"/>
      <c r="H184" s="28"/>
      <c r="I184" s="24"/>
      <c r="J184" s="108"/>
    </row>
    <row r="185" spans="1:10" s="6" customFormat="1" x14ac:dyDescent="0.35">
      <c r="A185" s="41"/>
      <c r="D185" s="101"/>
      <c r="E185" s="108"/>
      <c r="G185" s="98"/>
      <c r="H185" s="28"/>
      <c r="I185" s="24"/>
      <c r="J185" s="108"/>
    </row>
    <row r="186" spans="1:10" s="6" customFormat="1" x14ac:dyDescent="0.35">
      <c r="A186" s="41"/>
      <c r="D186" s="101"/>
      <c r="E186" s="108"/>
      <c r="G186" s="98"/>
      <c r="H186" s="28"/>
      <c r="I186" s="24"/>
      <c r="J186" s="108"/>
    </row>
    <row r="187" spans="1:10" s="6" customFormat="1" x14ac:dyDescent="0.35">
      <c r="A187" s="41"/>
      <c r="D187" s="101"/>
      <c r="E187" s="108"/>
      <c r="G187" s="98"/>
      <c r="H187" s="28"/>
      <c r="I187" s="24"/>
      <c r="J187" s="108"/>
    </row>
    <row r="188" spans="1:10" s="6" customFormat="1" x14ac:dyDescent="0.35">
      <c r="A188" s="41"/>
      <c r="D188" s="101"/>
      <c r="E188" s="108"/>
      <c r="G188" s="98"/>
      <c r="H188" s="28"/>
      <c r="I188" s="24"/>
      <c r="J188" s="108"/>
    </row>
    <row r="189" spans="1:10" s="6" customFormat="1" x14ac:dyDescent="0.35">
      <c r="A189" s="41"/>
      <c r="D189" s="101"/>
      <c r="E189" s="108"/>
      <c r="G189" s="98"/>
      <c r="H189" s="28"/>
      <c r="I189" s="24"/>
      <c r="J189" s="108"/>
    </row>
    <row r="190" spans="1:10" s="6" customFormat="1" x14ac:dyDescent="0.35">
      <c r="A190" s="41"/>
      <c r="D190" s="101"/>
      <c r="E190" s="108"/>
      <c r="G190" s="98"/>
      <c r="H190" s="28"/>
      <c r="I190" s="24"/>
      <c r="J190" s="108"/>
    </row>
    <row r="191" spans="1:10" s="6" customFormat="1" x14ac:dyDescent="0.35">
      <c r="A191" s="41"/>
      <c r="D191" s="101"/>
      <c r="E191" s="108"/>
      <c r="G191" s="98"/>
      <c r="H191" s="28"/>
      <c r="I191" s="24"/>
      <c r="J191" s="108"/>
    </row>
    <row r="192" spans="1:10" s="6" customFormat="1" x14ac:dyDescent="0.35">
      <c r="A192" s="41"/>
      <c r="D192" s="101"/>
      <c r="E192" s="108"/>
      <c r="G192" s="98"/>
      <c r="H192" s="28"/>
      <c r="I192" s="24"/>
      <c r="J192" s="108"/>
    </row>
    <row r="193" spans="1:10" s="6" customFormat="1" x14ac:dyDescent="0.35">
      <c r="A193" s="41"/>
      <c r="D193" s="101"/>
      <c r="E193" s="108"/>
      <c r="G193" s="98"/>
      <c r="H193" s="28"/>
      <c r="I193" s="24"/>
      <c r="J193" s="108"/>
    </row>
    <row r="194" spans="1:10" s="6" customFormat="1" x14ac:dyDescent="0.35">
      <c r="A194" s="41"/>
      <c r="D194" s="101"/>
      <c r="E194" s="108"/>
      <c r="G194" s="98"/>
      <c r="H194" s="28"/>
      <c r="I194" s="24"/>
      <c r="J194" s="108"/>
    </row>
    <row r="195" spans="1:10" s="6" customFormat="1" x14ac:dyDescent="0.35">
      <c r="A195" s="41"/>
      <c r="D195" s="101"/>
      <c r="E195" s="108"/>
      <c r="G195" s="98"/>
      <c r="H195" s="28"/>
      <c r="I195" s="24"/>
      <c r="J195" s="108"/>
    </row>
    <row r="196" spans="1:10" s="6" customFormat="1" x14ac:dyDescent="0.35">
      <c r="A196" s="41"/>
      <c r="D196" s="101"/>
      <c r="E196" s="108"/>
      <c r="G196" s="98"/>
      <c r="H196" s="28"/>
      <c r="I196" s="24"/>
      <c r="J196" s="108"/>
    </row>
    <row r="197" spans="1:10" s="6" customFormat="1" x14ac:dyDescent="0.35">
      <c r="A197" s="41"/>
      <c r="D197" s="101"/>
      <c r="E197" s="108"/>
      <c r="G197" s="98"/>
      <c r="H197" s="28"/>
      <c r="I197" s="24"/>
      <c r="J197" s="108"/>
    </row>
    <row r="198" spans="1:10" s="6" customFormat="1" x14ac:dyDescent="0.35">
      <c r="A198" s="41"/>
      <c r="D198" s="101"/>
      <c r="E198" s="108"/>
      <c r="G198" s="98"/>
      <c r="H198" s="28"/>
      <c r="I198" s="24"/>
      <c r="J198" s="108"/>
    </row>
    <row r="199" spans="1:10" s="6" customFormat="1" x14ac:dyDescent="0.35">
      <c r="A199" s="41"/>
      <c r="D199" s="101"/>
      <c r="E199" s="108"/>
      <c r="G199" s="98"/>
      <c r="H199" s="28"/>
      <c r="I199" s="24"/>
      <c r="J199" s="108"/>
    </row>
    <row r="200" spans="1:10" s="6" customFormat="1" x14ac:dyDescent="0.35">
      <c r="A200" s="41"/>
      <c r="D200" s="101"/>
      <c r="E200" s="108"/>
      <c r="G200" s="98"/>
      <c r="H200" s="28"/>
      <c r="I200" s="24"/>
      <c r="J200" s="108"/>
    </row>
    <row r="201" spans="1:10" s="6" customFormat="1" x14ac:dyDescent="0.35">
      <c r="A201" s="41"/>
      <c r="D201" s="101"/>
      <c r="E201" s="108"/>
      <c r="G201" s="98"/>
      <c r="H201" s="28"/>
      <c r="I201" s="24"/>
      <c r="J201" s="108"/>
    </row>
    <row r="202" spans="1:10" s="6" customFormat="1" x14ac:dyDescent="0.35">
      <c r="A202" s="41"/>
      <c r="D202" s="101"/>
      <c r="E202" s="108"/>
      <c r="G202" s="98"/>
      <c r="H202" s="28"/>
      <c r="I202" s="24"/>
      <c r="J202" s="108"/>
    </row>
    <row r="203" spans="1:10" s="6" customFormat="1" x14ac:dyDescent="0.35">
      <c r="A203" s="41"/>
      <c r="D203" s="101"/>
      <c r="E203" s="108"/>
      <c r="G203" s="98"/>
      <c r="H203" s="28"/>
      <c r="I203" s="24"/>
      <c r="J203" s="108"/>
    </row>
    <row r="204" spans="1:10" s="6" customFormat="1" x14ac:dyDescent="0.35">
      <c r="A204" s="41"/>
      <c r="D204" s="101"/>
      <c r="E204" s="108"/>
      <c r="G204" s="98"/>
      <c r="H204" s="28"/>
      <c r="I204" s="24"/>
      <c r="J204" s="108"/>
    </row>
    <row r="205" spans="1:10" s="6" customFormat="1" x14ac:dyDescent="0.35">
      <c r="A205" s="41"/>
      <c r="D205" s="101"/>
      <c r="E205" s="108"/>
      <c r="G205" s="98"/>
      <c r="H205" s="28"/>
      <c r="I205" s="24"/>
      <c r="J205" s="108"/>
    </row>
    <row r="206" spans="1:10" s="6" customFormat="1" x14ac:dyDescent="0.35">
      <c r="A206" s="41"/>
      <c r="D206" s="101"/>
      <c r="E206" s="108"/>
      <c r="G206" s="98"/>
      <c r="H206" s="28"/>
      <c r="I206" s="24"/>
      <c r="J206" s="108"/>
    </row>
    <row r="207" spans="1:10" s="6" customFormat="1" x14ac:dyDescent="0.35">
      <c r="A207" s="41"/>
      <c r="D207" s="101"/>
      <c r="E207" s="108"/>
      <c r="G207" s="98"/>
      <c r="H207" s="28"/>
      <c r="I207" s="24"/>
      <c r="J207" s="108"/>
    </row>
    <row r="208" spans="1:10" s="6" customFormat="1" x14ac:dyDescent="0.35">
      <c r="A208" s="41"/>
      <c r="D208" s="101"/>
      <c r="E208" s="108"/>
      <c r="G208" s="98"/>
      <c r="H208" s="28"/>
      <c r="I208" s="24"/>
      <c r="J208" s="108"/>
    </row>
    <row r="209" spans="1:10" s="6" customFormat="1" x14ac:dyDescent="0.35">
      <c r="A209" s="41"/>
      <c r="D209" s="101"/>
      <c r="E209" s="108"/>
      <c r="G209" s="98"/>
      <c r="H209" s="28"/>
      <c r="I209" s="24"/>
      <c r="J209" s="108"/>
    </row>
    <row r="210" spans="1:10" s="6" customFormat="1" x14ac:dyDescent="0.35">
      <c r="A210" s="41"/>
      <c r="D210" s="101"/>
      <c r="E210" s="108"/>
      <c r="G210" s="98"/>
      <c r="H210" s="28"/>
      <c r="I210" s="24"/>
      <c r="J210" s="108"/>
    </row>
    <row r="211" spans="1:10" s="6" customFormat="1" x14ac:dyDescent="0.35">
      <c r="A211" s="41"/>
      <c r="D211" s="101"/>
      <c r="E211" s="108"/>
      <c r="G211" s="98"/>
      <c r="H211" s="28"/>
      <c r="I211" s="24"/>
      <c r="J211" s="108"/>
    </row>
    <row r="212" spans="1:10" s="6" customFormat="1" x14ac:dyDescent="0.35">
      <c r="A212" s="41"/>
      <c r="D212" s="101"/>
      <c r="E212" s="108"/>
      <c r="G212" s="98"/>
      <c r="H212" s="28"/>
      <c r="I212" s="24"/>
      <c r="J212" s="108"/>
    </row>
    <row r="213" spans="1:10" s="6" customFormat="1" x14ac:dyDescent="0.35">
      <c r="A213" s="41"/>
      <c r="D213" s="101"/>
      <c r="E213" s="108"/>
      <c r="G213" s="98"/>
      <c r="H213" s="28"/>
      <c r="I213" s="24"/>
      <c r="J213" s="108"/>
    </row>
    <row r="214" spans="1:10" s="6" customFormat="1" x14ac:dyDescent="0.35">
      <c r="A214" s="41"/>
      <c r="D214" s="101"/>
      <c r="E214" s="108"/>
      <c r="G214" s="98"/>
      <c r="H214" s="28"/>
      <c r="I214" s="24"/>
      <c r="J214" s="108"/>
    </row>
    <row r="215" spans="1:10" s="6" customFormat="1" x14ac:dyDescent="0.35">
      <c r="A215" s="41"/>
      <c r="D215" s="101"/>
      <c r="E215" s="108"/>
      <c r="G215" s="98"/>
      <c r="H215" s="28"/>
      <c r="I215" s="24"/>
      <c r="J215" s="108"/>
    </row>
    <row r="216" spans="1:10" s="6" customFormat="1" x14ac:dyDescent="0.35">
      <c r="A216" s="41"/>
      <c r="D216" s="101"/>
      <c r="E216" s="108"/>
      <c r="G216" s="98"/>
      <c r="H216" s="28"/>
      <c r="I216" s="24"/>
      <c r="J216" s="108"/>
    </row>
    <row r="217" spans="1:10" s="6" customFormat="1" x14ac:dyDescent="0.35">
      <c r="A217" s="41"/>
      <c r="D217" s="101"/>
      <c r="E217" s="108"/>
      <c r="G217" s="98"/>
      <c r="H217" s="28"/>
      <c r="I217" s="24"/>
      <c r="J217" s="108"/>
    </row>
    <row r="218" spans="1:10" s="6" customFormat="1" x14ac:dyDescent="0.35">
      <c r="A218" s="41"/>
      <c r="D218" s="101"/>
      <c r="E218" s="108"/>
      <c r="G218" s="98"/>
      <c r="H218" s="28"/>
      <c r="I218" s="24"/>
      <c r="J218" s="108"/>
    </row>
    <row r="219" spans="1:10" s="6" customFormat="1" x14ac:dyDescent="0.35">
      <c r="A219" s="41"/>
      <c r="D219" s="101"/>
      <c r="E219" s="108"/>
      <c r="G219" s="98"/>
      <c r="H219" s="28"/>
      <c r="I219" s="24"/>
      <c r="J219" s="108"/>
    </row>
    <row r="220" spans="1:10" s="6" customFormat="1" x14ac:dyDescent="0.35">
      <c r="A220" s="41"/>
      <c r="D220" s="101"/>
      <c r="E220" s="108"/>
      <c r="G220" s="98"/>
      <c r="H220" s="28"/>
      <c r="I220" s="24"/>
      <c r="J220" s="108"/>
    </row>
    <row r="221" spans="1:10" s="6" customFormat="1" x14ac:dyDescent="0.35">
      <c r="A221" s="41"/>
      <c r="D221" s="101"/>
      <c r="E221" s="108"/>
      <c r="G221" s="98"/>
      <c r="H221" s="28"/>
      <c r="I221" s="24"/>
      <c r="J221" s="108"/>
    </row>
    <row r="222" spans="1:10" s="6" customFormat="1" x14ac:dyDescent="0.35">
      <c r="A222" s="41"/>
      <c r="D222" s="101"/>
      <c r="E222" s="108"/>
      <c r="G222" s="98"/>
      <c r="H222" s="28"/>
      <c r="I222" s="24"/>
      <c r="J222" s="108"/>
    </row>
    <row r="223" spans="1:10" s="6" customFormat="1" x14ac:dyDescent="0.35">
      <c r="A223" s="41"/>
      <c r="D223" s="101"/>
      <c r="E223" s="108"/>
      <c r="G223" s="98"/>
      <c r="H223" s="28"/>
      <c r="I223" s="24"/>
      <c r="J223" s="108"/>
    </row>
    <row r="224" spans="1:10" s="6" customFormat="1" x14ac:dyDescent="0.35">
      <c r="A224" s="41"/>
      <c r="D224" s="101"/>
      <c r="E224" s="108"/>
      <c r="G224" s="98"/>
      <c r="H224" s="28"/>
      <c r="I224" s="24"/>
      <c r="J224" s="108"/>
    </row>
    <row r="225" spans="1:10" s="6" customFormat="1" x14ac:dyDescent="0.35">
      <c r="A225" s="41"/>
      <c r="D225" s="101"/>
      <c r="E225" s="108"/>
      <c r="G225" s="98"/>
      <c r="H225" s="28"/>
      <c r="I225" s="24"/>
      <c r="J225" s="108"/>
    </row>
    <row r="226" spans="1:10" s="6" customFormat="1" x14ac:dyDescent="0.35">
      <c r="A226" s="41"/>
      <c r="D226" s="101"/>
      <c r="E226" s="108"/>
      <c r="G226" s="98"/>
      <c r="H226" s="28"/>
      <c r="I226" s="24"/>
      <c r="J226" s="108"/>
    </row>
    <row r="227" spans="1:10" s="6" customFormat="1" x14ac:dyDescent="0.35">
      <c r="A227" s="41"/>
      <c r="D227" s="101"/>
      <c r="E227" s="108"/>
      <c r="G227" s="98"/>
      <c r="H227" s="28"/>
      <c r="I227" s="24"/>
      <c r="J227" s="108"/>
    </row>
    <row r="228" spans="1:10" s="6" customFormat="1" x14ac:dyDescent="0.35">
      <c r="A228" s="41"/>
      <c r="D228" s="101"/>
      <c r="E228" s="108"/>
      <c r="G228" s="98"/>
      <c r="H228" s="28"/>
      <c r="I228" s="24"/>
      <c r="J228" s="108"/>
    </row>
    <row r="229" spans="1:10" s="6" customFormat="1" x14ac:dyDescent="0.35">
      <c r="A229" s="41"/>
      <c r="D229" s="101"/>
      <c r="E229" s="108"/>
      <c r="G229" s="98"/>
      <c r="H229" s="28"/>
      <c r="I229" s="24"/>
      <c r="J229" s="108"/>
    </row>
    <row r="230" spans="1:10" s="6" customFormat="1" x14ac:dyDescent="0.35">
      <c r="A230" s="41"/>
      <c r="D230" s="101"/>
      <c r="E230" s="108"/>
      <c r="G230" s="98"/>
      <c r="H230" s="28"/>
      <c r="I230" s="24"/>
      <c r="J230" s="108"/>
    </row>
    <row r="231" spans="1:10" s="6" customFormat="1" x14ac:dyDescent="0.35">
      <c r="A231" s="41"/>
      <c r="D231" s="101"/>
      <c r="E231" s="108"/>
      <c r="G231" s="98"/>
      <c r="H231" s="28"/>
      <c r="I231" s="24"/>
      <c r="J231" s="108"/>
    </row>
    <row r="232" spans="1:10" s="6" customFormat="1" x14ac:dyDescent="0.35">
      <c r="A232" s="41"/>
      <c r="D232" s="101"/>
      <c r="E232" s="108"/>
      <c r="G232" s="98"/>
      <c r="H232" s="28"/>
      <c r="I232" s="24"/>
      <c r="J232" s="108"/>
    </row>
    <row r="233" spans="1:10" s="6" customFormat="1" x14ac:dyDescent="0.35">
      <c r="A233" s="41"/>
      <c r="D233" s="101"/>
      <c r="E233" s="108"/>
      <c r="G233" s="98"/>
      <c r="H233" s="28"/>
      <c r="I233" s="24"/>
      <c r="J233" s="108"/>
    </row>
    <row r="234" spans="1:10" s="6" customFormat="1" x14ac:dyDescent="0.35">
      <c r="A234" s="41"/>
      <c r="D234" s="101"/>
      <c r="E234" s="108"/>
      <c r="G234" s="98"/>
      <c r="H234" s="28"/>
      <c r="I234" s="24"/>
      <c r="J234" s="108"/>
    </row>
    <row r="235" spans="1:10" s="6" customFormat="1" x14ac:dyDescent="0.35">
      <c r="A235" s="41"/>
      <c r="D235" s="101"/>
      <c r="E235" s="108"/>
      <c r="G235" s="98"/>
      <c r="H235" s="28"/>
      <c r="I235" s="24"/>
      <c r="J235" s="108"/>
    </row>
    <row r="236" spans="1:10" s="6" customFormat="1" x14ac:dyDescent="0.35">
      <c r="A236" s="41"/>
      <c r="D236" s="101"/>
      <c r="E236" s="108"/>
      <c r="G236" s="98"/>
      <c r="H236" s="28"/>
      <c r="I236" s="24"/>
      <c r="J236" s="108"/>
    </row>
    <row r="237" spans="1:10" s="6" customFormat="1" x14ac:dyDescent="0.35">
      <c r="A237" s="41"/>
      <c r="D237" s="101"/>
      <c r="E237" s="108"/>
      <c r="G237" s="98"/>
      <c r="H237" s="28"/>
      <c r="I237" s="24"/>
      <c r="J237" s="108"/>
    </row>
    <row r="238" spans="1:10" s="6" customFormat="1" x14ac:dyDescent="0.35">
      <c r="A238" s="41"/>
      <c r="D238" s="101"/>
      <c r="E238" s="108"/>
      <c r="G238" s="98"/>
      <c r="H238" s="28"/>
      <c r="I238" s="24"/>
      <c r="J238" s="108"/>
    </row>
    <row r="239" spans="1:10" s="6" customFormat="1" x14ac:dyDescent="0.35">
      <c r="A239" s="41"/>
      <c r="D239" s="101"/>
      <c r="E239" s="108"/>
      <c r="G239" s="98"/>
      <c r="H239" s="28"/>
      <c r="I239" s="24"/>
      <c r="J239" s="108"/>
    </row>
    <row r="240" spans="1:10" s="6" customFormat="1" x14ac:dyDescent="0.35">
      <c r="A240" s="41"/>
      <c r="D240" s="101"/>
      <c r="E240" s="108"/>
      <c r="G240" s="98"/>
      <c r="H240" s="28"/>
      <c r="I240" s="24"/>
      <c r="J240" s="108"/>
    </row>
    <row r="241" spans="1:10" s="6" customFormat="1" x14ac:dyDescent="0.35">
      <c r="A241" s="41"/>
      <c r="D241" s="101"/>
      <c r="E241" s="108"/>
      <c r="G241" s="98"/>
      <c r="H241" s="28"/>
      <c r="I241" s="24"/>
      <c r="J241" s="108"/>
    </row>
    <row r="242" spans="1:10" s="6" customFormat="1" x14ac:dyDescent="0.35">
      <c r="A242" s="41"/>
      <c r="D242" s="101"/>
      <c r="E242" s="108"/>
      <c r="G242" s="98"/>
      <c r="H242" s="28"/>
      <c r="I242" s="24"/>
      <c r="J242" s="108"/>
    </row>
    <row r="243" spans="1:10" s="6" customFormat="1" x14ac:dyDescent="0.35">
      <c r="A243" s="41"/>
      <c r="D243" s="101"/>
      <c r="E243" s="108"/>
      <c r="G243" s="98"/>
      <c r="H243" s="28"/>
      <c r="I243" s="24"/>
      <c r="J243" s="108"/>
    </row>
    <row r="244" spans="1:10" s="6" customFormat="1" x14ac:dyDescent="0.35">
      <c r="A244" s="41"/>
      <c r="D244" s="101"/>
      <c r="E244" s="108"/>
      <c r="G244" s="98"/>
      <c r="H244" s="28"/>
      <c r="I244" s="24"/>
      <c r="J244" s="108"/>
    </row>
    <row r="245" spans="1:10" s="6" customFormat="1" x14ac:dyDescent="0.35">
      <c r="A245" s="41"/>
      <c r="D245" s="101"/>
      <c r="E245" s="108"/>
      <c r="G245" s="98"/>
      <c r="H245" s="28"/>
      <c r="I245" s="24"/>
      <c r="J245" s="108"/>
    </row>
    <row r="246" spans="1:10" s="6" customFormat="1" x14ac:dyDescent="0.35">
      <c r="A246" s="41"/>
      <c r="D246" s="101"/>
      <c r="E246" s="108"/>
      <c r="G246" s="98"/>
      <c r="H246" s="28"/>
      <c r="I246" s="24"/>
      <c r="J246" s="108"/>
    </row>
    <row r="247" spans="1:10" s="6" customFormat="1" x14ac:dyDescent="0.35">
      <c r="A247" s="41"/>
      <c r="D247" s="101"/>
      <c r="E247" s="108"/>
      <c r="G247" s="98"/>
      <c r="H247" s="28"/>
      <c r="I247" s="24"/>
      <c r="J247" s="108"/>
    </row>
    <row r="248" spans="1:10" s="6" customFormat="1" x14ac:dyDescent="0.35">
      <c r="A248" s="41"/>
      <c r="D248" s="101"/>
      <c r="E248" s="108"/>
      <c r="G248" s="98"/>
      <c r="H248" s="28"/>
      <c r="I248" s="24"/>
      <c r="J248" s="108"/>
    </row>
    <row r="249" spans="1:10" s="6" customFormat="1" x14ac:dyDescent="0.35">
      <c r="A249" s="41"/>
      <c r="D249" s="101"/>
      <c r="E249" s="108"/>
      <c r="G249" s="98"/>
      <c r="H249" s="28"/>
      <c r="I249" s="24"/>
      <c r="J249" s="108"/>
    </row>
    <row r="250" spans="1:10" s="6" customFormat="1" x14ac:dyDescent="0.35">
      <c r="A250" s="41"/>
      <c r="D250" s="101"/>
      <c r="E250" s="108"/>
      <c r="G250" s="98"/>
      <c r="H250" s="28"/>
      <c r="I250" s="24"/>
      <c r="J250" s="108"/>
    </row>
    <row r="251" spans="1:10" s="6" customFormat="1" x14ac:dyDescent="0.35">
      <c r="A251" s="41"/>
      <c r="D251" s="101"/>
      <c r="E251" s="108"/>
      <c r="G251" s="98"/>
      <c r="H251" s="28"/>
      <c r="I251" s="24"/>
      <c r="J251" s="108"/>
    </row>
    <row r="252" spans="1:10" s="6" customFormat="1" x14ac:dyDescent="0.35">
      <c r="A252" s="41"/>
      <c r="D252" s="101"/>
      <c r="E252" s="108"/>
      <c r="G252" s="98"/>
      <c r="H252" s="28"/>
      <c r="I252" s="24"/>
      <c r="J252" s="108"/>
    </row>
    <row r="253" spans="1:10" s="6" customFormat="1" x14ac:dyDescent="0.35">
      <c r="A253" s="41"/>
      <c r="D253" s="101"/>
      <c r="E253" s="108"/>
      <c r="G253" s="98"/>
      <c r="H253" s="28"/>
      <c r="I253" s="24"/>
      <c r="J253" s="108"/>
    </row>
    <row r="254" spans="1:10" s="6" customFormat="1" x14ac:dyDescent="0.35">
      <c r="A254" s="41"/>
      <c r="D254" s="101"/>
      <c r="E254" s="108"/>
      <c r="G254" s="98"/>
      <c r="H254" s="28"/>
      <c r="I254" s="24"/>
      <c r="J254" s="108"/>
    </row>
    <row r="255" spans="1:10" s="6" customFormat="1" x14ac:dyDescent="0.35">
      <c r="A255" s="41"/>
      <c r="D255" s="101"/>
      <c r="E255" s="108"/>
      <c r="G255" s="98"/>
      <c r="H255" s="28"/>
      <c r="I255" s="24"/>
      <c r="J255" s="108"/>
    </row>
    <row r="256" spans="1:10" s="6" customFormat="1" x14ac:dyDescent="0.35">
      <c r="A256" s="41"/>
      <c r="D256" s="101"/>
      <c r="E256" s="108"/>
      <c r="G256" s="98"/>
      <c r="H256" s="28"/>
      <c r="I256" s="24"/>
      <c r="J256" s="108"/>
    </row>
    <row r="257" spans="1:10" s="6" customFormat="1" x14ac:dyDescent="0.35">
      <c r="A257" s="41"/>
      <c r="D257" s="101"/>
      <c r="E257" s="108"/>
      <c r="G257" s="98"/>
      <c r="H257" s="28"/>
      <c r="I257" s="24"/>
      <c r="J257" s="108"/>
    </row>
    <row r="258" spans="1:10" s="6" customFormat="1" x14ac:dyDescent="0.35">
      <c r="A258" s="41"/>
      <c r="D258" s="101"/>
      <c r="E258" s="108"/>
      <c r="G258" s="98"/>
      <c r="H258" s="28"/>
      <c r="I258" s="24"/>
      <c r="J258" s="108"/>
    </row>
    <row r="259" spans="1:10" s="6" customFormat="1" x14ac:dyDescent="0.35">
      <c r="A259" s="41"/>
      <c r="D259" s="101"/>
      <c r="E259" s="108"/>
      <c r="G259" s="98"/>
      <c r="H259" s="28"/>
      <c r="I259" s="24"/>
      <c r="J259" s="108"/>
    </row>
    <row r="260" spans="1:10" s="6" customFormat="1" x14ac:dyDescent="0.35">
      <c r="A260" s="41"/>
      <c r="D260" s="101"/>
      <c r="E260" s="108"/>
      <c r="G260" s="98"/>
      <c r="H260" s="28"/>
      <c r="I260" s="24"/>
      <c r="J260" s="108"/>
    </row>
    <row r="261" spans="1:10" s="6" customFormat="1" x14ac:dyDescent="0.35">
      <c r="A261" s="41"/>
      <c r="D261" s="101"/>
      <c r="E261" s="108"/>
      <c r="G261" s="98"/>
      <c r="H261" s="28"/>
      <c r="I261" s="24"/>
      <c r="J261" s="108"/>
    </row>
    <row r="262" spans="1:10" s="6" customFormat="1" x14ac:dyDescent="0.35">
      <c r="A262" s="41"/>
      <c r="D262" s="101"/>
      <c r="E262" s="108"/>
      <c r="G262" s="98"/>
      <c r="H262" s="28"/>
      <c r="I262" s="24"/>
      <c r="J262" s="108"/>
    </row>
    <row r="263" spans="1:10" s="6" customFormat="1" x14ac:dyDescent="0.35">
      <c r="A263" s="41"/>
      <c r="D263" s="101"/>
      <c r="E263" s="108"/>
      <c r="G263" s="98"/>
      <c r="H263" s="28"/>
      <c r="I263" s="24"/>
      <c r="J263" s="108"/>
    </row>
    <row r="264" spans="1:10" s="6" customFormat="1" x14ac:dyDescent="0.35">
      <c r="A264" s="41"/>
      <c r="D264" s="101"/>
      <c r="E264" s="108"/>
      <c r="G264" s="98"/>
      <c r="H264" s="28"/>
      <c r="I264" s="24"/>
      <c r="J264" s="108"/>
    </row>
    <row r="265" spans="1:10" s="6" customFormat="1" x14ac:dyDescent="0.35">
      <c r="A265" s="41"/>
      <c r="D265" s="101"/>
      <c r="E265" s="108"/>
      <c r="G265" s="98"/>
      <c r="H265" s="28"/>
      <c r="I265" s="24"/>
      <c r="J265" s="108"/>
    </row>
    <row r="266" spans="1:10" s="6" customFormat="1" x14ac:dyDescent="0.35">
      <c r="A266" s="41"/>
      <c r="D266" s="101"/>
      <c r="E266" s="108"/>
      <c r="G266" s="98"/>
      <c r="H266" s="28"/>
      <c r="I266" s="24"/>
      <c r="J266" s="108"/>
    </row>
    <row r="267" spans="1:10" s="6" customFormat="1" x14ac:dyDescent="0.35">
      <c r="A267" s="41"/>
      <c r="D267" s="101"/>
      <c r="E267" s="108"/>
      <c r="G267" s="98"/>
      <c r="H267" s="28"/>
      <c r="I267" s="24"/>
      <c r="J267" s="108"/>
    </row>
    <row r="268" spans="1:10" s="6" customFormat="1" x14ac:dyDescent="0.35">
      <c r="A268" s="41"/>
      <c r="D268" s="101"/>
      <c r="E268" s="108"/>
      <c r="G268" s="98"/>
      <c r="H268" s="28"/>
      <c r="I268" s="24"/>
      <c r="J268" s="108"/>
    </row>
    <row r="269" spans="1:10" s="6" customFormat="1" x14ac:dyDescent="0.35">
      <c r="A269" s="41"/>
      <c r="D269" s="101"/>
      <c r="E269" s="108"/>
      <c r="G269" s="98"/>
      <c r="H269" s="28"/>
      <c r="I269" s="24"/>
      <c r="J269" s="108"/>
    </row>
    <row r="270" spans="1:10" s="6" customFormat="1" x14ac:dyDescent="0.35">
      <c r="A270" s="41"/>
      <c r="D270" s="101"/>
      <c r="E270" s="108"/>
      <c r="G270" s="98"/>
      <c r="H270" s="28"/>
      <c r="I270" s="24"/>
      <c r="J270" s="108"/>
    </row>
    <row r="271" spans="1:10" s="6" customFormat="1" x14ac:dyDescent="0.35">
      <c r="A271" s="41"/>
      <c r="D271" s="101"/>
      <c r="E271" s="108"/>
      <c r="G271" s="98"/>
      <c r="H271" s="28"/>
      <c r="I271" s="24"/>
      <c r="J271" s="108"/>
    </row>
    <row r="272" spans="1:10" s="6" customFormat="1" x14ac:dyDescent="0.35">
      <c r="A272" s="41"/>
      <c r="D272" s="101"/>
      <c r="E272" s="108"/>
      <c r="G272" s="98"/>
      <c r="H272" s="28"/>
      <c r="I272" s="24"/>
      <c r="J272" s="108"/>
    </row>
    <row r="273" spans="1:10" s="6" customFormat="1" x14ac:dyDescent="0.35">
      <c r="A273" s="41"/>
      <c r="D273" s="101"/>
      <c r="E273" s="108"/>
      <c r="G273" s="98"/>
      <c r="H273" s="28"/>
      <c r="I273" s="24"/>
      <c r="J273" s="108"/>
    </row>
  </sheetData>
  <mergeCells algorithmName="SHA-512" hashValue="+cPAjaFlJ1b/qVQae/z8mKXXpgBrdkwjDxZ/H99I0z5apqtjYAgVDG1tbDuXP9qQkV7pwDwvojshjmToqQc1MA==" saltValue="P0LsH4avPy3h0gxDBlhRpw==" spinCount="100000" count="39">
    <mergeCell ref="G9:G10"/>
    <mergeCell ref="E13:E22"/>
    <mergeCell ref="G36:G39"/>
    <mergeCell ref="G43:G47"/>
    <mergeCell ref="E43:E47"/>
    <mergeCell ref="G23:G24"/>
    <mergeCell ref="G13:G22"/>
    <mergeCell ref="G40:G42"/>
    <mergeCell ref="G25:G30"/>
    <mergeCell ref="G31:G35"/>
    <mergeCell ref="E31:E35"/>
    <mergeCell ref="E40:E42"/>
    <mergeCell ref="B67:B71"/>
    <mergeCell ref="G67:G71"/>
    <mergeCell ref="D67:D71"/>
    <mergeCell ref="I6:J7"/>
    <mergeCell ref="B7:D7"/>
    <mergeCell ref="E7:H7"/>
    <mergeCell ref="D9:D30"/>
    <mergeCell ref="G48:G59"/>
    <mergeCell ref="E48:E59"/>
    <mergeCell ref="D31:D59"/>
    <mergeCell ref="G60:G66"/>
    <mergeCell ref="D60:D66"/>
    <mergeCell ref="E60:E66"/>
    <mergeCell ref="E67:E71"/>
    <mergeCell ref="B31:B59"/>
    <mergeCell ref="B60:B66"/>
    <mergeCell ref="B5:D5"/>
    <mergeCell ref="B6:D6"/>
    <mergeCell ref="E3:J3"/>
    <mergeCell ref="E4:J4"/>
    <mergeCell ref="B3:D4"/>
    <mergeCell ref="I5:J5"/>
    <mergeCell ref="B9:B30"/>
    <mergeCell ref="E23:E24"/>
    <mergeCell ref="E25:E30"/>
    <mergeCell ref="E9:E10"/>
    <mergeCell ref="E36:E39"/>
  </mergeCells>
  <conditionalFormatting sqref="D9:D12">
    <cfRule type="cellIs" dxfId="33" priority="46" operator="between">
      <formula>9</formula>
      <formula>10</formula>
    </cfRule>
    <cfRule type="cellIs" dxfId="32" priority="47" operator="between">
      <formula>7</formula>
      <formula>8.99</formula>
    </cfRule>
    <cfRule type="cellIs" dxfId="31" priority="48" operator="between">
      <formula>5</formula>
      <formula>6.99</formula>
    </cfRule>
    <cfRule type="cellIs" dxfId="30" priority="49" operator="between">
      <formula>3</formula>
      <formula>4.99</formula>
    </cfRule>
    <cfRule type="cellIs" dxfId="29" priority="50" operator="between">
      <formula>1</formula>
      <formula>2.99</formula>
    </cfRule>
  </conditionalFormatting>
  <conditionalFormatting sqref="D31 D60 D67">
    <cfRule type="cellIs" dxfId="28" priority="31" operator="between">
      <formula>9</formula>
      <formula>10</formula>
    </cfRule>
    <cfRule type="cellIs" dxfId="27" priority="32" operator="between">
      <formula>7</formula>
      <formula>8.99</formula>
    </cfRule>
    <cfRule type="cellIs" dxfId="26" priority="33" operator="between">
      <formula>5</formula>
      <formula>6.99</formula>
    </cfRule>
    <cfRule type="cellIs" dxfId="25" priority="34" operator="between">
      <formula>3</formula>
      <formula>4.99</formula>
    </cfRule>
    <cfRule type="cellIs" dxfId="24" priority="35" operator="between">
      <formula>1</formula>
      <formula>2.99</formula>
    </cfRule>
  </conditionalFormatting>
  <conditionalFormatting sqref="G9 G11:G13 G23 G25 G31 G36 G40 G43 G48 G60 G67">
    <cfRule type="cellIs" dxfId="23" priority="21" operator="between">
      <formula>9</formula>
      <formula>10</formula>
    </cfRule>
    <cfRule type="cellIs" dxfId="22" priority="22" operator="between">
      <formula>7</formula>
      <formula>8.99</formula>
    </cfRule>
    <cfRule type="cellIs" dxfId="21" priority="23" operator="between">
      <formula>5</formula>
      <formula>6.99</formula>
    </cfRule>
    <cfRule type="cellIs" dxfId="20" priority="24" operator="between">
      <formula>3</formula>
      <formula>4.99</formula>
    </cfRule>
  </conditionalFormatting>
  <conditionalFormatting sqref="G9 G11:G13">
    <cfRule type="cellIs" dxfId="19" priority="30" operator="between">
      <formula>0</formula>
      <formula>20</formula>
    </cfRule>
  </conditionalFormatting>
  <conditionalFormatting sqref="G23 G25 G31 G36 G40 G43 G48 G60 G67">
    <cfRule type="cellIs" dxfId="18" priority="25" operator="between">
      <formula>1</formula>
      <formula>2.99</formula>
    </cfRule>
  </conditionalFormatting>
  <conditionalFormatting sqref="I6">
    <cfRule type="cellIs" dxfId="17" priority="11" operator="between">
      <formula>9</formula>
      <formula>10</formula>
    </cfRule>
    <cfRule type="cellIs" dxfId="16" priority="12" operator="between">
      <formula>7</formula>
      <formula>8.99</formula>
    </cfRule>
    <cfRule type="cellIs" dxfId="15" priority="13" operator="between">
      <formula>5</formula>
      <formula>6.99</formula>
    </cfRule>
    <cfRule type="cellIs" dxfId="14" priority="14" operator="between">
      <formula>3</formula>
      <formula>4.99</formula>
    </cfRule>
    <cfRule type="cellIs" dxfId="13" priority="15" operator="between">
      <formula>0.1</formula>
      <formula>2.99</formula>
    </cfRule>
  </conditionalFormatting>
  <conditionalFormatting sqref="I9:I71">
    <cfRule type="cellIs" dxfId="12" priority="1" operator="between">
      <formula>1</formula>
      <formula>2.9</formula>
    </cfRule>
    <cfRule type="cellIs" dxfId="11" priority="2" operator="between">
      <formula>3</formula>
      <formula>4.9</formula>
    </cfRule>
    <cfRule type="cellIs" dxfId="10" priority="3" operator="between">
      <formula>5</formula>
      <formula>6.9</formula>
    </cfRule>
    <cfRule type="cellIs" dxfId="9" priority="4" operator="between">
      <formula>7</formula>
      <formula>8.9</formula>
    </cfRule>
    <cfRule type="cellIs" dxfId="8" priority="5" operator="between">
      <formula>9</formula>
      <formula>10</formula>
    </cfRule>
  </conditionalFormatting>
  <dataValidations count="1">
    <dataValidation type="whole" allowBlank="1" showInputMessage="1" showErrorMessage="1" sqref="I9:I71" xr:uid="{7265E957-4814-4F69-ABE6-656FCCFEEDEF}">
      <formula1>1</formula1>
      <formula2>10</formula2>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5C700D-3B46-41DA-8FD1-C7271E4CBCBD}">
  <sheetPr codeName="Hoja4"/>
  <dimension ref="A1:M214"/>
  <sheetViews>
    <sheetView zoomScale="85" zoomScaleNormal="85" workbookViewId="0">
      <pane xSplit="13" ySplit="6" topLeftCell="N34" activePane="bottomRight" state="frozen"/>
      <selection pane="topRight" activeCell="N1" sqref="N1"/>
      <selection pane="bottomLeft" activeCell="A7" sqref="A7"/>
      <selection pane="bottomRight" activeCell="G86" sqref="G86"/>
    </sheetView>
  </sheetViews>
  <sheetFormatPr baseColWidth="10" defaultRowHeight="14.4" x14ac:dyDescent="0.3"/>
  <cols>
    <col min="1" max="1" width="3.109375" style="53" customWidth="1"/>
    <col min="2" max="2" width="3" style="53" customWidth="1"/>
    <col min="3" max="3" width="13.88671875" style="53" customWidth="1"/>
    <col min="4" max="4" width="11" style="53" customWidth="1"/>
    <col min="5" max="5" width="36.33203125" style="53" customWidth="1"/>
    <col min="6" max="9" width="15.44140625" style="53" customWidth="1"/>
    <col min="10" max="10" width="14" style="53" customWidth="1"/>
    <col min="11" max="11" width="13" style="53" customWidth="1"/>
    <col min="12" max="12" width="13.5546875" style="53" customWidth="1"/>
    <col min="13" max="13" width="2.88671875" style="53" customWidth="1"/>
    <col min="14" max="14" width="3.5546875" customWidth="1"/>
  </cols>
  <sheetData>
    <row r="1" spans="1:13" s="6" customFormat="1" ht="28.5" customHeight="1" x14ac:dyDescent="0.3">
      <c r="A1" s="94"/>
      <c r="B1" s="41"/>
      <c r="C1" s="41"/>
      <c r="D1" s="41"/>
      <c r="E1" s="41"/>
      <c r="F1" s="41"/>
      <c r="G1" s="41"/>
      <c r="H1" s="41"/>
      <c r="I1" s="41"/>
      <c r="J1" s="41"/>
      <c r="K1" s="41"/>
      <c r="L1" s="41"/>
      <c r="M1" s="41"/>
    </row>
    <row r="2" spans="1:13" s="6" customFormat="1" ht="27" customHeight="1" thickBot="1" x14ac:dyDescent="0.35">
      <c r="A2" s="41"/>
      <c r="B2" s="41"/>
      <c r="C2" s="41"/>
      <c r="D2" s="41"/>
      <c r="E2" s="41"/>
      <c r="F2" s="41"/>
      <c r="G2" s="41"/>
      <c r="H2" s="41"/>
      <c r="I2" s="41"/>
      <c r="J2" s="41"/>
      <c r="K2" s="41"/>
      <c r="L2" s="41"/>
      <c r="M2" s="41"/>
    </row>
    <row r="3" spans="1:13" s="6" customFormat="1" ht="15" thickBot="1" x14ac:dyDescent="0.35">
      <c r="A3" s="41"/>
      <c r="B3" s="42"/>
      <c r="C3" s="43"/>
      <c r="D3" s="43"/>
      <c r="E3" s="43"/>
      <c r="F3" s="43"/>
      <c r="G3" s="43"/>
      <c r="H3" s="43"/>
      <c r="I3" s="43"/>
      <c r="J3" s="43"/>
      <c r="K3" s="43"/>
      <c r="L3" s="43"/>
      <c r="M3" s="44"/>
    </row>
    <row r="4" spans="1:13" s="6" customFormat="1" ht="36.6" x14ac:dyDescent="0.7">
      <c r="A4" s="41"/>
      <c r="B4" s="45"/>
      <c r="C4" s="276"/>
      <c r="D4" s="277"/>
      <c r="E4" s="282" t="s">
        <v>82</v>
      </c>
      <c r="F4" s="282"/>
      <c r="G4" s="282"/>
      <c r="H4" s="282"/>
      <c r="I4" s="282"/>
      <c r="J4" s="282"/>
      <c r="K4" s="282"/>
      <c r="L4" s="283"/>
      <c r="M4" s="46"/>
    </row>
    <row r="5" spans="1:13" s="6" customFormat="1" ht="24" thickBot="1" x14ac:dyDescent="0.5">
      <c r="A5" s="41"/>
      <c r="B5" s="45"/>
      <c r="C5" s="278"/>
      <c r="D5" s="279"/>
      <c r="E5" s="280" t="s">
        <v>65</v>
      </c>
      <c r="F5" s="280"/>
      <c r="G5" s="280"/>
      <c r="H5" s="280"/>
      <c r="I5" s="280"/>
      <c r="J5" s="280"/>
      <c r="K5" s="280"/>
      <c r="L5" s="281"/>
      <c r="M5" s="46"/>
    </row>
    <row r="6" spans="1:13" s="6" customFormat="1" ht="6" customHeight="1" x14ac:dyDescent="0.3">
      <c r="A6" s="41"/>
      <c r="B6" s="45"/>
      <c r="C6" s="41"/>
      <c r="D6" s="41"/>
      <c r="E6" s="41"/>
      <c r="F6" s="41"/>
      <c r="G6" s="41"/>
      <c r="H6" s="41"/>
      <c r="I6" s="41"/>
      <c r="J6" s="41"/>
      <c r="K6" s="41"/>
      <c r="L6" s="41"/>
      <c r="M6" s="46"/>
    </row>
    <row r="7" spans="1:13" s="6" customFormat="1" ht="33.6" x14ac:dyDescent="0.65">
      <c r="A7" s="41"/>
      <c r="B7" s="45"/>
      <c r="C7" s="284" t="s">
        <v>53</v>
      </c>
      <c r="D7" s="284"/>
      <c r="E7" s="284"/>
      <c r="F7" s="284"/>
      <c r="G7" s="284"/>
      <c r="H7" s="284"/>
      <c r="I7" s="284"/>
      <c r="J7" s="284"/>
      <c r="K7" s="284"/>
      <c r="L7" s="284"/>
      <c r="M7" s="46"/>
    </row>
    <row r="8" spans="1:13" s="6" customFormat="1" x14ac:dyDescent="0.3">
      <c r="A8" s="41"/>
      <c r="B8" s="45"/>
      <c r="C8" s="41"/>
      <c r="D8" s="41"/>
      <c r="E8" s="41"/>
      <c r="F8" s="41"/>
      <c r="G8" s="41"/>
      <c r="H8" s="41"/>
      <c r="I8" s="41"/>
      <c r="J8" s="41"/>
      <c r="K8" s="41"/>
      <c r="L8" s="41"/>
      <c r="M8" s="46"/>
    </row>
    <row r="9" spans="1:13" s="6" customFormat="1" ht="18" x14ac:dyDescent="0.35">
      <c r="A9" s="41"/>
      <c r="B9" s="45"/>
      <c r="C9" s="47" t="s">
        <v>62</v>
      </c>
      <c r="D9" s="48"/>
      <c r="E9" s="48"/>
      <c r="F9" s="48"/>
      <c r="G9" s="48"/>
      <c r="H9" s="48"/>
      <c r="I9" s="48"/>
      <c r="J9" s="48"/>
      <c r="K9" s="48"/>
      <c r="L9" s="48"/>
      <c r="M9" s="46"/>
    </row>
    <row r="10" spans="1:13" s="6" customFormat="1" x14ac:dyDescent="0.3">
      <c r="A10" s="41"/>
      <c r="B10" s="45"/>
      <c r="C10" s="41"/>
      <c r="D10" s="41"/>
      <c r="E10" s="41"/>
      <c r="F10" s="41"/>
      <c r="G10" s="41"/>
      <c r="H10" s="41"/>
      <c r="I10" s="41"/>
      <c r="J10" s="41"/>
      <c r="K10" s="41"/>
      <c r="L10" s="41"/>
      <c r="M10" s="46"/>
    </row>
    <row r="11" spans="1:13" s="6" customFormat="1" x14ac:dyDescent="0.3">
      <c r="A11" s="41"/>
      <c r="B11" s="45"/>
      <c r="C11" s="41"/>
      <c r="D11" s="41"/>
      <c r="E11" s="41"/>
      <c r="F11" s="41"/>
      <c r="G11" s="41"/>
      <c r="H11" s="41"/>
      <c r="I11" s="41"/>
      <c r="J11" s="41"/>
      <c r="K11" s="41"/>
      <c r="L11" s="41"/>
      <c r="M11" s="46"/>
    </row>
    <row r="12" spans="1:13" s="6" customFormat="1" x14ac:dyDescent="0.3">
      <c r="A12" s="41"/>
      <c r="B12" s="45"/>
      <c r="C12" s="41"/>
      <c r="D12" s="41"/>
      <c r="E12" s="41"/>
      <c r="F12" s="41"/>
      <c r="G12" s="41"/>
      <c r="H12" s="41"/>
      <c r="I12" s="41"/>
      <c r="J12" s="41"/>
      <c r="K12" s="41"/>
      <c r="L12" s="41"/>
      <c r="M12" s="46"/>
    </row>
    <row r="13" spans="1:13" s="6" customFormat="1" x14ac:dyDescent="0.3">
      <c r="A13" s="41"/>
      <c r="B13" s="45"/>
      <c r="C13" s="41"/>
      <c r="D13" s="41"/>
      <c r="E13" s="41"/>
      <c r="F13" s="41"/>
      <c r="G13" s="41"/>
      <c r="H13" s="41"/>
      <c r="I13" s="41"/>
      <c r="J13" s="41"/>
      <c r="K13" s="41"/>
      <c r="L13" s="41"/>
      <c r="M13" s="46"/>
    </row>
    <row r="14" spans="1:13" s="6" customFormat="1" x14ac:dyDescent="0.3">
      <c r="A14" s="41"/>
      <c r="B14" s="45"/>
      <c r="C14" s="41"/>
      <c r="D14" s="41"/>
      <c r="E14" s="41" t="s">
        <v>51</v>
      </c>
      <c r="F14" s="41" t="s">
        <v>1</v>
      </c>
      <c r="G14" s="41"/>
      <c r="H14" s="41"/>
      <c r="I14" s="41"/>
      <c r="J14" s="41"/>
      <c r="K14" s="41"/>
      <c r="L14" s="41"/>
      <c r="M14" s="46"/>
    </row>
    <row r="15" spans="1:13" s="6" customFormat="1" x14ac:dyDescent="0.3">
      <c r="A15" s="41"/>
      <c r="B15" s="45"/>
      <c r="C15" s="41"/>
      <c r="D15" s="41" t="s">
        <v>52</v>
      </c>
      <c r="E15" s="41">
        <v>10</v>
      </c>
      <c r="F15" s="49">
        <f>AUTODIAGNÓSTICO!I6</f>
        <v>8.2857142857142865</v>
      </c>
      <c r="G15" s="41"/>
      <c r="H15" s="41"/>
      <c r="I15" s="41"/>
      <c r="J15" s="41"/>
      <c r="K15" s="41"/>
      <c r="L15" s="41"/>
      <c r="M15" s="46"/>
    </row>
    <row r="16" spans="1:13" s="6" customFormat="1" x14ac:dyDescent="0.3">
      <c r="A16" s="41"/>
      <c r="B16" s="45"/>
      <c r="C16" s="41"/>
      <c r="D16" s="41"/>
      <c r="E16" s="41"/>
      <c r="F16" s="41"/>
      <c r="G16" s="41"/>
      <c r="H16" s="41"/>
      <c r="I16" s="41"/>
      <c r="J16" s="41"/>
      <c r="K16" s="41"/>
      <c r="L16" s="41"/>
      <c r="M16" s="46"/>
    </row>
    <row r="17" spans="1:13" s="6" customFormat="1" x14ac:dyDescent="0.3">
      <c r="A17" s="41"/>
      <c r="B17" s="45"/>
      <c r="C17" s="41"/>
      <c r="D17" s="41"/>
      <c r="E17" s="41"/>
      <c r="F17" s="41"/>
      <c r="G17" s="41"/>
      <c r="H17" s="41"/>
      <c r="I17" s="41"/>
      <c r="J17" s="41"/>
      <c r="K17" s="41"/>
      <c r="L17" s="41"/>
      <c r="M17" s="46"/>
    </row>
    <row r="18" spans="1:13" s="6" customFormat="1" x14ac:dyDescent="0.3">
      <c r="A18" s="41"/>
      <c r="B18" s="45"/>
      <c r="C18" s="41"/>
      <c r="D18" s="41"/>
      <c r="E18" s="41"/>
      <c r="F18" s="41"/>
      <c r="G18" s="41"/>
      <c r="H18" s="41"/>
      <c r="I18" s="41"/>
      <c r="J18" s="41"/>
      <c r="K18" s="41"/>
      <c r="L18" s="41"/>
      <c r="M18" s="46"/>
    </row>
    <row r="19" spans="1:13" s="6" customFormat="1" x14ac:dyDescent="0.3">
      <c r="A19" s="41"/>
      <c r="B19" s="45"/>
      <c r="C19" s="41"/>
      <c r="D19" s="41"/>
      <c r="E19" s="41"/>
      <c r="F19" s="41"/>
      <c r="G19" s="41"/>
      <c r="H19" s="41"/>
      <c r="I19" s="41"/>
      <c r="J19" s="41"/>
      <c r="K19" s="41"/>
      <c r="L19" s="41"/>
      <c r="M19" s="46"/>
    </row>
    <row r="20" spans="1:13" s="6" customFormat="1" x14ac:dyDescent="0.3">
      <c r="A20" s="41"/>
      <c r="B20" s="45"/>
      <c r="C20" s="41"/>
      <c r="D20" s="41"/>
      <c r="E20" s="41"/>
      <c r="F20" s="41"/>
      <c r="G20" s="41"/>
      <c r="H20" s="41"/>
      <c r="I20" s="41"/>
      <c r="J20" s="41"/>
      <c r="K20" s="41"/>
      <c r="L20" s="41"/>
      <c r="M20" s="46"/>
    </row>
    <row r="21" spans="1:13" s="6" customFormat="1" x14ac:dyDescent="0.3">
      <c r="A21" s="41"/>
      <c r="B21" s="45"/>
      <c r="C21" s="41"/>
      <c r="D21" s="41"/>
      <c r="E21" s="41"/>
      <c r="F21" s="41"/>
      <c r="G21" s="41"/>
      <c r="H21" s="41"/>
      <c r="I21" s="41"/>
      <c r="J21" s="41"/>
      <c r="K21" s="41"/>
      <c r="L21" s="41"/>
      <c r="M21" s="46"/>
    </row>
    <row r="22" spans="1:13" s="6" customFormat="1" x14ac:dyDescent="0.3">
      <c r="A22" s="41"/>
      <c r="B22" s="45"/>
      <c r="C22" s="41"/>
      <c r="D22" s="41"/>
      <c r="E22" s="41"/>
      <c r="F22" s="41"/>
      <c r="G22" s="41"/>
      <c r="H22" s="41"/>
      <c r="I22" s="41"/>
      <c r="J22" s="41"/>
      <c r="K22" s="41"/>
      <c r="L22" s="41"/>
      <c r="M22" s="46"/>
    </row>
    <row r="23" spans="1:13" s="6" customFormat="1" x14ac:dyDescent="0.3">
      <c r="A23" s="41"/>
      <c r="B23" s="45"/>
      <c r="C23" s="41"/>
      <c r="D23" s="41"/>
      <c r="E23" s="41"/>
      <c r="F23" s="41"/>
      <c r="G23" s="41"/>
      <c r="H23" s="41"/>
      <c r="I23" s="41"/>
      <c r="J23" s="41"/>
      <c r="K23" s="41"/>
      <c r="L23" s="41"/>
      <c r="M23" s="46"/>
    </row>
    <row r="24" spans="1:13" s="6" customFormat="1" x14ac:dyDescent="0.3">
      <c r="A24" s="41"/>
      <c r="B24" s="45"/>
      <c r="C24" s="41"/>
      <c r="D24" s="41"/>
      <c r="E24" s="41"/>
      <c r="F24" s="41"/>
      <c r="G24" s="41"/>
      <c r="H24" s="41"/>
      <c r="I24" s="41"/>
      <c r="J24" s="41"/>
      <c r="K24" s="41"/>
      <c r="L24" s="41"/>
      <c r="M24" s="46"/>
    </row>
    <row r="25" spans="1:13" s="6" customFormat="1" x14ac:dyDescent="0.3">
      <c r="A25" s="41"/>
      <c r="B25" s="45"/>
      <c r="C25" s="41"/>
      <c r="D25" s="41"/>
      <c r="E25" s="41"/>
      <c r="F25" s="41"/>
      <c r="G25" s="41"/>
      <c r="H25" s="41"/>
      <c r="I25" s="41"/>
      <c r="J25" s="41"/>
      <c r="K25" s="41"/>
      <c r="L25" s="41"/>
      <c r="M25" s="46"/>
    </row>
    <row r="26" spans="1:13" s="6" customFormat="1" x14ac:dyDescent="0.3">
      <c r="A26" s="41"/>
      <c r="B26" s="45"/>
      <c r="C26" s="41"/>
      <c r="D26" s="41"/>
      <c r="E26" s="41"/>
      <c r="F26" s="41"/>
      <c r="G26" s="41"/>
      <c r="H26" s="41"/>
      <c r="I26" s="41"/>
      <c r="J26" s="41"/>
      <c r="K26" s="41"/>
      <c r="L26" s="41"/>
      <c r="M26" s="46"/>
    </row>
    <row r="27" spans="1:13" s="6" customFormat="1" x14ac:dyDescent="0.3">
      <c r="A27" s="41"/>
      <c r="B27" s="45"/>
      <c r="C27" s="41"/>
      <c r="D27" s="41"/>
      <c r="E27" s="41"/>
      <c r="F27" s="41"/>
      <c r="G27" s="41"/>
      <c r="H27" s="41"/>
      <c r="I27" s="41"/>
      <c r="J27" s="41"/>
      <c r="K27" s="41"/>
      <c r="L27" s="41"/>
      <c r="M27" s="46"/>
    </row>
    <row r="28" spans="1:13" s="6" customFormat="1" x14ac:dyDescent="0.3">
      <c r="A28" s="41"/>
      <c r="B28" s="45"/>
      <c r="C28" s="41"/>
      <c r="D28" s="41"/>
      <c r="E28" s="41"/>
      <c r="F28" s="41"/>
      <c r="G28" s="41"/>
      <c r="H28" s="41"/>
      <c r="I28" s="41"/>
      <c r="J28" s="41"/>
      <c r="K28" s="41"/>
      <c r="L28" s="41"/>
      <c r="M28" s="46"/>
    </row>
    <row r="29" spans="1:13" s="6" customFormat="1" x14ac:dyDescent="0.3">
      <c r="A29" s="41"/>
      <c r="B29" s="45"/>
      <c r="C29" s="41"/>
      <c r="D29" s="41"/>
      <c r="E29" s="41"/>
      <c r="F29" s="41"/>
      <c r="G29" s="41"/>
      <c r="H29" s="41"/>
      <c r="I29" s="41"/>
      <c r="J29" s="41"/>
      <c r="K29" s="41"/>
      <c r="L29" s="41"/>
      <c r="M29" s="46"/>
    </row>
    <row r="30" spans="1:13" s="6" customFormat="1" x14ac:dyDescent="0.3">
      <c r="A30" s="41"/>
      <c r="B30" s="45"/>
      <c r="C30" s="41"/>
      <c r="D30" s="41"/>
      <c r="E30" s="41"/>
      <c r="F30" s="41"/>
      <c r="G30" s="41"/>
      <c r="H30" s="41"/>
      <c r="I30" s="41"/>
      <c r="J30" s="41"/>
      <c r="K30" s="41"/>
      <c r="L30" s="41"/>
      <c r="M30" s="46"/>
    </row>
    <row r="31" spans="1:13" s="6" customFormat="1" x14ac:dyDescent="0.3">
      <c r="A31" s="41"/>
      <c r="B31" s="45"/>
      <c r="C31" s="41"/>
      <c r="D31" s="41"/>
      <c r="E31" s="41"/>
      <c r="F31" s="41"/>
      <c r="G31" s="41"/>
      <c r="H31" s="41"/>
      <c r="I31" s="41"/>
      <c r="J31" s="41"/>
      <c r="K31" s="41"/>
      <c r="L31" s="41"/>
      <c r="M31" s="46"/>
    </row>
    <row r="32" spans="1:13" s="6" customFormat="1" ht="18" x14ac:dyDescent="0.35">
      <c r="A32" s="41"/>
      <c r="B32" s="45"/>
      <c r="C32" s="47" t="s">
        <v>54</v>
      </c>
      <c r="D32" s="48"/>
      <c r="E32" s="48"/>
      <c r="F32" s="48"/>
      <c r="G32" s="48"/>
      <c r="H32" s="48"/>
      <c r="I32" s="48"/>
      <c r="J32" s="48"/>
      <c r="K32" s="48"/>
      <c r="L32" s="48"/>
      <c r="M32" s="46"/>
    </row>
    <row r="33" spans="1:13" s="6" customFormat="1" x14ac:dyDescent="0.3">
      <c r="A33" s="41"/>
      <c r="B33" s="45"/>
      <c r="C33" s="41"/>
      <c r="D33" s="41"/>
      <c r="E33" s="41"/>
      <c r="F33" s="41"/>
      <c r="G33" s="41"/>
      <c r="H33" s="41"/>
      <c r="I33" s="41"/>
      <c r="J33" s="41"/>
      <c r="K33" s="41"/>
      <c r="L33" s="41"/>
      <c r="M33" s="46"/>
    </row>
    <row r="34" spans="1:13" s="6" customFormat="1" x14ac:dyDescent="0.3">
      <c r="A34" s="41"/>
      <c r="B34" s="45"/>
      <c r="C34" s="41"/>
      <c r="D34" s="41"/>
      <c r="E34" s="41" t="s">
        <v>55</v>
      </c>
      <c r="F34" s="41" t="s">
        <v>56</v>
      </c>
      <c r="G34" s="41"/>
      <c r="H34" s="41"/>
      <c r="I34" s="41"/>
      <c r="J34" s="41"/>
      <c r="K34" s="41"/>
      <c r="L34" s="41"/>
      <c r="M34" s="46"/>
    </row>
    <row r="35" spans="1:13" s="6" customFormat="1" x14ac:dyDescent="0.3">
      <c r="A35" s="41"/>
      <c r="B35" s="45"/>
      <c r="C35" s="41"/>
      <c r="D35" s="41" t="str">
        <f>AUTODIAGNÓSTICO!B9</f>
        <v>PLANEAR</v>
      </c>
      <c r="E35" s="41">
        <v>10</v>
      </c>
      <c r="F35" s="100">
        <f>AUTODIAGNÓSTICO!D9</f>
        <v>7.9090909090909092</v>
      </c>
      <c r="G35" s="41"/>
      <c r="H35" s="41"/>
      <c r="I35" s="41"/>
      <c r="J35" s="41"/>
      <c r="K35" s="41"/>
      <c r="L35" s="41"/>
      <c r="M35" s="46"/>
    </row>
    <row r="36" spans="1:13" s="6" customFormat="1" x14ac:dyDescent="0.3">
      <c r="A36" s="41"/>
      <c r="B36" s="45"/>
      <c r="C36" s="41"/>
      <c r="D36" s="41" t="str">
        <f>AUTODIAGNÓSTICO!B31</f>
        <v>EJECUTAR</v>
      </c>
      <c r="E36" s="41">
        <v>10</v>
      </c>
      <c r="F36" s="100">
        <f>AUTODIAGNÓSTICO!D31</f>
        <v>8.3103448275862064</v>
      </c>
      <c r="G36" s="41"/>
      <c r="H36" s="41"/>
      <c r="I36" s="41"/>
      <c r="J36" s="41"/>
      <c r="K36" s="41"/>
      <c r="L36" s="41"/>
      <c r="M36" s="46"/>
    </row>
    <row r="37" spans="1:13" s="6" customFormat="1" x14ac:dyDescent="0.3">
      <c r="A37" s="41"/>
      <c r="B37" s="45"/>
      <c r="C37" s="41"/>
      <c r="D37" s="41" t="str">
        <f>AUTODIAGNÓSTICO!B60</f>
        <v>VERIFICAR</v>
      </c>
      <c r="E37" s="41">
        <v>10</v>
      </c>
      <c r="F37" s="100">
        <f>AUTODIAGNÓSTICO!D60</f>
        <v>9.1428571428571423</v>
      </c>
      <c r="G37" s="41"/>
      <c r="H37" s="41"/>
      <c r="I37" s="41"/>
      <c r="J37" s="41"/>
      <c r="K37" s="41"/>
      <c r="L37" s="41"/>
      <c r="M37" s="46"/>
    </row>
    <row r="38" spans="1:13" s="6" customFormat="1" x14ac:dyDescent="0.3">
      <c r="A38" s="41"/>
      <c r="B38" s="45"/>
      <c r="C38" s="41"/>
      <c r="D38" s="41" t="str">
        <f>AUTODIAGNÓSTICO!B67</f>
        <v>ACTUAR</v>
      </c>
      <c r="E38" s="41">
        <v>10</v>
      </c>
      <c r="F38" s="100">
        <f>AUTODIAGNÓSTICO!D67</f>
        <v>8.6</v>
      </c>
      <c r="G38" s="41"/>
      <c r="H38" s="41"/>
      <c r="I38" s="41"/>
      <c r="J38" s="41"/>
      <c r="K38" s="41"/>
      <c r="L38" s="41"/>
      <c r="M38" s="46"/>
    </row>
    <row r="39" spans="1:13" s="6" customFormat="1" x14ac:dyDescent="0.3">
      <c r="A39" s="41"/>
      <c r="B39" s="45"/>
      <c r="C39" s="41"/>
      <c r="D39" s="41"/>
      <c r="E39" s="41"/>
      <c r="F39" s="41"/>
      <c r="G39" s="41"/>
      <c r="H39" s="41"/>
      <c r="I39" s="41"/>
      <c r="J39" s="41"/>
      <c r="K39" s="41"/>
      <c r="L39" s="41"/>
      <c r="M39" s="46"/>
    </row>
    <row r="40" spans="1:13" s="6" customFormat="1" x14ac:dyDescent="0.3">
      <c r="A40" s="41"/>
      <c r="B40" s="45"/>
      <c r="C40" s="41"/>
      <c r="D40" s="41"/>
      <c r="E40" s="41"/>
      <c r="F40" s="41"/>
      <c r="G40" s="41"/>
      <c r="H40" s="41"/>
      <c r="I40" s="41"/>
      <c r="J40" s="41"/>
      <c r="K40" s="41"/>
      <c r="L40" s="41"/>
      <c r="M40" s="46"/>
    </row>
    <row r="41" spans="1:13" s="6" customFormat="1" x14ac:dyDescent="0.3">
      <c r="A41" s="41"/>
      <c r="B41" s="45"/>
      <c r="C41" s="41"/>
      <c r="D41" s="41"/>
      <c r="E41" s="41"/>
      <c r="F41" s="41"/>
      <c r="G41" s="41"/>
      <c r="H41" s="41"/>
      <c r="I41" s="41"/>
      <c r="J41" s="41"/>
      <c r="K41" s="41"/>
      <c r="L41" s="41"/>
      <c r="M41" s="46"/>
    </row>
    <row r="42" spans="1:13" s="6" customFormat="1" x14ac:dyDescent="0.3">
      <c r="A42" s="41"/>
      <c r="B42" s="45"/>
      <c r="C42" s="41"/>
      <c r="D42" s="41"/>
      <c r="E42" s="41"/>
      <c r="F42" s="41"/>
      <c r="G42" s="41"/>
      <c r="H42" s="41"/>
      <c r="I42" s="41"/>
      <c r="J42" s="41"/>
      <c r="K42" s="41"/>
      <c r="L42" s="41"/>
      <c r="M42" s="46"/>
    </row>
    <row r="43" spans="1:13" s="6" customFormat="1" x14ac:dyDescent="0.3">
      <c r="A43" s="41"/>
      <c r="B43" s="45"/>
      <c r="C43" s="41"/>
      <c r="D43" s="41"/>
      <c r="E43" s="41"/>
      <c r="F43" s="41"/>
      <c r="G43" s="41"/>
      <c r="H43" s="41"/>
      <c r="I43" s="41"/>
      <c r="J43" s="41"/>
      <c r="K43" s="41"/>
      <c r="L43" s="41"/>
      <c r="M43" s="46"/>
    </row>
    <row r="44" spans="1:13" s="6" customFormat="1" x14ac:dyDescent="0.3">
      <c r="A44" s="41"/>
      <c r="B44" s="45"/>
      <c r="C44" s="41"/>
      <c r="D44" s="41"/>
      <c r="E44" s="41"/>
      <c r="F44" s="41"/>
      <c r="G44" s="41"/>
      <c r="H44" s="41"/>
      <c r="I44" s="41"/>
      <c r="J44" s="41"/>
      <c r="K44" s="41"/>
      <c r="L44" s="41"/>
      <c r="M44" s="46"/>
    </row>
    <row r="45" spans="1:13" s="6" customFormat="1" x14ac:dyDescent="0.3">
      <c r="A45" s="41"/>
      <c r="B45" s="45"/>
      <c r="C45" s="41"/>
      <c r="D45" s="41"/>
      <c r="E45" s="41"/>
      <c r="F45" s="41"/>
      <c r="G45" s="41"/>
      <c r="H45" s="41"/>
      <c r="I45" s="41"/>
      <c r="J45" s="41"/>
      <c r="K45" s="41"/>
      <c r="L45" s="41"/>
      <c r="M45" s="46"/>
    </row>
    <row r="46" spans="1:13" s="6" customFormat="1" x14ac:dyDescent="0.3">
      <c r="A46" s="41"/>
      <c r="B46" s="45"/>
      <c r="C46" s="41"/>
      <c r="D46" s="41"/>
      <c r="E46" s="41"/>
      <c r="F46" s="41"/>
      <c r="G46" s="41"/>
      <c r="H46" s="41"/>
      <c r="I46" s="41"/>
      <c r="J46" s="41"/>
      <c r="K46" s="41"/>
      <c r="L46" s="41"/>
      <c r="M46" s="46"/>
    </row>
    <row r="47" spans="1:13" s="6" customFormat="1" x14ac:dyDescent="0.3">
      <c r="A47" s="41"/>
      <c r="B47" s="45"/>
      <c r="C47" s="41"/>
      <c r="D47" s="41"/>
      <c r="E47" s="41"/>
      <c r="F47" s="41"/>
      <c r="G47" s="41"/>
      <c r="H47" s="41"/>
      <c r="I47" s="41"/>
      <c r="J47" s="41"/>
      <c r="K47" s="41"/>
      <c r="L47" s="41"/>
      <c r="M47" s="46"/>
    </row>
    <row r="48" spans="1:13" s="6" customFormat="1" x14ac:dyDescent="0.3">
      <c r="A48" s="41"/>
      <c r="B48" s="45"/>
      <c r="C48" s="41"/>
      <c r="D48" s="41"/>
      <c r="E48" s="41"/>
      <c r="F48" s="41"/>
      <c r="G48" s="41"/>
      <c r="H48" s="41"/>
      <c r="I48" s="41"/>
      <c r="J48" s="41"/>
      <c r="K48" s="41"/>
      <c r="L48" s="41"/>
      <c r="M48" s="46"/>
    </row>
    <row r="49" spans="1:13" s="6" customFormat="1" x14ac:dyDescent="0.3">
      <c r="A49" s="41"/>
      <c r="B49" s="45"/>
      <c r="C49" s="41"/>
      <c r="D49" s="41"/>
      <c r="E49" s="41"/>
      <c r="F49" s="41"/>
      <c r="G49" s="41"/>
      <c r="H49" s="41"/>
      <c r="I49" s="41"/>
      <c r="J49" s="41"/>
      <c r="K49" s="41"/>
      <c r="L49" s="41"/>
      <c r="M49" s="46"/>
    </row>
    <row r="50" spans="1:13" s="6" customFormat="1" x14ac:dyDescent="0.3">
      <c r="A50" s="41"/>
      <c r="B50" s="45"/>
      <c r="C50" s="41"/>
      <c r="D50" s="41"/>
      <c r="E50" s="41"/>
      <c r="F50" s="41"/>
      <c r="G50" s="41"/>
      <c r="H50" s="41"/>
      <c r="I50" s="41"/>
      <c r="J50" s="41"/>
      <c r="K50" s="41"/>
      <c r="L50" s="41"/>
      <c r="M50" s="46"/>
    </row>
    <row r="51" spans="1:13" s="6" customFormat="1" x14ac:dyDescent="0.3">
      <c r="A51" s="41"/>
      <c r="B51" s="45"/>
      <c r="C51" s="41"/>
      <c r="D51" s="41"/>
      <c r="E51" s="41"/>
      <c r="F51" s="41"/>
      <c r="G51" s="41"/>
      <c r="H51" s="41"/>
      <c r="I51" s="41"/>
      <c r="J51" s="41"/>
      <c r="K51" s="41"/>
      <c r="L51" s="41"/>
      <c r="M51" s="46"/>
    </row>
    <row r="52" spans="1:13" s="6" customFormat="1" x14ac:dyDescent="0.3">
      <c r="A52" s="41"/>
      <c r="B52" s="45"/>
      <c r="C52" s="41"/>
      <c r="D52" s="41"/>
      <c r="E52" s="41"/>
      <c r="F52" s="41"/>
      <c r="G52" s="41"/>
      <c r="H52" s="41"/>
      <c r="I52" s="41"/>
      <c r="J52" s="41"/>
      <c r="K52" s="41"/>
      <c r="L52" s="41"/>
      <c r="M52" s="46"/>
    </row>
    <row r="53" spans="1:13" s="6" customFormat="1" x14ac:dyDescent="0.3">
      <c r="A53" s="41"/>
      <c r="B53" s="45"/>
      <c r="C53" s="41"/>
      <c r="D53" s="41"/>
      <c r="E53" s="41"/>
      <c r="F53" s="41"/>
      <c r="G53" s="41"/>
      <c r="H53" s="41"/>
      <c r="I53" s="41"/>
      <c r="J53" s="41"/>
      <c r="K53" s="41"/>
      <c r="L53" s="41"/>
      <c r="M53" s="46"/>
    </row>
    <row r="54" spans="1:13" s="6" customFormat="1" ht="18" x14ac:dyDescent="0.35">
      <c r="A54" s="41"/>
      <c r="B54" s="45"/>
      <c r="C54" s="47" t="s">
        <v>57</v>
      </c>
      <c r="D54" s="48"/>
      <c r="E54" s="48"/>
      <c r="F54" s="48"/>
      <c r="G54" s="48"/>
      <c r="H54" s="48"/>
      <c r="I54" s="48"/>
      <c r="J54" s="48"/>
      <c r="K54" s="48"/>
      <c r="L54" s="48"/>
      <c r="M54" s="46"/>
    </row>
    <row r="55" spans="1:13" s="6" customFormat="1" x14ac:dyDescent="0.3">
      <c r="A55" s="41"/>
      <c r="B55" s="45"/>
      <c r="C55" s="41"/>
      <c r="D55" s="41"/>
      <c r="E55" s="41"/>
      <c r="F55" s="41"/>
      <c r="G55" s="41"/>
      <c r="H55" s="41"/>
      <c r="I55" s="41"/>
      <c r="J55" s="41"/>
      <c r="K55" s="41"/>
      <c r="L55" s="41"/>
      <c r="M55" s="46"/>
    </row>
    <row r="56" spans="1:13" s="6" customFormat="1" x14ac:dyDescent="0.3">
      <c r="A56" s="41"/>
      <c r="B56" s="45"/>
      <c r="C56" s="275" t="s">
        <v>58</v>
      </c>
      <c r="D56" s="275"/>
      <c r="E56" s="275"/>
      <c r="F56" s="275"/>
      <c r="G56" s="275"/>
      <c r="H56" s="275"/>
      <c r="I56" s="275"/>
      <c r="J56" s="275"/>
      <c r="K56" s="275"/>
      <c r="L56" s="275"/>
      <c r="M56" s="46"/>
    </row>
    <row r="57" spans="1:13" s="6" customFormat="1" x14ac:dyDescent="0.3">
      <c r="A57" s="41"/>
      <c r="B57" s="45"/>
      <c r="C57" s="131"/>
      <c r="D57" s="131"/>
      <c r="E57" s="131"/>
      <c r="F57" s="131"/>
      <c r="G57" s="131"/>
      <c r="H57" s="131"/>
      <c r="I57" s="131"/>
      <c r="J57" s="131"/>
      <c r="K57" s="41"/>
      <c r="L57" s="41"/>
      <c r="M57" s="46"/>
    </row>
    <row r="58" spans="1:13" s="6" customFormat="1" x14ac:dyDescent="0.3">
      <c r="A58" s="41"/>
      <c r="B58" s="45"/>
      <c r="C58" s="41"/>
      <c r="D58" s="41"/>
      <c r="E58" s="41"/>
      <c r="F58" s="41"/>
      <c r="G58" s="41"/>
      <c r="H58" s="41"/>
      <c r="I58" s="41"/>
      <c r="J58" s="41"/>
      <c r="K58" s="41"/>
      <c r="L58" s="41"/>
      <c r="M58" s="46"/>
    </row>
    <row r="59" spans="1:13" s="6" customFormat="1" x14ac:dyDescent="0.3">
      <c r="A59" s="41"/>
      <c r="B59" s="45"/>
      <c r="C59" s="41"/>
      <c r="D59" s="41"/>
      <c r="E59" s="41" t="s">
        <v>2</v>
      </c>
      <c r="F59" s="41" t="s">
        <v>51</v>
      </c>
      <c r="G59" s="41" t="s">
        <v>1</v>
      </c>
      <c r="H59" s="41"/>
      <c r="I59" s="41"/>
      <c r="J59" s="41"/>
      <c r="K59" s="41"/>
      <c r="L59" s="41"/>
      <c r="M59" s="46"/>
    </row>
    <row r="60" spans="1:13" s="6" customFormat="1" x14ac:dyDescent="0.3">
      <c r="A60" s="41"/>
      <c r="B60" s="45"/>
      <c r="C60" s="41"/>
      <c r="D60" s="41"/>
      <c r="E60" s="41" t="str">
        <f>AUTODIAGNÓSTICO!E9</f>
        <v>Sensibilizar frente al proceso de Rendición de Cuentas</v>
      </c>
      <c r="F60" s="41">
        <v>10</v>
      </c>
      <c r="G60" s="100">
        <f>AUTODIAGNÓSTICO!G9</f>
        <v>8.5</v>
      </c>
      <c r="H60" s="41"/>
      <c r="I60" s="41"/>
      <c r="J60" s="41"/>
      <c r="K60" s="41"/>
      <c r="L60" s="41"/>
      <c r="M60" s="46"/>
    </row>
    <row r="61" spans="1:13" s="6" customFormat="1" x14ac:dyDescent="0.3">
      <c r="A61" s="41"/>
      <c r="B61" s="45"/>
      <c r="C61" s="41"/>
      <c r="D61" s="41"/>
      <c r="E61" s="41" t="str">
        <f>AUTODIAGNÓSTICO!E11</f>
        <v>Conformar el equipo de trabajo</v>
      </c>
      <c r="F61" s="41">
        <v>10</v>
      </c>
      <c r="G61" s="100">
        <f>AUTODIAGNÓSTICO!G11</f>
        <v>10</v>
      </c>
      <c r="H61" s="41"/>
      <c r="I61" s="41"/>
      <c r="J61" s="41"/>
      <c r="K61" s="41"/>
      <c r="L61" s="41"/>
      <c r="M61" s="46"/>
    </row>
    <row r="62" spans="1:13" s="6" customFormat="1" x14ac:dyDescent="0.3">
      <c r="A62" s="41"/>
      <c r="B62" s="45"/>
      <c r="C62" s="41"/>
      <c r="D62" s="41"/>
      <c r="E62" s="41" t="str">
        <f>AUTODIAGNÓSTICO!E12</f>
        <v>Diligenciar el autodiagnóstico</v>
      </c>
      <c r="F62" s="41">
        <v>10</v>
      </c>
      <c r="G62" s="100">
        <f>AUTODIAGNÓSTICO!G12</f>
        <v>7</v>
      </c>
      <c r="H62" s="41"/>
      <c r="I62" s="41"/>
      <c r="J62" s="41"/>
      <c r="K62" s="41"/>
      <c r="L62" s="41"/>
      <c r="M62" s="46"/>
    </row>
    <row r="63" spans="1:13" s="6" customFormat="1" x14ac:dyDescent="0.3">
      <c r="A63" s="41"/>
      <c r="B63" s="45"/>
      <c r="C63" s="41"/>
      <c r="D63" s="41"/>
      <c r="E63" s="41" t="str">
        <f>AUTODIAGNÓSTICO!E13</f>
        <v>Definir el reto de rendición de cuentas, espacios</v>
      </c>
      <c r="F63" s="41">
        <v>10</v>
      </c>
      <c r="G63" s="100">
        <f>AUTODIAGNÓSTICO!G13</f>
        <v>8.1999999999999993</v>
      </c>
      <c r="H63" s="41"/>
      <c r="I63" s="41"/>
      <c r="J63" s="41"/>
      <c r="K63" s="41"/>
      <c r="L63" s="41"/>
      <c r="M63" s="46"/>
    </row>
    <row r="64" spans="1:13" s="6" customFormat="1" x14ac:dyDescent="0.3">
      <c r="A64" s="41"/>
      <c r="B64" s="45"/>
      <c r="C64" s="41"/>
      <c r="D64" s="41"/>
      <c r="E64" s="41" t="str">
        <f>AUTODIAGNÓSTICO!E23</f>
        <v xml:space="preserve">
 Paso 1. 
Identificación de los espacios de diálogo en los que la entidad rendirá cuentas</v>
      </c>
      <c r="F64" s="41">
        <v>10</v>
      </c>
      <c r="G64" s="100">
        <f>AUTODIAGNÓSTICO!G23</f>
        <v>8.5</v>
      </c>
      <c r="H64" s="41"/>
      <c r="I64" s="41"/>
      <c r="J64" s="41"/>
      <c r="K64" s="41"/>
      <c r="L64" s="41"/>
      <c r="M64" s="46"/>
    </row>
    <row r="65" spans="1:13" s="6" customFormat="1" x14ac:dyDescent="0.3">
      <c r="A65" s="41"/>
      <c r="B65" s="45"/>
      <c r="C65" s="41"/>
      <c r="D65" s="41"/>
      <c r="E65" s="41" t="str">
        <f>AUTODIAGNÓSTICO!E25</f>
        <v>Construir la estrategia de rendición de cuentas 
 Paso 2. 
Definir la estrategia para implementar el ejercicio de rendición de cuentas</v>
      </c>
      <c r="F65" s="41">
        <v>10</v>
      </c>
      <c r="G65" s="100">
        <f>AUTODIAGNÓSTICO!G25</f>
        <v>6.833333333333333</v>
      </c>
      <c r="H65" s="41"/>
      <c r="I65" s="41"/>
      <c r="J65" s="41"/>
      <c r="K65" s="41"/>
      <c r="L65" s="41"/>
      <c r="M65" s="46"/>
    </row>
    <row r="66" spans="1:13" s="6" customFormat="1" x14ac:dyDescent="0.3">
      <c r="A66" s="41"/>
      <c r="B66" s="45"/>
      <c r="C66" s="41"/>
      <c r="D66" s="41"/>
      <c r="E66" s="41"/>
      <c r="F66" s="41"/>
      <c r="G66" s="100"/>
      <c r="H66" s="41"/>
      <c r="I66" s="41"/>
      <c r="J66" s="41"/>
      <c r="K66" s="41"/>
      <c r="L66" s="41"/>
      <c r="M66" s="46"/>
    </row>
    <row r="67" spans="1:13" s="6" customFormat="1" x14ac:dyDescent="0.3">
      <c r="A67" s="41"/>
      <c r="B67" s="45"/>
      <c r="C67" s="41"/>
      <c r="D67" s="41"/>
      <c r="E67" s="41"/>
      <c r="F67" s="41"/>
      <c r="G67" s="100"/>
      <c r="H67" s="41"/>
      <c r="I67" s="41"/>
      <c r="J67" s="41"/>
      <c r="K67" s="41"/>
      <c r="L67" s="41"/>
      <c r="M67" s="46"/>
    </row>
    <row r="68" spans="1:13" s="6" customFormat="1" x14ac:dyDescent="0.3">
      <c r="A68" s="41"/>
      <c r="B68" s="45"/>
      <c r="C68" s="41"/>
      <c r="D68" s="41"/>
      <c r="E68" s="41"/>
      <c r="F68" s="41"/>
      <c r="G68" s="100"/>
      <c r="H68" s="41"/>
      <c r="I68" s="41"/>
      <c r="J68" s="41"/>
      <c r="K68" s="41"/>
      <c r="L68" s="41"/>
      <c r="M68" s="46"/>
    </row>
    <row r="69" spans="1:13" s="6" customFormat="1" x14ac:dyDescent="0.3">
      <c r="A69" s="41"/>
      <c r="B69" s="45"/>
      <c r="C69" s="41"/>
      <c r="D69" s="41"/>
      <c r="E69" s="41"/>
      <c r="F69" s="41"/>
      <c r="G69" s="41"/>
      <c r="H69" s="41"/>
      <c r="I69" s="41"/>
      <c r="J69" s="41"/>
      <c r="K69" s="41"/>
      <c r="L69" s="41"/>
      <c r="M69" s="46"/>
    </row>
    <row r="70" spans="1:13" s="6" customFormat="1" x14ac:dyDescent="0.3">
      <c r="A70" s="41"/>
      <c r="B70" s="45"/>
      <c r="C70" s="41"/>
      <c r="D70" s="41"/>
      <c r="E70" s="41"/>
      <c r="F70" s="41"/>
      <c r="G70" s="41"/>
      <c r="H70" s="41"/>
      <c r="I70" s="41"/>
      <c r="J70" s="41"/>
      <c r="K70" s="41"/>
      <c r="L70" s="41"/>
      <c r="M70" s="46"/>
    </row>
    <row r="71" spans="1:13" s="6" customFormat="1" x14ac:dyDescent="0.3">
      <c r="A71" s="41"/>
      <c r="B71" s="45"/>
      <c r="C71" s="41"/>
      <c r="D71" s="41"/>
      <c r="E71" s="41"/>
      <c r="F71" s="41"/>
      <c r="G71" s="41"/>
      <c r="H71" s="41"/>
      <c r="I71" s="41"/>
      <c r="J71" s="41"/>
      <c r="K71" s="41"/>
      <c r="L71" s="41"/>
      <c r="M71" s="46"/>
    </row>
    <row r="72" spans="1:13" s="6" customFormat="1" x14ac:dyDescent="0.3">
      <c r="A72" s="41"/>
      <c r="B72" s="45"/>
      <c r="C72" s="41"/>
      <c r="D72" s="41"/>
      <c r="E72" s="41"/>
      <c r="F72" s="41"/>
      <c r="G72" s="41"/>
      <c r="H72" s="41"/>
      <c r="I72" s="41"/>
      <c r="J72" s="41"/>
      <c r="K72" s="41"/>
      <c r="L72" s="41"/>
      <c r="M72" s="46"/>
    </row>
    <row r="73" spans="1:13" s="6" customFormat="1" x14ac:dyDescent="0.3">
      <c r="A73" s="41"/>
      <c r="B73" s="45"/>
      <c r="C73" s="41"/>
      <c r="D73" s="41"/>
      <c r="E73" s="41"/>
      <c r="F73" s="41"/>
      <c r="G73" s="41"/>
      <c r="H73" s="41"/>
      <c r="I73" s="41"/>
      <c r="J73" s="41"/>
      <c r="K73" s="41"/>
      <c r="L73" s="41"/>
      <c r="M73" s="46"/>
    </row>
    <row r="74" spans="1:13" s="6" customFormat="1" x14ac:dyDescent="0.3">
      <c r="A74" s="41"/>
      <c r="B74" s="45"/>
      <c r="C74" s="41"/>
      <c r="D74" s="41"/>
      <c r="E74" s="41"/>
      <c r="F74" s="41"/>
      <c r="G74" s="41"/>
      <c r="H74" s="41"/>
      <c r="I74" s="41"/>
      <c r="J74" s="41"/>
      <c r="K74" s="41"/>
      <c r="L74" s="41"/>
      <c r="M74" s="46"/>
    </row>
    <row r="75" spans="1:13" s="6" customFormat="1" x14ac:dyDescent="0.3">
      <c r="A75" s="41"/>
      <c r="B75" s="45"/>
      <c r="C75" s="41"/>
      <c r="D75" s="41"/>
      <c r="E75" s="41"/>
      <c r="F75" s="41"/>
      <c r="G75" s="41"/>
      <c r="H75" s="41"/>
      <c r="I75" s="41"/>
      <c r="J75" s="41"/>
      <c r="K75" s="41"/>
      <c r="L75" s="41"/>
      <c r="M75" s="46"/>
    </row>
    <row r="76" spans="1:13" s="6" customFormat="1" x14ac:dyDescent="0.3">
      <c r="A76" s="41"/>
      <c r="B76" s="45"/>
      <c r="C76" s="41"/>
      <c r="D76" s="41"/>
      <c r="E76" s="41"/>
      <c r="F76" s="41"/>
      <c r="G76" s="41"/>
      <c r="H76" s="41"/>
      <c r="I76" s="41"/>
      <c r="J76" s="41"/>
      <c r="K76" s="41"/>
      <c r="L76" s="41"/>
      <c r="M76" s="46"/>
    </row>
    <row r="77" spans="1:13" s="6" customFormat="1" x14ac:dyDescent="0.3">
      <c r="A77" s="41"/>
      <c r="B77" s="45"/>
      <c r="C77" s="41"/>
      <c r="D77" s="41"/>
      <c r="E77" s="41"/>
      <c r="F77" s="41"/>
      <c r="G77" s="41"/>
      <c r="H77" s="41"/>
      <c r="I77" s="41"/>
      <c r="J77" s="41"/>
      <c r="K77" s="41"/>
      <c r="L77" s="41"/>
      <c r="M77" s="46"/>
    </row>
    <row r="78" spans="1:13" s="6" customFormat="1" x14ac:dyDescent="0.3">
      <c r="A78" s="41"/>
      <c r="B78" s="45"/>
      <c r="C78" s="275" t="s">
        <v>59</v>
      </c>
      <c r="D78" s="275"/>
      <c r="E78" s="275"/>
      <c r="F78" s="275"/>
      <c r="G78" s="275"/>
      <c r="H78" s="275"/>
      <c r="I78" s="275"/>
      <c r="J78" s="275"/>
      <c r="K78" s="275"/>
      <c r="L78" s="275"/>
      <c r="M78" s="46"/>
    </row>
    <row r="79" spans="1:13" s="6" customFormat="1" x14ac:dyDescent="0.3">
      <c r="A79" s="41"/>
      <c r="B79" s="45"/>
      <c r="C79" s="41"/>
      <c r="D79" s="41"/>
      <c r="E79" s="41"/>
      <c r="F79" s="41"/>
      <c r="G79" s="41"/>
      <c r="H79" s="41"/>
      <c r="I79" s="41"/>
      <c r="J79" s="41"/>
      <c r="K79" s="41"/>
      <c r="L79" s="41"/>
      <c r="M79" s="46"/>
    </row>
    <row r="80" spans="1:13" s="6" customFormat="1" x14ac:dyDescent="0.3">
      <c r="A80" s="41"/>
      <c r="B80" s="45"/>
      <c r="C80" s="41"/>
      <c r="D80" s="41"/>
      <c r="E80" s="41" t="s">
        <v>2</v>
      </c>
      <c r="F80" s="41" t="s">
        <v>51</v>
      </c>
      <c r="G80" s="41" t="s">
        <v>1</v>
      </c>
      <c r="H80" s="41"/>
      <c r="I80" s="41"/>
      <c r="J80" s="41"/>
      <c r="K80" s="41"/>
      <c r="L80" s="41"/>
      <c r="M80" s="46"/>
    </row>
    <row r="81" spans="1:13" s="6" customFormat="1" x14ac:dyDescent="0.3">
      <c r="A81" s="41"/>
      <c r="B81" s="45"/>
      <c r="C81" s="41"/>
      <c r="D81" s="41"/>
      <c r="E81" s="41" t="str">
        <f>AUTODIAGNÓSTICO!E31</f>
        <v xml:space="preserve">Generación y análisis de la información para el diálogo en la rendición de cuentas en lenguaje claro </v>
      </c>
      <c r="F81" s="41">
        <v>10</v>
      </c>
      <c r="G81" s="100">
        <f>AUTODIAGNÓSTICO!G31</f>
        <v>7.6</v>
      </c>
      <c r="H81" s="41"/>
      <c r="I81" s="41"/>
      <c r="J81" s="41"/>
      <c r="K81" s="41"/>
      <c r="L81" s="41"/>
      <c r="M81" s="46"/>
    </row>
    <row r="82" spans="1:13" s="6" customFormat="1" x14ac:dyDescent="0.3">
      <c r="A82" s="41"/>
      <c r="B82" s="45"/>
      <c r="C82" s="41"/>
      <c r="D82" s="41"/>
      <c r="E82" s="41" t="str">
        <f>AUTODIAGNÓSTICO!E36</f>
        <v xml:space="preserve">Publicación de la información 
 a través de los diferentes canales de comunicación </v>
      </c>
      <c r="F82" s="41">
        <v>10</v>
      </c>
      <c r="G82" s="100">
        <f>AUTODIAGNÓSTICO!G36</f>
        <v>6.75</v>
      </c>
      <c r="H82" s="41"/>
      <c r="I82" s="41"/>
      <c r="J82" s="41"/>
      <c r="K82" s="41"/>
      <c r="L82" s="41"/>
      <c r="M82" s="46"/>
    </row>
    <row r="83" spans="1:13" s="6" customFormat="1" x14ac:dyDescent="0.3">
      <c r="A83" s="41"/>
      <c r="B83" s="45"/>
      <c r="C83" s="41"/>
      <c r="D83" s="41"/>
      <c r="E83" s="41" t="str">
        <f>AUTODIAGNÓSTICO!E40</f>
        <v>Preparar los espacios de diálogo</v>
      </c>
      <c r="F83" s="41">
        <v>10</v>
      </c>
      <c r="G83" s="100">
        <f>AUTODIAGNÓSTICO!G40</f>
        <v>8.6666666666666661</v>
      </c>
      <c r="H83" s="41"/>
      <c r="I83" s="41"/>
      <c r="J83" s="41"/>
      <c r="K83" s="41"/>
      <c r="L83" s="41"/>
      <c r="M83" s="46"/>
    </row>
    <row r="84" spans="1:13" s="6" customFormat="1" x14ac:dyDescent="0.3">
      <c r="A84" s="41"/>
      <c r="B84" s="45"/>
      <c r="C84" s="41"/>
      <c r="D84" s="41"/>
      <c r="E84" s="41" t="str">
        <f>AUTODIAGNÓSTICO!E43</f>
        <v>Convocar a los ciudadanos y grupos de interés para participar en los espacios de diálogo para la rendición de cuentas</v>
      </c>
      <c r="F84" s="41">
        <v>10</v>
      </c>
      <c r="G84" s="100">
        <f>AUTODIAGNÓSTICO!G43</f>
        <v>9.1999999999999993</v>
      </c>
      <c r="H84" s="41"/>
      <c r="I84" s="41"/>
      <c r="J84" s="41"/>
      <c r="K84" s="41"/>
      <c r="L84" s="41"/>
      <c r="M84" s="46"/>
    </row>
    <row r="85" spans="1:13" s="6" customFormat="1" x14ac:dyDescent="0.3">
      <c r="A85" s="41"/>
      <c r="B85" s="45"/>
      <c r="C85" s="41"/>
      <c r="D85" s="41"/>
      <c r="E85" s="41" t="str">
        <f>AUTODIAGNÓSTICO!E48</f>
        <v>Realizar espacios de diálogo  de rendición de cuentas</v>
      </c>
      <c r="F85" s="41">
        <v>10</v>
      </c>
      <c r="G85" s="100">
        <f>AUTODIAGNÓSTICO!G48</f>
        <v>8.6666666666666661</v>
      </c>
      <c r="H85" s="41"/>
      <c r="I85" s="41"/>
      <c r="J85" s="41"/>
      <c r="K85" s="41"/>
      <c r="L85" s="41"/>
      <c r="M85" s="46"/>
    </row>
    <row r="86" spans="1:13" s="6" customFormat="1" x14ac:dyDescent="0.3">
      <c r="A86" s="41"/>
      <c r="B86" s="45"/>
      <c r="C86" s="41"/>
      <c r="D86" s="41"/>
      <c r="E86" s="41"/>
      <c r="F86" s="41"/>
      <c r="G86" s="100"/>
      <c r="H86" s="41"/>
      <c r="I86" s="41"/>
      <c r="J86" s="41"/>
      <c r="K86" s="41"/>
      <c r="L86" s="41"/>
      <c r="M86" s="46"/>
    </row>
    <row r="87" spans="1:13" s="6" customFormat="1" x14ac:dyDescent="0.3">
      <c r="A87" s="41"/>
      <c r="B87" s="45"/>
      <c r="C87" s="41"/>
      <c r="D87" s="41"/>
      <c r="E87" s="41"/>
      <c r="F87" s="41"/>
      <c r="G87" s="41"/>
      <c r="H87" s="41"/>
      <c r="I87" s="41"/>
      <c r="J87" s="41"/>
      <c r="K87" s="41"/>
      <c r="L87" s="41"/>
      <c r="M87" s="46"/>
    </row>
    <row r="88" spans="1:13" s="6" customFormat="1" x14ac:dyDescent="0.3">
      <c r="A88" s="41"/>
      <c r="B88" s="45"/>
      <c r="C88" s="41"/>
      <c r="D88" s="41"/>
      <c r="E88" s="41"/>
      <c r="F88" s="41"/>
      <c r="G88" s="41"/>
      <c r="H88" s="41"/>
      <c r="I88" s="41"/>
      <c r="J88" s="41"/>
      <c r="K88" s="41"/>
      <c r="L88" s="41"/>
      <c r="M88" s="46"/>
    </row>
    <row r="89" spans="1:13" s="6" customFormat="1" x14ac:dyDescent="0.3">
      <c r="A89" s="41"/>
      <c r="B89" s="45"/>
      <c r="C89" s="41"/>
      <c r="D89" s="41"/>
      <c r="E89" s="41"/>
      <c r="F89" s="41"/>
      <c r="G89" s="41"/>
      <c r="H89" s="41"/>
      <c r="I89" s="41"/>
      <c r="J89" s="41"/>
      <c r="K89" s="41"/>
      <c r="L89" s="41"/>
      <c r="M89" s="46"/>
    </row>
    <row r="90" spans="1:13" s="6" customFormat="1" x14ac:dyDescent="0.3">
      <c r="A90" s="41"/>
      <c r="B90" s="45"/>
      <c r="C90" s="41"/>
      <c r="D90" s="41"/>
      <c r="E90" s="41"/>
      <c r="F90" s="41"/>
      <c r="G90" s="41"/>
      <c r="H90" s="41"/>
      <c r="I90" s="41"/>
      <c r="J90" s="41"/>
      <c r="K90" s="41"/>
      <c r="L90" s="41"/>
      <c r="M90" s="46"/>
    </row>
    <row r="91" spans="1:13" s="6" customFormat="1" x14ac:dyDescent="0.3">
      <c r="A91" s="41"/>
      <c r="B91" s="45"/>
      <c r="C91" s="41"/>
      <c r="D91" s="41"/>
      <c r="E91" s="41"/>
      <c r="F91" s="41"/>
      <c r="G91" s="41"/>
      <c r="H91" s="41"/>
      <c r="I91" s="41"/>
      <c r="J91" s="41"/>
      <c r="K91" s="41"/>
      <c r="L91" s="41"/>
      <c r="M91" s="46"/>
    </row>
    <row r="92" spans="1:13" s="6" customFormat="1" x14ac:dyDescent="0.3">
      <c r="A92" s="41"/>
      <c r="B92" s="45"/>
      <c r="C92" s="41"/>
      <c r="D92" s="41"/>
      <c r="E92" s="41"/>
      <c r="F92" s="41"/>
      <c r="G92" s="41"/>
      <c r="H92" s="41"/>
      <c r="I92" s="41"/>
      <c r="J92" s="41"/>
      <c r="K92" s="41"/>
      <c r="L92" s="41"/>
      <c r="M92" s="46"/>
    </row>
    <row r="93" spans="1:13" s="6" customFormat="1" x14ac:dyDescent="0.3">
      <c r="A93" s="41"/>
      <c r="B93" s="45"/>
      <c r="C93" s="41"/>
      <c r="D93" s="41"/>
      <c r="E93" s="41"/>
      <c r="F93" s="41"/>
      <c r="G93" s="41"/>
      <c r="H93" s="41"/>
      <c r="I93" s="41"/>
      <c r="J93" s="41"/>
      <c r="K93" s="41"/>
      <c r="L93" s="41"/>
      <c r="M93" s="46"/>
    </row>
    <row r="94" spans="1:13" s="6" customFormat="1" x14ac:dyDescent="0.3">
      <c r="A94" s="41"/>
      <c r="B94" s="45"/>
      <c r="C94" s="41"/>
      <c r="D94" s="41"/>
      <c r="E94" s="41"/>
      <c r="F94" s="41"/>
      <c r="G94" s="41"/>
      <c r="H94" s="41"/>
      <c r="I94" s="41"/>
      <c r="J94" s="41"/>
      <c r="K94" s="41"/>
      <c r="L94" s="41"/>
      <c r="M94" s="46"/>
    </row>
    <row r="95" spans="1:13" s="6" customFormat="1" x14ac:dyDescent="0.3">
      <c r="A95" s="41"/>
      <c r="B95" s="45"/>
      <c r="C95" s="41"/>
      <c r="D95" s="41"/>
      <c r="E95" s="41"/>
      <c r="F95" s="41"/>
      <c r="G95" s="41"/>
      <c r="H95" s="41"/>
      <c r="I95" s="41"/>
      <c r="J95" s="41"/>
      <c r="K95" s="41"/>
      <c r="L95" s="41"/>
      <c r="M95" s="46"/>
    </row>
    <row r="96" spans="1:13" s="6" customFormat="1" x14ac:dyDescent="0.3">
      <c r="A96" s="41"/>
      <c r="B96" s="45"/>
      <c r="C96" s="41"/>
      <c r="D96" s="41"/>
      <c r="E96" s="41"/>
      <c r="F96" s="41"/>
      <c r="G96" s="41"/>
      <c r="H96" s="41"/>
      <c r="I96" s="41"/>
      <c r="J96" s="41"/>
      <c r="K96" s="41"/>
      <c r="L96" s="41"/>
      <c r="M96" s="46"/>
    </row>
    <row r="97" spans="1:13" s="6" customFormat="1" x14ac:dyDescent="0.3">
      <c r="A97" s="41"/>
      <c r="B97" s="45"/>
      <c r="C97" s="41"/>
      <c r="D97" s="41"/>
      <c r="E97" s="41"/>
      <c r="F97" s="41"/>
      <c r="G97" s="41"/>
      <c r="H97" s="41"/>
      <c r="I97" s="41"/>
      <c r="J97" s="41"/>
      <c r="K97" s="41"/>
      <c r="L97" s="41"/>
      <c r="M97" s="46"/>
    </row>
    <row r="98" spans="1:13" s="6" customFormat="1" x14ac:dyDescent="0.3">
      <c r="A98" s="41"/>
      <c r="B98" s="45"/>
      <c r="C98" s="41"/>
      <c r="D98" s="41"/>
      <c r="E98" s="41"/>
      <c r="F98" s="41"/>
      <c r="G98" s="41"/>
      <c r="H98" s="41"/>
      <c r="I98" s="41"/>
      <c r="J98" s="41"/>
      <c r="K98" s="41"/>
      <c r="L98" s="41"/>
      <c r="M98" s="46"/>
    </row>
    <row r="99" spans="1:13" s="6" customFormat="1" x14ac:dyDescent="0.3">
      <c r="A99" s="41"/>
      <c r="B99" s="45"/>
      <c r="C99" s="41"/>
      <c r="D99" s="41"/>
      <c r="E99" s="41"/>
      <c r="F99" s="41"/>
      <c r="G99" s="41"/>
      <c r="H99" s="41"/>
      <c r="I99" s="41"/>
      <c r="J99" s="41"/>
      <c r="K99" s="41"/>
      <c r="L99" s="41"/>
      <c r="M99" s="46"/>
    </row>
    <row r="100" spans="1:13" s="6" customFormat="1" x14ac:dyDescent="0.3">
      <c r="A100" s="41"/>
      <c r="B100" s="45"/>
      <c r="C100" s="41"/>
      <c r="D100" s="41"/>
      <c r="E100" s="41"/>
      <c r="F100" s="41"/>
      <c r="G100" s="41"/>
      <c r="H100" s="41"/>
      <c r="I100" s="41"/>
      <c r="J100" s="41"/>
      <c r="K100" s="41"/>
      <c r="L100" s="41"/>
      <c r="M100" s="46"/>
    </row>
    <row r="101" spans="1:13" s="6" customFormat="1" x14ac:dyDescent="0.3">
      <c r="A101" s="41"/>
      <c r="B101" s="45"/>
      <c r="C101" s="41"/>
      <c r="D101" s="41"/>
      <c r="E101" s="41"/>
      <c r="F101" s="41"/>
      <c r="G101" s="41"/>
      <c r="H101" s="41"/>
      <c r="I101" s="41"/>
      <c r="J101" s="41"/>
      <c r="K101" s="41"/>
      <c r="L101" s="41"/>
      <c r="M101" s="46"/>
    </row>
    <row r="102" spans="1:13" s="6" customFormat="1" x14ac:dyDescent="0.3">
      <c r="A102" s="41"/>
      <c r="B102" s="45"/>
      <c r="C102" s="275" t="s">
        <v>60</v>
      </c>
      <c r="D102" s="275"/>
      <c r="E102" s="275"/>
      <c r="F102" s="275"/>
      <c r="G102" s="275"/>
      <c r="H102" s="275"/>
      <c r="I102" s="275"/>
      <c r="J102" s="275"/>
      <c r="K102" s="275"/>
      <c r="L102" s="275"/>
      <c r="M102" s="46"/>
    </row>
    <row r="103" spans="1:13" s="6" customFormat="1" x14ac:dyDescent="0.3">
      <c r="A103" s="41"/>
      <c r="B103" s="45"/>
      <c r="C103" s="41"/>
      <c r="D103" s="41"/>
      <c r="E103" s="41"/>
      <c r="F103" s="41"/>
      <c r="G103" s="41"/>
      <c r="H103" s="41"/>
      <c r="I103" s="41"/>
      <c r="J103" s="41"/>
      <c r="K103" s="41"/>
      <c r="L103" s="41"/>
      <c r="M103" s="46"/>
    </row>
    <row r="104" spans="1:13" s="6" customFormat="1" x14ac:dyDescent="0.3">
      <c r="A104" s="41"/>
      <c r="B104" s="45"/>
      <c r="C104" s="41"/>
      <c r="D104" s="41" t="s">
        <v>2</v>
      </c>
      <c r="E104" s="41" t="s">
        <v>63</v>
      </c>
      <c r="F104" s="41" t="s">
        <v>1</v>
      </c>
      <c r="G104" s="41"/>
      <c r="H104" s="41"/>
      <c r="I104" s="41"/>
      <c r="J104" s="41"/>
      <c r="K104" s="41"/>
      <c r="L104" s="41"/>
      <c r="M104" s="46"/>
    </row>
    <row r="105" spans="1:13" s="6" customFormat="1" x14ac:dyDescent="0.3">
      <c r="A105" s="41"/>
      <c r="B105" s="45"/>
      <c r="C105" s="41"/>
      <c r="D105" s="41" t="str">
        <f>AUTODIAGNÓSTICO!E60</f>
        <v>Cuantificar el impacto de las acciones de rendición de cuentas para divulgarlos a la ciudadanía</v>
      </c>
      <c r="E105" s="41">
        <v>10</v>
      </c>
      <c r="F105" s="100">
        <f>AUTODIAGNÓSTICO!G60</f>
        <v>9.1428571428571423</v>
      </c>
      <c r="G105" s="41"/>
      <c r="H105" s="41"/>
      <c r="I105" s="41"/>
      <c r="J105" s="41"/>
      <c r="K105" s="41"/>
      <c r="L105" s="41"/>
      <c r="M105" s="46"/>
    </row>
    <row r="106" spans="1:13" s="6" customFormat="1" x14ac:dyDescent="0.3">
      <c r="A106" s="41"/>
      <c r="B106" s="45"/>
      <c r="C106" s="41"/>
      <c r="D106" s="41"/>
      <c r="E106" s="41"/>
      <c r="F106" s="41"/>
      <c r="G106" s="41"/>
      <c r="H106" s="41"/>
      <c r="I106" s="41"/>
      <c r="J106" s="41"/>
      <c r="K106" s="41"/>
      <c r="L106" s="41"/>
      <c r="M106" s="46"/>
    </row>
    <row r="107" spans="1:13" s="6" customFormat="1" x14ac:dyDescent="0.3">
      <c r="A107" s="41"/>
      <c r="B107" s="45"/>
      <c r="C107" s="41"/>
      <c r="D107" s="41"/>
      <c r="E107" s="41"/>
      <c r="F107" s="41"/>
      <c r="G107" s="41"/>
      <c r="H107" s="41"/>
      <c r="I107" s="41"/>
      <c r="J107" s="41"/>
      <c r="K107" s="41"/>
      <c r="L107" s="41"/>
      <c r="M107" s="46"/>
    </row>
    <row r="108" spans="1:13" s="6" customFormat="1" x14ac:dyDescent="0.3">
      <c r="A108" s="41"/>
      <c r="B108" s="45"/>
      <c r="C108" s="41"/>
      <c r="D108" s="41"/>
      <c r="E108" s="41"/>
      <c r="F108" s="41"/>
      <c r="G108" s="41"/>
      <c r="H108" s="41"/>
      <c r="I108" s="41"/>
      <c r="J108" s="41"/>
      <c r="K108" s="41"/>
      <c r="L108" s="41"/>
      <c r="M108" s="46"/>
    </row>
    <row r="109" spans="1:13" s="6" customFormat="1" x14ac:dyDescent="0.3">
      <c r="A109" s="41"/>
      <c r="B109" s="45"/>
      <c r="C109" s="41"/>
      <c r="D109" s="41"/>
      <c r="E109" s="41"/>
      <c r="F109" s="41"/>
      <c r="G109" s="41"/>
      <c r="H109" s="41"/>
      <c r="I109" s="41"/>
      <c r="J109" s="41"/>
      <c r="K109" s="41"/>
      <c r="L109" s="41"/>
      <c r="M109" s="46"/>
    </row>
    <row r="110" spans="1:13" s="6" customFormat="1" x14ac:dyDescent="0.3">
      <c r="A110" s="41"/>
      <c r="B110" s="45"/>
      <c r="C110" s="41"/>
      <c r="D110" s="41"/>
      <c r="E110" s="41"/>
      <c r="F110" s="41"/>
      <c r="G110" s="41"/>
      <c r="H110" s="41"/>
      <c r="I110" s="41"/>
      <c r="J110" s="41"/>
      <c r="K110" s="41"/>
      <c r="L110" s="41"/>
      <c r="M110" s="46"/>
    </row>
    <row r="111" spans="1:13" s="6" customFormat="1" x14ac:dyDescent="0.3">
      <c r="A111" s="41"/>
      <c r="B111" s="45"/>
      <c r="C111" s="41"/>
      <c r="D111" s="41"/>
      <c r="E111" s="41"/>
      <c r="F111" s="41"/>
      <c r="G111" s="41"/>
      <c r="H111" s="41"/>
      <c r="I111" s="41"/>
      <c r="J111" s="41"/>
      <c r="K111" s="41"/>
      <c r="L111" s="41"/>
      <c r="M111" s="46"/>
    </row>
    <row r="112" spans="1:13" s="6" customFormat="1" x14ac:dyDescent="0.3">
      <c r="A112" s="41"/>
      <c r="B112" s="45"/>
      <c r="C112" s="41"/>
      <c r="D112" s="41"/>
      <c r="E112" s="41"/>
      <c r="F112" s="41"/>
      <c r="G112" s="41"/>
      <c r="H112" s="41"/>
      <c r="I112" s="41"/>
      <c r="J112" s="41"/>
      <c r="K112" s="41"/>
      <c r="L112" s="41"/>
      <c r="M112" s="46"/>
    </row>
    <row r="113" spans="1:13" s="6" customFormat="1" x14ac:dyDescent="0.3">
      <c r="A113" s="41"/>
      <c r="B113" s="45"/>
      <c r="C113" s="41"/>
      <c r="D113" s="41"/>
      <c r="E113" s="41"/>
      <c r="F113" s="41"/>
      <c r="G113" s="41"/>
      <c r="H113" s="41"/>
      <c r="I113" s="41"/>
      <c r="J113" s="41"/>
      <c r="K113" s="41"/>
      <c r="L113" s="41"/>
      <c r="M113" s="46"/>
    </row>
    <row r="114" spans="1:13" s="6" customFormat="1" x14ac:dyDescent="0.3">
      <c r="A114" s="41"/>
      <c r="B114" s="45"/>
      <c r="C114" s="41"/>
      <c r="D114" s="41"/>
      <c r="E114" s="41"/>
      <c r="F114" s="41"/>
      <c r="G114" s="41"/>
      <c r="H114" s="41"/>
      <c r="I114" s="41"/>
      <c r="J114" s="41"/>
      <c r="K114" s="41"/>
      <c r="L114" s="41"/>
      <c r="M114" s="46"/>
    </row>
    <row r="115" spans="1:13" s="6" customFormat="1" x14ac:dyDescent="0.3">
      <c r="A115" s="41"/>
      <c r="B115" s="45"/>
      <c r="C115" s="41"/>
      <c r="D115" s="41"/>
      <c r="E115" s="41"/>
      <c r="F115" s="41"/>
      <c r="G115" s="41"/>
      <c r="H115" s="41"/>
      <c r="I115" s="41"/>
      <c r="J115" s="41"/>
      <c r="K115" s="41"/>
      <c r="L115" s="41"/>
      <c r="M115" s="46"/>
    </row>
    <row r="116" spans="1:13" s="6" customFormat="1" x14ac:dyDescent="0.3">
      <c r="A116" s="41"/>
      <c r="B116" s="45"/>
      <c r="C116" s="41"/>
      <c r="D116" s="41"/>
      <c r="E116" s="41"/>
      <c r="F116" s="41"/>
      <c r="G116" s="41"/>
      <c r="H116" s="41"/>
      <c r="I116" s="41"/>
      <c r="J116" s="41"/>
      <c r="K116" s="41"/>
      <c r="L116" s="41"/>
      <c r="M116" s="46"/>
    </row>
    <row r="117" spans="1:13" s="6" customFormat="1" x14ac:dyDescent="0.3">
      <c r="A117" s="41"/>
      <c r="B117" s="45"/>
      <c r="C117" s="41"/>
      <c r="D117" s="41"/>
      <c r="E117" s="41"/>
      <c r="F117" s="41"/>
      <c r="G117" s="41"/>
      <c r="H117" s="41"/>
      <c r="I117" s="41"/>
      <c r="J117" s="41"/>
      <c r="K117" s="41"/>
      <c r="L117" s="41"/>
      <c r="M117" s="46"/>
    </row>
    <row r="118" spans="1:13" s="6" customFormat="1" x14ac:dyDescent="0.3">
      <c r="A118" s="41"/>
      <c r="B118" s="45"/>
      <c r="C118" s="41"/>
      <c r="D118" s="41"/>
      <c r="E118" s="41"/>
      <c r="F118" s="41"/>
      <c r="G118" s="41"/>
      <c r="H118" s="41"/>
      <c r="I118" s="41"/>
      <c r="J118" s="41"/>
      <c r="K118" s="41"/>
      <c r="L118" s="41"/>
      <c r="M118" s="46"/>
    </row>
    <row r="119" spans="1:13" s="6" customFormat="1" x14ac:dyDescent="0.3">
      <c r="A119" s="41"/>
      <c r="B119" s="45"/>
      <c r="C119" s="41"/>
      <c r="D119" s="41"/>
      <c r="E119" s="41"/>
      <c r="F119" s="41"/>
      <c r="G119" s="41"/>
      <c r="H119" s="41"/>
      <c r="I119" s="41"/>
      <c r="J119" s="41"/>
      <c r="K119" s="41"/>
      <c r="L119" s="41"/>
      <c r="M119" s="46"/>
    </row>
    <row r="120" spans="1:13" s="6" customFormat="1" x14ac:dyDescent="0.3">
      <c r="A120" s="41"/>
      <c r="B120" s="45"/>
      <c r="C120" s="41"/>
      <c r="D120" s="41"/>
      <c r="E120" s="41"/>
      <c r="F120" s="41"/>
      <c r="G120" s="41"/>
      <c r="H120" s="41"/>
      <c r="I120" s="41"/>
      <c r="J120" s="41"/>
      <c r="K120" s="41"/>
      <c r="L120" s="41"/>
      <c r="M120" s="46"/>
    </row>
    <row r="121" spans="1:13" s="6" customFormat="1" x14ac:dyDescent="0.3">
      <c r="A121" s="41"/>
      <c r="B121" s="45"/>
      <c r="C121" s="41"/>
      <c r="D121" s="41"/>
      <c r="E121" s="41"/>
      <c r="F121" s="41"/>
      <c r="G121" s="41"/>
      <c r="H121" s="41"/>
      <c r="I121" s="41"/>
      <c r="J121" s="41"/>
      <c r="K121" s="41"/>
      <c r="L121" s="41"/>
      <c r="M121" s="46"/>
    </row>
    <row r="122" spans="1:13" s="6" customFormat="1" x14ac:dyDescent="0.3">
      <c r="A122" s="41"/>
      <c r="B122" s="45"/>
      <c r="C122" s="41"/>
      <c r="D122" s="41"/>
      <c r="E122" s="41"/>
      <c r="F122" s="41"/>
      <c r="G122" s="41"/>
      <c r="H122" s="41"/>
      <c r="I122" s="41"/>
      <c r="J122" s="41"/>
      <c r="K122" s="41"/>
      <c r="L122" s="41"/>
      <c r="M122" s="46"/>
    </row>
    <row r="123" spans="1:13" s="6" customFormat="1" x14ac:dyDescent="0.3">
      <c r="A123" s="41"/>
      <c r="B123" s="45"/>
      <c r="C123" s="41"/>
      <c r="D123" s="41"/>
      <c r="E123" s="41"/>
      <c r="F123" s="41"/>
      <c r="G123" s="41"/>
      <c r="H123" s="41"/>
      <c r="I123" s="41"/>
      <c r="J123" s="41"/>
      <c r="K123" s="41"/>
      <c r="L123" s="41"/>
      <c r="M123" s="46"/>
    </row>
    <row r="124" spans="1:13" s="6" customFormat="1" x14ac:dyDescent="0.3">
      <c r="A124" s="41"/>
      <c r="B124" s="45"/>
      <c r="C124" s="41"/>
      <c r="D124" s="41"/>
      <c r="E124" s="41"/>
      <c r="F124" s="41"/>
      <c r="G124" s="41"/>
      <c r="H124" s="41"/>
      <c r="I124" s="41"/>
      <c r="J124" s="41"/>
      <c r="K124" s="41"/>
      <c r="L124" s="41"/>
      <c r="M124" s="46"/>
    </row>
    <row r="125" spans="1:13" s="6" customFormat="1" x14ac:dyDescent="0.3">
      <c r="A125" s="41"/>
      <c r="B125" s="45"/>
      <c r="C125" s="41"/>
      <c r="D125" s="41"/>
      <c r="E125" s="41"/>
      <c r="F125" s="41"/>
      <c r="G125" s="41"/>
      <c r="H125" s="41"/>
      <c r="I125" s="41"/>
      <c r="J125" s="41"/>
      <c r="K125" s="41"/>
      <c r="L125" s="41"/>
      <c r="M125" s="46"/>
    </row>
    <row r="126" spans="1:13" s="6" customFormat="1" x14ac:dyDescent="0.3">
      <c r="A126" s="41"/>
      <c r="B126" s="45"/>
      <c r="C126" s="41"/>
      <c r="D126" s="41"/>
      <c r="E126" s="41"/>
      <c r="F126" s="41"/>
      <c r="G126" s="41"/>
      <c r="H126" s="41"/>
      <c r="I126" s="41"/>
      <c r="J126" s="41"/>
      <c r="K126" s="41"/>
      <c r="L126" s="41"/>
      <c r="M126" s="46"/>
    </row>
    <row r="127" spans="1:13" s="6" customFormat="1" x14ac:dyDescent="0.3">
      <c r="A127" s="41"/>
      <c r="B127" s="45"/>
      <c r="C127" s="41"/>
      <c r="D127" s="41"/>
      <c r="E127" s="41"/>
      <c r="F127" s="41"/>
      <c r="G127" s="41"/>
      <c r="H127" s="41"/>
      <c r="I127" s="41"/>
      <c r="J127" s="41"/>
      <c r="K127" s="41"/>
      <c r="L127" s="41"/>
      <c r="M127" s="46"/>
    </row>
    <row r="128" spans="1:13" s="6" customFormat="1" x14ac:dyDescent="0.3">
      <c r="A128" s="41"/>
      <c r="B128" s="45"/>
      <c r="C128" s="275" t="s">
        <v>61</v>
      </c>
      <c r="D128" s="275"/>
      <c r="E128" s="275"/>
      <c r="F128" s="275"/>
      <c r="G128" s="275"/>
      <c r="H128" s="275"/>
      <c r="I128" s="275"/>
      <c r="J128" s="275"/>
      <c r="K128" s="275"/>
      <c r="L128" s="275"/>
      <c r="M128" s="46"/>
    </row>
    <row r="129" spans="1:13" s="6" customFormat="1" x14ac:dyDescent="0.3">
      <c r="A129" s="41"/>
      <c r="B129" s="45"/>
      <c r="C129" s="41"/>
      <c r="D129" s="41"/>
      <c r="E129" s="41"/>
      <c r="F129" s="41"/>
      <c r="G129" s="41"/>
      <c r="H129" s="41"/>
      <c r="I129" s="41"/>
      <c r="J129" s="41"/>
      <c r="K129" s="41"/>
      <c r="L129" s="41"/>
      <c r="M129" s="46"/>
    </row>
    <row r="130" spans="1:13" s="6" customFormat="1" x14ac:dyDescent="0.3">
      <c r="A130" s="41"/>
      <c r="B130" s="45"/>
      <c r="C130" s="41"/>
      <c r="D130" s="41"/>
      <c r="E130" s="41"/>
      <c r="F130" s="41"/>
      <c r="G130" s="41"/>
      <c r="H130" s="41"/>
      <c r="I130" s="41"/>
      <c r="J130" s="41"/>
      <c r="K130" s="41"/>
      <c r="L130" s="41"/>
      <c r="M130" s="46"/>
    </row>
    <row r="131" spans="1:13" s="6" customFormat="1" x14ac:dyDescent="0.3">
      <c r="A131" s="41"/>
      <c r="B131" s="45"/>
      <c r="C131" s="41"/>
      <c r="D131" s="41" t="s">
        <v>2</v>
      </c>
      <c r="E131" s="41" t="s">
        <v>63</v>
      </c>
      <c r="F131" s="41" t="s">
        <v>1</v>
      </c>
      <c r="G131" s="41"/>
      <c r="H131" s="41"/>
      <c r="I131" s="41"/>
      <c r="J131" s="41"/>
      <c r="K131" s="41"/>
      <c r="L131" s="41"/>
      <c r="M131" s="46"/>
    </row>
    <row r="132" spans="1:13" s="6" customFormat="1" x14ac:dyDescent="0.3">
      <c r="A132" s="41"/>
      <c r="B132" s="45"/>
      <c r="C132" s="41"/>
      <c r="D132" s="41" t="str">
        <f>AUTODIAGNÓSTICO!E67</f>
        <v>Establecer acciones de mejora del proceso de rendición de cuenta</v>
      </c>
      <c r="E132" s="41">
        <v>10</v>
      </c>
      <c r="F132" s="100">
        <f>AUTODIAGNÓSTICO!G67</f>
        <v>8.6</v>
      </c>
      <c r="G132" s="41"/>
      <c r="H132" s="41"/>
      <c r="I132" s="41"/>
      <c r="J132" s="41"/>
      <c r="K132" s="41"/>
      <c r="L132" s="41"/>
      <c r="M132" s="46"/>
    </row>
    <row r="133" spans="1:13" s="6" customFormat="1" x14ac:dyDescent="0.3">
      <c r="A133" s="41"/>
      <c r="B133" s="45"/>
      <c r="C133" s="41"/>
      <c r="D133" s="41"/>
      <c r="E133" s="41"/>
      <c r="F133" s="41"/>
      <c r="G133" s="41"/>
      <c r="H133" s="41"/>
      <c r="I133" s="41"/>
      <c r="J133" s="41"/>
      <c r="K133" s="41"/>
      <c r="L133" s="41"/>
      <c r="M133" s="46"/>
    </row>
    <row r="134" spans="1:13" s="6" customFormat="1" x14ac:dyDescent="0.3">
      <c r="A134" s="41"/>
      <c r="B134" s="45"/>
      <c r="C134" s="41"/>
      <c r="D134" s="41"/>
      <c r="E134" s="41"/>
      <c r="F134" s="41"/>
      <c r="G134" s="41"/>
      <c r="H134" s="41"/>
      <c r="I134" s="41"/>
      <c r="J134" s="41"/>
      <c r="K134" s="41"/>
      <c r="L134" s="41"/>
      <c r="M134" s="46"/>
    </row>
    <row r="135" spans="1:13" s="6" customFormat="1" x14ac:dyDescent="0.3">
      <c r="A135" s="41"/>
      <c r="B135" s="45"/>
      <c r="C135" s="41"/>
      <c r="D135" s="41"/>
      <c r="E135" s="41"/>
      <c r="F135" s="41"/>
      <c r="G135" s="41"/>
      <c r="H135" s="41"/>
      <c r="I135" s="41"/>
      <c r="J135" s="41"/>
      <c r="K135" s="41"/>
      <c r="L135" s="41"/>
      <c r="M135" s="46"/>
    </row>
    <row r="136" spans="1:13" s="6" customFormat="1" x14ac:dyDescent="0.3">
      <c r="A136" s="41"/>
      <c r="B136" s="45"/>
      <c r="C136" s="41"/>
      <c r="D136" s="41"/>
      <c r="E136" s="41"/>
      <c r="F136" s="41"/>
      <c r="G136" s="41"/>
      <c r="H136" s="41"/>
      <c r="I136" s="41"/>
      <c r="J136" s="41"/>
      <c r="K136" s="41"/>
      <c r="L136" s="41"/>
      <c r="M136" s="46"/>
    </row>
    <row r="137" spans="1:13" s="6" customFormat="1" x14ac:dyDescent="0.3">
      <c r="A137" s="41"/>
      <c r="B137" s="45"/>
      <c r="C137" s="41"/>
      <c r="D137" s="41"/>
      <c r="E137" s="41"/>
      <c r="F137" s="41"/>
      <c r="G137" s="41"/>
      <c r="H137" s="41"/>
      <c r="I137" s="41"/>
      <c r="J137" s="41"/>
      <c r="K137" s="41"/>
      <c r="L137" s="41"/>
      <c r="M137" s="46"/>
    </row>
    <row r="138" spans="1:13" s="6" customFormat="1" x14ac:dyDescent="0.3">
      <c r="A138" s="41"/>
      <c r="B138" s="45"/>
      <c r="C138" s="41"/>
      <c r="D138" s="41"/>
      <c r="E138" s="41"/>
      <c r="F138" s="41"/>
      <c r="G138" s="41"/>
      <c r="H138" s="41"/>
      <c r="I138" s="41"/>
      <c r="J138" s="41"/>
      <c r="K138" s="41"/>
      <c r="L138" s="41"/>
      <c r="M138" s="46"/>
    </row>
    <row r="139" spans="1:13" s="6" customFormat="1" x14ac:dyDescent="0.3">
      <c r="A139" s="41"/>
      <c r="B139" s="45"/>
      <c r="C139" s="41"/>
      <c r="D139" s="41"/>
      <c r="E139" s="41"/>
      <c r="F139" s="41"/>
      <c r="G139" s="41"/>
      <c r="H139" s="41"/>
      <c r="I139" s="41"/>
      <c r="J139" s="41"/>
      <c r="K139" s="41"/>
      <c r="L139" s="41"/>
      <c r="M139" s="46"/>
    </row>
    <row r="140" spans="1:13" s="6" customFormat="1" x14ac:dyDescent="0.3">
      <c r="A140" s="41"/>
      <c r="B140" s="45"/>
      <c r="C140" s="41"/>
      <c r="D140" s="41"/>
      <c r="E140" s="41"/>
      <c r="F140" s="41"/>
      <c r="G140" s="41"/>
      <c r="H140" s="41"/>
      <c r="I140" s="41"/>
      <c r="J140" s="41"/>
      <c r="K140" s="41"/>
      <c r="L140" s="41"/>
      <c r="M140" s="46"/>
    </row>
    <row r="141" spans="1:13" s="6" customFormat="1" x14ac:dyDescent="0.3">
      <c r="A141" s="41"/>
      <c r="B141" s="45"/>
      <c r="C141" s="41"/>
      <c r="D141" s="41"/>
      <c r="E141" s="41"/>
      <c r="F141" s="41"/>
      <c r="G141" s="41"/>
      <c r="H141" s="41"/>
      <c r="I141" s="41"/>
      <c r="J141" s="41"/>
      <c r="K141" s="41"/>
      <c r="L141" s="41"/>
      <c r="M141" s="46"/>
    </row>
    <row r="142" spans="1:13" s="6" customFormat="1" x14ac:dyDescent="0.3">
      <c r="A142" s="41"/>
      <c r="B142" s="45"/>
      <c r="C142" s="41"/>
      <c r="D142" s="41"/>
      <c r="E142" s="41"/>
      <c r="F142" s="41"/>
      <c r="G142" s="41"/>
      <c r="H142" s="41"/>
      <c r="I142" s="41"/>
      <c r="J142" s="41"/>
      <c r="K142" s="41"/>
      <c r="L142" s="41"/>
      <c r="M142" s="46"/>
    </row>
    <row r="143" spans="1:13" s="6" customFormat="1" x14ac:dyDescent="0.3">
      <c r="A143" s="41"/>
      <c r="B143" s="45"/>
      <c r="C143" s="41"/>
      <c r="D143" s="41"/>
      <c r="E143" s="41"/>
      <c r="F143" s="41"/>
      <c r="G143" s="41"/>
      <c r="H143" s="41"/>
      <c r="I143" s="41"/>
      <c r="J143" s="41"/>
      <c r="K143" s="41"/>
      <c r="L143" s="41"/>
      <c r="M143" s="46"/>
    </row>
    <row r="144" spans="1:13" s="6" customFormat="1" x14ac:dyDescent="0.3">
      <c r="A144" s="41"/>
      <c r="B144" s="45"/>
      <c r="C144" s="41"/>
      <c r="D144" s="41"/>
      <c r="E144" s="41"/>
      <c r="F144" s="41"/>
      <c r="G144" s="41"/>
      <c r="H144" s="41"/>
      <c r="I144" s="41"/>
      <c r="J144" s="41"/>
      <c r="K144" s="41"/>
      <c r="L144" s="41"/>
      <c r="M144" s="46"/>
    </row>
    <row r="145" spans="1:13" s="6" customFormat="1" x14ac:dyDescent="0.3">
      <c r="A145" s="41"/>
      <c r="B145" s="45"/>
      <c r="C145" s="41"/>
      <c r="D145" s="41"/>
      <c r="E145" s="41"/>
      <c r="F145" s="41"/>
      <c r="G145" s="41"/>
      <c r="H145" s="41"/>
      <c r="I145" s="41"/>
      <c r="J145" s="41"/>
      <c r="K145" s="41"/>
      <c r="L145" s="41"/>
      <c r="M145" s="46"/>
    </row>
    <row r="146" spans="1:13" s="6" customFormat="1" x14ac:dyDescent="0.3">
      <c r="A146" s="41"/>
      <c r="B146" s="45"/>
      <c r="C146" s="41"/>
      <c r="D146" s="41"/>
      <c r="E146" s="41"/>
      <c r="F146" s="41"/>
      <c r="G146" s="41"/>
      <c r="H146" s="41"/>
      <c r="I146" s="41"/>
      <c r="J146" s="41"/>
      <c r="K146" s="41"/>
      <c r="L146" s="41"/>
      <c r="M146" s="46"/>
    </row>
    <row r="147" spans="1:13" s="6" customFormat="1" x14ac:dyDescent="0.3">
      <c r="A147" s="41"/>
      <c r="B147" s="45"/>
      <c r="C147" s="41"/>
      <c r="D147" s="41"/>
      <c r="E147" s="41"/>
      <c r="F147" s="41"/>
      <c r="G147" s="41"/>
      <c r="H147" s="41"/>
      <c r="I147" s="41"/>
      <c r="J147" s="41"/>
      <c r="K147" s="41"/>
      <c r="L147" s="41"/>
      <c r="M147" s="46"/>
    </row>
    <row r="148" spans="1:13" s="6" customFormat="1" x14ac:dyDescent="0.3">
      <c r="A148" s="41"/>
      <c r="B148" s="45"/>
      <c r="C148" s="41"/>
      <c r="D148" s="41"/>
      <c r="E148" s="41"/>
      <c r="F148" s="41"/>
      <c r="G148" s="41"/>
      <c r="H148" s="41"/>
      <c r="I148" s="41"/>
      <c r="J148" s="41"/>
      <c r="K148" s="41"/>
      <c r="L148" s="41"/>
      <c r="M148" s="46"/>
    </row>
    <row r="149" spans="1:13" s="6" customFormat="1" x14ac:dyDescent="0.3">
      <c r="A149" s="41"/>
      <c r="B149" s="45"/>
      <c r="C149" s="41"/>
      <c r="D149" s="41"/>
      <c r="E149" s="41"/>
      <c r="F149" s="41"/>
      <c r="G149" s="41"/>
      <c r="H149" s="41"/>
      <c r="I149" s="41"/>
      <c r="J149" s="41"/>
      <c r="K149" s="41"/>
      <c r="L149" s="41"/>
      <c r="M149" s="46"/>
    </row>
    <row r="150" spans="1:13" s="6" customFormat="1" x14ac:dyDescent="0.3">
      <c r="A150" s="41"/>
      <c r="B150" s="45"/>
      <c r="C150" s="41"/>
      <c r="D150" s="41"/>
      <c r="E150" s="41"/>
      <c r="F150" s="41"/>
      <c r="G150" s="41"/>
      <c r="H150" s="41"/>
      <c r="I150" s="41"/>
      <c r="J150" s="41"/>
      <c r="K150" s="41"/>
      <c r="L150" s="41"/>
      <c r="M150" s="46"/>
    </row>
    <row r="151" spans="1:13" s="6" customFormat="1" x14ac:dyDescent="0.3">
      <c r="A151" s="41"/>
      <c r="B151" s="45"/>
      <c r="C151" s="41"/>
      <c r="D151" s="41"/>
      <c r="E151" s="41"/>
      <c r="F151" s="41"/>
      <c r="G151" s="41"/>
      <c r="H151" s="41"/>
      <c r="I151" s="41"/>
      <c r="J151" s="41"/>
      <c r="K151" s="41"/>
      <c r="L151" s="41"/>
      <c r="M151" s="46"/>
    </row>
    <row r="152" spans="1:13" s="6" customFormat="1" x14ac:dyDescent="0.3">
      <c r="A152" s="41"/>
      <c r="B152" s="45"/>
      <c r="C152" s="41"/>
      <c r="D152" s="41"/>
      <c r="E152" s="41"/>
      <c r="F152" s="41"/>
      <c r="G152" s="41"/>
      <c r="H152" s="41"/>
      <c r="I152" s="41"/>
      <c r="J152" s="41"/>
      <c r="K152" s="41"/>
      <c r="L152" s="41"/>
      <c r="M152" s="46"/>
    </row>
    <row r="153" spans="1:13" s="6" customFormat="1" x14ac:dyDescent="0.3">
      <c r="A153" s="41"/>
      <c r="B153" s="45"/>
      <c r="C153" s="41"/>
      <c r="D153" s="41"/>
      <c r="E153" s="41"/>
      <c r="F153" s="41"/>
      <c r="G153" s="41"/>
      <c r="H153" s="41"/>
      <c r="I153" s="41"/>
      <c r="J153" s="41"/>
      <c r="K153" s="41"/>
      <c r="L153" s="41"/>
      <c r="M153" s="46"/>
    </row>
    <row r="154" spans="1:13" s="6" customFormat="1" ht="15" thickBot="1" x14ac:dyDescent="0.35">
      <c r="A154" s="41"/>
      <c r="B154" s="50"/>
      <c r="C154" s="51"/>
      <c r="D154" s="51"/>
      <c r="E154" s="51"/>
      <c r="F154" s="51"/>
      <c r="G154" s="51"/>
      <c r="H154" s="51"/>
      <c r="I154" s="51"/>
      <c r="J154" s="51"/>
      <c r="K154" s="51"/>
      <c r="L154" s="51"/>
      <c r="M154" s="52"/>
    </row>
    <row r="155" spans="1:13" s="6" customFormat="1" x14ac:dyDescent="0.3">
      <c r="A155" s="41"/>
      <c r="B155" s="41"/>
      <c r="C155" s="41"/>
      <c r="D155" s="41"/>
      <c r="E155" s="41"/>
      <c r="F155" s="41"/>
      <c r="G155" s="41"/>
      <c r="H155" s="41"/>
      <c r="I155" s="41"/>
      <c r="J155" s="41"/>
      <c r="K155" s="41"/>
      <c r="L155" s="41"/>
      <c r="M155" s="41"/>
    </row>
    <row r="156" spans="1:13" s="6" customFormat="1" x14ac:dyDescent="0.3">
      <c r="A156" s="41"/>
      <c r="B156" s="41"/>
      <c r="C156" s="41"/>
      <c r="D156" s="41"/>
      <c r="E156" s="41"/>
      <c r="F156" s="41"/>
      <c r="G156" s="41"/>
      <c r="H156" s="41"/>
      <c r="I156" s="41"/>
      <c r="J156" s="41"/>
      <c r="K156" s="41"/>
      <c r="L156" s="41"/>
      <c r="M156" s="41"/>
    </row>
    <row r="157" spans="1:13" s="6" customFormat="1" x14ac:dyDescent="0.3">
      <c r="A157" s="41"/>
      <c r="B157" s="41"/>
      <c r="C157" s="41"/>
      <c r="D157" s="41"/>
      <c r="E157" s="41"/>
      <c r="F157" s="41"/>
      <c r="G157" s="41"/>
      <c r="H157" s="41"/>
      <c r="I157" s="41"/>
      <c r="J157" s="41"/>
      <c r="K157" s="41"/>
      <c r="L157" s="41"/>
      <c r="M157" s="41"/>
    </row>
    <row r="158" spans="1:13" s="6" customFormat="1" x14ac:dyDescent="0.3">
      <c r="A158" s="41"/>
      <c r="B158" s="41"/>
      <c r="C158" s="41"/>
      <c r="D158" s="41"/>
      <c r="E158" s="41"/>
      <c r="F158" s="41"/>
      <c r="G158" s="41"/>
      <c r="H158" s="41"/>
      <c r="I158" s="41"/>
      <c r="J158" s="41"/>
      <c r="K158" s="41"/>
      <c r="L158" s="41"/>
      <c r="M158" s="41"/>
    </row>
    <row r="159" spans="1:13" s="6" customFormat="1" x14ac:dyDescent="0.3">
      <c r="A159" s="41"/>
      <c r="B159" s="41"/>
      <c r="C159" s="41"/>
      <c r="D159" s="41"/>
      <c r="E159" s="41"/>
      <c r="F159" s="41"/>
      <c r="G159" s="41"/>
      <c r="H159" s="41"/>
      <c r="I159" s="41"/>
      <c r="J159" s="41"/>
      <c r="K159" s="41"/>
      <c r="L159" s="41"/>
      <c r="M159" s="41"/>
    </row>
    <row r="160" spans="1:13" s="6" customFormat="1" x14ac:dyDescent="0.3">
      <c r="A160" s="41"/>
      <c r="B160" s="41"/>
      <c r="C160" s="41"/>
      <c r="D160" s="41"/>
      <c r="E160" s="41"/>
      <c r="F160" s="41"/>
      <c r="G160" s="41"/>
      <c r="H160" s="41"/>
      <c r="I160" s="41"/>
      <c r="J160" s="41"/>
      <c r="K160" s="41"/>
      <c r="L160" s="41"/>
      <c r="M160" s="41"/>
    </row>
    <row r="161" spans="1:13" s="6" customFormat="1" x14ac:dyDescent="0.3">
      <c r="A161" s="41"/>
      <c r="B161" s="41"/>
      <c r="C161" s="41"/>
      <c r="D161" s="41"/>
      <c r="E161" s="41"/>
      <c r="F161" s="41"/>
      <c r="G161" s="41"/>
      <c r="H161" s="41"/>
      <c r="I161" s="41"/>
      <c r="J161" s="41"/>
      <c r="K161" s="41"/>
      <c r="L161" s="41"/>
      <c r="M161" s="41"/>
    </row>
    <row r="162" spans="1:13" s="6" customFormat="1" x14ac:dyDescent="0.3">
      <c r="A162" s="41"/>
      <c r="B162" s="41"/>
      <c r="C162" s="41"/>
      <c r="D162" s="41"/>
      <c r="E162" s="41"/>
      <c r="F162" s="41"/>
      <c r="G162" s="41"/>
      <c r="H162" s="41"/>
      <c r="I162" s="41"/>
      <c r="J162" s="41"/>
      <c r="K162" s="41"/>
      <c r="L162" s="41"/>
      <c r="M162" s="41"/>
    </row>
    <row r="163" spans="1:13" s="6" customFormat="1" x14ac:dyDescent="0.3">
      <c r="A163" s="41"/>
      <c r="B163" s="41"/>
      <c r="C163" s="41"/>
      <c r="D163" s="41"/>
      <c r="E163" s="41"/>
      <c r="F163" s="41"/>
      <c r="G163" s="41"/>
      <c r="H163" s="41"/>
      <c r="I163" s="41"/>
      <c r="J163" s="41"/>
      <c r="K163" s="41"/>
      <c r="L163" s="41"/>
      <c r="M163" s="41"/>
    </row>
    <row r="164" spans="1:13" s="6" customFormat="1" x14ac:dyDescent="0.3">
      <c r="A164" s="41"/>
      <c r="B164" s="41"/>
      <c r="C164" s="41"/>
      <c r="D164" s="41"/>
      <c r="E164" s="41"/>
      <c r="F164" s="41"/>
      <c r="G164" s="41"/>
      <c r="H164" s="41"/>
      <c r="I164" s="41"/>
      <c r="J164" s="41"/>
      <c r="K164" s="41"/>
      <c r="L164" s="41"/>
      <c r="M164" s="41"/>
    </row>
    <row r="165" spans="1:13" s="6" customFormat="1" x14ac:dyDescent="0.3">
      <c r="A165" s="41"/>
      <c r="B165" s="41"/>
      <c r="C165" s="41"/>
      <c r="D165" s="41"/>
      <c r="E165" s="41"/>
      <c r="F165" s="41"/>
      <c r="G165" s="41"/>
      <c r="H165" s="41"/>
      <c r="I165" s="41"/>
      <c r="J165" s="41"/>
      <c r="K165" s="41"/>
      <c r="L165" s="41"/>
      <c r="M165" s="41"/>
    </row>
    <row r="166" spans="1:13" s="6" customFormat="1" x14ac:dyDescent="0.3">
      <c r="A166" s="41"/>
      <c r="B166" s="41"/>
      <c r="C166" s="41"/>
      <c r="D166" s="41"/>
      <c r="E166" s="41"/>
      <c r="F166" s="41"/>
      <c r="G166" s="41"/>
      <c r="H166" s="41"/>
      <c r="I166" s="41"/>
      <c r="J166" s="41"/>
      <c r="K166" s="41"/>
      <c r="L166" s="41"/>
      <c r="M166" s="41"/>
    </row>
    <row r="167" spans="1:13" s="6" customFormat="1" x14ac:dyDescent="0.3">
      <c r="A167" s="41"/>
      <c r="B167" s="41"/>
      <c r="C167" s="41"/>
      <c r="D167" s="41"/>
      <c r="E167" s="41"/>
      <c r="F167" s="41"/>
      <c r="G167" s="41"/>
      <c r="H167" s="41"/>
      <c r="I167" s="41"/>
      <c r="J167" s="41"/>
      <c r="K167" s="41"/>
      <c r="L167" s="41"/>
      <c r="M167" s="41"/>
    </row>
    <row r="168" spans="1:13" s="6" customFormat="1" x14ac:dyDescent="0.3">
      <c r="A168" s="41"/>
      <c r="B168" s="41"/>
      <c r="C168" s="41"/>
      <c r="D168" s="41"/>
      <c r="E168" s="41"/>
      <c r="F168" s="41"/>
      <c r="G168" s="41"/>
      <c r="H168" s="41"/>
      <c r="I168" s="41"/>
      <c r="J168" s="41"/>
      <c r="K168" s="41"/>
      <c r="L168" s="41"/>
      <c r="M168" s="41"/>
    </row>
    <row r="169" spans="1:13" s="6" customFormat="1" x14ac:dyDescent="0.3">
      <c r="A169" s="41"/>
      <c r="B169" s="41"/>
      <c r="C169" s="41"/>
      <c r="D169" s="41"/>
      <c r="E169" s="41"/>
      <c r="F169" s="41"/>
      <c r="G169" s="41"/>
      <c r="H169" s="41"/>
      <c r="I169" s="41"/>
      <c r="J169" s="41"/>
      <c r="K169" s="41"/>
      <c r="L169" s="41"/>
      <c r="M169" s="41"/>
    </row>
    <row r="170" spans="1:13" s="6" customFormat="1" x14ac:dyDescent="0.3">
      <c r="A170" s="41"/>
      <c r="B170" s="41"/>
      <c r="C170" s="41"/>
      <c r="D170" s="41"/>
      <c r="E170" s="41"/>
      <c r="F170" s="41"/>
      <c r="G170" s="41"/>
      <c r="H170" s="41"/>
      <c r="I170" s="41"/>
      <c r="J170" s="41"/>
      <c r="K170" s="41"/>
      <c r="L170" s="41"/>
      <c r="M170" s="41"/>
    </row>
    <row r="171" spans="1:13" s="6" customFormat="1" x14ac:dyDescent="0.3">
      <c r="A171" s="41"/>
      <c r="B171" s="41"/>
      <c r="C171" s="41"/>
      <c r="D171" s="41"/>
      <c r="E171" s="41"/>
      <c r="F171" s="41"/>
      <c r="G171" s="41"/>
      <c r="H171" s="41"/>
      <c r="I171" s="41"/>
      <c r="J171" s="41"/>
      <c r="K171" s="41"/>
      <c r="L171" s="41"/>
      <c r="M171" s="41"/>
    </row>
    <row r="172" spans="1:13" s="6" customFormat="1" x14ac:dyDescent="0.3">
      <c r="A172" s="41"/>
      <c r="B172" s="41"/>
      <c r="C172" s="41"/>
      <c r="D172" s="41"/>
      <c r="E172" s="41"/>
      <c r="F172" s="41"/>
      <c r="G172" s="41"/>
      <c r="H172" s="41"/>
      <c r="I172" s="41"/>
      <c r="J172" s="41"/>
      <c r="K172" s="41"/>
      <c r="L172" s="41"/>
      <c r="M172" s="41"/>
    </row>
    <row r="173" spans="1:13" s="6" customFormat="1" x14ac:dyDescent="0.3">
      <c r="A173" s="41"/>
      <c r="B173" s="41"/>
      <c r="C173" s="41"/>
      <c r="D173" s="41"/>
      <c r="E173" s="41"/>
      <c r="F173" s="41"/>
      <c r="G173" s="41"/>
      <c r="H173" s="41"/>
      <c r="I173" s="41"/>
      <c r="J173" s="41"/>
      <c r="K173" s="41"/>
      <c r="L173" s="41"/>
      <c r="M173" s="41"/>
    </row>
    <row r="174" spans="1:13" s="6" customFormat="1" x14ac:dyDescent="0.3">
      <c r="A174" s="41"/>
      <c r="B174" s="41"/>
      <c r="C174" s="41"/>
      <c r="D174" s="41"/>
      <c r="E174" s="41"/>
      <c r="F174" s="41"/>
      <c r="G174" s="41"/>
      <c r="H174" s="41"/>
      <c r="I174" s="41"/>
      <c r="J174" s="41"/>
      <c r="K174" s="41"/>
      <c r="L174" s="41"/>
      <c r="M174" s="41"/>
    </row>
    <row r="175" spans="1:13" s="6" customFormat="1" x14ac:dyDescent="0.3">
      <c r="A175" s="41"/>
      <c r="B175" s="41"/>
      <c r="C175" s="41"/>
      <c r="D175" s="41"/>
      <c r="E175" s="41"/>
      <c r="F175" s="41"/>
      <c r="G175" s="41"/>
      <c r="H175" s="41"/>
      <c r="I175" s="41"/>
      <c r="J175" s="41"/>
      <c r="K175" s="41"/>
      <c r="L175" s="41"/>
      <c r="M175" s="41"/>
    </row>
    <row r="176" spans="1:13" s="6" customFormat="1" x14ac:dyDescent="0.3">
      <c r="A176" s="41"/>
      <c r="B176" s="41"/>
      <c r="C176" s="41"/>
      <c r="D176" s="41"/>
      <c r="E176" s="41"/>
      <c r="F176" s="41"/>
      <c r="G176" s="41"/>
      <c r="H176" s="41"/>
      <c r="I176" s="41"/>
      <c r="J176" s="41"/>
      <c r="K176" s="41"/>
      <c r="L176" s="41"/>
      <c r="M176" s="41"/>
    </row>
    <row r="177" spans="1:13" s="6" customFormat="1" x14ac:dyDescent="0.3">
      <c r="A177" s="41"/>
      <c r="B177" s="41"/>
      <c r="C177" s="41"/>
      <c r="D177" s="41"/>
      <c r="E177" s="41"/>
      <c r="F177" s="41"/>
      <c r="G177" s="41"/>
      <c r="H177" s="41"/>
      <c r="I177" s="41"/>
      <c r="J177" s="41"/>
      <c r="K177" s="41"/>
      <c r="L177" s="41"/>
      <c r="M177" s="41"/>
    </row>
    <row r="178" spans="1:13" s="6" customFormat="1" x14ac:dyDescent="0.3">
      <c r="A178" s="41"/>
      <c r="B178" s="41"/>
      <c r="C178" s="41"/>
      <c r="D178" s="41"/>
      <c r="E178" s="41"/>
      <c r="F178" s="41"/>
      <c r="G178" s="41"/>
      <c r="H178" s="41"/>
      <c r="I178" s="41"/>
      <c r="J178" s="41"/>
      <c r="K178" s="41"/>
      <c r="L178" s="41"/>
      <c r="M178" s="41"/>
    </row>
    <row r="179" spans="1:13" s="6" customFormat="1" x14ac:dyDescent="0.3">
      <c r="A179" s="41"/>
      <c r="B179" s="41"/>
      <c r="C179" s="41"/>
      <c r="D179" s="41"/>
      <c r="E179" s="41"/>
      <c r="F179" s="41"/>
      <c r="G179" s="41"/>
      <c r="H179" s="41"/>
      <c r="I179" s="41"/>
      <c r="J179" s="41"/>
      <c r="K179" s="41"/>
      <c r="L179" s="41"/>
      <c r="M179" s="41"/>
    </row>
    <row r="180" spans="1:13" s="6" customFormat="1" x14ac:dyDescent="0.3">
      <c r="A180" s="41"/>
      <c r="B180" s="41"/>
      <c r="C180" s="41"/>
      <c r="D180" s="41"/>
      <c r="E180" s="41"/>
      <c r="F180" s="41"/>
      <c r="G180" s="41"/>
      <c r="H180" s="41"/>
      <c r="I180" s="41"/>
      <c r="J180" s="41"/>
      <c r="K180" s="41"/>
      <c r="L180" s="41"/>
      <c r="M180" s="41"/>
    </row>
    <row r="181" spans="1:13" s="6" customFormat="1" x14ac:dyDescent="0.3">
      <c r="A181" s="41"/>
      <c r="B181" s="41"/>
      <c r="C181" s="41"/>
      <c r="D181" s="41"/>
      <c r="E181" s="41"/>
      <c r="F181" s="41"/>
      <c r="G181" s="41"/>
      <c r="H181" s="41"/>
      <c r="I181" s="41"/>
      <c r="J181" s="41"/>
      <c r="K181" s="41"/>
      <c r="L181" s="41"/>
      <c r="M181" s="41"/>
    </row>
    <row r="182" spans="1:13" s="6" customFormat="1" x14ac:dyDescent="0.3">
      <c r="A182" s="41"/>
      <c r="B182" s="41"/>
      <c r="C182" s="41"/>
      <c r="D182" s="41"/>
      <c r="E182" s="41"/>
      <c r="F182" s="41"/>
      <c r="G182" s="41"/>
      <c r="H182" s="41"/>
      <c r="I182" s="41"/>
      <c r="J182" s="41"/>
      <c r="K182" s="41"/>
      <c r="L182" s="41"/>
      <c r="M182" s="41"/>
    </row>
    <row r="183" spans="1:13" s="6" customFormat="1" x14ac:dyDescent="0.3">
      <c r="A183" s="41"/>
      <c r="B183" s="41"/>
      <c r="C183" s="41"/>
      <c r="D183" s="41"/>
      <c r="E183" s="41"/>
      <c r="F183" s="41"/>
      <c r="G183" s="41"/>
      <c r="H183" s="41"/>
      <c r="I183" s="41"/>
      <c r="J183" s="41"/>
      <c r="K183" s="41"/>
      <c r="L183" s="41"/>
      <c r="M183" s="41"/>
    </row>
    <row r="184" spans="1:13" s="6" customFormat="1" x14ac:dyDescent="0.3">
      <c r="A184" s="41"/>
      <c r="B184" s="41"/>
      <c r="C184" s="41"/>
      <c r="D184" s="41"/>
      <c r="E184" s="41"/>
      <c r="F184" s="41"/>
      <c r="G184" s="41"/>
      <c r="H184" s="41"/>
      <c r="I184" s="41"/>
      <c r="J184" s="41"/>
      <c r="K184" s="41"/>
      <c r="L184" s="41"/>
      <c r="M184" s="41"/>
    </row>
    <row r="185" spans="1:13" s="6" customFormat="1" x14ac:dyDescent="0.3">
      <c r="A185" s="41"/>
      <c r="B185" s="41"/>
      <c r="C185" s="41"/>
      <c r="D185" s="41"/>
      <c r="E185" s="41"/>
      <c r="F185" s="41"/>
      <c r="G185" s="41"/>
      <c r="H185" s="41"/>
      <c r="I185" s="41"/>
      <c r="J185" s="41"/>
      <c r="K185" s="41"/>
      <c r="L185" s="41"/>
      <c r="M185" s="41"/>
    </row>
    <row r="186" spans="1:13" s="6" customFormat="1" x14ac:dyDescent="0.3">
      <c r="A186" s="41"/>
      <c r="B186" s="41"/>
      <c r="C186" s="41"/>
      <c r="D186" s="41"/>
      <c r="E186" s="41"/>
      <c r="F186" s="41"/>
      <c r="G186" s="41"/>
      <c r="H186" s="41"/>
      <c r="I186" s="41"/>
      <c r="J186" s="41"/>
      <c r="K186" s="41"/>
      <c r="L186" s="41"/>
      <c r="M186" s="41"/>
    </row>
    <row r="187" spans="1:13" s="6" customFormat="1" x14ac:dyDescent="0.3">
      <c r="A187" s="41"/>
      <c r="B187" s="41"/>
      <c r="C187" s="41"/>
      <c r="D187" s="41"/>
      <c r="E187" s="41"/>
      <c r="F187" s="41"/>
      <c r="G187" s="41"/>
      <c r="H187" s="41"/>
      <c r="I187" s="41"/>
      <c r="J187" s="41"/>
      <c r="K187" s="41"/>
      <c r="L187" s="41"/>
      <c r="M187" s="41"/>
    </row>
    <row r="188" spans="1:13" s="6" customFormat="1" x14ac:dyDescent="0.3">
      <c r="A188" s="41"/>
      <c r="B188" s="41"/>
      <c r="C188" s="41"/>
      <c r="D188" s="41"/>
      <c r="E188" s="41"/>
      <c r="F188" s="41"/>
      <c r="G188" s="41"/>
      <c r="H188" s="41"/>
      <c r="I188" s="41"/>
      <c r="J188" s="41"/>
      <c r="K188" s="41"/>
      <c r="L188" s="41"/>
      <c r="M188" s="41"/>
    </row>
    <row r="189" spans="1:13" s="6" customFormat="1" x14ac:dyDescent="0.3">
      <c r="A189" s="41"/>
      <c r="B189" s="41"/>
      <c r="C189" s="41"/>
      <c r="D189" s="41"/>
      <c r="E189" s="41"/>
      <c r="F189" s="41"/>
      <c r="G189" s="41"/>
      <c r="H189" s="41"/>
      <c r="I189" s="41"/>
      <c r="J189" s="41"/>
      <c r="K189" s="41"/>
      <c r="L189" s="41"/>
      <c r="M189" s="41"/>
    </row>
    <row r="190" spans="1:13" s="6" customFormat="1" x14ac:dyDescent="0.3">
      <c r="A190" s="41"/>
      <c r="B190" s="41"/>
      <c r="C190" s="41"/>
      <c r="D190" s="41"/>
      <c r="E190" s="41"/>
      <c r="F190" s="41"/>
      <c r="G190" s="41"/>
      <c r="H190" s="41"/>
      <c r="I190" s="41"/>
      <c r="J190" s="41"/>
      <c r="K190" s="41"/>
      <c r="L190" s="41"/>
      <c r="M190" s="41"/>
    </row>
    <row r="191" spans="1:13" s="6" customFormat="1" x14ac:dyDescent="0.3">
      <c r="A191" s="41"/>
      <c r="B191" s="41"/>
      <c r="C191" s="41"/>
      <c r="D191" s="41"/>
      <c r="E191" s="41"/>
      <c r="F191" s="41"/>
      <c r="G191" s="41"/>
      <c r="H191" s="41"/>
      <c r="I191" s="41"/>
      <c r="J191" s="41"/>
      <c r="K191" s="41"/>
      <c r="L191" s="41"/>
      <c r="M191" s="41"/>
    </row>
    <row r="192" spans="1:13" s="6" customFormat="1" x14ac:dyDescent="0.3">
      <c r="A192" s="41"/>
      <c r="B192" s="41"/>
      <c r="C192" s="41"/>
      <c r="D192" s="41"/>
      <c r="E192" s="41"/>
      <c r="F192" s="41"/>
      <c r="G192" s="41"/>
      <c r="H192" s="41"/>
      <c r="I192" s="41"/>
      <c r="J192" s="41"/>
      <c r="K192" s="41"/>
      <c r="L192" s="41"/>
      <c r="M192" s="41"/>
    </row>
    <row r="193" spans="1:13" s="6" customFormat="1" x14ac:dyDescent="0.3">
      <c r="A193" s="41"/>
      <c r="B193" s="41"/>
      <c r="C193" s="41"/>
      <c r="D193" s="41"/>
      <c r="E193" s="41"/>
      <c r="F193" s="41"/>
      <c r="G193" s="41"/>
      <c r="H193" s="41"/>
      <c r="I193" s="41"/>
      <c r="J193" s="41"/>
      <c r="K193" s="41"/>
      <c r="L193" s="41"/>
      <c r="M193" s="41"/>
    </row>
    <row r="194" spans="1:13" s="6" customFormat="1" x14ac:dyDescent="0.3">
      <c r="A194" s="41"/>
      <c r="B194" s="41"/>
      <c r="C194" s="41"/>
      <c r="D194" s="41"/>
      <c r="E194" s="41"/>
      <c r="F194" s="41"/>
      <c r="G194" s="41"/>
      <c r="H194" s="41"/>
      <c r="I194" s="41"/>
      <c r="J194" s="41"/>
      <c r="K194" s="41"/>
      <c r="L194" s="41"/>
      <c r="M194" s="41"/>
    </row>
    <row r="195" spans="1:13" s="6" customFormat="1" x14ac:dyDescent="0.3">
      <c r="A195" s="41"/>
      <c r="B195" s="41"/>
      <c r="C195" s="41"/>
      <c r="D195" s="41"/>
      <c r="E195" s="41"/>
      <c r="F195" s="41"/>
      <c r="G195" s="41"/>
      <c r="H195" s="41"/>
      <c r="I195" s="41"/>
      <c r="J195" s="41"/>
      <c r="K195" s="41"/>
      <c r="L195" s="41"/>
      <c r="M195" s="41"/>
    </row>
    <row r="196" spans="1:13" s="6" customFormat="1" x14ac:dyDescent="0.3">
      <c r="A196" s="41"/>
      <c r="B196" s="41"/>
      <c r="C196" s="41"/>
      <c r="D196" s="41"/>
      <c r="E196" s="41"/>
      <c r="F196" s="41"/>
      <c r="G196" s="41"/>
      <c r="H196" s="41"/>
      <c r="I196" s="41"/>
      <c r="J196" s="41"/>
      <c r="K196" s="41"/>
      <c r="L196" s="41"/>
      <c r="M196" s="41"/>
    </row>
    <row r="197" spans="1:13" s="6" customFormat="1" x14ac:dyDescent="0.3">
      <c r="A197" s="41"/>
      <c r="B197" s="41"/>
      <c r="C197" s="41"/>
      <c r="D197" s="41"/>
      <c r="E197" s="41"/>
      <c r="F197" s="41"/>
      <c r="G197" s="41"/>
      <c r="H197" s="41"/>
      <c r="I197" s="41"/>
      <c r="J197" s="41"/>
      <c r="K197" s="41"/>
      <c r="L197" s="41"/>
      <c r="M197" s="41"/>
    </row>
    <row r="198" spans="1:13" s="6" customFormat="1" x14ac:dyDescent="0.3">
      <c r="A198" s="41"/>
      <c r="B198" s="41"/>
      <c r="C198" s="41"/>
      <c r="D198" s="41"/>
      <c r="E198" s="41"/>
      <c r="F198" s="41"/>
      <c r="G198" s="41"/>
      <c r="H198" s="41"/>
      <c r="I198" s="41"/>
      <c r="J198" s="41"/>
      <c r="K198" s="41"/>
      <c r="L198" s="41"/>
      <c r="M198" s="41"/>
    </row>
    <row r="199" spans="1:13" s="6" customFormat="1" x14ac:dyDescent="0.3">
      <c r="A199" s="41"/>
      <c r="B199" s="41"/>
      <c r="C199" s="41"/>
      <c r="D199" s="41"/>
      <c r="E199" s="41"/>
      <c r="F199" s="41"/>
      <c r="G199" s="41"/>
      <c r="H199" s="41"/>
      <c r="I199" s="41"/>
      <c r="J199" s="41"/>
      <c r="K199" s="41"/>
      <c r="L199" s="41"/>
      <c r="M199" s="41"/>
    </row>
    <row r="200" spans="1:13" s="6" customFormat="1" x14ac:dyDescent="0.3">
      <c r="A200" s="41"/>
      <c r="B200" s="41"/>
      <c r="C200" s="41"/>
      <c r="D200" s="41"/>
      <c r="E200" s="41"/>
      <c r="F200" s="41"/>
      <c r="G200" s="41"/>
      <c r="H200" s="41"/>
      <c r="I200" s="41"/>
      <c r="J200" s="41"/>
      <c r="K200" s="41"/>
      <c r="L200" s="41"/>
      <c r="M200" s="41"/>
    </row>
    <row r="201" spans="1:13" s="6" customFormat="1" x14ac:dyDescent="0.3">
      <c r="A201" s="41"/>
      <c r="B201" s="41"/>
      <c r="C201" s="41"/>
      <c r="D201" s="41"/>
      <c r="E201" s="41"/>
      <c r="F201" s="41"/>
      <c r="G201" s="41"/>
      <c r="H201" s="41"/>
      <c r="I201" s="41"/>
      <c r="J201" s="41"/>
      <c r="K201" s="41"/>
      <c r="L201" s="41"/>
      <c r="M201" s="41"/>
    </row>
    <row r="202" spans="1:13" s="6" customFormat="1" x14ac:dyDescent="0.3">
      <c r="A202" s="41"/>
      <c r="B202" s="41"/>
      <c r="C202" s="41"/>
      <c r="D202" s="41"/>
      <c r="E202" s="41"/>
      <c r="F202" s="41"/>
      <c r="G202" s="41"/>
      <c r="H202" s="41"/>
      <c r="I202" s="41"/>
      <c r="J202" s="41"/>
      <c r="K202" s="41"/>
      <c r="L202" s="41"/>
      <c r="M202" s="41"/>
    </row>
    <row r="203" spans="1:13" s="6" customFormat="1" x14ac:dyDescent="0.3">
      <c r="A203" s="41"/>
      <c r="B203" s="41"/>
      <c r="C203" s="41"/>
      <c r="D203" s="41"/>
      <c r="E203" s="41"/>
      <c r="F203" s="41"/>
      <c r="G203" s="41"/>
      <c r="H203" s="41"/>
      <c r="I203" s="41"/>
      <c r="J203" s="41"/>
      <c r="K203" s="41"/>
      <c r="L203" s="41"/>
      <c r="M203" s="41"/>
    </row>
    <row r="204" spans="1:13" s="6" customFormat="1" x14ac:dyDescent="0.3">
      <c r="A204" s="41"/>
      <c r="B204" s="41"/>
      <c r="C204" s="41"/>
      <c r="D204" s="41"/>
      <c r="E204" s="41"/>
      <c r="F204" s="41"/>
      <c r="G204" s="41"/>
      <c r="H204" s="41"/>
      <c r="I204" s="41"/>
      <c r="J204" s="41"/>
      <c r="K204" s="41"/>
      <c r="L204" s="41"/>
      <c r="M204" s="41"/>
    </row>
    <row r="205" spans="1:13" s="6" customFormat="1" x14ac:dyDescent="0.3">
      <c r="A205" s="41"/>
      <c r="B205" s="41"/>
      <c r="C205" s="41"/>
      <c r="D205" s="41"/>
      <c r="E205" s="41"/>
      <c r="F205" s="41"/>
      <c r="G205" s="41"/>
      <c r="H205" s="41"/>
      <c r="I205" s="41"/>
      <c r="J205" s="41"/>
      <c r="K205" s="41"/>
      <c r="L205" s="41"/>
      <c r="M205" s="41"/>
    </row>
    <row r="206" spans="1:13" s="6" customFormat="1" x14ac:dyDescent="0.3">
      <c r="A206" s="41"/>
      <c r="B206" s="41"/>
      <c r="C206" s="41"/>
      <c r="D206" s="41"/>
      <c r="E206" s="41"/>
      <c r="F206" s="41"/>
      <c r="G206" s="41"/>
      <c r="H206" s="41"/>
      <c r="I206" s="41"/>
      <c r="J206" s="41"/>
      <c r="K206" s="41"/>
      <c r="L206" s="41"/>
      <c r="M206" s="41"/>
    </row>
    <row r="207" spans="1:13" s="6" customFormat="1" x14ac:dyDescent="0.3">
      <c r="A207" s="41"/>
      <c r="B207" s="41"/>
      <c r="C207" s="41"/>
      <c r="D207" s="41"/>
      <c r="E207" s="41"/>
      <c r="F207" s="41"/>
      <c r="G207" s="41"/>
      <c r="H207" s="41"/>
      <c r="I207" s="41"/>
      <c r="J207" s="41"/>
      <c r="K207" s="41"/>
      <c r="L207" s="41"/>
      <c r="M207" s="41"/>
    </row>
    <row r="208" spans="1:13" s="6" customFormat="1" x14ac:dyDescent="0.3">
      <c r="A208" s="41"/>
      <c r="B208" s="41"/>
      <c r="C208" s="41"/>
      <c r="D208" s="41"/>
      <c r="E208" s="41"/>
      <c r="F208" s="41"/>
      <c r="G208" s="41"/>
      <c r="H208" s="41"/>
      <c r="I208" s="41"/>
      <c r="J208" s="41"/>
      <c r="K208" s="41"/>
      <c r="L208" s="41"/>
      <c r="M208" s="41"/>
    </row>
    <row r="209" spans="1:13" s="6" customFormat="1" x14ac:dyDescent="0.3">
      <c r="A209" s="41"/>
      <c r="B209" s="41"/>
      <c r="C209" s="41"/>
      <c r="D209" s="41"/>
      <c r="E209" s="41"/>
      <c r="F209" s="41"/>
      <c r="G209" s="41"/>
      <c r="H209" s="41"/>
      <c r="I209" s="41"/>
      <c r="J209" s="41"/>
      <c r="K209" s="41"/>
      <c r="L209" s="41"/>
      <c r="M209" s="41"/>
    </row>
    <row r="210" spans="1:13" s="6" customFormat="1" x14ac:dyDescent="0.3">
      <c r="A210" s="41"/>
      <c r="B210" s="41"/>
      <c r="C210" s="41"/>
      <c r="D210" s="41"/>
      <c r="E210" s="41"/>
      <c r="F210" s="41"/>
      <c r="G210" s="41"/>
      <c r="H210" s="41"/>
      <c r="I210" s="41"/>
      <c r="J210" s="41"/>
      <c r="K210" s="41"/>
      <c r="L210" s="41"/>
      <c r="M210" s="41"/>
    </row>
    <row r="211" spans="1:13" s="6" customFormat="1" x14ac:dyDescent="0.3">
      <c r="A211" s="41"/>
      <c r="B211" s="41"/>
      <c r="C211" s="41"/>
      <c r="D211" s="41"/>
      <c r="E211" s="41"/>
      <c r="F211" s="41"/>
      <c r="G211" s="41"/>
      <c r="H211" s="41"/>
      <c r="I211" s="41"/>
      <c r="J211" s="41"/>
      <c r="K211" s="41"/>
      <c r="L211" s="41"/>
      <c r="M211" s="41"/>
    </row>
    <row r="212" spans="1:13" s="6" customFormat="1" x14ac:dyDescent="0.3">
      <c r="A212" s="41"/>
      <c r="B212" s="41"/>
      <c r="C212" s="41"/>
      <c r="D212" s="41"/>
      <c r="E212" s="41"/>
      <c r="F212" s="41"/>
      <c r="G212" s="41"/>
      <c r="H212" s="41"/>
      <c r="I212" s="41"/>
      <c r="J212" s="41"/>
      <c r="K212" s="41"/>
      <c r="L212" s="41"/>
      <c r="M212" s="41"/>
    </row>
    <row r="213" spans="1:13" s="6" customFormat="1" x14ac:dyDescent="0.3">
      <c r="A213" s="41"/>
      <c r="B213" s="41"/>
      <c r="C213" s="41"/>
      <c r="D213" s="41"/>
      <c r="E213" s="41"/>
      <c r="F213" s="41"/>
      <c r="G213" s="41"/>
      <c r="H213" s="41"/>
      <c r="I213" s="41"/>
      <c r="J213" s="41"/>
      <c r="K213" s="41"/>
      <c r="L213" s="41"/>
      <c r="M213" s="41"/>
    </row>
    <row r="214" spans="1:13" s="6" customFormat="1" x14ac:dyDescent="0.3">
      <c r="A214" s="41"/>
      <c r="B214" s="41"/>
      <c r="C214" s="41"/>
      <c r="D214" s="41"/>
      <c r="E214" s="41"/>
      <c r="F214" s="41"/>
      <c r="G214" s="41"/>
      <c r="H214" s="41"/>
      <c r="I214" s="41"/>
      <c r="J214" s="41"/>
      <c r="K214" s="41"/>
      <c r="L214" s="41"/>
      <c r="M214" s="41"/>
    </row>
  </sheetData>
  <mergeCells algorithmName="SHA-512" hashValue="l+sj3zM0BogUwE74K675J7UXHPwBxMnFJwuAtVh36w8t0A/ecp28DOqZ/X3zUTI1Yq6RiT78LbFN1jnhN6881w==" saltValue="w+5tnLAvoWK0C0wFo6sxUw==" spinCount="100000" count="9">
    <mergeCell ref="C128:L128"/>
    <mergeCell ref="C4:D5"/>
    <mergeCell ref="E5:L5"/>
    <mergeCell ref="E4:L4"/>
    <mergeCell ref="C57:J57"/>
    <mergeCell ref="C7:L7"/>
    <mergeCell ref="C56:L56"/>
    <mergeCell ref="C78:L78"/>
    <mergeCell ref="C102:L102"/>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0754E1-93AD-4948-9CBB-64C5385913F6}">
  <sheetPr codeName="Hoja5"/>
  <dimension ref="B1:F249"/>
  <sheetViews>
    <sheetView zoomScaleNormal="100" workbookViewId="0">
      <pane xSplit="6" ySplit="2" topLeftCell="K3" activePane="bottomRight" state="frozen"/>
      <selection pane="topRight" activeCell="F1" sqref="F1"/>
      <selection pane="bottomLeft" activeCell="A3" sqref="A3"/>
      <selection pane="bottomRight"/>
    </sheetView>
  </sheetViews>
  <sheetFormatPr baseColWidth="10" defaultRowHeight="14.4" x14ac:dyDescent="0.3"/>
  <cols>
    <col min="1" max="1" width="3.88671875" customWidth="1"/>
    <col min="2" max="2" width="2.6640625" customWidth="1"/>
    <col min="3" max="3" width="33.88671875" customWidth="1"/>
    <col min="4" max="4" width="5.5546875" customWidth="1"/>
    <col min="5" max="5" width="69" customWidth="1"/>
    <col min="6" max="6" width="3.88671875" customWidth="1"/>
    <col min="7" max="7" width="5" customWidth="1"/>
  </cols>
  <sheetData>
    <row r="1" spans="2:6" s="6" customFormat="1" ht="24" customHeight="1" x14ac:dyDescent="0.3"/>
    <row r="2" spans="2:6" s="6" customFormat="1" ht="33.75" customHeight="1" thickBot="1" x14ac:dyDescent="0.35"/>
    <row r="3" spans="2:6" s="6" customFormat="1" x14ac:dyDescent="0.3">
      <c r="B3" s="7"/>
      <c r="C3" s="8"/>
      <c r="D3" s="8"/>
      <c r="E3" s="8"/>
      <c r="F3" s="9"/>
    </row>
    <row r="4" spans="2:6" s="6" customFormat="1" ht="18" x14ac:dyDescent="0.35">
      <c r="B4" s="10"/>
      <c r="E4" s="15" t="s">
        <v>82</v>
      </c>
      <c r="F4" s="11"/>
    </row>
    <row r="5" spans="2:6" s="6" customFormat="1" x14ac:dyDescent="0.3">
      <c r="B5" s="10"/>
      <c r="E5" s="16" t="s">
        <v>84</v>
      </c>
      <c r="F5" s="11"/>
    </row>
    <row r="6" spans="2:6" s="6" customFormat="1" x14ac:dyDescent="0.3">
      <c r="B6" s="10"/>
      <c r="F6" s="11"/>
    </row>
    <row r="7" spans="2:6" s="6" customFormat="1" x14ac:dyDescent="0.3">
      <c r="B7" s="10"/>
      <c r="F7" s="11"/>
    </row>
    <row r="8" spans="2:6" s="6" customFormat="1" ht="23.4" x14ac:dyDescent="0.3">
      <c r="B8" s="10"/>
      <c r="C8" s="285" t="s">
        <v>83</v>
      </c>
      <c r="D8" s="285"/>
      <c r="E8" s="285"/>
      <c r="F8" s="11"/>
    </row>
    <row r="9" spans="2:6" s="6" customFormat="1" ht="15" thickBot="1" x14ac:dyDescent="0.35">
      <c r="B9" s="10"/>
      <c r="F9" s="11"/>
    </row>
    <row r="10" spans="2:6" s="6" customFormat="1" ht="18" x14ac:dyDescent="0.3">
      <c r="B10" s="10"/>
      <c r="C10" s="17" t="s">
        <v>94</v>
      </c>
      <c r="D10" s="83"/>
      <c r="E10" s="18" t="s">
        <v>68</v>
      </c>
      <c r="F10" s="11"/>
    </row>
    <row r="11" spans="2:6" s="6" customFormat="1" ht="41.25" customHeight="1" x14ac:dyDescent="0.5">
      <c r="B11" s="10"/>
      <c r="C11" s="286">
        <f>AUTODIAGNÓSTICO!E6</f>
        <v>0</v>
      </c>
      <c r="D11" s="287"/>
      <c r="E11" s="19">
        <f>AUTODIAGNÓSTICO!I6</f>
        <v>8.2857142857142865</v>
      </c>
      <c r="F11" s="20"/>
    </row>
    <row r="12" spans="2:6" s="6" customFormat="1" ht="45" customHeight="1" thickBot="1" x14ac:dyDescent="0.35">
      <c r="B12" s="10"/>
      <c r="C12" s="288"/>
      <c r="D12" s="289"/>
      <c r="E12" s="21" t="str">
        <f>IF(E11="","",IF(E11&lt;=5.99,"NIVEL INICIAL",IF(E11&lt;=8.99,"NIVEL CONSOLIDACIÓN","NIVEL PERFECCIONAMIENTO")))</f>
        <v>NIVEL CONSOLIDACIÓN</v>
      </c>
      <c r="F12" s="11"/>
    </row>
    <row r="13" spans="2:6" s="6" customFormat="1" x14ac:dyDescent="0.3">
      <c r="B13" s="10"/>
      <c r="F13" s="11"/>
    </row>
    <row r="14" spans="2:6" s="6" customFormat="1" x14ac:dyDescent="0.3">
      <c r="B14" s="10"/>
      <c r="F14" s="11"/>
    </row>
    <row r="15" spans="2:6" s="6" customFormat="1" ht="17.399999999999999" x14ac:dyDescent="0.3">
      <c r="B15" s="10"/>
      <c r="C15" s="22" t="s">
        <v>69</v>
      </c>
      <c r="D15" s="22"/>
      <c r="F15" s="11"/>
    </row>
    <row r="16" spans="2:6" s="6" customFormat="1" ht="17.399999999999999" x14ac:dyDescent="0.3">
      <c r="B16" s="10"/>
      <c r="C16" s="22"/>
      <c r="D16" s="22"/>
      <c r="F16" s="11"/>
    </row>
    <row r="17" spans="2:6" s="6" customFormat="1" ht="15.6" x14ac:dyDescent="0.3">
      <c r="B17" s="10"/>
      <c r="C17" s="23" t="s">
        <v>220</v>
      </c>
      <c r="D17" s="85"/>
      <c r="F17" s="11"/>
    </row>
    <row r="18" spans="2:6" s="6" customFormat="1" ht="15.6" x14ac:dyDescent="0.3">
      <c r="B18" s="10"/>
      <c r="C18" s="23" t="s">
        <v>221</v>
      </c>
      <c r="D18" s="84"/>
      <c r="F18" s="11"/>
    </row>
    <row r="19" spans="2:6" s="6" customFormat="1" ht="15.6" x14ac:dyDescent="0.3">
      <c r="B19" s="10"/>
      <c r="C19" s="23" t="s">
        <v>208</v>
      </c>
      <c r="D19" s="86"/>
      <c r="F19" s="11"/>
    </row>
    <row r="20" spans="2:6" s="6" customFormat="1" ht="15" thickBot="1" x14ac:dyDescent="0.35">
      <c r="B20" s="12"/>
      <c r="C20" s="13"/>
      <c r="D20" s="13"/>
      <c r="E20" s="13"/>
      <c r="F20" s="14"/>
    </row>
    <row r="21" spans="2:6" s="6" customFormat="1" x14ac:dyDescent="0.3"/>
    <row r="22" spans="2:6" s="6" customFormat="1" x14ac:dyDescent="0.3"/>
    <row r="23" spans="2:6" s="6" customFormat="1" x14ac:dyDescent="0.3"/>
    <row r="24" spans="2:6" s="6" customFormat="1" x14ac:dyDescent="0.3"/>
    <row r="25" spans="2:6" s="6" customFormat="1" x14ac:dyDescent="0.3"/>
    <row r="26" spans="2:6" s="6" customFormat="1" x14ac:dyDescent="0.3"/>
    <row r="27" spans="2:6" s="6" customFormat="1" x14ac:dyDescent="0.3"/>
    <row r="28" spans="2:6" s="6" customFormat="1" x14ac:dyDescent="0.3"/>
    <row r="29" spans="2:6" s="6" customFormat="1" x14ac:dyDescent="0.3"/>
    <row r="30" spans="2:6" s="6" customFormat="1" x14ac:dyDescent="0.3"/>
    <row r="31" spans="2:6" s="6" customFormat="1" x14ac:dyDescent="0.3"/>
    <row r="32" spans="2:6" s="6" customFormat="1" x14ac:dyDescent="0.3"/>
    <row r="33" s="6" customFormat="1" x14ac:dyDescent="0.3"/>
    <row r="34" s="6" customFormat="1" x14ac:dyDescent="0.3"/>
    <row r="35" s="6" customFormat="1" x14ac:dyDescent="0.3"/>
    <row r="36" s="6" customFormat="1" x14ac:dyDescent="0.3"/>
    <row r="37" s="6" customFormat="1" x14ac:dyDescent="0.3"/>
    <row r="38" s="6" customFormat="1" x14ac:dyDescent="0.3"/>
    <row r="39" s="6" customFormat="1" x14ac:dyDescent="0.3"/>
    <row r="40" s="6" customFormat="1" x14ac:dyDescent="0.3"/>
    <row r="41" s="6" customFormat="1" x14ac:dyDescent="0.3"/>
    <row r="42" s="6" customFormat="1" x14ac:dyDescent="0.3"/>
    <row r="43" s="6" customFormat="1" x14ac:dyDescent="0.3"/>
    <row r="44" s="6" customFormat="1" x14ac:dyDescent="0.3"/>
    <row r="45" s="6" customFormat="1" x14ac:dyDescent="0.3"/>
    <row r="46" s="6" customFormat="1" x14ac:dyDescent="0.3"/>
    <row r="47" s="6" customFormat="1" x14ac:dyDescent="0.3"/>
    <row r="48" s="6" customFormat="1" x14ac:dyDescent="0.3"/>
    <row r="49" s="6" customFormat="1" x14ac:dyDescent="0.3"/>
    <row r="50" s="6" customFormat="1" x14ac:dyDescent="0.3"/>
    <row r="51" s="6" customFormat="1" x14ac:dyDescent="0.3"/>
    <row r="52" s="6" customFormat="1" x14ac:dyDescent="0.3"/>
    <row r="53" s="6" customFormat="1" x14ac:dyDescent="0.3"/>
    <row r="54" s="6" customFormat="1" x14ac:dyDescent="0.3"/>
    <row r="55" s="6" customFormat="1" x14ac:dyDescent="0.3"/>
    <row r="56" s="6" customFormat="1" x14ac:dyDescent="0.3"/>
    <row r="57" s="6" customFormat="1" x14ac:dyDescent="0.3"/>
    <row r="58" s="6" customFormat="1" x14ac:dyDescent="0.3"/>
    <row r="59" s="6" customFormat="1" x14ac:dyDescent="0.3"/>
    <row r="60" s="6" customFormat="1" x14ac:dyDescent="0.3"/>
    <row r="61" s="6" customFormat="1" x14ac:dyDescent="0.3"/>
    <row r="62" s="6" customFormat="1" x14ac:dyDescent="0.3"/>
    <row r="63" s="6" customFormat="1" x14ac:dyDescent="0.3"/>
    <row r="64" s="6" customFormat="1" x14ac:dyDescent="0.3"/>
    <row r="65" s="6" customFormat="1" x14ac:dyDescent="0.3"/>
    <row r="66" s="6" customFormat="1" x14ac:dyDescent="0.3"/>
    <row r="67" s="6" customFormat="1" x14ac:dyDescent="0.3"/>
    <row r="68" s="6" customFormat="1" x14ac:dyDescent="0.3"/>
    <row r="69" s="6" customFormat="1" x14ac:dyDescent="0.3"/>
    <row r="70" s="6" customFormat="1" x14ac:dyDescent="0.3"/>
    <row r="71" s="6" customFormat="1" x14ac:dyDescent="0.3"/>
    <row r="72" s="6" customFormat="1" x14ac:dyDescent="0.3"/>
    <row r="73" s="6" customFormat="1" x14ac:dyDescent="0.3"/>
    <row r="74" s="6" customFormat="1" x14ac:dyDescent="0.3"/>
    <row r="75" s="6" customFormat="1" x14ac:dyDescent="0.3"/>
    <row r="76" s="6" customFormat="1" x14ac:dyDescent="0.3"/>
    <row r="77" s="6" customFormat="1" x14ac:dyDescent="0.3"/>
    <row r="78" s="6" customFormat="1" x14ac:dyDescent="0.3"/>
    <row r="79" s="6" customFormat="1" x14ac:dyDescent="0.3"/>
    <row r="80" s="6" customFormat="1" x14ac:dyDescent="0.3"/>
    <row r="81" s="6" customFormat="1" x14ac:dyDescent="0.3"/>
    <row r="82" s="6" customFormat="1" x14ac:dyDescent="0.3"/>
    <row r="83" s="6" customFormat="1" x14ac:dyDescent="0.3"/>
    <row r="84" s="6" customFormat="1" x14ac:dyDescent="0.3"/>
    <row r="85" s="6" customFormat="1" x14ac:dyDescent="0.3"/>
    <row r="86" s="6" customFormat="1" x14ac:dyDescent="0.3"/>
    <row r="87" s="6" customFormat="1" x14ac:dyDescent="0.3"/>
    <row r="88" s="6" customFormat="1" x14ac:dyDescent="0.3"/>
    <row r="89" s="6" customFormat="1" x14ac:dyDescent="0.3"/>
    <row r="90" s="6" customFormat="1" x14ac:dyDescent="0.3"/>
    <row r="91" s="6" customFormat="1" x14ac:dyDescent="0.3"/>
    <row r="92" s="6" customFormat="1" x14ac:dyDescent="0.3"/>
    <row r="93" s="6" customFormat="1" x14ac:dyDescent="0.3"/>
    <row r="94" s="6" customFormat="1" x14ac:dyDescent="0.3"/>
    <row r="95" s="6" customFormat="1" x14ac:dyDescent="0.3"/>
    <row r="96" s="6" customFormat="1" x14ac:dyDescent="0.3"/>
    <row r="97" s="6" customFormat="1" x14ac:dyDescent="0.3"/>
    <row r="98" s="6" customFormat="1" x14ac:dyDescent="0.3"/>
    <row r="99" s="6" customFormat="1" x14ac:dyDescent="0.3"/>
    <row r="100" s="6" customFormat="1" x14ac:dyDescent="0.3"/>
    <row r="101" s="6" customFormat="1" x14ac:dyDescent="0.3"/>
    <row r="102" s="6" customFormat="1" x14ac:dyDescent="0.3"/>
    <row r="103" s="6" customFormat="1" x14ac:dyDescent="0.3"/>
    <row r="104" s="6" customFormat="1" x14ac:dyDescent="0.3"/>
    <row r="105" s="6" customFormat="1" x14ac:dyDescent="0.3"/>
    <row r="106" s="6" customFormat="1" x14ac:dyDescent="0.3"/>
    <row r="107" s="6" customFormat="1" x14ac:dyDescent="0.3"/>
    <row r="108" s="6" customFormat="1" x14ac:dyDescent="0.3"/>
    <row r="109" s="6" customFormat="1" x14ac:dyDescent="0.3"/>
    <row r="110" s="6" customFormat="1" x14ac:dyDescent="0.3"/>
    <row r="111" s="6" customFormat="1" x14ac:dyDescent="0.3"/>
    <row r="112" s="6" customFormat="1" x14ac:dyDescent="0.3"/>
    <row r="113" s="6" customFormat="1" x14ac:dyDescent="0.3"/>
    <row r="114" s="6" customFormat="1" x14ac:dyDescent="0.3"/>
    <row r="115" s="6" customFormat="1" x14ac:dyDescent="0.3"/>
    <row r="116" s="6" customFormat="1" x14ac:dyDescent="0.3"/>
    <row r="117" s="6" customFormat="1" x14ac:dyDescent="0.3"/>
    <row r="118" s="6" customFormat="1" x14ac:dyDescent="0.3"/>
    <row r="119" s="6" customFormat="1" x14ac:dyDescent="0.3"/>
    <row r="120" s="6" customFormat="1" x14ac:dyDescent="0.3"/>
    <row r="121" s="6" customFormat="1" x14ac:dyDescent="0.3"/>
    <row r="122" s="6" customFormat="1" x14ac:dyDescent="0.3"/>
    <row r="123" s="6" customFormat="1" x14ac:dyDescent="0.3"/>
    <row r="124" s="6" customFormat="1" x14ac:dyDescent="0.3"/>
    <row r="125" s="6" customFormat="1" x14ac:dyDescent="0.3"/>
    <row r="126" s="6" customFormat="1" x14ac:dyDescent="0.3"/>
    <row r="127" s="6" customFormat="1" x14ac:dyDescent="0.3"/>
    <row r="128" s="6" customFormat="1" x14ac:dyDescent="0.3"/>
    <row r="129" s="6" customFormat="1" x14ac:dyDescent="0.3"/>
    <row r="130" s="6" customFormat="1" x14ac:dyDescent="0.3"/>
    <row r="131" s="6" customFormat="1" x14ac:dyDescent="0.3"/>
    <row r="132" s="6" customFormat="1" x14ac:dyDescent="0.3"/>
    <row r="133" s="6" customFormat="1" x14ac:dyDescent="0.3"/>
    <row r="134" s="6" customFormat="1" x14ac:dyDescent="0.3"/>
    <row r="135" s="6" customFormat="1" x14ac:dyDescent="0.3"/>
    <row r="136" s="6" customFormat="1" x14ac:dyDescent="0.3"/>
    <row r="137" s="6" customFormat="1" x14ac:dyDescent="0.3"/>
    <row r="138" s="6" customFormat="1" x14ac:dyDescent="0.3"/>
    <row r="139" s="6" customFormat="1" x14ac:dyDescent="0.3"/>
    <row r="140" s="6" customFormat="1" x14ac:dyDescent="0.3"/>
    <row r="141" s="6" customFormat="1" x14ac:dyDescent="0.3"/>
    <row r="142" s="6" customFormat="1" x14ac:dyDescent="0.3"/>
    <row r="143" s="6" customFormat="1" x14ac:dyDescent="0.3"/>
    <row r="144" s="6" customFormat="1" x14ac:dyDescent="0.3"/>
    <row r="145" s="6" customFormat="1" x14ac:dyDescent="0.3"/>
    <row r="146" s="6" customFormat="1" x14ac:dyDescent="0.3"/>
    <row r="147" s="6" customFormat="1" x14ac:dyDescent="0.3"/>
    <row r="148" s="6" customFormat="1" x14ac:dyDescent="0.3"/>
    <row r="149" s="6" customFormat="1" x14ac:dyDescent="0.3"/>
    <row r="150" s="6" customFormat="1" x14ac:dyDescent="0.3"/>
    <row r="151" s="6" customFormat="1" x14ac:dyDescent="0.3"/>
    <row r="152" s="6" customFormat="1" x14ac:dyDescent="0.3"/>
    <row r="153" s="6" customFormat="1" x14ac:dyDescent="0.3"/>
    <row r="154" s="6" customFormat="1" x14ac:dyDescent="0.3"/>
    <row r="155" s="6" customFormat="1" x14ac:dyDescent="0.3"/>
    <row r="156" s="6" customFormat="1" x14ac:dyDescent="0.3"/>
    <row r="157" s="6" customFormat="1" x14ac:dyDescent="0.3"/>
    <row r="158" s="6" customFormat="1" x14ac:dyDescent="0.3"/>
    <row r="159" s="6" customFormat="1" x14ac:dyDescent="0.3"/>
    <row r="160" s="6" customFormat="1" x14ac:dyDescent="0.3"/>
    <row r="161" s="6" customFormat="1" x14ac:dyDescent="0.3"/>
    <row r="162" s="6" customFormat="1" x14ac:dyDescent="0.3"/>
    <row r="163" s="6" customFormat="1" x14ac:dyDescent="0.3"/>
    <row r="164" s="6" customFormat="1" x14ac:dyDescent="0.3"/>
    <row r="165" s="6" customFormat="1" x14ac:dyDescent="0.3"/>
    <row r="166" s="6" customFormat="1" x14ac:dyDescent="0.3"/>
    <row r="167" s="6" customFormat="1" x14ac:dyDescent="0.3"/>
    <row r="168" s="6" customFormat="1" x14ac:dyDescent="0.3"/>
    <row r="169" s="6" customFormat="1" x14ac:dyDescent="0.3"/>
    <row r="170" s="6" customFormat="1" x14ac:dyDescent="0.3"/>
    <row r="171" s="6" customFormat="1" x14ac:dyDescent="0.3"/>
    <row r="172" s="6" customFormat="1" x14ac:dyDescent="0.3"/>
    <row r="173" s="6" customFormat="1" x14ac:dyDescent="0.3"/>
    <row r="174" s="6" customFormat="1" x14ac:dyDescent="0.3"/>
    <row r="175" s="6" customFormat="1" x14ac:dyDescent="0.3"/>
    <row r="176" s="6" customFormat="1" x14ac:dyDescent="0.3"/>
    <row r="177" s="6" customFormat="1" x14ac:dyDescent="0.3"/>
    <row r="178" s="6" customFormat="1" x14ac:dyDescent="0.3"/>
    <row r="179" s="6" customFormat="1" x14ac:dyDescent="0.3"/>
    <row r="180" s="6" customFormat="1" x14ac:dyDescent="0.3"/>
    <row r="181" s="6" customFormat="1" x14ac:dyDescent="0.3"/>
    <row r="182" s="6" customFormat="1" x14ac:dyDescent="0.3"/>
    <row r="183" s="6" customFormat="1" x14ac:dyDescent="0.3"/>
    <row r="184" s="6" customFormat="1" x14ac:dyDescent="0.3"/>
    <row r="185" s="6" customFormat="1" x14ac:dyDescent="0.3"/>
    <row r="186" s="6" customFormat="1" x14ac:dyDescent="0.3"/>
    <row r="187" s="6" customFormat="1" x14ac:dyDescent="0.3"/>
    <row r="188" s="6" customFormat="1" x14ac:dyDescent="0.3"/>
    <row r="189" s="6" customFormat="1" x14ac:dyDescent="0.3"/>
    <row r="190" s="6" customFormat="1" x14ac:dyDescent="0.3"/>
    <row r="191" s="6" customFormat="1" x14ac:dyDescent="0.3"/>
    <row r="192" s="6" customFormat="1" x14ac:dyDescent="0.3"/>
    <row r="193" s="6" customFormat="1" x14ac:dyDescent="0.3"/>
    <row r="194" s="6" customFormat="1" x14ac:dyDescent="0.3"/>
    <row r="195" s="6" customFormat="1" x14ac:dyDescent="0.3"/>
    <row r="196" s="6" customFormat="1" x14ac:dyDescent="0.3"/>
    <row r="197" s="6" customFormat="1" x14ac:dyDescent="0.3"/>
    <row r="198" s="6" customFormat="1" x14ac:dyDescent="0.3"/>
    <row r="199" s="6" customFormat="1" x14ac:dyDescent="0.3"/>
    <row r="200" s="6" customFormat="1" x14ac:dyDescent="0.3"/>
    <row r="201" s="6" customFormat="1" x14ac:dyDescent="0.3"/>
    <row r="202" s="6" customFormat="1" x14ac:dyDescent="0.3"/>
    <row r="203" s="6" customFormat="1" x14ac:dyDescent="0.3"/>
    <row r="204" s="6" customFormat="1" x14ac:dyDescent="0.3"/>
    <row r="205" s="6" customFormat="1" x14ac:dyDescent="0.3"/>
    <row r="206" s="6" customFormat="1" x14ac:dyDescent="0.3"/>
    <row r="207" s="6" customFormat="1" x14ac:dyDescent="0.3"/>
    <row r="208" s="6" customFormat="1" x14ac:dyDescent="0.3"/>
    <row r="209" s="6" customFormat="1" x14ac:dyDescent="0.3"/>
    <row r="210" s="6" customFormat="1" x14ac:dyDescent="0.3"/>
    <row r="211" s="6" customFormat="1" x14ac:dyDescent="0.3"/>
    <row r="212" s="6" customFormat="1" x14ac:dyDescent="0.3"/>
    <row r="213" s="6" customFormat="1" x14ac:dyDescent="0.3"/>
    <row r="214" s="6" customFormat="1" x14ac:dyDescent="0.3"/>
    <row r="215" s="6" customFormat="1" x14ac:dyDescent="0.3"/>
    <row r="216" s="6" customFormat="1" x14ac:dyDescent="0.3"/>
    <row r="217" s="6" customFormat="1" x14ac:dyDescent="0.3"/>
    <row r="218" s="6" customFormat="1" x14ac:dyDescent="0.3"/>
    <row r="219" s="6" customFormat="1" x14ac:dyDescent="0.3"/>
    <row r="220" s="6" customFormat="1" x14ac:dyDescent="0.3"/>
    <row r="221" s="6" customFormat="1" x14ac:dyDescent="0.3"/>
    <row r="222" s="6" customFormat="1" x14ac:dyDescent="0.3"/>
    <row r="223" s="6" customFormat="1" x14ac:dyDescent="0.3"/>
    <row r="224" s="6" customFormat="1" x14ac:dyDescent="0.3"/>
    <row r="225" s="6" customFormat="1" x14ac:dyDescent="0.3"/>
    <row r="226" s="6" customFormat="1" x14ac:dyDescent="0.3"/>
    <row r="227" s="6" customFormat="1" x14ac:dyDescent="0.3"/>
    <row r="228" s="6" customFormat="1" x14ac:dyDescent="0.3"/>
    <row r="229" s="6" customFormat="1" x14ac:dyDescent="0.3"/>
    <row r="230" s="6" customFormat="1" x14ac:dyDescent="0.3"/>
    <row r="231" s="6" customFormat="1" x14ac:dyDescent="0.3"/>
    <row r="232" s="6" customFormat="1" x14ac:dyDescent="0.3"/>
    <row r="233" s="6" customFormat="1" x14ac:dyDescent="0.3"/>
    <row r="234" s="6" customFormat="1" x14ac:dyDescent="0.3"/>
    <row r="235" s="6" customFormat="1" x14ac:dyDescent="0.3"/>
    <row r="236" s="6" customFormat="1" x14ac:dyDescent="0.3"/>
    <row r="237" s="6" customFormat="1" x14ac:dyDescent="0.3"/>
    <row r="238" s="6" customFormat="1" x14ac:dyDescent="0.3"/>
    <row r="239" s="6" customFormat="1" x14ac:dyDescent="0.3"/>
    <row r="240" s="6" customFormat="1" x14ac:dyDescent="0.3"/>
    <row r="241" s="6" customFormat="1" x14ac:dyDescent="0.3"/>
    <row r="242" s="6" customFormat="1" x14ac:dyDescent="0.3"/>
    <row r="243" s="6" customFormat="1" x14ac:dyDescent="0.3"/>
    <row r="244" s="6" customFormat="1" x14ac:dyDescent="0.3"/>
    <row r="245" s="6" customFormat="1" x14ac:dyDescent="0.3"/>
    <row r="246" s="6" customFormat="1" x14ac:dyDescent="0.3"/>
    <row r="247" s="6" customFormat="1" x14ac:dyDescent="0.3"/>
    <row r="248" s="6" customFormat="1" x14ac:dyDescent="0.3"/>
    <row r="249" s="6" customFormat="1" x14ac:dyDescent="0.3"/>
  </sheetData>
  <mergeCells algorithmName="SHA-512" hashValue="MCHaM40ErpquF+kGdE6UF0xTwtxaUTHE7SEQvgPfSgjRCaLSjyH2caDx6VL78MV/UGnbDtjHj+JV1LaVxMGmqQ==" saltValue="xOAHPmjObQSl2DhgqFUBIw==" spinCount="100000" count="2">
    <mergeCell ref="C8:E8"/>
    <mergeCell ref="C11:D12"/>
  </mergeCells>
  <conditionalFormatting sqref="E12">
    <cfRule type="containsText" dxfId="7" priority="1" operator="containsText" text="NIVEL PERFECCIONAMIENTO">
      <formula>NOT(ISERROR(SEARCH("NIVEL PERFECCIONAMIENTO",E12)))</formula>
    </cfRule>
    <cfRule type="containsText" dxfId="6" priority="2" operator="containsText" text="NIVEL CONSOLIDACIÓN">
      <formula>NOT(ISERROR(SEARCH("NIVEL CONSOLIDACIÓN",E12)))</formula>
    </cfRule>
    <cfRule type="containsText" dxfId="5" priority="3" operator="containsText" text="NIVEL INICIAL">
      <formula>NOT(ISERROR(SEARCH("NIVEL INICIAL",E12)))</formula>
    </cfRule>
  </conditionalFormatting>
  <dataValidations count="1">
    <dataValidation operator="equal" allowBlank="1" showInputMessage="1" showErrorMessage="1" error="ERROR. NO DEBE DILIGENCIAR ESTA CELDA" sqref="C15:D19" xr:uid="{C686BA4B-44F6-4952-B9E0-D94E311EA128}"/>
  </dataValidations>
  <pageMargins left="0.34" right="0.21" top="0.75" bottom="0.75" header="0.3" footer="0.3"/>
  <pageSetup paperSize="9" orientation="landscape"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63B62C-638D-4DC1-BC0F-0A41021D2461}">
  <sheetPr codeName="Hoja6"/>
  <dimension ref="A2:O78"/>
  <sheetViews>
    <sheetView tabSelected="1" topLeftCell="A17" zoomScale="80" zoomScaleNormal="80" workbookViewId="0">
      <selection activeCell="C17" sqref="C17"/>
    </sheetView>
  </sheetViews>
  <sheetFormatPr baseColWidth="10" defaultRowHeight="14.4" x14ac:dyDescent="0.3"/>
  <cols>
    <col min="1" max="1" width="6.6640625" style="36" customWidth="1"/>
    <col min="2" max="2" width="11.5546875" style="35" customWidth="1"/>
    <col min="3" max="3" width="16.33203125" style="35" customWidth="1"/>
    <col min="4" max="4" width="45.88671875" style="35" customWidth="1"/>
    <col min="5" max="5" width="15.44140625" style="35" customWidth="1"/>
    <col min="6" max="6" width="16.88671875" customWidth="1"/>
    <col min="7" max="7" width="21.109375" customWidth="1"/>
    <col min="8" max="8" width="41.88671875" customWidth="1"/>
    <col min="9" max="9" width="25.6640625" customWidth="1"/>
    <col min="10" max="10" width="29.109375" customWidth="1"/>
    <col min="11" max="11" width="18.88671875" customWidth="1"/>
    <col min="12" max="12" width="20.6640625" customWidth="1"/>
    <col min="14" max="15" width="0" hidden="1" customWidth="1"/>
  </cols>
  <sheetData>
    <row r="2" spans="1:15" x14ac:dyDescent="0.3">
      <c r="N2" t="s">
        <v>101</v>
      </c>
      <c r="O2" t="s">
        <v>102</v>
      </c>
    </row>
    <row r="3" spans="1:15" x14ac:dyDescent="0.3">
      <c r="N3">
        <v>2022</v>
      </c>
      <c r="O3">
        <v>2022</v>
      </c>
    </row>
    <row r="4" spans="1:15" x14ac:dyDescent="0.3">
      <c r="N4">
        <v>2023</v>
      </c>
      <c r="O4">
        <v>2023</v>
      </c>
    </row>
    <row r="5" spans="1:15" x14ac:dyDescent="0.3">
      <c r="N5">
        <v>2024</v>
      </c>
      <c r="O5">
        <v>2024</v>
      </c>
    </row>
    <row r="6" spans="1:15" x14ac:dyDescent="0.3">
      <c r="N6">
        <v>2025</v>
      </c>
      <c r="O6">
        <v>2025</v>
      </c>
    </row>
    <row r="7" spans="1:15" ht="50.25" customHeight="1" thickBot="1" x14ac:dyDescent="0.35">
      <c r="A7" s="62"/>
      <c r="B7" s="62"/>
      <c r="C7" s="62"/>
      <c r="D7" s="63"/>
      <c r="E7" s="62"/>
      <c r="F7" s="62"/>
      <c r="G7" s="62"/>
      <c r="H7" s="62"/>
      <c r="I7" s="62"/>
      <c r="K7" s="290" t="s">
        <v>96</v>
      </c>
      <c r="L7" s="291"/>
      <c r="N7">
        <v>2026</v>
      </c>
      <c r="O7">
        <v>2026</v>
      </c>
    </row>
    <row r="8" spans="1:15" ht="28.5" customHeight="1" thickBot="1" x14ac:dyDescent="0.35">
      <c r="A8" s="292" t="s">
        <v>119</v>
      </c>
      <c r="B8" s="322"/>
      <c r="C8" s="293"/>
      <c r="D8" s="292" t="s">
        <v>97</v>
      </c>
      <c r="E8" s="322"/>
      <c r="F8" s="323" t="s">
        <v>98</v>
      </c>
      <c r="G8" s="324"/>
      <c r="H8" s="67" t="s">
        <v>99</v>
      </c>
      <c r="I8" s="292" t="s">
        <v>100</v>
      </c>
      <c r="J8" s="293"/>
      <c r="K8" s="66" t="s">
        <v>101</v>
      </c>
      <c r="L8" s="66" t="s">
        <v>102</v>
      </c>
      <c r="N8">
        <v>2027</v>
      </c>
      <c r="O8">
        <v>2027</v>
      </c>
    </row>
    <row r="9" spans="1:15" x14ac:dyDescent="0.3">
      <c r="A9" s="294" t="s">
        <v>329</v>
      </c>
      <c r="B9" s="295"/>
      <c r="C9" s="296"/>
      <c r="D9" s="315" t="s">
        <v>330</v>
      </c>
      <c r="E9" s="315"/>
      <c r="F9" s="303" t="s">
        <v>331</v>
      </c>
      <c r="G9" s="304"/>
      <c r="H9" s="304" t="s">
        <v>332</v>
      </c>
      <c r="I9" s="309" t="s">
        <v>333</v>
      </c>
      <c r="J9" s="310"/>
      <c r="K9" s="319">
        <v>2026</v>
      </c>
      <c r="L9" s="318">
        <v>2026</v>
      </c>
      <c r="M9" s="68"/>
      <c r="N9">
        <v>2028</v>
      </c>
      <c r="O9">
        <v>2028</v>
      </c>
    </row>
    <row r="10" spans="1:15" x14ac:dyDescent="0.3">
      <c r="A10" s="297"/>
      <c r="B10" s="298"/>
      <c r="C10" s="299"/>
      <c r="D10" s="316"/>
      <c r="E10" s="316"/>
      <c r="F10" s="305"/>
      <c r="G10" s="306"/>
      <c r="H10" s="306"/>
      <c r="I10" s="311" t="s">
        <v>334</v>
      </c>
      <c r="J10" s="312"/>
      <c r="K10" s="319"/>
      <c r="L10" s="319"/>
      <c r="M10" s="68"/>
      <c r="N10">
        <v>2029</v>
      </c>
      <c r="O10">
        <v>2029</v>
      </c>
    </row>
    <row r="11" spans="1:15" x14ac:dyDescent="0.3">
      <c r="A11" s="297"/>
      <c r="B11" s="298"/>
      <c r="C11" s="299"/>
      <c r="D11" s="316"/>
      <c r="E11" s="316"/>
      <c r="F11" s="305"/>
      <c r="G11" s="306"/>
      <c r="H11" s="306"/>
      <c r="I11" s="311" t="s">
        <v>335</v>
      </c>
      <c r="J11" s="312"/>
      <c r="K11" s="319"/>
      <c r="L11" s="319"/>
      <c r="M11" s="68"/>
      <c r="N11">
        <v>2030</v>
      </c>
      <c r="O11">
        <v>2030</v>
      </c>
    </row>
    <row r="12" spans="1:15" x14ac:dyDescent="0.3">
      <c r="A12" s="297"/>
      <c r="B12" s="298"/>
      <c r="C12" s="299"/>
      <c r="D12" s="316"/>
      <c r="E12" s="316"/>
      <c r="F12" s="305"/>
      <c r="G12" s="306"/>
      <c r="H12" s="306"/>
      <c r="I12" s="311"/>
      <c r="J12" s="312"/>
      <c r="K12" s="319"/>
      <c r="L12" s="319"/>
      <c r="M12" s="68"/>
      <c r="N12">
        <v>2031</v>
      </c>
      <c r="O12">
        <v>2031</v>
      </c>
    </row>
    <row r="13" spans="1:15" ht="15" thickBot="1" x14ac:dyDescent="0.35">
      <c r="A13" s="300"/>
      <c r="B13" s="301"/>
      <c r="C13" s="302"/>
      <c r="D13" s="317"/>
      <c r="E13" s="317"/>
      <c r="F13" s="307"/>
      <c r="G13" s="308"/>
      <c r="H13" s="308"/>
      <c r="I13" s="313"/>
      <c r="J13" s="314"/>
      <c r="K13" s="321"/>
      <c r="L13" s="320"/>
      <c r="M13" s="68"/>
      <c r="N13">
        <v>2032</v>
      </c>
      <c r="O13">
        <v>2032</v>
      </c>
    </row>
    <row r="14" spans="1:15" x14ac:dyDescent="0.3">
      <c r="N14">
        <v>2033</v>
      </c>
      <c r="O14">
        <v>2033</v>
      </c>
    </row>
    <row r="15" spans="1:15" s="33" customFormat="1" ht="28.8" x14ac:dyDescent="0.3">
      <c r="A15" s="64" t="s">
        <v>91</v>
      </c>
      <c r="B15" s="69" t="s">
        <v>0</v>
      </c>
      <c r="C15" s="70" t="s">
        <v>85</v>
      </c>
      <c r="D15" s="70" t="s">
        <v>86</v>
      </c>
      <c r="E15" s="70" t="s">
        <v>103</v>
      </c>
      <c r="F15" s="71" t="s">
        <v>87</v>
      </c>
      <c r="G15" s="72" t="s">
        <v>88</v>
      </c>
      <c r="H15" s="64" t="s">
        <v>89</v>
      </c>
      <c r="I15" s="64" t="s">
        <v>90</v>
      </c>
      <c r="J15" s="64" t="s">
        <v>120</v>
      </c>
      <c r="K15" s="64" t="s">
        <v>92</v>
      </c>
      <c r="L15" s="64" t="s">
        <v>93</v>
      </c>
      <c r="N15">
        <v>2034</v>
      </c>
      <c r="O15">
        <v>2034</v>
      </c>
    </row>
    <row r="16" spans="1:15" ht="307.8" x14ac:dyDescent="0.3">
      <c r="A16" s="39">
        <v>1</v>
      </c>
      <c r="B16" s="326" t="s">
        <v>342</v>
      </c>
      <c r="C16" s="325" t="s">
        <v>336</v>
      </c>
      <c r="D16" s="328" t="s">
        <v>343</v>
      </c>
      <c r="E16" s="326">
        <v>7</v>
      </c>
      <c r="F16" s="116" t="s">
        <v>289</v>
      </c>
      <c r="G16" s="116" t="s">
        <v>310</v>
      </c>
      <c r="H16" s="121" t="s">
        <v>311</v>
      </c>
      <c r="I16" s="123">
        <v>3000000</v>
      </c>
      <c r="J16" s="116" t="s">
        <v>323</v>
      </c>
      <c r="K16" s="126">
        <v>45666</v>
      </c>
      <c r="L16" s="126">
        <v>45991</v>
      </c>
    </row>
    <row r="17" spans="1:12" ht="409.6" x14ac:dyDescent="0.3">
      <c r="A17" s="39">
        <v>2</v>
      </c>
      <c r="B17" s="40" t="s">
        <v>342</v>
      </c>
      <c r="C17" s="325" t="s">
        <v>337</v>
      </c>
      <c r="D17" s="327" t="s">
        <v>343</v>
      </c>
      <c r="E17" s="65">
        <v>6</v>
      </c>
      <c r="F17" s="118" t="s">
        <v>292</v>
      </c>
      <c r="G17" s="116" t="s">
        <v>290</v>
      </c>
      <c r="H17" s="116" t="s">
        <v>312</v>
      </c>
      <c r="I17" s="123">
        <v>3000000</v>
      </c>
      <c r="J17" s="116" t="s">
        <v>324</v>
      </c>
      <c r="K17" s="126">
        <v>45666</v>
      </c>
      <c r="L17" s="126">
        <v>45746</v>
      </c>
    </row>
    <row r="18" spans="1:12" ht="356.4" x14ac:dyDescent="0.3">
      <c r="A18" s="39">
        <v>3</v>
      </c>
      <c r="B18" s="326" t="s">
        <v>342</v>
      </c>
      <c r="C18" s="325" t="s">
        <v>336</v>
      </c>
      <c r="D18" s="327" t="s">
        <v>344</v>
      </c>
      <c r="E18" s="65">
        <v>7</v>
      </c>
      <c r="F18" s="117" t="s">
        <v>293</v>
      </c>
      <c r="G18" s="117" t="s">
        <v>291</v>
      </c>
      <c r="H18" s="117" t="s">
        <v>313</v>
      </c>
      <c r="I18" s="124">
        <v>500000</v>
      </c>
      <c r="J18" s="116" t="s">
        <v>324</v>
      </c>
      <c r="K18" s="127">
        <v>45666</v>
      </c>
      <c r="L18" s="127">
        <v>45991</v>
      </c>
    </row>
    <row r="19" spans="1:12" ht="243" x14ac:dyDescent="0.3">
      <c r="A19" s="39">
        <v>4</v>
      </c>
      <c r="B19" s="65" t="s">
        <v>346</v>
      </c>
      <c r="C19" s="325" t="s">
        <v>338</v>
      </c>
      <c r="D19" s="327" t="s">
        <v>345</v>
      </c>
      <c r="E19" s="65">
        <v>8</v>
      </c>
      <c r="F19" s="119" t="s">
        <v>294</v>
      </c>
      <c r="G19" s="119" t="s">
        <v>302</v>
      </c>
      <c r="H19" s="119" t="s">
        <v>314</v>
      </c>
      <c r="I19" s="125">
        <v>50000</v>
      </c>
      <c r="J19" s="119" t="s">
        <v>325</v>
      </c>
      <c r="K19" s="128">
        <v>46036</v>
      </c>
      <c r="L19" s="128">
        <v>46111</v>
      </c>
    </row>
    <row r="20" spans="1:12" ht="226.8" x14ac:dyDescent="0.3">
      <c r="A20" s="39">
        <v>5</v>
      </c>
      <c r="B20" s="326" t="s">
        <v>342</v>
      </c>
      <c r="C20" s="325" t="s">
        <v>339</v>
      </c>
      <c r="D20" s="327" t="s">
        <v>347</v>
      </c>
      <c r="E20" s="65">
        <v>7</v>
      </c>
      <c r="F20" s="119" t="s">
        <v>295</v>
      </c>
      <c r="G20" s="119" t="s">
        <v>303</v>
      </c>
      <c r="H20" s="119" t="s">
        <v>315</v>
      </c>
      <c r="I20" s="125">
        <v>50000</v>
      </c>
      <c r="J20" s="119" t="s">
        <v>325</v>
      </c>
      <c r="K20" s="128">
        <v>46036</v>
      </c>
      <c r="L20" s="128">
        <v>46203</v>
      </c>
    </row>
    <row r="21" spans="1:12" ht="291.60000000000002" x14ac:dyDescent="0.3">
      <c r="A21" s="39">
        <v>6</v>
      </c>
      <c r="B21" s="327" t="s">
        <v>342</v>
      </c>
      <c r="C21" s="325" t="s">
        <v>338</v>
      </c>
      <c r="D21" s="327" t="s">
        <v>348</v>
      </c>
      <c r="E21" s="65">
        <v>7</v>
      </c>
      <c r="F21" s="119" t="s">
        <v>296</v>
      </c>
      <c r="G21" s="119" t="s">
        <v>304</v>
      </c>
      <c r="H21" s="119" t="s">
        <v>316</v>
      </c>
      <c r="I21" s="125" t="s">
        <v>322</v>
      </c>
      <c r="J21" s="119" t="s">
        <v>325</v>
      </c>
      <c r="K21" s="128">
        <v>46036</v>
      </c>
      <c r="L21" s="128">
        <v>46111</v>
      </c>
    </row>
    <row r="22" spans="1:12" ht="324" x14ac:dyDescent="0.3">
      <c r="A22" s="39">
        <v>7</v>
      </c>
      <c r="B22" s="327" t="s">
        <v>342</v>
      </c>
      <c r="C22" s="325" t="s">
        <v>340</v>
      </c>
      <c r="D22" s="327" t="s">
        <v>349</v>
      </c>
      <c r="E22" s="65">
        <v>6</v>
      </c>
      <c r="F22" s="116" t="s">
        <v>297</v>
      </c>
      <c r="G22" s="116" t="s">
        <v>305</v>
      </c>
      <c r="H22" s="122" t="s">
        <v>317</v>
      </c>
      <c r="I22" s="123">
        <v>200000</v>
      </c>
      <c r="J22" s="116" t="s">
        <v>326</v>
      </c>
      <c r="K22" s="126">
        <v>46041</v>
      </c>
      <c r="L22" s="126" t="s">
        <v>328</v>
      </c>
    </row>
    <row r="23" spans="1:12" ht="409.6" x14ac:dyDescent="0.3">
      <c r="A23" s="39">
        <v>8</v>
      </c>
      <c r="B23" s="40" t="s">
        <v>342</v>
      </c>
      <c r="C23" s="325" t="s">
        <v>340</v>
      </c>
      <c r="D23" s="327" t="s">
        <v>350</v>
      </c>
      <c r="E23" s="65">
        <v>7</v>
      </c>
      <c r="F23" s="116" t="s">
        <v>298</v>
      </c>
      <c r="G23" s="116" t="s">
        <v>306</v>
      </c>
      <c r="H23" s="122" t="s">
        <v>318</v>
      </c>
      <c r="I23" s="123">
        <v>12000000</v>
      </c>
      <c r="J23" s="116" t="s">
        <v>326</v>
      </c>
      <c r="K23" s="126">
        <v>46041</v>
      </c>
      <c r="L23" s="126" t="s">
        <v>328</v>
      </c>
    </row>
    <row r="24" spans="1:12" ht="48.6" x14ac:dyDescent="0.3">
      <c r="A24" s="39">
        <v>9</v>
      </c>
      <c r="B24" s="40" t="e">
        <f>VLOOKUP(A24,AUTODIAGNÓSTICO!$A$9:$J$71,3,0)</f>
        <v>#N/A</v>
      </c>
      <c r="C24" s="325" t="s">
        <v>340</v>
      </c>
      <c r="D24" s="40"/>
      <c r="E24" s="65"/>
      <c r="F24" s="116"/>
      <c r="G24" s="116"/>
      <c r="H24" s="122"/>
      <c r="I24" s="123"/>
      <c r="J24" s="116"/>
      <c r="K24" s="126"/>
      <c r="L24" s="126"/>
    </row>
    <row r="25" spans="1:12" ht="218.4" x14ac:dyDescent="0.3">
      <c r="A25" s="39">
        <v>10</v>
      </c>
      <c r="B25" s="327" t="s">
        <v>342</v>
      </c>
      <c r="C25" s="325" t="s">
        <v>341</v>
      </c>
      <c r="D25" s="327" t="s">
        <v>351</v>
      </c>
      <c r="E25" s="65">
        <v>6</v>
      </c>
      <c r="F25" s="120" t="s">
        <v>299</v>
      </c>
      <c r="G25" s="120" t="s">
        <v>307</v>
      </c>
      <c r="H25" s="120" t="s">
        <v>319</v>
      </c>
      <c r="I25" s="120"/>
      <c r="J25" s="120" t="s">
        <v>327</v>
      </c>
      <c r="K25" s="129">
        <v>46023</v>
      </c>
      <c r="L25" s="129">
        <v>46354</v>
      </c>
    </row>
    <row r="26" spans="1:12" ht="202.8" x14ac:dyDescent="0.3">
      <c r="A26" s="39">
        <v>11</v>
      </c>
      <c r="B26" s="327" t="s">
        <v>342</v>
      </c>
      <c r="C26" s="325" t="s">
        <v>341</v>
      </c>
      <c r="D26" s="327" t="s">
        <v>352</v>
      </c>
      <c r="E26" s="65">
        <v>7</v>
      </c>
      <c r="F26" s="120" t="s">
        <v>300</v>
      </c>
      <c r="G26" s="120" t="s">
        <v>308</v>
      </c>
      <c r="H26" s="120" t="s">
        <v>320</v>
      </c>
      <c r="I26" s="120"/>
      <c r="J26" s="120" t="s">
        <v>327</v>
      </c>
      <c r="K26" s="129">
        <v>46024</v>
      </c>
      <c r="L26" s="129">
        <v>46355</v>
      </c>
    </row>
    <row r="27" spans="1:12" ht="296.39999999999998" x14ac:dyDescent="0.3">
      <c r="A27" s="39">
        <v>12</v>
      </c>
      <c r="B27" s="326" t="s">
        <v>342</v>
      </c>
      <c r="C27" s="325" t="s">
        <v>341</v>
      </c>
      <c r="D27" s="327" t="s">
        <v>353</v>
      </c>
      <c r="E27" s="65">
        <v>5</v>
      </c>
      <c r="F27" s="120" t="s">
        <v>301</v>
      </c>
      <c r="G27" s="120" t="s">
        <v>309</v>
      </c>
      <c r="H27" s="120" t="s">
        <v>321</v>
      </c>
      <c r="I27" s="120"/>
      <c r="J27" s="120" t="s">
        <v>327</v>
      </c>
      <c r="K27" s="129">
        <v>46025</v>
      </c>
      <c r="L27" s="129">
        <v>46356</v>
      </c>
    </row>
    <row r="28" spans="1:12" x14ac:dyDescent="0.3">
      <c r="A28" s="39">
        <v>13</v>
      </c>
      <c r="B28" s="40" t="e">
        <f>VLOOKUP(A28,AUTODIAGNÓSTICO!$A$9:$J$71,3,0)</f>
        <v>#N/A</v>
      </c>
      <c r="C28" s="40" t="e">
        <f>VLOOKUP(A28,AUTODIAGNÓSTICO!$A$9:$J$71,6,0)</f>
        <v>#N/A</v>
      </c>
      <c r="D28" s="40" t="e">
        <f>VLOOKUP(A28,AUTODIAGNÓSTICO!$A$9:$J$71,8,0)</f>
        <v>#N/A</v>
      </c>
      <c r="E28" s="65" t="e">
        <f>VLOOKUP(A28,AUTODIAGNÓSTICO!$A$9:$J$71,9,0)</f>
        <v>#N/A</v>
      </c>
      <c r="F28" s="37"/>
      <c r="G28" s="37"/>
      <c r="H28" s="37"/>
      <c r="I28" s="37"/>
      <c r="J28" s="37"/>
      <c r="K28" s="38"/>
      <c r="L28" s="38"/>
    </row>
    <row r="29" spans="1:12" x14ac:dyDescent="0.3">
      <c r="A29" s="39">
        <v>14</v>
      </c>
      <c r="B29" s="40" t="e">
        <f>VLOOKUP(A29,AUTODIAGNÓSTICO!$A$9:$J$71,3,0)</f>
        <v>#N/A</v>
      </c>
      <c r="C29" s="40" t="e">
        <f>VLOOKUP(A29,AUTODIAGNÓSTICO!$A$9:$J$71,6,0)</f>
        <v>#N/A</v>
      </c>
      <c r="D29" s="40" t="e">
        <f>VLOOKUP(A29,AUTODIAGNÓSTICO!$A$9:$J$71,8,0)</f>
        <v>#N/A</v>
      </c>
      <c r="E29" s="65" t="e">
        <f>VLOOKUP(A29,AUTODIAGNÓSTICO!$A$9:$J$71,9,0)</f>
        <v>#N/A</v>
      </c>
      <c r="F29" s="37"/>
      <c r="G29" s="37"/>
      <c r="H29" s="37"/>
      <c r="I29" s="37"/>
      <c r="J29" s="37"/>
      <c r="K29" s="38"/>
      <c r="L29" s="38"/>
    </row>
    <row r="30" spans="1:12" x14ac:dyDescent="0.3">
      <c r="A30" s="39">
        <v>15</v>
      </c>
      <c r="B30" s="40" t="e">
        <f>VLOOKUP(A30,AUTODIAGNÓSTICO!$A$9:$J$71,3,0)</f>
        <v>#N/A</v>
      </c>
      <c r="C30" s="40" t="e">
        <f>VLOOKUP(A30,AUTODIAGNÓSTICO!$A$9:$J$71,6,0)</f>
        <v>#N/A</v>
      </c>
      <c r="D30" s="40" t="e">
        <f>VLOOKUP(A30,AUTODIAGNÓSTICO!$A$9:$J$71,8,0)</f>
        <v>#N/A</v>
      </c>
      <c r="E30" s="65" t="e">
        <f>VLOOKUP(A30,AUTODIAGNÓSTICO!$A$9:$J$71,9,0)</f>
        <v>#N/A</v>
      </c>
      <c r="F30" s="37"/>
      <c r="G30" s="37"/>
      <c r="H30" s="37"/>
      <c r="I30" s="37"/>
      <c r="J30" s="37"/>
      <c r="K30" s="38"/>
      <c r="L30" s="38"/>
    </row>
    <row r="31" spans="1:12" x14ac:dyDescent="0.3">
      <c r="A31" s="39">
        <v>16</v>
      </c>
      <c r="B31" s="40" t="e">
        <f>VLOOKUP(A31,AUTODIAGNÓSTICO!$A$9:$J$71,3,0)</f>
        <v>#N/A</v>
      </c>
      <c r="C31" s="40" t="e">
        <f>VLOOKUP(A31,AUTODIAGNÓSTICO!$A$9:$J$71,6,0)</f>
        <v>#N/A</v>
      </c>
      <c r="D31" s="40" t="e">
        <f>VLOOKUP(A31,AUTODIAGNÓSTICO!$A$9:$J$71,8,0)</f>
        <v>#N/A</v>
      </c>
      <c r="E31" s="65" t="e">
        <f>VLOOKUP(A31,AUTODIAGNÓSTICO!$A$9:$J$71,9,0)</f>
        <v>#N/A</v>
      </c>
      <c r="F31" s="37"/>
      <c r="G31" s="37"/>
      <c r="H31" s="37"/>
      <c r="I31" s="37"/>
      <c r="J31" s="37"/>
      <c r="K31" s="38"/>
      <c r="L31" s="38"/>
    </row>
    <row r="32" spans="1:12" x14ac:dyDescent="0.3">
      <c r="A32" s="39">
        <v>17</v>
      </c>
      <c r="B32" s="40" t="e">
        <f>VLOOKUP(A32,AUTODIAGNÓSTICO!$A$9:$J$71,3,0)</f>
        <v>#N/A</v>
      </c>
      <c r="C32" s="40" t="e">
        <f>VLOOKUP(A32,AUTODIAGNÓSTICO!$A$9:$J$71,6,0)</f>
        <v>#N/A</v>
      </c>
      <c r="D32" s="40" t="e">
        <f>VLOOKUP(A32,AUTODIAGNÓSTICO!$A$9:$J$71,8,0)</f>
        <v>#N/A</v>
      </c>
      <c r="E32" s="65" t="e">
        <f>VLOOKUP(A32,AUTODIAGNÓSTICO!$A$9:$J$71,9,0)</f>
        <v>#N/A</v>
      </c>
      <c r="F32" s="37"/>
      <c r="G32" s="37"/>
      <c r="H32" s="37"/>
      <c r="I32" s="37"/>
      <c r="J32" s="37"/>
      <c r="K32" s="38"/>
      <c r="L32" s="38"/>
    </row>
    <row r="33" spans="1:12" x14ac:dyDescent="0.3">
      <c r="A33" s="39">
        <v>18</v>
      </c>
      <c r="B33" s="40" t="e">
        <f>VLOOKUP(A33,AUTODIAGNÓSTICO!$A$9:$J$71,3,0)</f>
        <v>#N/A</v>
      </c>
      <c r="C33" s="40" t="e">
        <f>VLOOKUP(A33,AUTODIAGNÓSTICO!$A$9:$J$71,6,0)</f>
        <v>#N/A</v>
      </c>
      <c r="D33" s="40" t="e">
        <f>VLOOKUP(A33,AUTODIAGNÓSTICO!$A$9:$J$71,8,0)</f>
        <v>#N/A</v>
      </c>
      <c r="E33" s="65" t="e">
        <f>VLOOKUP(A33,AUTODIAGNÓSTICO!$A$9:$J$71,9,0)</f>
        <v>#N/A</v>
      </c>
      <c r="F33" s="37"/>
      <c r="G33" s="37"/>
      <c r="H33" s="37"/>
      <c r="I33" s="37"/>
      <c r="J33" s="37"/>
      <c r="K33" s="38"/>
      <c r="L33" s="38"/>
    </row>
    <row r="34" spans="1:12" x14ac:dyDescent="0.3">
      <c r="A34" s="39">
        <v>19</v>
      </c>
      <c r="B34" s="40" t="e">
        <f>VLOOKUP(A34,AUTODIAGNÓSTICO!$A$9:$J$71,3,0)</f>
        <v>#N/A</v>
      </c>
      <c r="C34" s="40" t="e">
        <f>VLOOKUP(A34,AUTODIAGNÓSTICO!$A$9:$J$71,6,0)</f>
        <v>#N/A</v>
      </c>
      <c r="D34" s="40" t="e">
        <f>VLOOKUP(A34,AUTODIAGNÓSTICO!$A$9:$J$71,8,0)</f>
        <v>#N/A</v>
      </c>
      <c r="E34" s="65" t="e">
        <f>VLOOKUP(A34,AUTODIAGNÓSTICO!$A$9:$J$71,9,0)</f>
        <v>#N/A</v>
      </c>
      <c r="F34" s="37"/>
      <c r="G34" s="37"/>
      <c r="H34" s="37"/>
      <c r="I34" s="37"/>
      <c r="J34" s="37"/>
      <c r="K34" s="38"/>
      <c r="L34" s="38"/>
    </row>
    <row r="35" spans="1:12" x14ac:dyDescent="0.3">
      <c r="A35" s="39">
        <v>20</v>
      </c>
      <c r="B35" s="40" t="e">
        <f>VLOOKUP(A35,AUTODIAGNÓSTICO!$A$9:$J$71,3,0)</f>
        <v>#N/A</v>
      </c>
      <c r="C35" s="40" t="e">
        <f>VLOOKUP(A35,AUTODIAGNÓSTICO!$A$9:$J$71,6,0)</f>
        <v>#N/A</v>
      </c>
      <c r="D35" s="40" t="e">
        <f>VLOOKUP(A35,AUTODIAGNÓSTICO!$A$9:$J$71,8,0)</f>
        <v>#N/A</v>
      </c>
      <c r="E35" s="65" t="e">
        <f>VLOOKUP(A35,AUTODIAGNÓSTICO!$A$9:$J$71,9,0)</f>
        <v>#N/A</v>
      </c>
      <c r="F35" s="37"/>
      <c r="G35" s="37"/>
      <c r="H35" s="37"/>
      <c r="I35" s="37"/>
      <c r="J35" s="37"/>
      <c r="K35" s="38"/>
      <c r="L35" s="38"/>
    </row>
    <row r="36" spans="1:12" x14ac:dyDescent="0.3">
      <c r="A36" s="39">
        <v>21</v>
      </c>
      <c r="B36" s="40" t="e">
        <f>VLOOKUP(A36,AUTODIAGNÓSTICO!$A$9:$J$71,3,0)</f>
        <v>#N/A</v>
      </c>
      <c r="C36" s="40" t="e">
        <f>VLOOKUP(A36,AUTODIAGNÓSTICO!$A$9:$J$71,6,0)</f>
        <v>#N/A</v>
      </c>
      <c r="D36" s="40" t="e">
        <f>VLOOKUP(A36,AUTODIAGNÓSTICO!$A$9:$J$71,8,0)</f>
        <v>#N/A</v>
      </c>
      <c r="E36" s="65" t="e">
        <f>VLOOKUP(A36,AUTODIAGNÓSTICO!$A$9:$J$71,9,0)</f>
        <v>#N/A</v>
      </c>
      <c r="F36" s="37"/>
      <c r="G36" s="37"/>
      <c r="H36" s="37"/>
      <c r="I36" s="37"/>
      <c r="J36" s="37"/>
      <c r="K36" s="38"/>
      <c r="L36" s="38"/>
    </row>
    <row r="37" spans="1:12" x14ac:dyDescent="0.3">
      <c r="A37" s="39">
        <v>22</v>
      </c>
      <c r="B37" s="40" t="e">
        <f>VLOOKUP(A37,AUTODIAGNÓSTICO!$A$9:$J$71,3,0)</f>
        <v>#N/A</v>
      </c>
      <c r="C37" s="40" t="e">
        <f>VLOOKUP(A37,AUTODIAGNÓSTICO!$A$9:$J$71,6,0)</f>
        <v>#N/A</v>
      </c>
      <c r="D37" s="40" t="e">
        <f>VLOOKUP(A37,AUTODIAGNÓSTICO!$A$9:$J$71,8,0)</f>
        <v>#N/A</v>
      </c>
      <c r="E37" s="65" t="e">
        <f>VLOOKUP(A37,AUTODIAGNÓSTICO!$A$9:$J$71,9,0)</f>
        <v>#N/A</v>
      </c>
      <c r="F37" s="37"/>
      <c r="G37" s="37"/>
      <c r="H37" s="37"/>
      <c r="I37" s="37"/>
      <c r="J37" s="37"/>
      <c r="K37" s="38"/>
      <c r="L37" s="38"/>
    </row>
    <row r="38" spans="1:12" x14ac:dyDescent="0.3">
      <c r="A38" s="39">
        <v>23</v>
      </c>
      <c r="B38" s="40" t="e">
        <f>VLOOKUP(A38,AUTODIAGNÓSTICO!$A$9:$J$71,3,0)</f>
        <v>#N/A</v>
      </c>
      <c r="C38" s="40" t="e">
        <f>VLOOKUP(A38,AUTODIAGNÓSTICO!$A$9:$J$71,6,0)</f>
        <v>#N/A</v>
      </c>
      <c r="D38" s="40" t="e">
        <f>VLOOKUP(A38,AUTODIAGNÓSTICO!$A$9:$J$71,8,0)</f>
        <v>#N/A</v>
      </c>
      <c r="E38" s="65" t="e">
        <f>VLOOKUP(A38,AUTODIAGNÓSTICO!$A$9:$J$71,9,0)</f>
        <v>#N/A</v>
      </c>
      <c r="F38" s="37"/>
      <c r="G38" s="37"/>
      <c r="H38" s="37"/>
      <c r="I38" s="37"/>
      <c r="J38" s="37"/>
      <c r="K38" s="38"/>
      <c r="L38" s="38"/>
    </row>
    <row r="39" spans="1:12" x14ac:dyDescent="0.3">
      <c r="A39" s="39">
        <v>24</v>
      </c>
      <c r="B39" s="40" t="e">
        <f>VLOOKUP(A39,AUTODIAGNÓSTICO!$A$9:$J$71,3,0)</f>
        <v>#N/A</v>
      </c>
      <c r="C39" s="40" t="e">
        <f>VLOOKUP(A39,AUTODIAGNÓSTICO!$A$9:$J$71,6,0)</f>
        <v>#N/A</v>
      </c>
      <c r="D39" s="40" t="e">
        <f>VLOOKUP(A39,AUTODIAGNÓSTICO!$A$9:$J$71,8,0)</f>
        <v>#N/A</v>
      </c>
      <c r="E39" s="65" t="e">
        <f>VLOOKUP(A39,AUTODIAGNÓSTICO!$A$9:$J$71,9,0)</f>
        <v>#N/A</v>
      </c>
      <c r="F39" s="37"/>
      <c r="G39" s="37"/>
      <c r="H39" s="37"/>
      <c r="I39" s="37"/>
      <c r="J39" s="37"/>
      <c r="K39" s="38"/>
      <c r="L39" s="38"/>
    </row>
    <row r="40" spans="1:12" x14ac:dyDescent="0.3">
      <c r="A40" s="39">
        <v>25</v>
      </c>
      <c r="B40" s="40" t="e">
        <f>VLOOKUP(A40,AUTODIAGNÓSTICO!$A$9:$J$71,3,0)</f>
        <v>#N/A</v>
      </c>
      <c r="C40" s="40" t="e">
        <f>VLOOKUP(A40,AUTODIAGNÓSTICO!$A$9:$J$71,6,0)</f>
        <v>#N/A</v>
      </c>
      <c r="D40" s="40" t="e">
        <f>VLOOKUP(A40,AUTODIAGNÓSTICO!$A$9:$J$71,8,0)</f>
        <v>#N/A</v>
      </c>
      <c r="E40" s="65" t="e">
        <f>VLOOKUP(A40,AUTODIAGNÓSTICO!$A$9:$J$71,9,0)</f>
        <v>#N/A</v>
      </c>
      <c r="F40" s="37"/>
      <c r="G40" s="37"/>
      <c r="H40" s="37"/>
      <c r="I40" s="37"/>
      <c r="J40" s="37"/>
      <c r="K40" s="38"/>
      <c r="L40" s="38"/>
    </row>
    <row r="41" spans="1:12" x14ac:dyDescent="0.3">
      <c r="A41" s="39">
        <v>26</v>
      </c>
      <c r="B41" s="40" t="e">
        <f>VLOOKUP(A41,AUTODIAGNÓSTICO!$A$9:$J$71,3,0)</f>
        <v>#N/A</v>
      </c>
      <c r="C41" s="40" t="e">
        <f>VLOOKUP(A41,AUTODIAGNÓSTICO!$A$9:$J$71,6,0)</f>
        <v>#N/A</v>
      </c>
      <c r="D41" s="40" t="e">
        <f>VLOOKUP(A41,AUTODIAGNÓSTICO!$A$9:$J$71,8,0)</f>
        <v>#N/A</v>
      </c>
      <c r="E41" s="65" t="e">
        <f>VLOOKUP(A41,AUTODIAGNÓSTICO!$A$9:$J$71,9,0)</f>
        <v>#N/A</v>
      </c>
      <c r="F41" s="37"/>
      <c r="G41" s="37"/>
      <c r="H41" s="37"/>
      <c r="I41" s="37"/>
      <c r="J41" s="37"/>
      <c r="K41" s="38"/>
      <c r="L41" s="38"/>
    </row>
    <row r="42" spans="1:12" x14ac:dyDescent="0.3">
      <c r="A42" s="39">
        <v>27</v>
      </c>
      <c r="B42" s="40" t="e">
        <f>VLOOKUP(A42,AUTODIAGNÓSTICO!$A$9:$J$71,3,0)</f>
        <v>#N/A</v>
      </c>
      <c r="C42" s="40" t="e">
        <f>VLOOKUP(A42,AUTODIAGNÓSTICO!$A$9:$J$71,6,0)</f>
        <v>#N/A</v>
      </c>
      <c r="D42" s="40" t="e">
        <f>VLOOKUP(A42,AUTODIAGNÓSTICO!$A$9:$J$71,8,0)</f>
        <v>#N/A</v>
      </c>
      <c r="E42" s="65" t="e">
        <f>VLOOKUP(A42,AUTODIAGNÓSTICO!$A$9:$J$71,9,0)</f>
        <v>#N/A</v>
      </c>
      <c r="F42" s="37"/>
      <c r="G42" s="37"/>
      <c r="H42" s="37"/>
      <c r="I42" s="37"/>
      <c r="J42" s="37"/>
      <c r="K42" s="38"/>
      <c r="L42" s="38"/>
    </row>
    <row r="43" spans="1:12" x14ac:dyDescent="0.3">
      <c r="A43" s="39">
        <v>28</v>
      </c>
      <c r="B43" s="40" t="e">
        <f>VLOOKUP(A43,AUTODIAGNÓSTICO!$A$9:$J$71,3,0)</f>
        <v>#N/A</v>
      </c>
      <c r="C43" s="40" t="e">
        <f>VLOOKUP(A43,AUTODIAGNÓSTICO!$A$9:$J$71,6,0)</f>
        <v>#N/A</v>
      </c>
      <c r="D43" s="40" t="e">
        <f>VLOOKUP(A43,AUTODIAGNÓSTICO!$A$9:$J$71,8,0)</f>
        <v>#N/A</v>
      </c>
      <c r="E43" s="65" t="e">
        <f>VLOOKUP(A43,AUTODIAGNÓSTICO!$A$9:$J$71,9,0)</f>
        <v>#N/A</v>
      </c>
      <c r="F43" s="37"/>
      <c r="G43" s="37"/>
      <c r="H43" s="37"/>
      <c r="I43" s="37"/>
      <c r="J43" s="37"/>
      <c r="K43" s="38"/>
      <c r="L43" s="38"/>
    </row>
    <row r="44" spans="1:12" x14ac:dyDescent="0.3">
      <c r="A44" s="39">
        <v>29</v>
      </c>
      <c r="B44" s="40" t="e">
        <f>VLOOKUP(A44,AUTODIAGNÓSTICO!$A$9:$J$71,3,0)</f>
        <v>#N/A</v>
      </c>
      <c r="C44" s="40" t="e">
        <f>VLOOKUP(A44,AUTODIAGNÓSTICO!$A$9:$J$71,6,0)</f>
        <v>#N/A</v>
      </c>
      <c r="D44" s="40" t="e">
        <f>VLOOKUP(A44,AUTODIAGNÓSTICO!$A$9:$J$71,8,0)</f>
        <v>#N/A</v>
      </c>
      <c r="E44" s="65" t="e">
        <f>VLOOKUP(A44,AUTODIAGNÓSTICO!$A$9:$J$71,9,0)</f>
        <v>#N/A</v>
      </c>
      <c r="F44" s="37"/>
      <c r="G44" s="37"/>
      <c r="H44" s="37"/>
      <c r="I44" s="37"/>
      <c r="J44" s="37"/>
      <c r="K44" s="38"/>
      <c r="L44" s="38"/>
    </row>
    <row r="45" spans="1:12" x14ac:dyDescent="0.3">
      <c r="A45" s="39">
        <v>30</v>
      </c>
      <c r="B45" s="40" t="e">
        <f>VLOOKUP(A45,AUTODIAGNÓSTICO!$A$9:$J$71,3,0)</f>
        <v>#N/A</v>
      </c>
      <c r="C45" s="40" t="e">
        <f>VLOOKUP(A45,AUTODIAGNÓSTICO!$A$9:$J$71,6,0)</f>
        <v>#N/A</v>
      </c>
      <c r="D45" s="40" t="e">
        <f>VLOOKUP(A45,AUTODIAGNÓSTICO!$A$9:$J$71,8,0)</f>
        <v>#N/A</v>
      </c>
      <c r="E45" s="65" t="e">
        <f>VLOOKUP(A45,AUTODIAGNÓSTICO!$A$9:$J$71,9,0)</f>
        <v>#N/A</v>
      </c>
      <c r="F45" s="37"/>
      <c r="G45" s="37"/>
      <c r="H45" s="37"/>
      <c r="I45" s="37"/>
      <c r="J45" s="37"/>
      <c r="K45" s="38"/>
      <c r="L45" s="38"/>
    </row>
    <row r="46" spans="1:12" x14ac:dyDescent="0.3">
      <c r="A46" s="39">
        <v>31</v>
      </c>
      <c r="B46" s="40" t="e">
        <f>VLOOKUP(A46,AUTODIAGNÓSTICO!$A$9:$J$71,3,0)</f>
        <v>#N/A</v>
      </c>
      <c r="C46" s="40" t="e">
        <f>VLOOKUP(A46,AUTODIAGNÓSTICO!$A$9:$J$71,6,0)</f>
        <v>#N/A</v>
      </c>
      <c r="D46" s="40" t="e">
        <f>VLOOKUP(A46,AUTODIAGNÓSTICO!$A$9:$J$71,8,0)</f>
        <v>#N/A</v>
      </c>
      <c r="E46" s="65" t="e">
        <f>VLOOKUP(A46,AUTODIAGNÓSTICO!$A$9:$J$71,9,0)</f>
        <v>#N/A</v>
      </c>
      <c r="F46" s="37"/>
      <c r="G46" s="37"/>
      <c r="H46" s="37"/>
      <c r="I46" s="37"/>
      <c r="J46" s="37"/>
      <c r="K46" s="38"/>
      <c r="L46" s="38"/>
    </row>
    <row r="47" spans="1:12" x14ac:dyDescent="0.3">
      <c r="A47" s="39">
        <v>32</v>
      </c>
      <c r="B47" s="40" t="e">
        <f>VLOOKUP(A47,AUTODIAGNÓSTICO!$A$9:$J$71,3,0)</f>
        <v>#N/A</v>
      </c>
      <c r="C47" s="40" t="e">
        <f>VLOOKUP(A47,AUTODIAGNÓSTICO!$A$9:$J$71,6,0)</f>
        <v>#N/A</v>
      </c>
      <c r="D47" s="40" t="e">
        <f>VLOOKUP(A47,AUTODIAGNÓSTICO!$A$9:$J$71,8,0)</f>
        <v>#N/A</v>
      </c>
      <c r="E47" s="65" t="e">
        <f>VLOOKUP(A47,AUTODIAGNÓSTICO!$A$9:$J$71,9,0)</f>
        <v>#N/A</v>
      </c>
      <c r="F47" s="37"/>
      <c r="G47" s="37"/>
      <c r="H47" s="37"/>
      <c r="I47" s="37"/>
      <c r="J47" s="37"/>
      <c r="K47" s="38"/>
      <c r="L47" s="38"/>
    </row>
    <row r="48" spans="1:12" x14ac:dyDescent="0.3">
      <c r="A48" s="39">
        <v>33</v>
      </c>
      <c r="B48" s="40" t="e">
        <f>VLOOKUP(A48,AUTODIAGNÓSTICO!$A$9:$J$71,3,0)</f>
        <v>#N/A</v>
      </c>
      <c r="C48" s="40" t="e">
        <f>VLOOKUP(A48,AUTODIAGNÓSTICO!$A$9:$J$71,6,0)</f>
        <v>#N/A</v>
      </c>
      <c r="D48" s="40" t="e">
        <f>VLOOKUP(A48,AUTODIAGNÓSTICO!$A$9:$J$71,8,0)</f>
        <v>#N/A</v>
      </c>
      <c r="E48" s="65" t="e">
        <f>VLOOKUP(A48,AUTODIAGNÓSTICO!$A$9:$J$71,9,0)</f>
        <v>#N/A</v>
      </c>
      <c r="F48" s="37"/>
      <c r="G48" s="37"/>
      <c r="H48" s="37"/>
      <c r="I48" s="37"/>
      <c r="J48" s="37"/>
      <c r="K48" s="38"/>
      <c r="L48" s="38"/>
    </row>
    <row r="49" spans="1:12" x14ac:dyDescent="0.3">
      <c r="A49" s="39">
        <v>34</v>
      </c>
      <c r="B49" s="40" t="e">
        <f>VLOOKUP(A49,AUTODIAGNÓSTICO!$A$9:$J$71,3,0)</f>
        <v>#N/A</v>
      </c>
      <c r="C49" s="40" t="e">
        <f>VLOOKUP(A49,AUTODIAGNÓSTICO!$A$9:$J$71,6,0)</f>
        <v>#N/A</v>
      </c>
      <c r="D49" s="40" t="e">
        <f>VLOOKUP(A49,AUTODIAGNÓSTICO!$A$9:$J$71,8,0)</f>
        <v>#N/A</v>
      </c>
      <c r="E49" s="65" t="e">
        <f>VLOOKUP(A49,AUTODIAGNÓSTICO!$A$9:$J$71,9,0)</f>
        <v>#N/A</v>
      </c>
      <c r="F49" s="37"/>
      <c r="G49" s="37"/>
      <c r="H49" s="37"/>
      <c r="I49" s="37"/>
      <c r="J49" s="37"/>
      <c r="K49" s="38"/>
      <c r="L49" s="38"/>
    </row>
    <row r="50" spans="1:12" x14ac:dyDescent="0.3">
      <c r="A50" s="39">
        <v>35</v>
      </c>
      <c r="B50" s="40" t="e">
        <f>VLOOKUP(A50,AUTODIAGNÓSTICO!$A$9:$J$71,3,0)</f>
        <v>#N/A</v>
      </c>
      <c r="C50" s="40" t="e">
        <f>VLOOKUP(A50,AUTODIAGNÓSTICO!$A$9:$J$71,6,0)</f>
        <v>#N/A</v>
      </c>
      <c r="D50" s="40" t="e">
        <f>VLOOKUP(A50,AUTODIAGNÓSTICO!$A$9:$J$71,8,0)</f>
        <v>#N/A</v>
      </c>
      <c r="E50" s="65" t="e">
        <f>VLOOKUP(A50,AUTODIAGNÓSTICO!$A$9:$J$71,9,0)</f>
        <v>#N/A</v>
      </c>
      <c r="F50" s="37"/>
      <c r="G50" s="37"/>
      <c r="H50" s="37"/>
      <c r="I50" s="37"/>
      <c r="J50" s="37"/>
      <c r="K50" s="38"/>
      <c r="L50" s="38"/>
    </row>
    <row r="51" spans="1:12" x14ac:dyDescent="0.3">
      <c r="A51" s="39">
        <v>36</v>
      </c>
      <c r="B51" s="40" t="e">
        <f>VLOOKUP(A51,AUTODIAGNÓSTICO!$A$9:$J$71,3,0)</f>
        <v>#N/A</v>
      </c>
      <c r="C51" s="40" t="e">
        <f>VLOOKUP(A51,AUTODIAGNÓSTICO!$A$9:$J$71,6,0)</f>
        <v>#N/A</v>
      </c>
      <c r="D51" s="40" t="e">
        <f>VLOOKUP(A51,AUTODIAGNÓSTICO!$A$9:$J$71,8,0)</f>
        <v>#N/A</v>
      </c>
      <c r="E51" s="65" t="e">
        <f>VLOOKUP(A51,AUTODIAGNÓSTICO!$A$9:$J$71,9,0)</f>
        <v>#N/A</v>
      </c>
      <c r="F51" s="37"/>
      <c r="G51" s="37"/>
      <c r="H51" s="37"/>
      <c r="I51" s="37"/>
      <c r="J51" s="37"/>
      <c r="K51" s="38"/>
      <c r="L51" s="38"/>
    </row>
    <row r="52" spans="1:12" x14ac:dyDescent="0.3">
      <c r="A52" s="39">
        <v>37</v>
      </c>
      <c r="B52" s="40" t="e">
        <f>VLOOKUP(A52,AUTODIAGNÓSTICO!$A$9:$J$71,3,0)</f>
        <v>#N/A</v>
      </c>
      <c r="C52" s="40" t="e">
        <f>VLOOKUP(A52,AUTODIAGNÓSTICO!$A$9:$J$71,6,0)</f>
        <v>#N/A</v>
      </c>
      <c r="D52" s="40" t="e">
        <f>VLOOKUP(A52,AUTODIAGNÓSTICO!$A$9:$J$71,8,0)</f>
        <v>#N/A</v>
      </c>
      <c r="E52" s="65" t="e">
        <f>VLOOKUP(A52,AUTODIAGNÓSTICO!$A$9:$J$71,9,0)</f>
        <v>#N/A</v>
      </c>
      <c r="F52" s="37"/>
      <c r="G52" s="37"/>
      <c r="H52" s="37"/>
      <c r="I52" s="37"/>
      <c r="J52" s="37"/>
      <c r="K52" s="38"/>
      <c r="L52" s="38"/>
    </row>
    <row r="53" spans="1:12" x14ac:dyDescent="0.3">
      <c r="A53" s="39">
        <v>38</v>
      </c>
      <c r="B53" s="40" t="e">
        <f>VLOOKUP(A53,AUTODIAGNÓSTICO!$A$9:$J$71,3,0)</f>
        <v>#N/A</v>
      </c>
      <c r="C53" s="40" t="e">
        <f>VLOOKUP(A53,AUTODIAGNÓSTICO!$A$9:$J$71,6,0)</f>
        <v>#N/A</v>
      </c>
      <c r="D53" s="40" t="e">
        <f>VLOOKUP(A53,AUTODIAGNÓSTICO!$A$9:$J$71,8,0)</f>
        <v>#N/A</v>
      </c>
      <c r="E53" s="65" t="e">
        <f>VLOOKUP(A53,AUTODIAGNÓSTICO!$A$9:$J$71,9,0)</f>
        <v>#N/A</v>
      </c>
      <c r="F53" s="37"/>
      <c r="G53" s="37"/>
      <c r="H53" s="37"/>
      <c r="I53" s="37"/>
      <c r="J53" s="37"/>
      <c r="K53" s="38"/>
      <c r="L53" s="38"/>
    </row>
    <row r="54" spans="1:12" x14ac:dyDescent="0.3">
      <c r="A54" s="39">
        <v>39</v>
      </c>
      <c r="B54" s="40" t="e">
        <f>VLOOKUP(A54,AUTODIAGNÓSTICO!$A$9:$J$71,3,0)</f>
        <v>#N/A</v>
      </c>
      <c r="C54" s="40" t="e">
        <f>VLOOKUP(A54,AUTODIAGNÓSTICO!$A$9:$J$71,6,0)</f>
        <v>#N/A</v>
      </c>
      <c r="D54" s="40" t="e">
        <f>VLOOKUP(A54,AUTODIAGNÓSTICO!$A$9:$J$71,8,0)</f>
        <v>#N/A</v>
      </c>
      <c r="E54" s="65" t="e">
        <f>VLOOKUP(A54,AUTODIAGNÓSTICO!$A$9:$J$71,9,0)</f>
        <v>#N/A</v>
      </c>
      <c r="F54" s="37"/>
      <c r="G54" s="37"/>
      <c r="H54" s="37"/>
      <c r="I54" s="37"/>
      <c r="J54" s="37"/>
      <c r="K54" s="38"/>
      <c r="L54" s="38"/>
    </row>
    <row r="55" spans="1:12" x14ac:dyDescent="0.3">
      <c r="A55" s="39">
        <v>40</v>
      </c>
      <c r="B55" s="40" t="e">
        <f>VLOOKUP(A55,AUTODIAGNÓSTICO!$A$9:$J$71,3,0)</f>
        <v>#N/A</v>
      </c>
      <c r="C55" s="40" t="e">
        <f>VLOOKUP(A55,AUTODIAGNÓSTICO!$A$9:$J$71,6,0)</f>
        <v>#N/A</v>
      </c>
      <c r="D55" s="40" t="e">
        <f>VLOOKUP(A55,AUTODIAGNÓSTICO!$A$9:$J$71,8,0)</f>
        <v>#N/A</v>
      </c>
      <c r="E55" s="65" t="e">
        <f>VLOOKUP(A55,AUTODIAGNÓSTICO!$A$9:$J$71,9,0)</f>
        <v>#N/A</v>
      </c>
      <c r="F55" s="37"/>
      <c r="G55" s="37"/>
      <c r="H55" s="37"/>
      <c r="I55" s="37"/>
      <c r="J55" s="37"/>
      <c r="K55" s="38"/>
      <c r="L55" s="38"/>
    </row>
    <row r="56" spans="1:12" x14ac:dyDescent="0.3">
      <c r="A56" s="39">
        <v>41</v>
      </c>
      <c r="B56" s="40" t="e">
        <f>VLOOKUP(A56,AUTODIAGNÓSTICO!$A$9:$J$71,3,0)</f>
        <v>#N/A</v>
      </c>
      <c r="C56" s="40" t="e">
        <f>VLOOKUP(A56,AUTODIAGNÓSTICO!$A$9:$J$71,6,0)</f>
        <v>#N/A</v>
      </c>
      <c r="D56" s="40" t="e">
        <f>VLOOKUP(A56,AUTODIAGNÓSTICO!$A$9:$J$71,8,0)</f>
        <v>#N/A</v>
      </c>
      <c r="E56" s="65" t="e">
        <f>VLOOKUP(A56,AUTODIAGNÓSTICO!$A$9:$J$71,9,0)</f>
        <v>#N/A</v>
      </c>
      <c r="F56" s="37"/>
      <c r="G56" s="37"/>
      <c r="H56" s="37"/>
      <c r="I56" s="37"/>
      <c r="J56" s="37"/>
      <c r="K56" s="38"/>
      <c r="L56" s="38"/>
    </row>
    <row r="57" spans="1:12" x14ac:dyDescent="0.3">
      <c r="A57" s="39">
        <v>42</v>
      </c>
      <c r="B57" s="40" t="e">
        <f>VLOOKUP(A57,AUTODIAGNÓSTICO!$A$9:$J$71,3,0)</f>
        <v>#N/A</v>
      </c>
      <c r="C57" s="40" t="e">
        <f>VLOOKUP(A57,AUTODIAGNÓSTICO!$A$9:$J$71,6,0)</f>
        <v>#N/A</v>
      </c>
      <c r="D57" s="40" t="e">
        <f>VLOOKUP(A57,AUTODIAGNÓSTICO!$A$9:$J$71,8,0)</f>
        <v>#N/A</v>
      </c>
      <c r="E57" s="65" t="e">
        <f>VLOOKUP(A57,AUTODIAGNÓSTICO!$A$9:$J$71,9,0)</f>
        <v>#N/A</v>
      </c>
      <c r="F57" s="37"/>
      <c r="G57" s="37"/>
      <c r="H57" s="37"/>
      <c r="I57" s="37"/>
      <c r="J57" s="37"/>
      <c r="K57" s="38"/>
      <c r="L57" s="38"/>
    </row>
    <row r="58" spans="1:12" x14ac:dyDescent="0.3">
      <c r="A58" s="39">
        <v>43</v>
      </c>
      <c r="B58" s="40" t="e">
        <f>VLOOKUP(A58,AUTODIAGNÓSTICO!$A$9:$J$71,3,0)</f>
        <v>#N/A</v>
      </c>
      <c r="C58" s="40" t="e">
        <f>VLOOKUP(A58,AUTODIAGNÓSTICO!$A$9:$J$71,6,0)</f>
        <v>#N/A</v>
      </c>
      <c r="D58" s="40" t="e">
        <f>VLOOKUP(A58,AUTODIAGNÓSTICO!$A$9:$J$71,8,0)</f>
        <v>#N/A</v>
      </c>
      <c r="E58" s="65" t="e">
        <f>VLOOKUP(A58,AUTODIAGNÓSTICO!$A$9:$J$71,9,0)</f>
        <v>#N/A</v>
      </c>
      <c r="F58" s="37"/>
      <c r="G58" s="37"/>
      <c r="H58" s="37"/>
      <c r="I58" s="37"/>
      <c r="J58" s="37"/>
      <c r="K58" s="38"/>
      <c r="L58" s="38"/>
    </row>
    <row r="59" spans="1:12" x14ac:dyDescent="0.3">
      <c r="A59" s="39">
        <v>44</v>
      </c>
      <c r="B59" s="40" t="e">
        <f>VLOOKUP(A59,AUTODIAGNÓSTICO!$A$9:$J$71,3,0)</f>
        <v>#N/A</v>
      </c>
      <c r="C59" s="40" t="e">
        <f>VLOOKUP(A59,AUTODIAGNÓSTICO!$A$9:$J$71,6,0)</f>
        <v>#N/A</v>
      </c>
      <c r="D59" s="40" t="e">
        <f>VLOOKUP(A59,AUTODIAGNÓSTICO!$A$9:$J$71,8,0)</f>
        <v>#N/A</v>
      </c>
      <c r="E59" s="65" t="e">
        <f>VLOOKUP(A59,AUTODIAGNÓSTICO!$A$9:$J$71,9,0)</f>
        <v>#N/A</v>
      </c>
      <c r="F59" s="37"/>
      <c r="G59" s="37"/>
      <c r="H59" s="37"/>
      <c r="I59" s="37"/>
      <c r="J59" s="37"/>
      <c r="K59" s="38"/>
      <c r="L59" s="38"/>
    </row>
    <row r="60" spans="1:12" x14ac:dyDescent="0.3">
      <c r="A60" s="39">
        <v>45</v>
      </c>
      <c r="B60" s="40" t="e">
        <f>VLOOKUP(A60,AUTODIAGNÓSTICO!$A$9:$J$71,3,0)</f>
        <v>#N/A</v>
      </c>
      <c r="C60" s="40" t="e">
        <f>VLOOKUP(A60,AUTODIAGNÓSTICO!$A$9:$J$71,6,0)</f>
        <v>#N/A</v>
      </c>
      <c r="D60" s="40" t="e">
        <f>VLOOKUP(A60,AUTODIAGNÓSTICO!$A$9:$J$71,8,0)</f>
        <v>#N/A</v>
      </c>
      <c r="E60" s="65" t="e">
        <f>VLOOKUP(A60,AUTODIAGNÓSTICO!$A$9:$J$71,9,0)</f>
        <v>#N/A</v>
      </c>
      <c r="F60" s="37"/>
      <c r="G60" s="37"/>
      <c r="H60" s="37"/>
      <c r="I60" s="37"/>
      <c r="J60" s="37"/>
      <c r="K60" s="38"/>
      <c r="L60" s="38"/>
    </row>
    <row r="61" spans="1:12" x14ac:dyDescent="0.3">
      <c r="A61" s="39">
        <v>46</v>
      </c>
      <c r="B61" s="40" t="e">
        <f>VLOOKUP(A61,AUTODIAGNÓSTICO!$A$9:$J$71,3,0)</f>
        <v>#N/A</v>
      </c>
      <c r="C61" s="40" t="e">
        <f>VLOOKUP(A61,AUTODIAGNÓSTICO!$A$9:$J$71,6,0)</f>
        <v>#N/A</v>
      </c>
      <c r="D61" s="40" t="e">
        <f>VLOOKUP(A61,AUTODIAGNÓSTICO!$A$9:$J$71,8,0)</f>
        <v>#N/A</v>
      </c>
      <c r="E61" s="65" t="e">
        <f>VLOOKUP(A61,AUTODIAGNÓSTICO!$A$9:$J$71,9,0)</f>
        <v>#N/A</v>
      </c>
      <c r="F61" s="37"/>
      <c r="G61" s="37"/>
      <c r="H61" s="37"/>
      <c r="I61" s="37"/>
      <c r="J61" s="37"/>
      <c r="K61" s="38"/>
      <c r="L61" s="38"/>
    </row>
    <row r="62" spans="1:12" x14ac:dyDescent="0.3">
      <c r="A62" s="39">
        <v>47</v>
      </c>
      <c r="B62" s="40" t="e">
        <f>VLOOKUP(A62,AUTODIAGNÓSTICO!$A$9:$J$71,3,0)</f>
        <v>#N/A</v>
      </c>
      <c r="C62" s="40" t="e">
        <f>VLOOKUP(A62,AUTODIAGNÓSTICO!$A$9:$J$71,6,0)</f>
        <v>#N/A</v>
      </c>
      <c r="D62" s="40" t="e">
        <f>VLOOKUP(A62,AUTODIAGNÓSTICO!$A$9:$J$71,8,0)</f>
        <v>#N/A</v>
      </c>
      <c r="E62" s="65" t="e">
        <f>VLOOKUP(A62,AUTODIAGNÓSTICO!$A$9:$J$71,9,0)</f>
        <v>#N/A</v>
      </c>
      <c r="F62" s="37"/>
      <c r="G62" s="37"/>
      <c r="H62" s="37"/>
      <c r="I62" s="37"/>
      <c r="J62" s="37"/>
      <c r="K62" s="38"/>
      <c r="L62" s="38"/>
    </row>
    <row r="63" spans="1:12" x14ac:dyDescent="0.3">
      <c r="A63" s="39">
        <v>48</v>
      </c>
      <c r="B63" s="40" t="e">
        <f>VLOOKUP(A63,AUTODIAGNÓSTICO!$A$9:$J$71,3,0)</f>
        <v>#N/A</v>
      </c>
      <c r="C63" s="40" t="e">
        <f>VLOOKUP(A63,AUTODIAGNÓSTICO!$A$9:$J$71,6,0)</f>
        <v>#N/A</v>
      </c>
      <c r="D63" s="40" t="e">
        <f>VLOOKUP(A63,AUTODIAGNÓSTICO!$A$9:$J$71,8,0)</f>
        <v>#N/A</v>
      </c>
      <c r="E63" s="65" t="e">
        <f>VLOOKUP(A63,AUTODIAGNÓSTICO!$A$9:$J$71,9,0)</f>
        <v>#N/A</v>
      </c>
      <c r="F63" s="37"/>
      <c r="G63" s="37"/>
      <c r="H63" s="37"/>
      <c r="I63" s="37"/>
      <c r="J63" s="37"/>
      <c r="K63" s="38"/>
      <c r="L63" s="38"/>
    </row>
    <row r="64" spans="1:12" x14ac:dyDescent="0.3">
      <c r="A64" s="39">
        <v>49</v>
      </c>
      <c r="B64" s="40" t="e">
        <f>VLOOKUP(A64,AUTODIAGNÓSTICO!$A$9:$J$71,3,0)</f>
        <v>#N/A</v>
      </c>
      <c r="C64" s="40" t="e">
        <f>VLOOKUP(A64,AUTODIAGNÓSTICO!$A$9:$J$71,6,0)</f>
        <v>#N/A</v>
      </c>
      <c r="D64" s="40" t="e">
        <f>VLOOKUP(A64,AUTODIAGNÓSTICO!$A$9:$J$71,8,0)</f>
        <v>#N/A</v>
      </c>
      <c r="E64" s="65" t="e">
        <f>VLOOKUP(A64,AUTODIAGNÓSTICO!$A$9:$J$71,9,0)</f>
        <v>#N/A</v>
      </c>
      <c r="F64" s="37"/>
      <c r="G64" s="37"/>
      <c r="H64" s="37"/>
      <c r="I64" s="37"/>
      <c r="J64" s="37"/>
      <c r="K64" s="38"/>
      <c r="L64" s="38"/>
    </row>
    <row r="65" spans="1:12" x14ac:dyDescent="0.3">
      <c r="A65" s="39">
        <v>50</v>
      </c>
      <c r="B65" s="40" t="e">
        <f>VLOOKUP(A65,AUTODIAGNÓSTICO!$A$9:$J$71,3,0)</f>
        <v>#N/A</v>
      </c>
      <c r="C65" s="40" t="e">
        <f>VLOOKUP(A65,AUTODIAGNÓSTICO!$A$9:$J$71,6,0)</f>
        <v>#N/A</v>
      </c>
      <c r="D65" s="40" t="e">
        <f>VLOOKUP(A65,AUTODIAGNÓSTICO!$A$9:$J$71,8,0)</f>
        <v>#N/A</v>
      </c>
      <c r="E65" s="65" t="e">
        <f>VLOOKUP(A65,AUTODIAGNÓSTICO!$A$9:$J$71,9,0)</f>
        <v>#N/A</v>
      </c>
      <c r="F65" s="37"/>
      <c r="G65" s="37"/>
      <c r="H65" s="37"/>
      <c r="I65" s="37"/>
      <c r="J65" s="37"/>
      <c r="K65" s="38"/>
      <c r="L65" s="38"/>
    </row>
    <row r="66" spans="1:12" x14ac:dyDescent="0.3">
      <c r="A66" s="39">
        <v>51</v>
      </c>
      <c r="B66" s="40" t="e">
        <f>VLOOKUP(A66,AUTODIAGNÓSTICO!$A$9:$J$71,3,0)</f>
        <v>#N/A</v>
      </c>
      <c r="C66" s="40" t="e">
        <f>VLOOKUP(A66,AUTODIAGNÓSTICO!$A$9:$J$71,6,0)</f>
        <v>#N/A</v>
      </c>
      <c r="D66" s="40" t="e">
        <f>VLOOKUP(A66,AUTODIAGNÓSTICO!$A$9:$J$71,8,0)</f>
        <v>#N/A</v>
      </c>
      <c r="E66" s="65" t="e">
        <f>VLOOKUP(A66,AUTODIAGNÓSTICO!$A$9:$J$71,9,0)</f>
        <v>#N/A</v>
      </c>
      <c r="F66" s="37"/>
      <c r="G66" s="37"/>
      <c r="H66" s="37"/>
      <c r="I66" s="37"/>
      <c r="J66" s="37"/>
      <c r="K66" s="38"/>
      <c r="L66" s="38"/>
    </row>
    <row r="67" spans="1:12" x14ac:dyDescent="0.3">
      <c r="A67" s="39">
        <v>52</v>
      </c>
      <c r="B67" s="40" t="e">
        <f>VLOOKUP(A67,AUTODIAGNÓSTICO!$A$9:$J$71,3,0)</f>
        <v>#N/A</v>
      </c>
      <c r="C67" s="40" t="e">
        <f>VLOOKUP(A67,AUTODIAGNÓSTICO!$A$9:$J$71,6,0)</f>
        <v>#N/A</v>
      </c>
      <c r="D67" s="40" t="e">
        <f>VLOOKUP(A67,AUTODIAGNÓSTICO!$A$9:$J$71,8,0)</f>
        <v>#N/A</v>
      </c>
      <c r="E67" s="65" t="e">
        <f>VLOOKUP(A67,AUTODIAGNÓSTICO!$A$9:$J$71,9,0)</f>
        <v>#N/A</v>
      </c>
      <c r="F67" s="37"/>
      <c r="G67" s="37"/>
      <c r="H67" s="37"/>
      <c r="I67" s="37"/>
      <c r="J67" s="37"/>
      <c r="K67" s="38"/>
      <c r="L67" s="38"/>
    </row>
    <row r="68" spans="1:12" x14ac:dyDescent="0.3">
      <c r="A68" s="39">
        <v>53</v>
      </c>
      <c r="B68" s="40" t="e">
        <f>VLOOKUP(A68,AUTODIAGNÓSTICO!$A$9:$J$71,3,0)</f>
        <v>#N/A</v>
      </c>
      <c r="C68" s="40" t="e">
        <f>VLOOKUP(A68,AUTODIAGNÓSTICO!$A$9:$J$71,6,0)</f>
        <v>#N/A</v>
      </c>
      <c r="D68" s="40" t="e">
        <f>VLOOKUP(A68,AUTODIAGNÓSTICO!$A$9:$J$71,8,0)</f>
        <v>#N/A</v>
      </c>
      <c r="E68" s="65" t="e">
        <f>VLOOKUP(A68,AUTODIAGNÓSTICO!$A$9:$J$71,9,0)</f>
        <v>#N/A</v>
      </c>
      <c r="F68" s="37"/>
      <c r="G68" s="37"/>
      <c r="H68" s="37"/>
      <c r="I68" s="37"/>
      <c r="J68" s="37"/>
      <c r="K68" s="38"/>
      <c r="L68" s="38"/>
    </row>
    <row r="69" spans="1:12" x14ac:dyDescent="0.3">
      <c r="A69" s="39">
        <v>54</v>
      </c>
      <c r="B69" s="40" t="e">
        <f>VLOOKUP(A69,AUTODIAGNÓSTICO!$A$9:$J$71,3,0)</f>
        <v>#N/A</v>
      </c>
      <c r="C69" s="40" t="e">
        <f>VLOOKUP(A69,AUTODIAGNÓSTICO!$A$9:$J$71,6,0)</f>
        <v>#N/A</v>
      </c>
      <c r="D69" s="40" t="e">
        <f>VLOOKUP(A69,AUTODIAGNÓSTICO!$A$9:$J$71,8,0)</f>
        <v>#N/A</v>
      </c>
      <c r="E69" s="65" t="e">
        <f>VLOOKUP(A69,AUTODIAGNÓSTICO!$A$9:$J$71,9,0)</f>
        <v>#N/A</v>
      </c>
      <c r="F69" s="37"/>
      <c r="G69" s="37"/>
      <c r="H69" s="37"/>
      <c r="I69" s="37"/>
      <c r="J69" s="37"/>
      <c r="K69" s="38"/>
      <c r="L69" s="38"/>
    </row>
    <row r="70" spans="1:12" x14ac:dyDescent="0.3">
      <c r="A70" s="39">
        <v>55</v>
      </c>
      <c r="B70" s="40" t="e">
        <f>VLOOKUP(A70,AUTODIAGNÓSTICO!$A$9:$J$71,3,0)</f>
        <v>#N/A</v>
      </c>
      <c r="C70" s="40" t="e">
        <f>VLOOKUP(A70,AUTODIAGNÓSTICO!$A$9:$J$71,6,0)</f>
        <v>#N/A</v>
      </c>
      <c r="D70" s="40" t="e">
        <f>VLOOKUP(A70,AUTODIAGNÓSTICO!$A$9:$J$71,8,0)</f>
        <v>#N/A</v>
      </c>
      <c r="E70" s="65" t="e">
        <f>VLOOKUP(A70,AUTODIAGNÓSTICO!$A$9:$J$71,9,0)</f>
        <v>#N/A</v>
      </c>
      <c r="F70" s="37"/>
      <c r="G70" s="37"/>
      <c r="H70" s="37"/>
      <c r="I70" s="37"/>
      <c r="J70" s="37"/>
      <c r="K70" s="38"/>
      <c r="L70" s="38"/>
    </row>
    <row r="71" spans="1:12" x14ac:dyDescent="0.3">
      <c r="A71" s="39">
        <v>56</v>
      </c>
      <c r="B71" s="40" t="e">
        <f>VLOOKUP(A71,AUTODIAGNÓSTICO!$A$9:$J$71,3,0)</f>
        <v>#N/A</v>
      </c>
      <c r="C71" s="40" t="e">
        <f>VLOOKUP(A71,AUTODIAGNÓSTICO!$A$9:$J$71,6,0)</f>
        <v>#N/A</v>
      </c>
      <c r="D71" s="40" t="e">
        <f>VLOOKUP(A71,AUTODIAGNÓSTICO!$A$9:$J$71,8,0)</f>
        <v>#N/A</v>
      </c>
      <c r="E71" s="65" t="e">
        <f>VLOOKUP(A71,AUTODIAGNÓSTICO!$A$9:$J$71,9,0)</f>
        <v>#N/A</v>
      </c>
      <c r="F71" s="37"/>
      <c r="G71" s="37"/>
      <c r="H71" s="37"/>
      <c r="I71" s="37"/>
      <c r="J71" s="37"/>
      <c r="K71" s="38"/>
      <c r="L71" s="38"/>
    </row>
    <row r="72" spans="1:12" x14ac:dyDescent="0.3">
      <c r="A72" s="39">
        <v>57</v>
      </c>
      <c r="B72" s="40" t="e">
        <f>VLOOKUP(A72,AUTODIAGNÓSTICO!$A$9:$J$71,3,0)</f>
        <v>#N/A</v>
      </c>
      <c r="C72" s="40" t="e">
        <f>VLOOKUP(A72,AUTODIAGNÓSTICO!$A$9:$J$71,6,0)</f>
        <v>#N/A</v>
      </c>
      <c r="D72" s="40" t="e">
        <f>VLOOKUP(A72,AUTODIAGNÓSTICO!$A$9:$J$71,8,0)</f>
        <v>#N/A</v>
      </c>
      <c r="E72" s="65" t="e">
        <f>VLOOKUP(A72,AUTODIAGNÓSTICO!$A$9:$J$71,9,0)</f>
        <v>#N/A</v>
      </c>
      <c r="F72" s="37"/>
      <c r="G72" s="37"/>
      <c r="H72" s="37"/>
      <c r="I72" s="37"/>
      <c r="J72" s="37"/>
      <c r="K72" s="38"/>
      <c r="L72" s="38"/>
    </row>
    <row r="73" spans="1:12" x14ac:dyDescent="0.3">
      <c r="A73" s="39">
        <v>58</v>
      </c>
      <c r="B73" s="40" t="e">
        <f>VLOOKUP(A73,AUTODIAGNÓSTICO!$A$9:$J$71,3,0)</f>
        <v>#N/A</v>
      </c>
      <c r="C73" s="40" t="e">
        <f>VLOOKUP(A73,AUTODIAGNÓSTICO!$A$9:$J$71,6,0)</f>
        <v>#N/A</v>
      </c>
      <c r="D73" s="40" t="e">
        <f>VLOOKUP(A73,AUTODIAGNÓSTICO!$A$9:$J$71,8,0)</f>
        <v>#N/A</v>
      </c>
      <c r="E73" s="65" t="e">
        <f>VLOOKUP(A73,AUTODIAGNÓSTICO!$A$9:$J$71,9,0)</f>
        <v>#N/A</v>
      </c>
      <c r="F73" s="37"/>
      <c r="G73" s="37"/>
      <c r="H73" s="37"/>
      <c r="I73" s="37"/>
      <c r="J73" s="37"/>
      <c r="K73" s="38"/>
      <c r="L73" s="38"/>
    </row>
    <row r="74" spans="1:12" x14ac:dyDescent="0.3">
      <c r="A74" s="39">
        <v>59</v>
      </c>
      <c r="B74" s="40" t="e">
        <f>VLOOKUP(A74,AUTODIAGNÓSTICO!$A$9:$J$71,3,0)</f>
        <v>#N/A</v>
      </c>
      <c r="C74" s="40" t="e">
        <f>VLOOKUP(A74,AUTODIAGNÓSTICO!$A$9:$J$71,6,0)</f>
        <v>#N/A</v>
      </c>
      <c r="D74" s="40" t="e">
        <f>VLOOKUP(A74,AUTODIAGNÓSTICO!$A$9:$J$71,8,0)</f>
        <v>#N/A</v>
      </c>
      <c r="E74" s="65" t="e">
        <f>VLOOKUP(A74,AUTODIAGNÓSTICO!$A$9:$J$71,9,0)</f>
        <v>#N/A</v>
      </c>
      <c r="F74" s="37"/>
      <c r="G74" s="37"/>
      <c r="H74" s="37"/>
      <c r="I74" s="37"/>
      <c r="J74" s="37"/>
      <c r="K74" s="38"/>
      <c r="L74" s="38"/>
    </row>
    <row r="75" spans="1:12" x14ac:dyDescent="0.3">
      <c r="A75" s="39">
        <v>60</v>
      </c>
      <c r="B75" s="40" t="e">
        <f>VLOOKUP(A75,AUTODIAGNÓSTICO!$A$9:$J$71,3,0)</f>
        <v>#N/A</v>
      </c>
      <c r="C75" s="40" t="e">
        <f>VLOOKUP(A75,AUTODIAGNÓSTICO!$A$9:$J$71,6,0)</f>
        <v>#N/A</v>
      </c>
      <c r="D75" s="40" t="e">
        <f>VLOOKUP(A75,AUTODIAGNÓSTICO!$A$9:$J$71,8,0)</f>
        <v>#N/A</v>
      </c>
      <c r="E75" s="65" t="e">
        <f>VLOOKUP(A75,AUTODIAGNÓSTICO!$A$9:$J$71,9,0)</f>
        <v>#N/A</v>
      </c>
      <c r="F75" s="37"/>
      <c r="G75" s="37"/>
      <c r="H75" s="37"/>
      <c r="I75" s="37"/>
      <c r="J75" s="37"/>
      <c r="K75" s="38"/>
      <c r="L75" s="38"/>
    </row>
    <row r="76" spans="1:12" x14ac:dyDescent="0.3">
      <c r="A76" s="39">
        <v>61</v>
      </c>
      <c r="B76" s="40" t="e">
        <f>VLOOKUP(A76,AUTODIAGNÓSTICO!$A$9:$J$71,3,0)</f>
        <v>#N/A</v>
      </c>
      <c r="C76" s="40" t="e">
        <f>VLOOKUP(A76,AUTODIAGNÓSTICO!$A$9:$J$71,6,0)</f>
        <v>#N/A</v>
      </c>
      <c r="D76" s="40" t="e">
        <f>VLOOKUP(A76,AUTODIAGNÓSTICO!$A$9:$J$71,8,0)</f>
        <v>#N/A</v>
      </c>
      <c r="E76" s="65" t="e">
        <f>VLOOKUP(A76,AUTODIAGNÓSTICO!$A$9:$J$71,9,0)</f>
        <v>#N/A</v>
      </c>
      <c r="F76" s="37"/>
      <c r="G76" s="37"/>
      <c r="H76" s="37"/>
      <c r="I76" s="37"/>
      <c r="J76" s="37"/>
      <c r="K76" s="38"/>
      <c r="L76" s="38"/>
    </row>
    <row r="77" spans="1:12" x14ac:dyDescent="0.3">
      <c r="A77" s="39">
        <v>62</v>
      </c>
      <c r="B77" s="40" t="e">
        <f>VLOOKUP(A77,AUTODIAGNÓSTICO!$A$9:$J$71,3,0)</f>
        <v>#N/A</v>
      </c>
      <c r="C77" s="40" t="e">
        <f>VLOOKUP(A77,AUTODIAGNÓSTICO!$A$9:$J$71,6,0)</f>
        <v>#N/A</v>
      </c>
      <c r="D77" s="40" t="e">
        <f>VLOOKUP(A77,AUTODIAGNÓSTICO!$A$9:$J$71,8,0)</f>
        <v>#N/A</v>
      </c>
      <c r="E77" s="65" t="e">
        <f>VLOOKUP(A77,AUTODIAGNÓSTICO!$A$9:$J$71,9,0)</f>
        <v>#N/A</v>
      </c>
      <c r="F77" s="106"/>
      <c r="G77" s="106"/>
      <c r="H77" s="106"/>
      <c r="I77" s="106"/>
      <c r="J77" s="106"/>
      <c r="K77" s="106"/>
      <c r="L77" s="106"/>
    </row>
    <row r="78" spans="1:12" x14ac:dyDescent="0.3">
      <c r="A78" s="39">
        <v>63</v>
      </c>
      <c r="B78" s="40" t="e">
        <f>VLOOKUP(A78,AUTODIAGNÓSTICO!$A$9:$J$71,3,0)</f>
        <v>#N/A</v>
      </c>
      <c r="C78" s="40" t="e">
        <f>VLOOKUP(A78,AUTODIAGNÓSTICO!$A$9:$J$71,6,0)</f>
        <v>#N/A</v>
      </c>
      <c r="D78" s="40" t="e">
        <f>VLOOKUP(A78,AUTODIAGNÓSTICO!$A$9:$J$71,8,0)</f>
        <v>#N/A</v>
      </c>
      <c r="E78" s="65" t="e">
        <f>VLOOKUP(A78,AUTODIAGNÓSTICO!$A$9:$J$71,9,0)</f>
        <v>#N/A</v>
      </c>
      <c r="F78" s="106"/>
      <c r="G78" s="106"/>
      <c r="H78" s="106"/>
      <c r="I78" s="106"/>
      <c r="J78" s="106"/>
      <c r="K78" s="106"/>
      <c r="L78" s="106"/>
    </row>
  </sheetData>
  <mergeCells algorithmName="SHA-512" hashValue="9UmkdbGWvMKW+DHJWZMvYnC8hTIYoz325vS6HMhx50GMi8R8WLFKDx9WDtWnF9E1qDVMa+64JIka9YwHvhOIWg==" saltValue="U9b32l0hnnB4kxBH/DiMMw==" spinCount="100000" count="16">
    <mergeCell ref="K7:L7"/>
    <mergeCell ref="I8:J8"/>
    <mergeCell ref="A9:C13"/>
    <mergeCell ref="F9:G13"/>
    <mergeCell ref="H9:H13"/>
    <mergeCell ref="I9:J9"/>
    <mergeCell ref="I10:J10"/>
    <mergeCell ref="I11:J11"/>
    <mergeCell ref="I12:J12"/>
    <mergeCell ref="I13:J13"/>
    <mergeCell ref="D9:E13"/>
    <mergeCell ref="L9:L13"/>
    <mergeCell ref="K9:K13"/>
    <mergeCell ref="A8:C8"/>
    <mergeCell ref="D8:E8"/>
    <mergeCell ref="F8:G8"/>
  </mergeCells>
  <conditionalFormatting sqref="E16:E78">
    <cfRule type="cellIs" dxfId="4" priority="1" operator="between">
      <formula>9</formula>
      <formula>10</formula>
    </cfRule>
    <cfRule type="cellIs" dxfId="3" priority="2" operator="between">
      <formula>7</formula>
      <formula>8.99</formula>
    </cfRule>
    <cfRule type="cellIs" dxfId="2" priority="3" operator="between">
      <formula>5</formula>
      <formula>6.99</formula>
    </cfRule>
    <cfRule type="cellIs" dxfId="1" priority="4" operator="between">
      <formula>3</formula>
      <formula>4.99</formula>
    </cfRule>
    <cfRule type="cellIs" dxfId="0" priority="5" operator="between">
      <formula>1</formula>
      <formula>2.99</formula>
    </cfRule>
  </conditionalFormatting>
  <dataValidations count="3">
    <dataValidation type="date" operator="greaterThanOrEqual" allowBlank="1" showInputMessage="1" showErrorMessage="1" sqref="K16:L76" xr:uid="{FF30F03F-D437-4FF7-BF98-D4C91FD5B5AC}">
      <formula1>44562</formula1>
    </dataValidation>
    <dataValidation type="list" allowBlank="1" showInputMessage="1" showErrorMessage="1" sqref="K9:K13" xr:uid="{5BD21FA0-75CA-46F1-ABEC-652A9F01AC3C}">
      <formula1>$N$3:$N$15</formula1>
    </dataValidation>
    <dataValidation type="list" allowBlank="1" showInputMessage="1" showErrorMessage="1" sqref="L9:L13" xr:uid="{DC118768-72A6-4C2F-B2B6-E83A858A0173}">
      <formula1>$O$3:$O$15</formula1>
    </dataValidation>
  </dataValidations>
  <pageMargins left="0.7" right="0.7" top="0.75" bottom="0.75" header="0.3" footer="0.3"/>
  <pageSetup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MENU</vt:lpstr>
      <vt:lpstr>INSTRUCTIVO</vt:lpstr>
      <vt:lpstr>AUTODIAGNÓSTICO</vt:lpstr>
      <vt:lpstr>GRÁFICOS</vt:lpstr>
      <vt:lpstr>NIVELES CLASIFICACION</vt:lpstr>
      <vt:lpstr>PLAN DE ACCIÓN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DMENDOZA</dc:creator>
  <cp:lastModifiedBy>ADMIN</cp:lastModifiedBy>
  <cp:lastPrinted>2026-01-13T19:16:31Z</cp:lastPrinted>
  <dcterms:created xsi:type="dcterms:W3CDTF">2021-11-16T13:51:36Z</dcterms:created>
  <dcterms:modified xsi:type="dcterms:W3CDTF">2026-03-22T17:16:36Z</dcterms:modified>
</cp:coreProperties>
</file>