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ALEXANDER\OneDrive\Documentos\PLATAFORMA ENJAMBRE 2023\2024\3. GESTION PMI\PMI 2026\"/>
    </mc:Choice>
  </mc:AlternateContent>
  <bookViews>
    <workbookView xWindow="0" yWindow="0" windowWidth="20490" windowHeight="7185"/>
  </bookViews>
  <sheets>
    <sheet name="Institución" sheetId="58" r:id="rId1"/>
    <sheet name="Autoevaluación" sheetId="1" r:id="rId2"/>
    <sheet name="Directiva" sheetId="2" r:id="rId3"/>
    <sheet name="Academica" sheetId="4" r:id="rId4"/>
    <sheet name="Admon" sheetId="6" r:id="rId5"/>
    <sheet name="Comunidad" sheetId="5" r:id="rId6"/>
  </sheet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U100" i="1" l="1"/>
  <c r="T6" i="6" s="1"/>
  <c r="U98" i="1"/>
  <c r="U99" i="1"/>
  <c r="U101" i="1"/>
  <c r="U87" i="1"/>
  <c r="U92" i="1"/>
  <c r="U89" i="1"/>
  <c r="U90" i="1"/>
  <c r="U91" i="1"/>
  <c r="U5" i="6"/>
  <c r="R7" i="1"/>
  <c r="R8" i="1"/>
  <c r="R9" i="1"/>
  <c r="R10" i="1"/>
  <c r="S7" i="1"/>
  <c r="T7" i="1"/>
  <c r="M4" i="2" s="1"/>
  <c r="T8" i="1"/>
  <c r="T9" i="1"/>
  <c r="T10" i="1"/>
  <c r="U7" i="1"/>
  <c r="S8" i="1"/>
  <c r="U8" i="1"/>
  <c r="U9" i="1"/>
  <c r="R4" i="2" s="1"/>
  <c r="R10" i="2" s="1"/>
  <c r="U10" i="1"/>
  <c r="S9" i="1"/>
  <c r="S10" i="1"/>
  <c r="S98" i="1"/>
  <c r="S99" i="1"/>
  <c r="S100" i="1"/>
  <c r="S101" i="1"/>
  <c r="Q11" i="1"/>
  <c r="R11" i="1"/>
  <c r="S11" i="1"/>
  <c r="R13" i="1"/>
  <c r="S13" i="1"/>
  <c r="T13" i="1"/>
  <c r="U13" i="1"/>
  <c r="S5" i="2" s="1"/>
  <c r="R14" i="1"/>
  <c r="S14" i="1"/>
  <c r="T14" i="1"/>
  <c r="T15" i="1"/>
  <c r="T16" i="1"/>
  <c r="U14" i="1"/>
  <c r="U15" i="1"/>
  <c r="U16" i="1"/>
  <c r="U5" i="2" s="1"/>
  <c r="R15" i="1"/>
  <c r="S15" i="1"/>
  <c r="S16" i="1"/>
  <c r="I5" i="2"/>
  <c r="R16" i="1"/>
  <c r="E5" i="2" s="1"/>
  <c r="R20" i="1"/>
  <c r="S20" i="1"/>
  <c r="T20" i="1"/>
  <c r="U20" i="1"/>
  <c r="R21" i="1"/>
  <c r="S21" i="1"/>
  <c r="S22" i="1"/>
  <c r="S23" i="1"/>
  <c r="T21" i="1"/>
  <c r="T22" i="1"/>
  <c r="T23" i="1"/>
  <c r="U21" i="1"/>
  <c r="R22" i="1"/>
  <c r="R23" i="1"/>
  <c r="U22" i="1"/>
  <c r="T6" i="2" s="1"/>
  <c r="U23" i="1"/>
  <c r="C6" i="2"/>
  <c r="R30" i="1"/>
  <c r="R31" i="1"/>
  <c r="C7" i="2" s="1"/>
  <c r="R32" i="1"/>
  <c r="R33" i="1"/>
  <c r="S30" i="1"/>
  <c r="T30" i="1"/>
  <c r="T31" i="1"/>
  <c r="T32" i="1"/>
  <c r="T33" i="1"/>
  <c r="P7" i="2" s="1"/>
  <c r="U30" i="1"/>
  <c r="R7" i="2" s="1"/>
  <c r="U31" i="1"/>
  <c r="U32" i="1"/>
  <c r="U33" i="1"/>
  <c r="S31" i="1"/>
  <c r="I7" i="2" s="1"/>
  <c r="S32" i="1"/>
  <c r="S33" i="1"/>
  <c r="R36" i="1"/>
  <c r="R37" i="1"/>
  <c r="R38" i="1"/>
  <c r="R39" i="1"/>
  <c r="S36" i="1"/>
  <c r="T36" i="1"/>
  <c r="M8" i="2" s="1"/>
  <c r="T37" i="1"/>
  <c r="T38" i="1"/>
  <c r="O8" i="2" s="1"/>
  <c r="T39" i="1"/>
  <c r="U36" i="1"/>
  <c r="S37" i="1"/>
  <c r="U37" i="1"/>
  <c r="S8" i="2" s="1"/>
  <c r="U38" i="1"/>
  <c r="U39" i="1"/>
  <c r="S38" i="1"/>
  <c r="S39" i="1"/>
  <c r="U8" i="2"/>
  <c r="R47" i="1"/>
  <c r="C9" i="2" s="1"/>
  <c r="R48" i="1"/>
  <c r="R49" i="1"/>
  <c r="R50" i="1"/>
  <c r="S47" i="1"/>
  <c r="I9" i="2" s="1"/>
  <c r="S48" i="1"/>
  <c r="S49" i="1"/>
  <c r="J9" i="2" s="1"/>
  <c r="S50" i="1"/>
  <c r="T47" i="1"/>
  <c r="T48" i="1"/>
  <c r="T49" i="1"/>
  <c r="T50" i="1"/>
  <c r="U47" i="1"/>
  <c r="T9" i="2" s="1"/>
  <c r="U48" i="1"/>
  <c r="U49" i="1"/>
  <c r="U50" i="1"/>
  <c r="U9" i="2" s="1"/>
  <c r="F9" i="2"/>
  <c r="R55" i="1"/>
  <c r="R56" i="1"/>
  <c r="R57" i="1"/>
  <c r="R58" i="1"/>
  <c r="S55" i="1"/>
  <c r="H4" i="4" s="1"/>
  <c r="S56" i="1"/>
  <c r="I4" i="4" s="1"/>
  <c r="S57" i="1"/>
  <c r="S58" i="1"/>
  <c r="K4" i="4" s="1"/>
  <c r="T55" i="1"/>
  <c r="P4" i="4" s="1"/>
  <c r="U55" i="1"/>
  <c r="U56" i="1"/>
  <c r="S4" i="4" s="1"/>
  <c r="S10" i="4" s="1"/>
  <c r="U57" i="1"/>
  <c r="T4" i="4" s="1"/>
  <c r="T10" i="4" s="1"/>
  <c r="U58" i="1"/>
  <c r="T56" i="1"/>
  <c r="T57" i="1"/>
  <c r="O4" i="4" s="1"/>
  <c r="T58" i="1"/>
  <c r="R62" i="1"/>
  <c r="S62" i="1"/>
  <c r="K5" i="4" s="1"/>
  <c r="S63" i="1"/>
  <c r="I5" i="4" s="1"/>
  <c r="S64" i="1"/>
  <c r="S65" i="1"/>
  <c r="T62" i="1"/>
  <c r="T63" i="1"/>
  <c r="T64" i="1"/>
  <c r="T65" i="1"/>
  <c r="M5" i="4" s="1"/>
  <c r="U62" i="1"/>
  <c r="R63" i="1"/>
  <c r="R64" i="1"/>
  <c r="R65" i="1"/>
  <c r="F5" i="4" s="1"/>
  <c r="U63" i="1"/>
  <c r="U64" i="1"/>
  <c r="S5" i="4" s="1"/>
  <c r="U65" i="1"/>
  <c r="U5" i="4" s="1"/>
  <c r="R68" i="1"/>
  <c r="S68" i="1"/>
  <c r="S69" i="1"/>
  <c r="S70" i="1"/>
  <c r="J6" i="4" s="1"/>
  <c r="S71" i="1"/>
  <c r="T68" i="1"/>
  <c r="T69" i="1"/>
  <c r="T70" i="1"/>
  <c r="T71" i="1"/>
  <c r="P6" i="4" s="1"/>
  <c r="U68" i="1"/>
  <c r="R6" i="4" s="1"/>
  <c r="U69" i="1"/>
  <c r="U70" i="1"/>
  <c r="U71" i="1"/>
  <c r="R69" i="1"/>
  <c r="R70" i="1"/>
  <c r="R71" i="1"/>
  <c r="D6" i="4" s="1"/>
  <c r="O6" i="4"/>
  <c r="R74" i="1"/>
  <c r="R76" i="1"/>
  <c r="R75" i="1"/>
  <c r="R77" i="1"/>
  <c r="S74" i="1"/>
  <c r="S75" i="1"/>
  <c r="H7" i="4" s="1"/>
  <c r="S76" i="1"/>
  <c r="S77" i="1"/>
  <c r="K7" i="4" s="1"/>
  <c r="T74" i="1"/>
  <c r="U74" i="1"/>
  <c r="U75" i="1"/>
  <c r="S7" i="4" s="1"/>
  <c r="U76" i="1"/>
  <c r="U77" i="1"/>
  <c r="R7" i="4"/>
  <c r="T75" i="1"/>
  <c r="T76" i="1"/>
  <c r="T77" i="1"/>
  <c r="P7" i="4"/>
  <c r="R84" i="1"/>
  <c r="C4" i="6" s="1"/>
  <c r="R85" i="1"/>
  <c r="R86" i="1"/>
  <c r="E4" i="6" s="1"/>
  <c r="R87" i="1"/>
  <c r="F4" i="6" s="1"/>
  <c r="S84" i="1"/>
  <c r="T84" i="1"/>
  <c r="T85" i="1"/>
  <c r="T86" i="1"/>
  <c r="O4" i="6" s="1"/>
  <c r="T87" i="1"/>
  <c r="U84" i="1"/>
  <c r="S85" i="1"/>
  <c r="S86" i="1"/>
  <c r="H4" i="6" s="1"/>
  <c r="S87" i="1"/>
  <c r="U85" i="1"/>
  <c r="U86" i="1"/>
  <c r="T4" i="6" s="1"/>
  <c r="T10" i="6" s="1"/>
  <c r="P4" i="6"/>
  <c r="R89" i="1"/>
  <c r="D5" i="6" s="1"/>
  <c r="S89" i="1"/>
  <c r="H5" i="6" s="1"/>
  <c r="S90" i="1"/>
  <c r="I5" i="6" s="1"/>
  <c r="S91" i="1"/>
  <c r="J5" i="6" s="1"/>
  <c r="S92" i="1"/>
  <c r="T89" i="1"/>
  <c r="T90" i="1"/>
  <c r="T91" i="1"/>
  <c r="O5" i="6" s="1"/>
  <c r="T92" i="1"/>
  <c r="R90" i="1"/>
  <c r="R91" i="1"/>
  <c r="E5" i="6" s="1"/>
  <c r="R92" i="1"/>
  <c r="F5" i="6" s="1"/>
  <c r="R98" i="1"/>
  <c r="R99" i="1"/>
  <c r="R100" i="1"/>
  <c r="R101" i="1"/>
  <c r="T98" i="1"/>
  <c r="T101" i="1"/>
  <c r="T99" i="1"/>
  <c r="T100" i="1"/>
  <c r="N6" i="6" s="1"/>
  <c r="S6" i="6"/>
  <c r="R6" i="6"/>
  <c r="H6" i="6"/>
  <c r="O6" i="6"/>
  <c r="U6" i="6"/>
  <c r="R102" i="1"/>
  <c r="R103" i="1"/>
  <c r="R104" i="1"/>
  <c r="R105" i="1"/>
  <c r="S102" i="1"/>
  <c r="T102" i="1"/>
  <c r="T103" i="1"/>
  <c r="N7" i="6" s="1"/>
  <c r="T104" i="1"/>
  <c r="T105" i="1"/>
  <c r="P7" i="6" s="1"/>
  <c r="U102" i="1"/>
  <c r="S103" i="1"/>
  <c r="S104" i="1"/>
  <c r="J7" i="6" s="1"/>
  <c r="S105" i="1"/>
  <c r="U103" i="1"/>
  <c r="S7" i="6" s="1"/>
  <c r="U104" i="1"/>
  <c r="U105" i="1"/>
  <c r="R114" i="1"/>
  <c r="C8" i="6" s="1"/>
  <c r="R115" i="1"/>
  <c r="D8" i="6" s="1"/>
  <c r="R116" i="1"/>
  <c r="R117" i="1"/>
  <c r="F8" i="6" s="1"/>
  <c r="S114" i="1"/>
  <c r="S115" i="1"/>
  <c r="S116" i="1"/>
  <c r="I8" i="6" s="1"/>
  <c r="S117" i="1"/>
  <c r="T114" i="1"/>
  <c r="U114" i="1"/>
  <c r="T115" i="1"/>
  <c r="T116" i="1"/>
  <c r="T117" i="1"/>
  <c r="U115" i="1"/>
  <c r="S8" i="6" s="1"/>
  <c r="U116" i="1"/>
  <c r="U8" i="6" s="1"/>
  <c r="U117" i="1"/>
  <c r="R122" i="1"/>
  <c r="S122" i="1"/>
  <c r="T122" i="1"/>
  <c r="T123" i="1"/>
  <c r="T124" i="1"/>
  <c r="O4" i="5" s="1"/>
  <c r="T125" i="1"/>
  <c r="U122" i="1"/>
  <c r="S4" i="5" s="1"/>
  <c r="S10" i="5" s="1"/>
  <c r="U125" i="1"/>
  <c r="T4" i="5" s="1"/>
  <c r="T10" i="5" s="1"/>
  <c r="U123" i="1"/>
  <c r="U124" i="1"/>
  <c r="R123" i="1"/>
  <c r="S123" i="1"/>
  <c r="S124" i="1"/>
  <c r="J4" i="5" s="1"/>
  <c r="S125" i="1"/>
  <c r="K4" i="5" s="1"/>
  <c r="R124" i="1"/>
  <c r="R125" i="1"/>
  <c r="R128" i="1"/>
  <c r="R129" i="1"/>
  <c r="R130" i="1"/>
  <c r="R131" i="1"/>
  <c r="S128" i="1"/>
  <c r="K5" i="5" s="1"/>
  <c r="S130" i="1"/>
  <c r="S129" i="1"/>
  <c r="I5" i="5" s="1"/>
  <c r="S131" i="1"/>
  <c r="T128" i="1"/>
  <c r="U128" i="1"/>
  <c r="T129" i="1"/>
  <c r="T130" i="1"/>
  <c r="T131" i="1"/>
  <c r="P5" i="5" s="1"/>
  <c r="U129" i="1"/>
  <c r="S5" i="5" s="1"/>
  <c r="U130" i="1"/>
  <c r="U131" i="1"/>
  <c r="T5" i="5"/>
  <c r="R134" i="1"/>
  <c r="S134" i="1"/>
  <c r="S135" i="1"/>
  <c r="H6" i="5" s="1"/>
  <c r="S136" i="1"/>
  <c r="S137" i="1"/>
  <c r="T134" i="1"/>
  <c r="T135" i="1"/>
  <c r="T136" i="1"/>
  <c r="O6" i="5" s="1"/>
  <c r="T137" i="1"/>
  <c r="U134" i="1"/>
  <c r="U6" i="5" s="1"/>
  <c r="R135" i="1"/>
  <c r="R136" i="1"/>
  <c r="R137" i="1"/>
  <c r="C6" i="5" s="1"/>
  <c r="D6" i="5"/>
  <c r="U135" i="1"/>
  <c r="U136" i="1"/>
  <c r="K6" i="5"/>
  <c r="R139" i="1"/>
  <c r="C7" i="5" s="1"/>
  <c r="R140" i="1"/>
  <c r="R141" i="1"/>
  <c r="R142" i="1"/>
  <c r="F7" i="5" s="1"/>
  <c r="S139" i="1"/>
  <c r="S140" i="1"/>
  <c r="S141" i="1"/>
  <c r="S142" i="1"/>
  <c r="K7" i="5" s="1"/>
  <c r="T139" i="1"/>
  <c r="U139" i="1"/>
  <c r="S7" i="5" s="1"/>
  <c r="T140" i="1"/>
  <c r="U140" i="1"/>
  <c r="T141" i="1"/>
  <c r="N7" i="5" s="1"/>
  <c r="T142" i="1"/>
  <c r="U141" i="1"/>
  <c r="T7" i="5"/>
  <c r="S5" i="6"/>
  <c r="R8" i="2"/>
  <c r="R8" i="6"/>
  <c r="R7" i="5"/>
  <c r="R4" i="5"/>
  <c r="R10" i="5" s="1"/>
  <c r="R5" i="6"/>
  <c r="T5" i="6"/>
  <c r="S6" i="4"/>
  <c r="T8" i="2"/>
  <c r="T5" i="2"/>
  <c r="T5" i="4"/>
  <c r="T7" i="2"/>
  <c r="U6" i="2"/>
  <c r="R4" i="4"/>
  <c r="R10" i="4"/>
  <c r="H7" i="6"/>
  <c r="O7" i="4"/>
  <c r="J8" i="2"/>
  <c r="P8" i="2"/>
  <c r="I6" i="5"/>
  <c r="J5" i="4"/>
  <c r="U7" i="5"/>
  <c r="T7" i="6"/>
  <c r="I4" i="6"/>
  <c r="U4" i="4"/>
  <c r="U10" i="4"/>
  <c r="H7" i="2"/>
  <c r="J6" i="6"/>
  <c r="K6" i="4"/>
  <c r="O5" i="4"/>
  <c r="M7" i="4"/>
  <c r="T6" i="4"/>
  <c r="I8" i="2"/>
  <c r="S6" i="2"/>
  <c r="K5" i="2"/>
  <c r="R6" i="2"/>
  <c r="J5" i="2"/>
  <c r="I6" i="6"/>
  <c r="N8" i="6"/>
  <c r="U4" i="6"/>
  <c r="U10" i="6"/>
  <c r="S4" i="6"/>
  <c r="S10" i="6"/>
  <c r="E8" i="6"/>
  <c r="D4" i="6"/>
  <c r="J8" i="6"/>
  <c r="U6" i="4"/>
  <c r="J7" i="4"/>
  <c r="H5" i="4"/>
  <c r="U5" i="5"/>
  <c r="D9" i="2"/>
  <c r="K4" i="6"/>
  <c r="H5" i="2"/>
  <c r="E9" i="2"/>
  <c r="U7" i="4"/>
  <c r="R4" i="6"/>
  <c r="R10" i="6"/>
  <c r="R5" i="4"/>
  <c r="N4" i="4"/>
  <c r="T7" i="4"/>
  <c r="T6" i="5"/>
  <c r="H6" i="4"/>
  <c r="R5" i="5"/>
  <c r="R9" i="2"/>
  <c r="M4" i="4"/>
  <c r="S6" i="5"/>
  <c r="S9" i="2"/>
  <c r="J4" i="2"/>
  <c r="C5" i="2"/>
  <c r="H4" i="2"/>
  <c r="K4" i="2"/>
  <c r="I4" i="2"/>
  <c r="M7" i="5" l="1"/>
  <c r="P7" i="5"/>
  <c r="M6" i="5"/>
  <c r="N6" i="5"/>
  <c r="P6" i="5"/>
  <c r="M5" i="5"/>
  <c r="O5" i="5"/>
  <c r="M4" i="5"/>
  <c r="M10" i="5" s="1"/>
  <c r="N4" i="5"/>
  <c r="P8" i="6"/>
  <c r="O7" i="6"/>
  <c r="M7" i="6"/>
  <c r="P6" i="6"/>
  <c r="M6" i="6"/>
  <c r="M5" i="6"/>
  <c r="P10" i="6"/>
  <c r="N5" i="6"/>
  <c r="M4" i="6"/>
  <c r="N4" i="6"/>
  <c r="N10" i="6" s="1"/>
  <c r="N7" i="4"/>
  <c r="N6" i="4"/>
  <c r="M6" i="4"/>
  <c r="M10" i="4" s="1"/>
  <c r="O10" i="4"/>
  <c r="N5" i="4"/>
  <c r="O9" i="2"/>
  <c r="N9" i="2"/>
  <c r="M9" i="2"/>
  <c r="N8" i="2"/>
  <c r="M7" i="2"/>
  <c r="M6" i="2"/>
  <c r="N6" i="2"/>
  <c r="P6" i="2"/>
  <c r="O6" i="2"/>
  <c r="O5" i="2"/>
  <c r="N5" i="2"/>
  <c r="M5" i="2"/>
  <c r="P5" i="2"/>
  <c r="S4" i="2"/>
  <c r="S10" i="2" s="1"/>
  <c r="P4" i="2"/>
  <c r="O4" i="2"/>
  <c r="N4" i="2"/>
  <c r="D7" i="5"/>
  <c r="U4" i="5"/>
  <c r="U10" i="5" s="1"/>
  <c r="T8" i="6"/>
  <c r="R7" i="6"/>
  <c r="P5" i="6"/>
  <c r="O7" i="2"/>
  <c r="T4" i="2"/>
  <c r="T10" i="2" s="1"/>
  <c r="J6" i="5"/>
  <c r="N5" i="5"/>
  <c r="P4" i="5"/>
  <c r="P10" i="5" s="1"/>
  <c r="C7" i="6"/>
  <c r="K5" i="6"/>
  <c r="J4" i="4"/>
  <c r="P9" i="2"/>
  <c r="H9" i="2"/>
  <c r="S7" i="2"/>
  <c r="K6" i="2"/>
  <c r="R5" i="2"/>
  <c r="O8" i="6"/>
  <c r="O10" i="6" s="1"/>
  <c r="J5" i="5"/>
  <c r="P5" i="4"/>
  <c r="P10" i="4" s="1"/>
  <c r="K9" i="2"/>
  <c r="F8" i="2"/>
  <c r="N7" i="2"/>
  <c r="E6" i="2"/>
  <c r="J6" i="2"/>
  <c r="U4" i="2"/>
  <c r="U10" i="2" s="1"/>
  <c r="H4" i="5"/>
  <c r="J4" i="6"/>
  <c r="I6" i="4"/>
  <c r="K7" i="2"/>
  <c r="K6" i="6"/>
  <c r="K10" i="6" s="1"/>
  <c r="K8" i="6"/>
  <c r="K7" i="6"/>
  <c r="F6" i="6"/>
  <c r="I7" i="4"/>
  <c r="O7" i="5"/>
  <c r="O10" i="5" s="1"/>
  <c r="H7" i="5"/>
  <c r="U7" i="6"/>
  <c r="E7" i="5"/>
  <c r="I4" i="5"/>
  <c r="M8" i="6"/>
  <c r="C5" i="6"/>
  <c r="R6" i="5"/>
  <c r="F6" i="5"/>
  <c r="H8" i="6"/>
  <c r="I7" i="6"/>
  <c r="I10" i="6" s="1"/>
  <c r="C6" i="6"/>
  <c r="C5" i="4"/>
  <c r="U7" i="2"/>
  <c r="F5" i="5"/>
  <c r="D4" i="4"/>
  <c r="J7" i="5"/>
  <c r="I7" i="5"/>
  <c r="I10" i="5" s="1"/>
  <c r="H5" i="5"/>
  <c r="H10" i="5" s="1"/>
  <c r="K10" i="5"/>
  <c r="H10" i="6"/>
  <c r="J10" i="6"/>
  <c r="K10" i="4"/>
  <c r="I10" i="4"/>
  <c r="H10" i="4"/>
  <c r="J10" i="4"/>
  <c r="I6" i="2"/>
  <c r="I10" i="2" s="1"/>
  <c r="H6" i="2"/>
  <c r="H10" i="2" s="1"/>
  <c r="K8" i="2"/>
  <c r="H8" i="2"/>
  <c r="J7" i="2"/>
  <c r="J10" i="2" s="1"/>
  <c r="K10" i="2"/>
  <c r="C6" i="4"/>
  <c r="F6" i="4"/>
  <c r="E6" i="4"/>
  <c r="F4" i="4"/>
  <c r="C4" i="4"/>
  <c r="D5" i="5"/>
  <c r="C5" i="5"/>
  <c r="F4" i="5"/>
  <c r="D7" i="2"/>
  <c r="E7" i="2"/>
  <c r="D4" i="2"/>
  <c r="E6" i="5"/>
  <c r="E5" i="5"/>
  <c r="C4" i="5"/>
  <c r="D4" i="5"/>
  <c r="D10" i="5" s="1"/>
  <c r="E4" i="5"/>
  <c r="D7" i="6"/>
  <c r="F7" i="6"/>
  <c r="F10" i="6" s="1"/>
  <c r="E7" i="6"/>
  <c r="E6" i="6"/>
  <c r="D6" i="6"/>
  <c r="D10" i="6" s="1"/>
  <c r="E10" i="6"/>
  <c r="C10" i="6"/>
  <c r="D5" i="4"/>
  <c r="D10" i="4" s="1"/>
  <c r="E5" i="4"/>
  <c r="E4" i="4"/>
  <c r="E10" i="4" s="1"/>
  <c r="C8" i="2"/>
  <c r="D8" i="2"/>
  <c r="E8" i="2"/>
  <c r="F7" i="2"/>
  <c r="F6" i="2"/>
  <c r="D6" i="2"/>
  <c r="D5" i="2"/>
  <c r="F5" i="2"/>
  <c r="F4" i="2"/>
  <c r="E4" i="2"/>
  <c r="C4" i="2"/>
  <c r="C10" i="2" s="1"/>
  <c r="N10" i="5" l="1"/>
  <c r="M10" i="6"/>
  <c r="N10" i="4"/>
  <c r="M10" i="2"/>
  <c r="N10" i="2"/>
  <c r="O10" i="2"/>
  <c r="P10" i="2"/>
  <c r="C10" i="4"/>
  <c r="J10" i="5"/>
  <c r="F10" i="4"/>
  <c r="F10" i="5"/>
  <c r="E10" i="5"/>
  <c r="C10" i="5"/>
  <c r="F10" i="2"/>
  <c r="E10" i="2"/>
  <c r="D10" i="2"/>
</calcChain>
</file>

<file path=xl/sharedStrings.xml><?xml version="1.0" encoding="utf-8"?>
<sst xmlns="http://schemas.openxmlformats.org/spreadsheetml/2006/main" count="954" uniqueCount="633">
  <si>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</si>
  <si>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</si>
  <si>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</si>
  <si>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</si>
  <si>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</si>
  <si>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</si>
  <si>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</si>
  <si>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</si>
  <si>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</si>
  <si>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</si>
  <si>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</si>
  <si>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</si>
  <si>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</si>
  <si>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</si>
  <si>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</si>
  <si>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</si>
  <si>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</si>
  <si>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</si>
  <si>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</si>
  <si>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</si>
  <si>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</si>
  <si>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</si>
  <si>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</si>
  <si>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</si>
  <si>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</si>
  <si>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</si>
  <si>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</si>
  <si>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</si>
  <si>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</si>
  <si>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</si>
  <si>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</si>
  <si>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</si>
  <si>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</si>
  <si>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</si>
  <si>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</si>
  <si>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</si>
  <si>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</si>
  <si>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</si>
  <si>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</si>
  <si>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</si>
  <si>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</si>
  <si>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</si>
  <si>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</si>
  <si>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</si>
  <si>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</si>
  <si>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</si>
  <si>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</si>
  <si>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</si>
  <si>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</si>
  <si>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</si>
  <si>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</si>
  <si>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</si>
  <si>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</si>
  <si>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</si>
  <si>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</si>
  <si>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</si>
  <si>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</si>
  <si>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</si>
  <si>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</si>
  <si>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</si>
  <si>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</si>
  <si>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</si>
  <si>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</si>
  <si>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</si>
  <si>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</si>
  <si>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</si>
  <si>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</si>
  <si>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</si>
  <si>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</si>
  <si>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</si>
  <si>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</si>
  <si>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</si>
  <si>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</si>
  <si>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</si>
  <si>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</si>
  <si>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</si>
  <si>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</si>
  <si>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</si>
  <si>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</si>
  <si>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</si>
  <si>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</si>
  <si>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</si>
  <si>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</si>
  <si>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</si>
  <si>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</si>
  <si>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</si>
  <si>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</si>
  <si>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</si>
  <si>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</si>
  <si>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</si>
  <si>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</si>
  <si>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</si>
  <si>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</si>
  <si>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</si>
  <si>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</si>
  <si>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</si>
  <si>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</si>
  <si>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</si>
  <si>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</si>
  <si>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</si>
  <si>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</si>
  <si>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</si>
  <si>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</si>
  <si>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</si>
  <si>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</si>
  <si>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</si>
  <si>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</si>
  <si>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</si>
  <si>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</si>
  <si>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</si>
  <si>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</si>
  <si>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</si>
  <si>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</si>
  <si>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</si>
  <si>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</si>
  <si>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</si>
  <si>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</si>
  <si>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</si>
  <si>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</si>
  <si>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</si>
  <si>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</si>
  <si>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</si>
  <si>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</si>
  <si>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</si>
  <si>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</si>
  <si>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</si>
  <si>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</si>
  <si>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</si>
  <si>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</si>
  <si>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</si>
  <si>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</si>
  <si>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</si>
  <si>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</si>
  <si>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</si>
  <si>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</si>
  <si>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</si>
  <si>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</si>
  <si>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</si>
  <si>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</si>
  <si>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</si>
  <si>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</si>
  <si>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</si>
  <si>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</si>
  <si>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</si>
  <si>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</si>
  <si>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</si>
  <si>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</si>
  <si>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</si>
  <si>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</si>
  <si>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</si>
  <si>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</si>
  <si>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</si>
  <si>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</si>
  <si>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</si>
  <si>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</si>
  <si>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</si>
  <si>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</si>
  <si>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</si>
  <si>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</si>
  <si>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</si>
  <si>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</si>
  <si>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</si>
  <si>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</si>
  <si>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</si>
  <si>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</si>
  <si>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</si>
  <si>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</si>
  <si>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</si>
  <si>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</si>
  <si>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</si>
  <si>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</si>
  <si>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</si>
  <si>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</si>
  <si>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</si>
  <si>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</si>
  <si>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</si>
  <si>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</si>
  <si>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</si>
  <si>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</si>
  <si>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</si>
  <si>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ESCUELA NORMAL SUPERIOR</t>
  </si>
  <si>
    <t>CONVENCION</t>
  </si>
  <si>
    <t>CALLE 5 No 5-09</t>
  </si>
  <si>
    <t>RECTOR</t>
  </si>
  <si>
    <t>Dios Hemel Solano Vanegas</t>
  </si>
  <si>
    <t>COORDINADOR</t>
  </si>
  <si>
    <t>diosemelso@yahoo.com</t>
  </si>
  <si>
    <t>José Alexander Moreno Chinchilla</t>
  </si>
  <si>
    <t>DOCENTE</t>
  </si>
  <si>
    <t>morenochinchillajosealexander@gmail.com</t>
  </si>
  <si>
    <t>Luz Aris Mandón Duarte</t>
  </si>
  <si>
    <t>lamcharito@gmail.com</t>
  </si>
  <si>
    <t>COMUNITARIA</t>
  </si>
  <si>
    <t>ADMINISTRATIVA</t>
  </si>
  <si>
    <t>DIRECTIVA</t>
  </si>
  <si>
    <t>ACADEMICA</t>
  </si>
  <si>
    <t xml:space="preserve">Proyecto Educativo Institucional, actas de reuniones y encuentro con docentes, registros fotográficos. </t>
  </si>
  <si>
    <t xml:space="preserve">La Institución tiene las metas establecidas que responden a los objetivos pero no son evaluadas periódicamente. </t>
  </si>
  <si>
    <t>Proyecto Educativo Institucional.</t>
  </si>
  <si>
    <t xml:space="preserve">El direccionamiento estretegico es conocido y apropiado por parte de la comunidad educativa, evidenciandose las respectivas estrategias. </t>
  </si>
  <si>
    <t xml:space="preserve">Proyecto educativo Institucional. </t>
  </si>
  <si>
    <t>La institución educativa implementa metodologías y espacios físicos en apoyo a la inclusión, promoviendo la educación integral en los diferentes grupos poblacionales.</t>
  </si>
  <si>
    <t xml:space="preserve">Proyecto Educativo Institucional, manual de convivencia, planes de area y de aula, Programas de bienestar estudiantil. </t>
  </si>
  <si>
    <t xml:space="preserve">Proyecto Educativo Institucional, Actas de reuniones y actividades programadas, registros fotograficos. </t>
  </si>
  <si>
    <t xml:space="preserve">La institución articula el planteamiento estratégico con los planes, proyectos y  acciones en forma  participativa, fortaleciendo la equidad y el trabajo en equipo, de acuerdo al contexto y a las necesidades de los estudiantes. </t>
  </si>
  <si>
    <t>Proyecto Educativo Institucional,  guías pedagógicas, registros fotográficos,   proyectos pedagógicos.</t>
  </si>
  <si>
    <t xml:space="preserve">La misión y visión es aplicada de manera articulada en las sedes, niveles y grados. </t>
  </si>
  <si>
    <t xml:space="preserve">Proyecto Educativo Institucional. </t>
  </si>
  <si>
    <t>La Institución Educativa, emplea sus resultados en las evaluaciones externas (pruebas SABER y examen de Estado) para ajustar sus planes y programas de trabajo, asi como vigila los procesos de evaluación de los docentes del decreto 1278.</t>
  </si>
  <si>
    <t>Programa de inclusión, ICFES Saber 11°, Evaluar para Avanzar, SIMAT, Evaluación de desempeño 1278.</t>
  </si>
  <si>
    <t>La institución cuenta permanentemente  con la participación de los diferentes estamentos de la comunidad educativa para el  proceso de autoevaluación.</t>
  </si>
  <si>
    <t>PEI, Planes de área, autoevaluación por áreas.</t>
  </si>
  <si>
    <t>El Consejo Directivo se reúne periódicamente y hace seguimiento sistemático al plan de trabajo,
para garantizar su cumplimiento.</t>
  </si>
  <si>
    <t>Actas de reuniones, registro fotográfico</t>
  </si>
  <si>
    <t xml:space="preserve">El consejo académico  se reúne de cuerdo al cronograma establecido en  para garantizar que el proyecto pedagógico sea coherente con las necesidades de los estudiantes según el contexto.  </t>
  </si>
  <si>
    <t>Actas de reuniones, registros fotográficos.</t>
  </si>
  <si>
    <t xml:space="preserve">En la Institución educativa se realiza periódicamente la comisión de evaluación y promoción, para evaluar los resultados de sus acciones y desiciones. </t>
  </si>
  <si>
    <t xml:space="preserve">Actas, consejo académico, registro fotografico, informes académico y de convivencia del titular del grado. </t>
  </si>
  <si>
    <t xml:space="preserve">El comité de convivencia se reune periódicamente para analizar y plantear soluciones de problemas de convicencia que se presentan en la Institución Educativa. </t>
  </si>
  <si>
    <t xml:space="preserve">Actas, Registro fotográfico, Manual de convivencia. </t>
  </si>
  <si>
    <t xml:space="preserve">El Consejo Estudiantil esta conformado mediante elección democrática, faltando el desarrollo del POA durante el año escolar. </t>
  </si>
  <si>
    <t>Actas de constitución, registro fotográfico.</t>
  </si>
  <si>
    <t xml:space="preserve">La personera fue elegida democráticamnte, representando a todos los estudiantes, cumpliendo escasamente con su programa de gobierno. </t>
  </si>
  <si>
    <t xml:space="preserve">Actas, registro de elección, programa de gobierno, registros fotográficos. </t>
  </si>
  <si>
    <t>La asamblea de padres de familia se reúnen periódicamente y es reconocida como la instancia de representación de los integrantes de la comunidad educativa.</t>
  </si>
  <si>
    <t>Actas, Registro fotográfico, Control de asistencia.</t>
  </si>
  <si>
    <t>El Consejo de padres de familia se reune periódicmente para apoyar a los directivos de la Institución Educativa evaluando los resultados de sus acciones y decisiones.</t>
  </si>
  <si>
    <t xml:space="preserve">Actas, Manual de convivencia, Registros fotográficos y financieros. </t>
  </si>
  <si>
    <t>La Institución educativa utiliza diferentes medios de comunicación  en el proceso de mejoramento institucioonal.</t>
  </si>
  <si>
    <t>Redes sociales (plataforma, whatsapp, facebook live), agenda institucional</t>
  </si>
  <si>
    <t>Actas, Registro fotográficos,  salas virtuales, Planes de ára, POA.</t>
  </si>
  <si>
    <t>La institucion estimula los logros de los docentes y estudiantes aplicados de manera coherente sistematizada y organizada.</t>
  </si>
  <si>
    <t>Actas, Registro fotográficos,  estimulos y reconocimientos.</t>
  </si>
  <si>
    <t>La institución continúa propiciando acciones de mejoramiento gracias al intercambio de experiencias de las buenas prácticas pedagógicas, administrativas y culturales.</t>
  </si>
  <si>
    <t xml:space="preserve">Actas, Capacitación docente, Evaluar para avanzar, Titulatura, Programa PTA. </t>
  </si>
  <si>
    <t>Los estudiantes sienten orgullo de pertenecer en la Institucion, participan activamente actividades internas y externas. Se resalta el valor de la diversidad y la importancia de los ejercicios de los derechos de todos y todas.</t>
  </si>
  <si>
    <t>Las invitaciones de las demas instituciones, regitros fotograficos, eventos culturales y deportivos.</t>
  </si>
  <si>
    <t>La institución eduactiva requiere la adecuación de los espacios físicos que propicie un ambiente adecuado para la inclusión.</t>
  </si>
  <si>
    <t xml:space="preserve">Planta fisica, planos arquitectónicos. </t>
  </si>
  <si>
    <t xml:space="preserve">La institución evalua sistemáticamente su programa de inducción, renovandolos año a año, e incluyendo las familias. </t>
  </si>
  <si>
    <t>Calendario escolar, agenda mensual, registros fotograficos, actas.</t>
  </si>
  <si>
    <t xml:space="preserve">Instrucción semanal, titulatura. </t>
  </si>
  <si>
    <t>Manual de convivencia, PEI, actas.</t>
  </si>
  <si>
    <t xml:space="preserve">Programa actividades extracurriculares que propician la participación de
todos, y  orientan  la formación de los estudiantes en los aspectos sociales, artísticos, deportivos, emocionales,
éticos, etc, demostrando una mayor representatividad con la participación en los eventos locales. </t>
  </si>
  <si>
    <t xml:space="preserve">POA, Actividades deportivas, Registros fotográficos, redes sociales, Escuela de padres, capacitaciones. </t>
  </si>
  <si>
    <t xml:space="preserve">La Institución Educativa  cuenta con un programa (PAE) completo y adecuado de bienestar de los estudiantes. Además se contón con un a buena orientación escolar y servicio de transporte. </t>
  </si>
  <si>
    <t xml:space="preserve">PAE, registros fotográficos, transporte escolar, oficina de psicorientación. </t>
  </si>
  <si>
    <t xml:space="preserve">La Institución educativa reconoce y utiliza el comité de convivencia para identificar y mediar los conflictos, con la participación de los diferentes estamentos de la comunidad educativa. </t>
  </si>
  <si>
    <t xml:space="preserve">Manual de convivencia, actas, citaciones a padres de familia, procesos disciplinarios. </t>
  </si>
  <si>
    <t xml:space="preserve">La Institución educativa maneja situaciones de riesgo en los casos dificiles implementando su debido proceso. </t>
  </si>
  <si>
    <t xml:space="preserve">Comité de convivencia, Manual de convivencia, actas. </t>
  </si>
  <si>
    <t xml:space="preserve">La Institución educativa maneja una comunicación asertiva con los padres de familia mediante canales de comunicación para establecer contacto oportuno con cada uno de ellos, facilitando así la solución de los problemas. </t>
  </si>
  <si>
    <t>Redes sociales, escuela de padres, grupos de whatsapp, directorio digital.</t>
  </si>
  <si>
    <t>La Institución educativa continua con los procesos de comunicación e intercambio con las autoridades educativas y con base en estos resultados, realiza los acuerdos pertinentes.</t>
  </si>
  <si>
    <t>Reuinoes con la SED, Registro fotograficos, salas virtuales.</t>
  </si>
  <si>
    <t>La institución mantiene alianzas y acuerdos con diferentes entidades para apoyar la ejecución de sus proyectos y los ajusta en concordancia con los resultados obtenidos.</t>
  </si>
  <si>
    <t>Convenios con instituciones educativas, ONG (Save the Children), Consejo Noruego para Refugiados y Universidad de la Salle, registros fotográficos.</t>
  </si>
  <si>
    <t xml:space="preserve">La Institución educativa tiene alianzas con algunas entidades del sector productivo para apoyar el desarrollo de las competencias de los estudiantes. </t>
  </si>
  <si>
    <t xml:space="preserve">Convenios con insituciones educativas, ONG,Universidades, registro fotográfico, Trabajo social, Punto vive digital </t>
  </si>
  <si>
    <t>AÑO  2023</t>
  </si>
  <si>
    <t>Existe un plan de estudios para cada uno de los niveles ofertados en la institución, teniendo en cuenta las dimensiones y atendiendo a las necesidades del contexto. Es pertinente, articulado, cuenta con seguimiento y se maneja de manera adecuada.</t>
  </si>
  <si>
    <t>Proyecto Educativo Institucional
Proyecto de Práctica Pedagógica Investigativa</t>
  </si>
  <si>
    <t>El enfoque metodológico es común en
cuanto a métodos de enseñanza flexibles, falta orientación en la elaboración de los PIAR.</t>
  </si>
  <si>
    <t>Planes de área y de aula 
Guías de aprendizaje con criterios unificados adaptadas a las necesidades del contexto, uso de TIC y redes sociales para profundizar conocimientos
Guías  para los estudiantes con NEE
Prácticas pedagógicas</t>
  </si>
  <si>
    <t>Plataforma institucional
Guías de aprendizaje en físico 
Videos, textos, módulos, audios, computadores, celulares, internet.
Biblioteca institucional</t>
  </si>
  <si>
    <t>La institución evalúa periódicamente el cumplimiento de las horas efectivas de clase recibidas por los estudiantes y toma las medidas pertinentes para corregir situaciones anómalas.</t>
  </si>
  <si>
    <t>Resoluciones de Secretaría de Educación 
Calendario escolar
Agendas mensuales
Horario institucional</t>
  </si>
  <si>
    <t>La institución revisa periódicamente la implementación de su política de evaluación tanto en cuanto a su aplicación por parte de los docentes, como en su efecto sobre la diversidad de los estudiantes, e introduce los ajustes pertinentes.</t>
  </si>
  <si>
    <t>Ajustes al Sistema Institucional de Evaluación de los Estudiantes.
Planillas de evaluación.
Plataforma institucional.
Informes académicos.
Observador del estudiante.
Comisiones de evaluación.
Autoevaluación institucional</t>
  </si>
  <si>
    <t>Las prácticas pedagógicas de aula de los docentes de todos los niveles, áreas y grados se apoyan en opciones didácticas que son conocidas y compartidas por los diferentes estamentos de la comunidad educativa, en concordancia con el PEI.</t>
  </si>
  <si>
    <t xml:space="preserve">Orientaciones de los docentes con métodos activos 
Textos del Programa Todos a Aprender
Guías de aprendizaje.
Módulos
Foros
Práctica pedagógica de los estudiantes del programa de formación complementaria.
Proyectos transversales.
Proyecto de investigación de los maestros en formación </t>
  </si>
  <si>
    <t xml:space="preserve">La institución revisa y evalúa periódicamente el impacto de las tareas escolares en los aprendizajes de los estudiantes y ajusta su política en este tema.
</t>
  </si>
  <si>
    <t>Videos y registro fotográfico.
Desarrollo de guías y trabajos escritos.
Ensayos.
Informes de proyectos. 
Diarios pedagógicos y planeadores.
Acompañamiento de los padres de familia y tutores.</t>
  </si>
  <si>
    <t>La institución revisa y evalúa periódicamente la articulación entre la política sobre el uso de los recursos para el aprendizaje y su propuesta pedagógica, y realiza ajustes a la misma con base en los resultados de los estudiantes.</t>
  </si>
  <si>
    <t xml:space="preserve">Plataforma institucional
Guías de aprendizaje en físico
Ensayos
Foros
Videos, textos, módulos, audios, computadores, celulares, internet
Biblioteca </t>
  </si>
  <si>
    <t>La institución usa apropiadamente los tiempos destinados a los aprendizajes de manera flexible de acuerdo con las características y necesidades de los estudiantes.</t>
  </si>
  <si>
    <t>Resolución de SED con el calendario escolar
Resolución de manejo de tiempos
Horario
Agendas mensuales
Archivo de práctica pedagógica del PFC</t>
  </si>
  <si>
    <t>La institución hace seguimiento a las relaciones de aula e implementa acciones de mejoramiento.</t>
  </si>
  <si>
    <t>Planes de área
Planes de aula
Proyectos de aula y transversales
Guías de apoyo para estudiantes con NEE
Guías de aprendizaje para profundizar conocimientos</t>
  </si>
  <si>
    <t>Plan de área
Plan de contenidos del PFC
Planes de aula
Priorización de contenidos
Explicaciones del profesor
Guías de aprendizaje
Ajustes razonables para los estudiantes con necesidades especiales</t>
  </si>
  <si>
    <t xml:space="preserve">En los estilos pedagógicos de aula se privilegian las perspectivas de docentes y estudiantes en la elección de contenidos y en las estrategias de enseñanza 
que favorecen el desarrollo de las competencias. </t>
  </si>
  <si>
    <t>Formato de plan de aula.
Formato de guía de aprendizaje.
Práctica pedagógica investigativa de los maestros en ejercicio y en formación.</t>
  </si>
  <si>
    <t>El sistema de evaluación del rendimiento académico se aplica permanentemente y se hace
seguimiento a los estudiantes de bajo rendimiento.</t>
  </si>
  <si>
    <t>Planillas de evaluación.
Diversas estrategias de evaluación.
Formato de autoevaluación.
Plataforma web.
Planes de apoyo. 
Sistema Institucional de Evaluación de los Estudiantes</t>
  </si>
  <si>
    <t>El seguimiento de los resultados
académicos cuenta con indicadores y mecanismos claros de retroalimentación para
estudiantes, padres de familia y prácticas docentes.</t>
  </si>
  <si>
    <t>Revisión de guías, tareas, trabajos, evaluaciones  desarrolladas por los estudiantes. 
Preinforme académico a coordinación antes de finalizar el periodo.
Informes personalizados a los padres de familia sobre el desempeño de sus hijos al terminar cada periodo.
Actas de compromiso académico.
Observador del estudiante.
Formatos de seguimiento por parte de coordinación académica y de convivencia y orientación escolar para estudiantes que no respondieron a los tiempos asignados.
Horario de atención a padres de familia.</t>
  </si>
  <si>
    <t>El análisis de los resultados de los estudiantes en las evaluaciones externas 
son fuente para el mejoramiento de las
prácticas de aula, en el marco del Plan de Mejoramiento Institucional.</t>
  </si>
  <si>
    <t>Simulacros de preparación pruebas externas.
Martes de pruebas
Retroalimentación de resultados de las áreas evaluadas en las pruebas saber y evaluar para avanzar
Actas de jornada pedagógica</t>
  </si>
  <si>
    <t>Planilla de asistencia de los estudiantes.
Registro de la asistencia en la coordinación de convivencia
Formato de la asistencia de los padres de familia 
Llamados de atención a los estudiantes e información a los padres de familia sobre el incumplimiento de los deberes académicos  y de convivencia
Comisión de evaluación y promoción cada período
Actas de compromiso a los estudiantes con más de tres materias perdidas.</t>
  </si>
  <si>
    <t>Las prácticas de los docentes incorporan actividades de nivelación basadas en estrategias que ofrecen apoyo al desarrollo de las competencias básicas de los estudiantes y al mejoramiento
de sus resultados.</t>
  </si>
  <si>
    <t>Plataforma institucional
La evaluación de nivelación por periodo
Paquete pedagógico y evaluación de nivelación final
Atención especial a los estudiantes que nivelan</t>
  </si>
  <si>
    <t>La institución cuenta con estrategias de apoyo pedagógico a los casos de bajo rendimiento académico, así como con mecanismos de seguimiento y actividades institucionales.</t>
  </si>
  <si>
    <t>Paquetes pedagógicos
Pruebas Diagnósticas
Monitores Académicos
Plan Individual de Ajustes Razonables PIAR
Uso de herramientas y recursos educativos tecnológicos
Nivelación Formativa
Nivelación Final</t>
  </si>
  <si>
    <t>La institución hace seguimiento a los egresados de manera regular y orienta acciones pedagógicas para promover su participación en las actividades.</t>
  </si>
  <si>
    <t>Formato físico de seguimiento a egresados.
Plataforma institucional
Formato de matrícula de los estudiantes
Vinculación de los padres de familia a las actividades institucionales.</t>
  </si>
  <si>
    <t>PROCESO DISEÑO PEDAGOGICO- COMPONENTE PLAN DE ESTUDIOS: El diseño pedagógico curricular con el plan de estudios ofertado para cada uno de los niveles educativos, es desarrollado durante la jornada escolar reglamentaria con los recursos existentes en la institución educativa y evaluado periódicamente para sus respectivos ajustes.</t>
  </si>
  <si>
    <t xml:space="preserve">La institución cuenta con un software ágil, puntual, oportuno y sistematizado que tiene en cuenta las necesidades de los estudiantes y los padres de familia.
</t>
  </si>
  <si>
    <t xml:space="preserve">Libro de matrícula.
 Sistema de archivo que tiene el programa de notas.
  Registro de estudiantes que están en el SIMAT.
  Certificados.
Formatos de prematrícula y matrícula. 
</t>
  </si>
  <si>
    <t xml:space="preserve">La institución revisa periódicamente la calidad y disponibilidad del archivo académico, ajusta y mejora este sistema continuamente. Genera certificados y constancias oportunamente cuando son solicitados. 
</t>
  </si>
  <si>
    <t xml:space="preserve">Carpetas.
 Fichas de matrícula.
 Cajas de documentación organizadas grado por grado y estudiante por estudiante.
</t>
  </si>
  <si>
    <t xml:space="preserve">La institución revisa periódicamente el sistema de expedición de boletines de calificaciones e implementa acciones para ajustarlo y mejorarlo. 
</t>
  </si>
  <si>
    <t xml:space="preserve">Plataforma. 
Boletines.
</t>
  </si>
  <si>
    <t xml:space="preserve">La institución asegura los recursos para cumplir el programa de mantenimiento de su planta física.
</t>
  </si>
  <si>
    <t xml:space="preserve">Presupuesto de ingresos y gastos.
 Contratos. 
Registros fotográficos.
 Actas. 
</t>
  </si>
  <si>
    <t xml:space="preserve">El programa de adecuación y embellecimiento de la planta física se lleva a cabo periódicamente. 
</t>
  </si>
  <si>
    <t xml:space="preserve">Presupuesto de ingresos y gastos.
 Contratos. 
Registros fotográficos.
 Actas.
</t>
  </si>
  <si>
    <t xml:space="preserve">La institución realiza una programación de las diferentes actividades que se llevan a cabo en cada uno de los espacios físicos. 
</t>
  </si>
  <si>
    <t xml:space="preserve">Contratos, 
Registros fotográficos, 
Manual de funciones.
</t>
  </si>
  <si>
    <t>La institución garantiza la disponibilidad oportuna de los mismos dirigidos a prevenir las barreras y potenciar la participación de todos los estudiantes, en concordancia del direccionamiento estratégico y las necesidades de los docentes y estudiantes.</t>
  </si>
  <si>
    <t xml:space="preserve">Presupuesto, 
Contratos, 
facturas de compras.
</t>
  </si>
  <si>
    <t xml:space="preserve">El proceso para determinar las necesidades de adquisición de suministro de insumos, recursos y mantenimiento de los mismos, es participativo, se hace oportunamente y está articulado con la propuesta pedagógica de la institución.
</t>
  </si>
  <si>
    <t xml:space="preserve">Presupuesto, 
Contratos, 
Facturas de compras,
Evidencias fotográficas.
</t>
  </si>
  <si>
    <t xml:space="preserve">La institución cuenta con un programa de mantenimiento preventivo y correctivo de los equipos y recursos para el aprendizaje que se ejecuta oportunamente.  
</t>
  </si>
  <si>
    <t xml:space="preserve">Contratos,
 Presupuesto, 
Actas concejo directivo,
 Evidencias fotográficas.
</t>
  </si>
  <si>
    <t xml:space="preserve">La institución cuenta con un proyecto panorama de riesgos y se encuentra en proceso de ejecución.
</t>
  </si>
  <si>
    <t xml:space="preserve">La institución cuenta con programas definidos para algunos servicios complementarios: además cuenta con servicio de transporte, restaurante escolar a través de la estrategia del PAE  con el apoyo de la gobernación y alcaldía municipal. 
</t>
  </si>
  <si>
    <t>PAE, 
Convenios con el municipio.</t>
  </si>
  <si>
    <t xml:space="preserve">La estrategia para apoyar a los estudiantes que presentan bajo desempeño académico o con dificultades de interacción, es aplicada en todas las sedes y es conocida por toda la comunidad educativa. Además, está articulada con los servicios prestados por otros profesionales de apoyo como psicorientación.
</t>
  </si>
  <si>
    <t xml:space="preserve">Asesorías y refuerzos,
 Plan de apoyo, 
De compromiso,
 Observador del estudiante
Registro de seguimiento por psicorientación.
</t>
  </si>
  <si>
    <t>Hojas de vida,
 Resoluciones, 
Decretos de nombramientos,
 PEI, 
Archivos.</t>
  </si>
  <si>
    <t xml:space="preserve">La institución tiene una estrategia organizada para la inducción y la acogida del personal que incluye el análisis del PEI y del PMI.
</t>
  </si>
  <si>
    <t xml:space="preserve">PEI
PMI
SIE
</t>
  </si>
  <si>
    <t xml:space="preserve">La institución tiene un programa de formación que responde a problemas identificados y demandas específicas; existen criterios claros para valorar la oferta externa. 
</t>
  </si>
  <si>
    <t xml:space="preserve">PEI, 
Hojas de Vida, 
Perfiles, 
Plan de estudio, 
PMI 
</t>
  </si>
  <si>
    <t xml:space="preserve">La institución cuenta con procesos explícitos para elaborar los horarios y los criterios para realizar la asignación académica de los docentes.
</t>
  </si>
  <si>
    <t xml:space="preserve">Resolución asignación académica, 
Calendarios académicos,
 Hoja de vida, 
Perfiles 
</t>
  </si>
  <si>
    <t xml:space="preserve">El personal vinculado está identificado con la institución: comparte la filosofía, principios, valores y objetivos, y está dispuesto a realizar actividades complementarias que sean necesarias para cualificar su labor. </t>
  </si>
  <si>
    <t xml:space="preserve">PEI, 
Manual de funciones
</t>
  </si>
  <si>
    <t xml:space="preserve">El proceso de evaluación de docentes, directivos y personal administrativo permite la implementación de acciones de mejoramiento y de desarrollo profesional. </t>
  </si>
  <si>
    <t xml:space="preserve">Archivos del docente con información sobre los resultados de evaluación.
Planes de mejoramiento profesional, 
Plataforma, 
Actas de compromiso, 
Planes de área y aula, 
</t>
  </si>
  <si>
    <t xml:space="preserve">Se aplica diferentes estrategias de reconocimiento a miembros de la comunidad educativa que es parte fundamental de la cultura institucional. 
</t>
  </si>
  <si>
    <t>Reconocimiento del mejor maestro 
PEI, 
Registro fotográfico, 
Actas. 
Reconocimiento público de cada docente por los proyectos realizados.</t>
  </si>
  <si>
    <t xml:space="preserve">La institución cuenta con una política de apoyo a la investigación y a la producción de materiales relacionados con la misma; incluyendo a los estudiantes de PFC  y además se han definido temas de áreas de interés en concordancia con el PEI. 
</t>
  </si>
  <si>
    <t xml:space="preserve">Proyectos de investigación, 
PEI, Módulos,
 Planes de área.
 Documento marco de investigación Proyectos de investigación de los estudiantes del PFC.
 Grupos de investigación
Socialización de los proyectos de investigación.
</t>
  </si>
  <si>
    <t xml:space="preserve">La institución dispone de estrategias claras para mediación y solución de conflictos y éstos se resuelven a través del diálogo y la negociación permanente. Esto contribuye a que exista un buen clima laboral.
</t>
  </si>
  <si>
    <t xml:space="preserve">Manual de Convivencia, 
Comité de convivencia, 
Actas.
Registro y seguimiento de los estudiantes que presentan situaciones tipo I, II, III
</t>
  </si>
  <si>
    <t xml:space="preserve">La institución se preocupa por el bienestar del personal vinculado desde una perspectiva de igualdad y equidad, además, es conocido  aceptado por la comunidad educativa desde una perspectiva de equidad. 
</t>
  </si>
  <si>
    <t xml:space="preserve">Archivo de Medicina laboral,
 Manual de funciones,
 PEI, 
Archivo formato de permisos.
Restaurante escolar
Tienda escolar
</t>
  </si>
  <si>
    <t xml:space="preserve">La Institución realiza anualmente el presupuesto correspondiente, en el que se priorizan las necesidades en las dos sedes ubicadas en las tres plantas físicas, y sistemáticamente evalúa y se proyecta. 
</t>
  </si>
  <si>
    <t xml:space="preserve">Presupuestos de ingresos y egresos, 
Libros de contabilidad, 
POA, 
Actas, 
Comprobantes, 
Rendición de cuentas 
Evidencias fotográficas.
</t>
  </si>
  <si>
    <t xml:space="preserve">La contabilidad se ejecuta con eficiencia, honestidad y buena organización que se evidencia en la evidencia en los informes financieros según las normas exigidas y se realiza seguimiento y control según la necesidad.
</t>
  </si>
  <si>
    <t xml:space="preserve">SIFSE,( Sistema de Seguimiento a Fondos de Servicios Educativos)
 Actas, 
Registros 
 Libros de Contabilidad,
 Informe trimestral a secretaria (área de contabilidad) 
</t>
  </si>
  <si>
    <t xml:space="preserve">Hay seguimiento y evaluación de los procesos de recaudo de ingresos y de realización de los gastos; dicha información retroalimenta la planeación
financiera y apoya la toma de decisiones. 
</t>
  </si>
  <si>
    <t xml:space="preserve">Registros de ingresos y egresos,
 Contratos, 
libros contables y auxiliares,
 Informes financieros
</t>
  </si>
  <si>
    <t xml:space="preserve">La institución revisa y hace seguimiento a los resultados de los informes financieros, para que éstos sean un elemento clave en el momento de planear las acciones, tomar decisiones y evaluar los resultados de las mismas. 
</t>
  </si>
  <si>
    <t xml:space="preserve">SIFSE (sistema de información de los fondos de servicios educativos),
 Actas, 
Registros 
Libros de Contabilidad y auxiliares,
 Informe trimestral a secretaria (área de contabilidad)
</t>
  </si>
  <si>
    <t>La Institución conoce la politica de atención a la población que experimenta  barreras para el aprendizaje y la participación, trabajando conjuntamente para diseñar modelos pedagógicos flexibles que permiten  la inclusión y atención a estas personas, y las dan a conocer a la comunidad.</t>
  </si>
  <si>
    <t xml:space="preserve">Diseño y adaptación del PIAR 
Formato de evaluación adaptado a las dificultades y necesidades de los estudiantes con NEE identificados 
Actas de seguimiento por la orientadora escolar y compromiso
PEI
Boletines de período
Observador del estudiante </t>
  </si>
  <si>
    <t>La institución trabaja articuladamente para diseñar y aplicar estrategias pedagógicas pertinentes que permitan integrar y atender las personas pertenecientes a grupos étnicos, y las dan a conocer a la comunidad.</t>
  </si>
  <si>
    <t>plan de área, PEI</t>
  </si>
  <si>
    <t>La institución cuenta con políticas y programas claros que recogen las expectativas de todos los estudiantes y ofrece alternativas para que se identifiquen con ella. Los mecanismos empleados para hacer el seguimiento a las necesidades de los estudiantes</t>
  </si>
  <si>
    <t>Actas, formularios, plan pedagógico, PEI</t>
  </si>
  <si>
    <t>Proyectos de vida en algunas áreas. Diagnóstico, Proyecto de vida en forma digital en construcción en los primeros grados</t>
  </si>
  <si>
    <t>Actas, tematica aplicada
registro fotográfico, 
, proyecto de la escuela de padres, asistencias</t>
  </si>
  <si>
    <t>La comunidad tiene participación en la vida institución y hay procesos de seguimiento y evaluación de los programas y las actividades</t>
  </si>
  <si>
    <t>programas, actas, registro fotográfico</t>
  </si>
  <si>
    <t>La institución y la comunidad evalúan conjuntamente y mejoran de mutuo acuerdo los servicios
con la disponibilidad de los recursos físicos y los medios</t>
  </si>
  <si>
    <t xml:space="preserve">Se ofrecen los servicios de:
aulas de:
 Biblioteca. 
Salas de informática.
Audiovisuales. 
Aula vive digital.
Laboratorios de química
Tienda escolar
Internado. A los estudiantes de pfc de horario extendido.
Restaurante.
Refrigerio escolar. </t>
  </si>
  <si>
    <t>El impacto del servicio social estudiantil es evaluado por la institución y se tienen en cuenta tanto
las necesidades y expectativas de la comunidad
como su satisfacción con estos programas.</t>
  </si>
  <si>
    <t>Proyecto elaborado por los docentes encargados.
Formatos de firmas de cada trabajo realizado.
Formato firmado por los padres de familia.
Proyecto realizado por los estudiantes.
Evidencias fotográficas
Socialización del proyecto.
Proyecto general empastado.</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</si>
  <si>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</si>
  <si>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Actas, asambleas, reuniones, asistencia, registro fotográfico, actas de izada de bandera, POA</t>
  </si>
  <si>
    <t>La institución posee canales de comunicación
claros y abiertos que facilitan a los padres de
familia el conocimiento de sus derechos y deberes,
de manera que ellos se sienten miembros
legítimos de la asamblea y del consejo
de padres.</t>
  </si>
  <si>
    <t>grupos de whatssap, registro fotgráfico, actas,formatos de asistencia, POA</t>
  </si>
  <si>
    <t>las familias participan de la dinámica
de la institución a través de actividades y programadas
que tienen propósitos y estrategias
claramente definidos en concordancia con el
PEI y con los procesos institucionales.</t>
  </si>
  <si>
    <t>Asistencias a las actividades, registros fotográficos, POA, actas.</t>
  </si>
  <si>
    <t>La institución cuenta con programas
para la prevención de
riesgos físicos que hacen parte
de los proyectos transversales</t>
  </si>
  <si>
    <t>POA de los proyectos pedagógicos transversales.asistencias, actas, formatos, charlas</t>
  </si>
  <si>
    <t>La institución ha identificado
los principales problemas
que constituyen factores de
riesgo para sus estudiantes y
la comunidad</t>
  </si>
  <si>
    <t>formatos, actas, registro, charlas</t>
  </si>
  <si>
    <t>La institución cuenta con algunos
planes de acción frente a
accidentes o desastres naturales
solamente para algunas sedes
o ciertos riesgos; el estado
de la infraestructura física no
es sujeto de monitoreo ni de
evaluación.</t>
  </si>
  <si>
    <t>programa de seguridad, simulacros, capacitación.</t>
  </si>
  <si>
    <t xml:space="preserve">La gran mayoria de los estudiantes presenta motivación e interes sobre el aprendizaje, pero algunos dicho interés y voluntad por adquirir sus nuevos conocimientos. </t>
  </si>
  <si>
    <t xml:space="preserve">PMI,
Programa de prevención de riesgos.
</t>
  </si>
  <si>
    <t>La Institución educativa cuenta con una  misión, visión y los principios que articulan e identifican a la institución como un todo. Estos elementos han sido apropiados parcialmente por la comunidad educativa.</t>
  </si>
  <si>
    <t>La institución eduactiva en el transcurso del presente año ha revisado, gestionado y ajustado el manual de convivencia, como un instrumento que 
orienta los principios, valores, estrategias y actuaciones buscando un clima organizacional armónico</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</si>
  <si>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</si>
  <si>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 xml:space="preserve">PROCESO: APOYO A LA GESTION ACADEMICA - COMPONENTE: PROCESO DE MATRICULA Y BOLETINES:                                                                                                                                      La Institución cuenta con un sistema de matrícula y expedición de boletines agil y oportuno e implementa acciones que conllevan al mejoramiento de los mismos.  </t>
  </si>
  <si>
    <t xml:space="preserve">PROCESO APOYO FINANCIERO Y CONTABLE - COMPONENTES: PRESUPUESTO, CONTABILIDAD, INGRESOS Y GASTOS Y CONTROL FISICAL: La institución evalúa periódicamente los procedimientos para la elaboración del preesupuesto, realizando análisis financieros y proyecciones presupuestales, contando con todos los sopoertes contables, haciendo seguimiento y revisón a los resultados de dichos informes financieros, los cuales son presentados dentro de los plazos establecidos por las normas. </t>
  </si>
  <si>
    <t xml:space="preserve">PROCESO: TALENTO HUMANO - COMPONENTE: APOYO A LA INVESTIGACIÓN                                                                                                                                                                                                           Fortalecer la investigación a nivel institucional, asignando espacios de tiempo para los docentes, recursos y otros aspectos que permitan desarrollar planes para la divulgación de dichas investigaciones. </t>
  </si>
  <si>
    <t xml:space="preserve">PROCESO: ADMINISTRACIÓN DE LA PLANTA FÍSICA Y DE LOS RECURSOS - COMPONENTE: SEGURIDAD Y PROTECION.                                             Continuar con el proceso de gestión en el panorama de riesgos físicos
</t>
  </si>
  <si>
    <t>La institución cuenta con programas concertados con el cuerpo docente para apoyar a los estudiantes en sus proyectos de vida, articulados con sus necesidades y expectativas.</t>
  </si>
  <si>
    <t>La escuela de padres es coherente con el PEI, cuenta con el respaldo pedagógico de los docentes y se encuentra ampliamente divulgada en la comunidad.</t>
  </si>
  <si>
    <t>PROCESO: PROYECCION A LA COMUNIDAD. COMPONENTE: OFERTA DE SERVICIOS A LA COMUNIDAD, USOS DE LA PLANTA FISICA Y DE LOS MEDIOS, SERVICIO SOCIAL ESTUDIANTIL: La comunidad tiene participación en la vida institucional y hay procesos de seguimiento y evaluación de los programas y las actividades. El impacto del servicio social estudiantil tiene en cuenta las necesidades y expectativas de la comunidad como su satisfacción con estos programas.</t>
  </si>
  <si>
    <t>PROCESO ACCEBILIDAD-COMPONENTE PROYECTO DE VIDA: Fortalecer de forma programática la proyección personal y el futuro de los estudiantes, articulados con la identificación de sus necesidades y expectativas, así como con las posibilidades que ofrece el entorno para su desarrollo.</t>
  </si>
  <si>
    <t>PROCESO PREVENCION DE RIESGOS. Fortalecer los programas para la prevención de riesgos físicos y psicosociales que hacen parte de los proyectos transversales y son coherentes con el PEI, identificado los principales problemas que constituyen factores de riesgo para los estudiantes y la comunidad.</t>
  </si>
  <si>
    <t>ie_normalsuperior_convencion@sednortedesantander.gov.co</t>
  </si>
  <si>
    <t>La política institucional de dotación, uso y
mantenimiento de los recursos para el aprendizaje permite apoyar el trabajo académico de los estudiantes y docentes.</t>
  </si>
  <si>
    <t>La planeación de clases es reconocida como la estrategia institucional que posibilita establecer y aplicar el conjunto ordenado y articulado de actividades  Los planes de aula establecen sistemas didácticos accesibles a todo el estudiantado, que minimizan barreras al aprendizaje y están relacionados con el diseño curricular y el enfoque metodológico.</t>
  </si>
  <si>
    <t>La institución revisa y evalúa periódicamente su política de control y tratamiento del ausentismo en función de los resultados de la misma, e implementa los ajustes pertinentes.</t>
  </si>
  <si>
    <t xml:space="preserve">PROCESO GESTIÓN DE AULA: PLANEACIÓN DE CLASES: ajustes y unificación de criterios para el diligenciamiento, control, seguimiento y evaluación de la planeación de clases en las áreas y campos de conocimiento.   </t>
  </si>
  <si>
    <t>PROCESO SEGUIMIENTO ACADEMICO: SEGUIMIENTO A EGRESADOS: actualización de la base de datos de los egresados, promoviendo la participación en actividades institucionales.</t>
  </si>
  <si>
    <t xml:space="preserve">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 </t>
  </si>
  <si>
    <t>La institución dispone de metas establecidas que están alineadas con sus objetivos, aunque no se someten a evaluaciones.</t>
  </si>
  <si>
    <t xml:space="preserve">El direccionamiento estratégico es reconocido y asumido por la comunidad educativa, reflejándose en las respectivas estrategias. </t>
  </si>
  <si>
    <t>La institución educativa emplea metodologías y adapta espacios físicos para fomentar la inclusión, impulsando una educación integral dirigida.</t>
  </si>
  <si>
    <t>Los criterios básicos sobre el manejo del establecimiento educativo y la atención a la diversidad fueron definidos de manera participativa y permiten el trabajo en equipo, pero no han sido evaluados para establecer su eficacia.</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</si>
  <si>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</si>
  <si>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La estrategia pedagógica es coherente con la misión, la visión y los principios institucionales, y es aplicada de manera articulada en las diferentes sedes, niveles y grados.</t>
  </si>
  <si>
    <t>La institución dispone permanentemente  con la participación de los diferentes estamentos de la comunidad educativa para el  proceso de autoevaluación.</t>
  </si>
  <si>
    <t xml:space="preserve">El Consejo Directivo se reúne regularmente y lleva a cabo un seguimiento sistemático del plan de trabajo para garantizar su cumplimiento. </t>
  </si>
  <si>
    <t>El comité de convivencia se reúne periódicamente y es reconocido como la instancia encargada de analizar y plantear soluciones a los problemas de convivencia que se presentan en la institución.</t>
  </si>
  <si>
    <t>El consejo estudiantil se reúne periódicamente y es reconocido como la instancia de representación de los intereses de todos y todas los
estudiantes de la institución.</t>
  </si>
  <si>
    <t>El personero elegido desarrolla proyectos y programas a favor de todos los estudiantes y su labor es reconocida en los diferentes estamentos de la comunidad educativa.</t>
  </si>
  <si>
    <t>El consejo de padres de familia solamente se reúne esporádicamente para trabajar
sobre los asuntos de su competencia.</t>
  </si>
  <si>
    <t xml:space="preserve">Actas, Manual de convivencia, Registros fotográficos. </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</si>
  <si>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</si>
  <si>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La institución evalúa periódica y sistemáticamente la contribución de los diferentes equipos en relación con el logro de los objetivos institucionales
y con el fortalecimiento de un buen clima institucional. A partir de estas evaluaciones, implementa acciones de mejoramiento.</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</si>
  <si>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</si>
  <si>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</si>
  <si>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Casi todas las sedes de la institución poseen espacios suficientes para realizar las labores académicas, administrativas y
recreativas, y éstas se mantienen limpias y ordenadas. La dotación es adecuada. Esto genera sentimientos de apropiación y cuidado hacia los mismos.</t>
  </si>
  <si>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</si>
  <si>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En todas las sedes de la institución se observan el entusiasmo y una elevada motivación hacia el aprendizaje, lo que se refleja en toda la comunidad educativa.</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</si>
  <si>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</si>
  <si>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</si>
  <si>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 xml:space="preserve">La Institución Educativa  cuenta con un programa (PAE) completo y adecuado de bienestar de los estudiantes. Además se cuenta con una buena orientación escolar y servicio de transporte. </t>
  </si>
  <si>
    <t>La comunidad educativa reconoce y utiliza el comité de convivencia para identificar y mediar los conflictos. Las actividades programadas para fortalecer la convivencia cuentan con amplia participación de los distintos estamentos de la comunidad educativa.</t>
  </si>
  <si>
    <t>La institución utiliza mecanismos que combinan recursos internos y externos para prevenir situaciones de riesgo y manejar los casos difíciles, en el marco de su política sobre este tema. Además, hace seguimiento periódico a los mismos.</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</si>
  <si>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</si>
  <si>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Convenios con instituciones educativas, Universidad pedagógica, super giros y Ejercito Nacional, registros fotográficos.</t>
  </si>
  <si>
    <t>Las alianzas con el sector productivo tienen objetivos y metodologías claras para apoyar el desarrollo de competencias en los estudiantes y se promueven procesos de seguimiento y evaluación periódicos.</t>
  </si>
  <si>
    <t>Convenios con insituciones educativas, ONG,Universidades, registro fotográfico, Trabajo social, Punto vive digital.</t>
  </si>
  <si>
    <t>La institución cuenta con planes de estudios pertinentes para preescolar,básica primaria, secundaria, media y PFC.</t>
  </si>
  <si>
    <t>El enfoque metodológico es común en
cuanto a métodos de enseñanza flexibles. En el año 2024 se elaboraron los PIAR de los estudiantes con NEE en cada uno de los grados.</t>
  </si>
  <si>
    <t>Planes de área y de aula 
Guías de aprendizaje con criterios unificados adaptadas a las necesidades del contexto, uso de TIC y redes sociales para profundizar conocimientos
Guías  para los estudiantes con NEE
Prácticas pedagógicas, PIAR.</t>
  </si>
  <si>
    <t>La institución cuenta con una política de dotación, uso y mantenimiento de los recursos para el aprendizaje que permite apoyar el trabajo académico de los estudiantes y docentes.</t>
  </si>
  <si>
    <t>Plataforma institucional
Guías de aprendizaje en físico 
Videos, textos, módulos, audios, computadores, celulares, internet.
Biblioteca institucional, redes sociales.</t>
  </si>
  <si>
    <t>La institución revisa periódicamente la implementación de su política de evaluación en cuanto a su aplicación por parte de los docentes, como en su efecto sobre la diversidad de los estudiantes, e introduce los ajustes pertinentes.</t>
  </si>
  <si>
    <t xml:space="preserve">La institución cuenta con una política clara sobre la intencionalidad de las tareas escolares en el afianzamiento de los aprendizajes de los estudiantes.
</t>
  </si>
  <si>
    <t>La planeación de clases es reconocida como la estrategia institucional que posibilita establecer y aplicar el conjunto ordenado y articulado de actividades.  Los planes de aula establecen sistemas didácticos accesibles a todo el estudiantado, que minimizan barreras al aprendizaje y están relacionados con el diseño curricular y el enfoque metodológico.</t>
  </si>
  <si>
    <t xml:space="preserve"> Tareas, trabajos, evaluaciones  desarrolladas por los estudiantes. 
Preinforme académico a coordinación antes de finalizar el periodo.
Informes personalizados a los padres de familia sobre el desempeño de sus hijos al terminar cada periodo.
Actas de compromiso académico.
Observador del estudiante.
Formatos de seguimiento por parte de coordinación académica y de convivencia y orientación escolar para estudiantes que no respondieron a los tiempos asignados.
Horario de atención a padres de familia.</t>
  </si>
  <si>
    <t>Simulacros de preparación pruebas externas.
Martes de pruebas
Retroalimentación de resultados de las áreas evaluadas en las pruebas saber 11
Actas de jornada pedagógica</t>
  </si>
  <si>
    <t>SIE, plataforma institucional
La evaluación de nivelación por periodo
Paquete pedagógico y evaluación de nivelación final
Horario de atención especial establecido en la agenda para estudiantes que nivelan.</t>
  </si>
  <si>
    <t>Paquetes pedagógicos
Pruebas Diagnósticas
Monitores Académicos
Plan Individual de Ajustes Razonables PIAR
Uso de herramientas y recursos educativos tecnológicos, agenda de nivelaciones,
nivelación periódica y nivelación Final.</t>
  </si>
  <si>
    <t>Formato físico y virtual de seguimiento a egresados.
Plataforma institucional
Formato de matrícula de los estudiantes
Vinculación de los padres de familia a las actividades institucionales.</t>
  </si>
  <si>
    <t xml:space="preserve">La institución hace buen uso del sistema integrado de matricula SIMAT; y cumple con el cronograma de matrícula establecido por la SED y la institución. Se continúa fortaleciendo el proceso de seguimiento y evaluación.
</t>
  </si>
  <si>
    <t xml:space="preserve">Folio de matrícula.
Sistema de archivo que tiene el programa de notas.
Registro de estudiantes que están en el SIMAT.
Certificados.
Formulario de prematrícula                     
Paz y Salvo                                                                              </t>
  </si>
  <si>
    <t>La institución cuenta con procesos de revisión periódica de calidad y disponibilidad del sistema de archivo académico, y ajusta continuamente novedades de acuerdo a las necesidades identificadas. Expide certificados y constancias oportunamente cuando son solicitados. </t>
  </si>
  <si>
    <t>Plataforma Web Colegios
Carpetas.
Fichas de matrícula.
Cajas de documentación organizadas grado por grado y estudiante por estudiante.
Actas de compromisos académicos por periodos.                                                                       Acta de nivelación final.                                                  Acta de compromiso académico año 2025.</t>
  </si>
  <si>
    <t xml:space="preserve">La institución revisa periódicamente el funcionamiento de la plataforma de expedición de boletines de calificaciones e implementa acciones para ajustarlo y mejorarlo. 
</t>
  </si>
  <si>
    <t>Plataforma. 
Boletines.</t>
  </si>
  <si>
    <t>La institución fortalece la ejecución del programa de manteminimiento de su planta física, garantiza y prioriza los recursos para su cumplimiento.
  </t>
  </si>
  <si>
    <t>Presupuesto de ingresos y gastos.
Contratos. 
Registros fotográficos.
Actas. </t>
  </si>
  <si>
    <t>En la institución se lleva a cabo periódicamente el programa de adecuación y embellecimiento de la planta física y se da participación a los estamentos de la comunidad educativa. Se requierie fortalecer el proceso de evaluación y seguimiento de las actividades de adecuación reaizadas.</t>
  </si>
  <si>
    <t xml:space="preserve">Presupuesto de ingresos y gastos.
Contratos. 
Registros fotográficos.
 Actas.
</t>
  </si>
  <si>
    <t>La institución realiza diferentes actividades que se llevan a cabo en cada uno de los espacios físicos  basada en una programación coherente. Continuar con el fortalecimiento de revisión y evaluación permamente de dicho proceso.</t>
  </si>
  <si>
    <t>Contratos, 
Registros fotográficos, 
Manual de funciones.</t>
  </si>
  <si>
    <t>La institución garantiza la disponibilidad oportuna de los mismos dirigidos a prevenir las barreras y potenciar la participación de todos los estudiantes, en concordancia del direccionamiento estratégico y las necesidades de los docentes y estudiantes. Se requiere fortalecer la evaluación y revisión del plan de adquisión.</t>
  </si>
  <si>
    <t>Presupuesto, 
Contratos, 
facturas de compras.</t>
  </si>
  <si>
    <t>Las necesidades de la institución educativa y la adquisición de suministros de insumos, recursos y mantenimiento de los mismos, se realiza en mediante un proceso donde participan los diferentes estamentos de la comunidad educativa, se realiza de forma oportuna y se articula con la propuesta pedagógica de la institución.</t>
  </si>
  <si>
    <t xml:space="preserve">
Presupuesto, 
Plan de compras,
Contratos, 
Facturas de compras,
Evidencias fotográficas.
</t>
  </si>
  <si>
    <t xml:space="preserve">La institución dispone de un programa de mantenimiento preventivo y correctivo de los equipos y recursos con los que cuenta para el aprendizaje y este se desarrolla de forma oportuna. </t>
  </si>
  <si>
    <t>Contratos,
Presupuesto, 
Actas concejo directivo,
Evidencias fotográficas.</t>
  </si>
  <si>
    <t>La institución ha identificado algunos riesgos que pueden presentarse en la institución, sin embargo,estos no se encuentran documentados. Desea desarrollar un panorama de riesgos para afrontar dichas situaciones.</t>
  </si>
  <si>
    <t>PMI,
Programa de prevención de riesgos.
 </t>
  </si>
  <si>
    <t xml:space="preserve">La institución cuenta con programas definidos para algunos servicios complementarios: además cuenta con servicio de transporte, restaurante escolar a través de la estrategia del PAE  con el apoyo de la gobernación y alcaldía municipal. </t>
  </si>
  <si>
    <t>La institución educativa así como sus sedes anexas cuentan con una estrategia para apoyar a los estudiantes que presentan bajo desempeño académico o con dificultades de interacción, esta es conocida por todos los integrantes de la comunidad educativa. Además, está articulada con los servicios prestados por otros profesionales de apoyo como orientación escolar.</t>
  </si>
  <si>
    <t xml:space="preserve">Asesorías y refuerzos,
Plan de apoyo, 
De compromiso,
Observador del estudiante
Registro de seguimiento por orientación escolar.
</t>
  </si>
  <si>
    <t>La institución educativa cuenta con diversos perfiles los cuales sirven para la toma de decisiones referentes al talento humano, estos son coherentes con su estructura organizativa. Los perfiles se revisan y evalúan continuamente para su uso en los procesos de selección, solicitud e inducción del personal, en función del plan de mejoramiento y de sus necesidades.</t>
  </si>
  <si>
    <t>Hojas de vida,
Resoluciones, 
Decretos de nombramientos,
PEI, 
Archivos.</t>
  </si>
  <si>
    <t>La institución cuenta una estrategia para realizar la inducción y la acogida del personal nuevo, esta incluye la bienvenida a la institución y la entrega y análisis de documentos institucuionales como SIEE, PEI PMI, y demás documentos relevantes.</t>
  </si>
  <si>
    <t>PEI
PMI
SIE</t>
  </si>
  <si>
    <t>La institución tiene un programa de formación que responde a problemas identificados y demandas específicas; existen criterios claros para valorar la oferta externa ;revisa y evalúa continuamente su programa de formación y capacitación en función de su incidencia en el mejoramiento de los procesos de enseñanza -aprendizaje y en el desarrollo institucional.</t>
  </si>
  <si>
    <t>PEI
Hojas de Vida 
Perfiles
Plan de estudio
PMI                                                                                  Capacitaciones</t>
  </si>
  <si>
    <t>La  asignación académica de los docentes se revisa y evalúa de forma oportuna y continua para determinar si se requiere algún ajuste a los mismos.</t>
  </si>
  <si>
    <t>Resolución asignación académica 
Calendarios académicos
Hoja de vida 
Perfiles                                                                                 Agenda mensual de actividades</t>
  </si>
  <si>
    <t xml:space="preserve">La institución cuenta con personal con gran sentido de pertenencia, reconociendo y apropiando su filosofía, principios, valores, objetivos y dispuestos a realizar actividades complementarias de ser necesariar que cualifiquen su labor y en pro del mejoramineto continuo de la institución. </t>
  </si>
  <si>
    <t>PEI 
Manual de funciones</t>
  </si>
  <si>
    <t xml:space="preserve">La institución educativa realiza el proceso de evaluación de docentes, directivos y personal administrativo y este facilita implementar acciones de mejoramiento y de desarrollo profesional. </t>
  </si>
  <si>
    <t xml:space="preserve">Archivos del docente con información sobre los resultados de evaluación
Planes de mejoramiento profesional 
Plataforma
Actas de compromiso 
Planes de área y aula                                                        Drive institucional de evidencias
</t>
  </si>
  <si>
    <t>Reconocimiento del mejor maestro 
PEI
Registro fotográfico, 
Actas. 
Reconocimiento público de cada docente por los proyectos realizados.</t>
  </si>
  <si>
    <t xml:space="preserve">La institución cuenta con una política de apoyo a la investigación y a la producción de materiales relacionados con la misma; incluyendo a los estudiantes de PFC  y además se han definido temas de áreas de interés en concordancia con el PEI. </t>
  </si>
  <si>
    <t>Proyectos de investigación, 
PEI, Módulos,
 Planes de área.
 Documento marco de investigación Proyectos de investigación de los estudiantes del PFC.
 Grupos de investigación
Socialización de los proyectos de investigación.</t>
  </si>
  <si>
    <t xml:space="preserve">La institución ha establecido de forma clara y oportuna estrategias para mediación, solución de conflictos utilizando como herramienta principal el diálogo y la negociación permanente contribuyendo con ello a la existencia de un buen clima laboral.
</t>
  </si>
  <si>
    <t xml:space="preserve">Manual de Convivencia, 
Comité de convivencia, 
Actas.
</t>
  </si>
  <si>
    <t>Archivo de Medicina laboral.
 Manual de funciones.
 PEI 
Archivo formato de permisos.
Restaurante escolar
Tienda escolar</t>
  </si>
  <si>
    <t xml:space="preserve">La Institución realiza anualmente el presupuesto correspondiente, en el que se priorizan las necesidades en las dos sedes ubicadas en las tres plantas físicas, y sistemáticamente evalúa y se proyecta. </t>
  </si>
  <si>
    <t>La contabilidad se ejecuta con eficiencia, honestidad y buena organización que se evidencia en la evidencia en los informes financieros según las normas exigidas y se realiza seguimiento y control según la necesidad.</t>
  </si>
  <si>
    <t>SIFSE,( Sistema de Seguimiento a Fondos de Servicios Educativos)
 Actas, 
Registros 
 Libros de Contabilidad,
 Informe trimestral a secretaria (área de contabilidad) </t>
  </si>
  <si>
    <t>Hay seguimiento y evaluación de los procesos de recaudo de ingresos y de realización de los gastos; dicha información retroalimenta la planeación
financiera y apoya la toma de decisiones. </t>
  </si>
  <si>
    <t>Registros de ingresos y egresos,
Contratos, 
libros contables y auxiliares,                              Informes financieros</t>
  </si>
  <si>
    <t>La institución revisa y hace seguimiento a los resultados de los informes financieros, para que éstos sean un insumo al momento de planear las acciones, tomar decisiones y evaluar los resultados de las mismas. </t>
  </si>
  <si>
    <t xml:space="preserve">SIFSE (sistema de información de los fondos de servicios educativos),
Actas, 
Registros 
Libros de Contabilidad y auxiliares,
Informe trimestral a secretaria (área de contabilidad)
</t>
  </si>
  <si>
    <t xml:space="preserve">Diseño y adaptación del PIAR 
Formato de evaluación adaptado a las dificultades y necesidades de los estudiantes con NEE identificados. 
Actas de seguimiento por el orientador escolar y compromiso
PEI
Boletines de período
Observador del estudiante </t>
  </si>
  <si>
    <t>La institución cuenta con políticas y programas claros que recogen las expectativas de todos los estudiantes y ofrece alternativas para que se identifiquen con ella. Los mecanismos empleados para hacer el seguimiento a las necesidades de los estudiantes.</t>
  </si>
  <si>
    <t>Actas, formularios, plan pedagógico, PEI, PIAR.</t>
  </si>
  <si>
    <t xml:space="preserve"> Proyecto de vida completo digital.</t>
  </si>
  <si>
    <t>Actas, tematica aplicada
registro fotográfico, 
Proyecto de la escuela de padres, asistencias</t>
  </si>
  <si>
    <t>La comunidad tiene participación en la vida institucional y hay procesos de seguimiento y evaluación de los programas y las actividades</t>
  </si>
  <si>
    <t>programas, actas, formatos,registro fotográfico</t>
  </si>
  <si>
    <t>Aulas de:
 Biblioteca. 
Salas de informática.
Audiovisuales. 
Aula vive digital.
Laboratorios de química
Tienda escolar
Internado a los estudiantes de pfc de horario extendido.
Restaurante (suplemento alimenticio)</t>
  </si>
  <si>
    <t>Grupos de whatssap, circulares,registro fotográfico, actas,formatos de asistencia, POA</t>
  </si>
  <si>
    <t>las familias participan de la dinámica
de la institución a través de actividades  programadas
que tienen propósitos y estrategias
claramente definidos en concordancia con el
PEI y con los procesos institucionales.</t>
  </si>
  <si>
    <t>Programa de prevención de riesgos,POA de los proyectos pedagógicos transversales.asistencias, actas, formatos, charlas, oficios a los entes responsables en estos procesos.</t>
  </si>
  <si>
    <t xml:space="preserve">PROCESO: DIRECCIONAMIENTO ESTRATEGICO Y HORIZONTE INSTITUCIONAL-COMPONENTE:MISION, VISION Y PRINCIPIOS: Se cuenta con una misión, visión y principios que articulan e identifican a la IE como un todo. Estos elementos han sido apropiados parcialmente por la comunidad educativa. </t>
  </si>
  <si>
    <t xml:space="preserve">PROCESO:GOBIERNO ESCOLAR-COMPONENTE:CONSEJO DIRECTIVO, ACADEMICO Y COMISION DE EVALUACION Y PROMOCION: Estas instancias se reúnen periódicamente de acuerdo con el cronograma establecido y hacen seguimiento sistemático al plan de trabajo, para garantizar su cumplimiento, evaluando cada una de las actividades programadas. </t>
  </si>
  <si>
    <t xml:space="preserve">PROCESO GOBIERNO ESCOLAR-COMPONENTE: CONSEJO DE PADRES DE FAMILIA: Fortalecer la apropiación, organización, planeación y operabilidad de los diferentes estamentos del gobierno escolar, especialmente el consejo de padres de familia. </t>
  </si>
  <si>
    <t xml:space="preserve">PROCEO: CLIMA ESCOLAR-COMPONENTE:AMBIENTE FISICO: Promover un espacio físico ordenado, limpio, funcional que garantice un clima escolar agradable y que contribuya a la concentración, productividad y bienestar de la comunidad educativa. </t>
  </si>
  <si>
    <t xml:space="preserve">PROCESO GESTION DE AULA-COMPONENTE:PLANEACION DE CLASES: Ajustar y unificar criterios para el diligenciamiento, control, seguimiento y evaluación de la planeación de clases en las áreas y campos de conocimiento. </t>
  </si>
  <si>
    <t>PROCESO SEGUIMIENTO-COMPONENTE:SEGUIMIENTO A LOS EGRESADOS: Actualizar la base de datos de los egresados</t>
  </si>
  <si>
    <t xml:space="preserve">PROCESO APOYO FINANCIERO Y CONTABLE - COMPONENTES: PRESUPUESTO, CONTABILIDAD, INGRESOS Y GASTOS Y CONTROL FISICAL: La institución realiza proyección del presupuesto con miras a solventar las necesidades detectadas. Cada actividad financiera y contable realizada cuenta con sus debidos soportes, además, se realizan los debidos informes financieros y se entregan en los plazos establecidos por la norma. </t>
  </si>
  <si>
    <t xml:space="preserve">PROCESO: TALENTO HUMANO - COMPONENTE: APOYO A LA INVESTIGACIÓN: Fortalecer el proceso de apoyo a la investigación que involucre a toda la comunidad educativa en le ejecución de las políticas institucionales. </t>
  </si>
  <si>
    <t xml:space="preserve">PROCESO ACCESIBILIDAD-COMPONENTE:PROYECTO DE VIDA: Implementar el proyecto de vida y fortalecer de forma progrmática la proyección personal y el futuro de los estudiantes, articulado con la identificación de sus necesidade y expectativas. </t>
  </si>
  <si>
    <t>MARISOL ESTEBAN OSORIO</t>
  </si>
  <si>
    <t>marysolestebano@gmail.com</t>
  </si>
  <si>
    <t>amaduca80@hotmail.com</t>
  </si>
  <si>
    <t>PROCESO: APOYO A LA GESTION ACADEMICA - COMPONENTE: PROCESO DE MATRICULA Y BOLETINES:                                                                                                                                      La Institución realiza la matrícula de una forma oportuna y ágil apoyada en el SIMAT, folios y documentos pertinentes a dicho proceso; generando los boletines a través del uso de la plataforma web colegios. Periodicamente revisa dichos procedimientos para detectar los ajustes requeridos y permitir el mejoramiento continuo.</t>
  </si>
  <si>
    <t xml:space="preserve">PROCESO: ADMINISTRACIÓN DE LA PLANTA FÍSICA Y DE LOS RECURSOS - COMPONENTE: SEGURIDAD Y PROTECION: Gestionar y ejecutar el diseño del panorama de riesgos que responda a las necesidades de seguridad y protección. </t>
  </si>
  <si>
    <t>PROCESO: PROYECCION A LA COMUNIDAD. COMPONENTE: OFERTA DE SERVICIOS A LA COMUNIDAD: La IE ofrece una educación integral y de calidad que no solo abarca el proceso acdémico sino también el apoyo a la diversidad, la incluisón, el acceso a recursos físicos y de los medios, garantizando una educación adaptada a las necesidades locales y regionales.</t>
  </si>
  <si>
    <t>PROCESO PREVENCION DE RIESGOS-COMPONENTE:PREVENCION DE RIESGOS FISICOS: Fortalecer el programa de prevención de riesgos a través de talleres, simulacros, capacitaciones, convivencias y charlas sobre salud mental, física y actualizaciones constantes de protocolos de seguridad adaptados a las nuevas necesidades y riesgos emergentes.</t>
  </si>
  <si>
    <t>PROCESO: DISEÑO PEDAGOGICO-COMPONENTE:PLAN DE ESTUDIOS: El diseño pedagógico curricular ofertado para cada uno de los niveles educativos es desarrollado durante la jornada escolar reglamentaria con los recursos existentes en la IE y evaluado periodicamente para sus respectivos ajustes.</t>
  </si>
  <si>
    <t>La institución evalúa su estrategia de inclusión de personas de diferentes grupos
poblacionales o diversidad cultural, e introduce
los ajustes pertinentes para fortalecerla.</t>
  </si>
  <si>
    <t>La institución evalúa periódicamente la eficiencia
y pertinencia de los criterios establecidos para su
manejo y realiza ajustes para mejorarlos y lograr
mayor cohesión. Se trabaja en equipo y se aplican distintas formas para resolver los problemas.</t>
  </si>
  <si>
    <t xml:space="preserve">Proyecto Educativo Institucional, Actas de reuniones y actividades programadas, registros fotograficos, documentos oficiales, evaluacion de actividades realizadas. </t>
  </si>
  <si>
    <t>La institución evalúa periódicamente la articulación de los planes, proyectos y acciones a su
planteamiento estratégico, y realiza los cambios
y ajustes necesarios para lograrla, mediante trabajo en equipo.</t>
  </si>
  <si>
    <t xml:space="preserve">Proyecto Educativo Institucional,  guías pedagógicas, registros fotográficos,   proyectos pedagógicos, POA. </t>
  </si>
  <si>
    <t xml:space="preserve">Proyecto Educativo Institucional, planes de estudio, planes y proyectos de aula, Programa de Formación Complementaria. </t>
  </si>
  <si>
    <t>La institución utiliza sistemáticamente toda la información interna y externa disponible para evaluar los resultados de sus planes y programas de
trabajo, así como para tomar medidas oportunas
y pertinentes para ajustar lo que no está funcionando bien.</t>
  </si>
  <si>
    <t>La institución revisa periódicamente los procedimientos e instrumentos establecidos para realizar la autoevaluación integral. Con esto orienta,
ajusta y mejora continuamente este proceso.</t>
  </si>
  <si>
    <t>PEI, Planes de área, autoevaluación por áreas, actas del consejo directivo y académico, PMI.</t>
  </si>
  <si>
    <t>El consejo estudiantil se reúne periódicamente y
cuenta con el aporte activo de todos sus miembros. Además, evalúa los resultados de sus acciones y decisiones y los utiliza para fortalecer su
trabajo.</t>
  </si>
  <si>
    <t>El consejo de padres de familia se reúne periódicamente para apoyar al rector o director en el marco del plan de mejoramiento. Sin embargo, no hace seguimiento sistemático a los resultados obtenidos.</t>
  </si>
  <si>
    <t xml:space="preserve">La institución continúa propiciando acciones de mejoramiento gracias al intercambio de experiencias de las buenas prácticas pedagógicas, administrativas y culturales, siendo divulgadas en la revista colmena. </t>
  </si>
  <si>
    <t>Se evalúan periódicamente los aspectos relativos
a la identificación de los estudiantes con la institución y al fortalecimiento de su sentimiento de
pertenencia, y se introducen medidas oportunas
para promover y reforzar este sentimiento.</t>
  </si>
  <si>
    <t>Las invitaciones de las demas instituciones, regitros fotograficos, eventos civicos, culturales y deportivos, convoctaria municipal, evaluación de las actividades realizadas, pasantias PFC.</t>
  </si>
  <si>
    <t>Las sedes poseen espacios amplios y suficientes, y éstos se encuentran adecuadamente dotados, organizados y decorados y señalizados, lo que propicia un buen ambiente para el aprendizaje y
la convivencia de la diversidad de sus miembros, incluso de aquellos que requieren adaptaciones para su movilidad y ubicación en el espacio. Las plantas físicas son usadas adecuadamente fuera
de la jornada escolar ordinaria.</t>
  </si>
  <si>
    <t xml:space="preserve">Planta fisica, planos arquitectónicos, proyectos de infraestructura. </t>
  </si>
  <si>
    <t xml:space="preserve">Instrucción semanal, titulatura, Proyectos transversales, momentos pedagógicos. </t>
  </si>
  <si>
    <t>La institución integrada ha elaborado un manual de convivencia que orienta las acciones de los diferentes estamentos
de la comunidad educativa, en concordancia con el PEI.</t>
  </si>
  <si>
    <t>La institución revisa y evalúa periódicamente la efectividad de su política relativa a las actividades
curriculares y realiza los ajustes pertinentes a la misma para garantizar la participación de todos.</t>
  </si>
  <si>
    <t>La institución evalúa periódica y sistemáticamente los resultados y el impacto de su programa de promoción de bienestar de los estudiantes, y realiza acciones para mejorarlo o fortalecerlo.</t>
  </si>
  <si>
    <t>Convenios con insituciones educativas, ONG,Universidades, registro fotográfico, Trabajo social.</t>
  </si>
  <si>
    <t>La institución cuenta con un personero elegido democráticamente que representa a todas y todos los estudiantes de todas las sedes, pero no es tenido en cuenta en las decisiones.</t>
  </si>
  <si>
    <t>PROCESO: GOBIERNO ESCOLAR: PERSONERO ESTUDIANTIL: Fortalecimiento de la apropiación, organización, planeación y operabilidad de la personeria estudiantil como estamento del gobierno escolar.</t>
  </si>
  <si>
    <t>PROCESO: CLIMA ESCOLAR_COMPONENTE: MANUAL DE CONVIVENCIA: Implementación de las estrategias de socialización y apropiación del Manual de Convivencia con la comunidad educativa, para que conozcan, comprendan y apliquen de forma efectiva sus principios, normas y procedimientos.</t>
  </si>
  <si>
    <t xml:space="preserve">PROCESO: GOBIERNO ESCOLAR: CONSEJO DIRECTIVO Y ACADÉMICO: Se reúnen periódicamente de acuerdo con el cronograma establecido y hacen seguimiento sistemático al plan de trabajo, para garantizar su cumplimiento, evaluando cada una de las actividades programadas. </t>
  </si>
  <si>
    <t xml:space="preserve">PROCESO: CULTURA INSTITUCIONAL_COMPONENTE: TRABAJO EN EQUIPO: La institución promueve el trabajo en equipo desde la básica primaria hasta el programa de formación complementaria como práctica pedagógica, fomentando la colaboración, el respeto y la construcción conjunta de aprendizajes, lo que fortalece la cultura instiucional.  </t>
  </si>
  <si>
    <t>Mayra Contreras Chinchilla</t>
  </si>
  <si>
    <t>Karen Núñez Ascanio</t>
  </si>
  <si>
    <t>Alejandra Torres Claro</t>
  </si>
  <si>
    <t>La institución cuenta con planes de estudio debidamente estructurados y pertinentes para los niveles de preescolar, básica primaria, secundaria, media y el Programa de Formación Complementaria (PFC).</t>
  </si>
  <si>
    <t>El enfoque metodológico es compartido en lo referente a la implementación de métodos de enseñanza flexibles. Durante el año 2025 se elaboraron los Planes Individuales de Ajustes Razonables (PIAR) para los estudiantes con Necesidades Educativas Especiales (NEE) en cada uno de los grados.</t>
  </si>
  <si>
    <t>La institución ha establecido lineamientos institucionales para la provisión, administración y conservación de los recursos destinados al aprendizaje, orientados a respaldar de manera efectiva los procesos académicos de estudiantes y docentes.</t>
  </si>
  <si>
    <t>La institución realiza procesos de seguimiento y verificación periódica al cumplimiento de las horas efectivas de clase recibidas por los estudiantes, y adopta las acciones necesarias para subsanar cualquier situación irregular.</t>
  </si>
  <si>
    <t>La institución lleva a cabo procesos sistemáticos de revisión de la implementación de su política de evaluación, tanto en su aplicación por parte del cuerpo docente como en su impacto sobre la atención a la diversidad estudiantil, realizando los ajustes que sean necesarios.</t>
  </si>
  <si>
    <t>Ajustes al Sistema Institucional de Evaluación de los Estudiantes.
Planillas de evaluación.
Plataforma institucional.
Preinformes académicos
Informes académicos.
Actas de compromiso
Observador del estudiante.
Comisiones de evaluación.
Autoevaluación institucional</t>
  </si>
  <si>
    <t>Las prácticas pedagógicas desarrolladas en el aula por los docentes de todos los niveles, áreas y grados se fundamentan en estrategias didácticas previamente definidas, conocidas y compartidas por los distintos estamentos de la comunidad educativa, en coherencia con lo establecido en el Proyecto Educativo Institucional (PEI).</t>
  </si>
  <si>
    <t xml:space="preserve">Orientaciones de los docentes con métodos activos 
Guías de aprendizaje.
Módulos
Foros
Práctica pedagógica de los estudiantes del programa de formación complementaria.
Proyectos transversales.
Proyecto de investigación de los maestros en formación </t>
  </si>
  <si>
    <t>La institución realiza procesos periódicos de análisis y evaluación sobre el impacto de las tareas escolares en los aprendizajes de los estudiantes, y efectúa los ajustes necesarios a su política en este ámbito.</t>
  </si>
  <si>
    <t>La institución adelanta procesos periódicos de revisión y evaluación de la articulación entre la política de uso de los recursos para el aprendizaje y su propuesta pedagógica, realizando los ajustes correspondientes a partir del análisis de los resultados académicos de los estudiantes.</t>
  </si>
  <si>
    <t xml:space="preserve">Plataforma institucional
Guías de aprendizaje en físico
Videos, textos, módulos, audios, computadores, celulares, internet
Biblioteca </t>
  </si>
  <si>
    <t>La institución gestiona de manera adecuada y flexible los tiempos destinados a los procesos de aprendizaje, atendiendo a las características y necesidades de los estudiantes.</t>
  </si>
  <si>
    <t>La institución realiza seguimiento permanente a las relaciones docente- estudiante  que se desarrollan en el aula y pone en marcha acciones orientadas a su mejoramiento.</t>
  </si>
  <si>
    <t>Plan de área
Plan de contenidos del PFC
Planes de aula
Explicaciones del profesor
Guías de aprendizaje
Ajustes razonables para los estudiantes con necesidades especiales</t>
  </si>
  <si>
    <t>Formato de plan de aula.
Formato de guía de aprendizaje.
Práctica pedagógica investigativa de los maestros en  formación.</t>
  </si>
  <si>
    <t>las practicas pedagogicas se basan en la comunicación , en la cogestion del aprendizaje en la relación afectiva como elementos facilitadores del proceso de enseñanza y aprendizaje.</t>
  </si>
  <si>
    <t>Planillas de evaluación.
Diversas estrategias de evaluación.
Formato de autoevaluación.
Plataforma webcolegios 
Planes de apoyo. 
Sistema Institucional de Evaluación de los Estudiantes</t>
  </si>
  <si>
    <t xml:space="preserve">la insttiucion hace seguimiento a la incidencia de los reusltados de las evaluaciones externas y realiza acciones correctivas para su ajuste </t>
  </si>
  <si>
    <t>simulacros de preparación pruebas externas.(Corpensamiento)
Retroalimentación de resultados de las áreas evaluadas en las pruebas saber y quiero ser quiero saber 
Actas de jornada pedagógica</t>
  </si>
  <si>
    <t xml:space="preserve">Planilla de asistencia de los estudiantes.
Registro de la asistencia en la coordinación de convivencia
Formato de la asistencia de los padres de familia 
Comisión de evaluación y promoción cada período
</t>
  </si>
  <si>
    <t xml:space="preserve">PPlataforma institucional
La evaluación de nivelación por periodo
Paquete pedagógico y evaluación de nivelación final
Atención especial a los estudiantes que nivelan
</t>
  </si>
  <si>
    <t xml:space="preserve">el seguimiento sistematico de los resultados academicos cuenta con indicadores y mecanismos claros de retroalimentación para estudiantes, padres de familia y practicas docentes </t>
  </si>
  <si>
    <t>Paquetes pedagógicos
Pruebas Diagnósticas
Monitores Académicos (horas sociales)
Plan Individual de Ajustes Razonables PIAR
Uso de herramientas y recursos educativos tecnológicos
Nivelación periodica 
Nivelación Final</t>
  </si>
  <si>
    <t>la institución tiene un plan para realizar un seguimiento a sus egresados, pero la información no es sistematica ni permite el analisis para doptar al mejoramiento institucional.</t>
  </si>
  <si>
    <t xml:space="preserve">Formato físico de seguimiento a egresados.
Actas de graduación bachilleres académicos y Normalistas Superiores 
</t>
  </si>
  <si>
    <t xml:space="preserve">PROCESO DISEÑO PEDAGOGICO - COMPONENTE PLAN DE ESTUDIOS: Ajuste de los planes de área acorde a las recomendaciones realizadas por Corpensamiento </t>
  </si>
  <si>
    <t xml:space="preserve">PROCESO SEGUIMIENTO-COMPONENTE:SEGUIMIENTO A LOS EGRESADOS: Recopilar información necesaria para la base de datos de egresados de las ultimas tres promociones incluyendo los normalistas superiores </t>
  </si>
  <si>
    <t>La institución utiliza de manera adecuada el Sistema Integrado de Matrícula (SIMAT) y da cumplimiento al cronograma definido tanto por la Secretaría de Educación así como por la propia institución. Asimismo, se continúa consolidando el proceso de seguimiento y evaluación de dicho proceso fortaleciendo  día tras día el mismo.</t>
  </si>
  <si>
    <t xml:space="preserve">Folio de matrícula.
Sistema de archivo que tiene el programa de notas.
Registro de estudiantes que están en el SIMAT.
Certificados.
Formulario de prematrícula                     
Paz y Salvo      </t>
  </si>
  <si>
    <t>La institución dispone de mecanismos periódicos para la revisión de la calidad y accesibilidad del sistema de archivo académico, realizando ajustes constantes según las necesidades detectadas. Además, emite certificados y constancias de manera oportuna cuando estos son requeridos.</t>
  </si>
  <si>
    <t>La institución realiza evaluaciones periódicas del funcionamiento de la plataforma para la emisión de boletines de calificaciones y ejecuta acciones orientadas a su ajuste y mejoramiento continuo.</t>
  </si>
  <si>
    <t>La institución fortalece la implementación del programa de mantenimiento de su planta física, asegurando y priorizando los recursos necesarios para su adecuado cumplimiento.</t>
  </si>
  <si>
    <t>Presupuesto de ingresos y gastos.
Contratos. 
Registros fotográficos.
Actas.</t>
  </si>
  <si>
    <t>En la institución se desarrolla de manera periódica el programa de adecuación y embellecimiento de la planta física, promoviendo la participación de los distintos estamentos de la comunidad educativa. No obstante, se hace necesario fortalecer el proceso de evaluación y seguimiento de las actividades de adecuación realizadas.</t>
  </si>
  <si>
    <t>Presupuesto de ingresos y gastos.
Contratos. 
Registros fotográficos.
 Actas</t>
  </si>
  <si>
    <t>La institución desarrolla diversas actividades en cada uno de sus espacios físicos, fundamentadas en una programación coherente y organizada. Se recomienda continuar fortaleciendo el proceso permanente de revisión y evaluación de dichas actividades.</t>
  </si>
  <si>
    <t>La institución asegura la disponibilidad oportuna de los recursos orientados a prevenir barreras y a fortalecer la participación de todos los estudiantes, en coherencia con el direccionamiento estratégico y las necesidades de docentes y estudiantes. No obstante, se hace necesario fortalecer los procesos de evaluación y revisión del plan de adquisición.</t>
  </si>
  <si>
    <t>La institución realiza revisiones y evaluaciones periódicas de su proceso de adquisición y suministro de insumos, en coherencia con la propuesta pedagógica, e implementa los ajustes necesarios para su mejoramiento continuo.</t>
  </si>
  <si>
    <t>Presupuesto, 
Plan de compras,
Contratos, 
Facturas de compras,
Evidencias fotográficas.</t>
  </si>
  <si>
    <t>La institución fortalece de manera continua la implementación del programa de mantenimiento preventivo y correctivo de los equipos y recursos destinados al aprendizaje, garantizando su funcionamiento oportuno y adecuado para apoyar los procesos educativos.</t>
  </si>
  <si>
    <t>La institución ha identificado diversos riesgos que pueden presentarse en su contexto; no obstante, estos aún no se encuentran debidamente documentados. En este sentido, se proyecta la elaboración de un panorama de riesgos que permita anticipar y afrontar de manera adecuada dichas situaciones.</t>
  </si>
  <si>
    <t>La institución fortalece de manera permanente los programas de servicios complementarios, incluyendo el servicio de transporte y el restaurante escolar mediante la estrategia del PAE, con el apoyo de la Gobernación y la Alcaldía municipal, promoviendo la evaluación periódica de su cobertura, calidad y oportunidad para garantizar un servicio eficiente y pertinente a la comunidad educativa.</t>
  </si>
  <si>
    <t>PAE, 
Convenios con el municipio</t>
  </si>
  <si>
    <t>La institución educativa, junto con sus sedes anexas, fortalece una estrategia de acompañamiento dirigida a los estudiantes que presentan bajo desempeño académico o dificultades en la interacción, la cual es conocida por todos los integrantes de la comunidad educativa. Asimismo, dicha estrategia se articula de manera efectiva con los servicios brindados por otros profesionales de apoyo, como orientación escolar, para favorecer el desarrollo integral de los estudiantes.</t>
  </si>
  <si>
    <t>Asesorías y refuerzos,
Plan de apoyo, 
De compromiso,
Observador del estudiante
Registro de seguimiento por orientación escolar.</t>
  </si>
  <si>
    <t>La institución educativa dispone de perfiles definidos que orientan la toma de decisiones relacionadas con el talento humano, en coherencia con su estructura organizativa. Dichos perfiles se revisan y evalúan de manera permanente para su aplicación en los procesos de selección y  vinculación de personal realizando inducción a los mismos, en función del plan de mejoramiento y de las necesidades institucionales.</t>
  </si>
  <si>
    <t>La institución dispone de una estrategia para la inducción y acogida del personal de nuevo ingreso, la cual contempla la bienvenida institucional, así como la entrega, socialización y análisis de documentos institucionales como el SIEE, el PEI, el PMI y otros lineamientos relevantes, con el fin de facilitar su integración y desempeño en la comunidad educativa.</t>
  </si>
  <si>
    <t>La institución desarrolla un programa de formación que responde a problemáticas identificadas y a demandas específicas, contando con criterios claros para valorar la oferta externa. Asimismo, revisa y evalúa de manera permanente dicho programa de formación y capacitación, con el fin de fortalecer su impacto en el mejoramiento de los procesos de enseñanza-aprendizaje y en el desarrollo institucional.</t>
  </si>
  <si>
    <t>La asignación académica del personal docente es objeto de revisión y evaluación permanente y oportuna, con el propósito de identificar la necesidad de realizar ajustes que optimicen su distribución y respondan a las dinámicas institucionales.</t>
  </si>
  <si>
    <t>La institución educativa cuenta con personal con un alto sentido de pertenencia y realiza revisiones permanentes para verificar que el personal vinculado se identifique con su filosofía, principios, valores y objetivos, implementando acciones pertinentes que fortalezcan el sentido de pertenencia y promuevan que todos se sientan parte activa de la comunidad institucional.</t>
  </si>
  <si>
    <t>La institución realiza una revisión permanente del proceso de evaluación de docentes, directivos y personal administrativo, así como de los resultados de las acciones de mejoramiento, con el propósito de realizar los ajustes necesarios y fortalecer la formulación de nuevos planes de incentivos, apoyo a la investigación y divulgación de buenas prácticas.</t>
  </si>
  <si>
    <t>Archivos del docente con información sobre los resultados de evaluación
Planes de mejoramiento profesional 
Plataforma
Actas de compromiso 
Planes de área y aula                                                        Drive institucional de evidencias</t>
  </si>
  <si>
    <t>La institución implementa diversas estrategias de reconocimiento dirigidas a los miembros de la comunidad educativa, las cuales constituyen un componente fundamental de su cultura institucional. Asimismo, revisa y valora de manera permanente el desarrollo de dichas estrategias, con el fin de identificar los ajustes necesarios y fortalecer su impacto.</t>
  </si>
  <si>
    <t>La institución dispone de una política orientada al fortalecimiento de la investigación y a la producción de materiales asociados a esta, que incluye la participación de los estudiantes del PFC. Asimismo, se han definido líneas y temas de interés en coherencia con el PEI, con el fin de promover el desarrollo investigativo e institucional.</t>
  </si>
  <si>
    <t>La institución ha definido de manera clara y oportuna estrategias de mediación y solución de conflictos, utilizando el diálogo y la negociación permanente como herramientas fundamentales, lo cual contribuye al fortalecimiento de un clima laboral armónico y favorable.</t>
  </si>
  <si>
    <t>Manual de Convivencia, 
Comité de convivencia, 
Actas.</t>
  </si>
  <si>
    <t>La institución promueve el bienestar del personal vinculado desde un enfoque de igualdad y equidad, el cual es reconocido y aceptado por la comunidad educativa, fortaleciendo una cultura institucional basada en el trato justo y equitativo.</t>
  </si>
  <si>
    <t>La institución elabora de manera anual el presupuesto institucional, priorizando las necesidades de sus dos sedes distribuidas en tres plantas físicas, y realiza evaluaciones sistemáticas que permiten su seguimiento y proyección para el mejoramiento continuo.</t>
  </si>
  <si>
    <t>Presupuestos de ingresos y egresos, 
Libros de contabilidad, 
POA, 
Actas, 
Comprobantes, 
Rendición de cuentas 
Evidencias fotográficas.</t>
  </si>
  <si>
    <t>La contabilidad institucional se desarrolla con eficiencia, transparencia y adecuada organización, lo cual se refleja en la elaboración de informes financieros conforme a la normativa vigente. Asimismo, se realizan acciones de seguimiento y control de acuerdo con las necesidades institucionales.</t>
  </si>
  <si>
    <t>Se realiza seguimiento y evaluación permanentes a los procesos de recaudo de ingresos y ejecución de los gastos, información que retroalimenta la planeación financiera y fortalece la toma de decisiones institucionales.</t>
  </si>
  <si>
    <t>La institución realiza revisión y seguimiento a los resultados de los informes financieros, utilizándolos como insumo para la planeación de acciones, la toma de decisiones y la evaluación de sus resultados.</t>
  </si>
  <si>
    <t>SIFSE (sistema de información de los fondos de servicios educativos),
Actas, 
Registros 
Libros de Contabilidad y auxiliares,
Informe trimestral a secretaria (área de contabilidad)
 </t>
  </si>
  <si>
    <t>PROCESO: APOYO A LA GESTION ACADEMICA - COMPONENTE: PROCESO DE MATRICULA Y BOLETINES:                                                                                                                                      La Institución realiza la matrícula de una forma oportuna y ágil apoyada en el SIMAT donde se registran los estudiantes desde primera infancia hasta el programa de formación complementaria evidenciado en folios y documentos pertinentes a dicho proceso. Periódicamente se generan los boletines y certificado de notas a través del uso de la plataforma web colegios. Continuamente revisa dichos procedimientos para detectar los ajustes requeridos y permitir el mejoramiento continuo.</t>
  </si>
  <si>
    <t xml:space="preserve">PROCESO: ADMINISTRACIÓN DE LA PLANTA FÍSICA Y DE LOS RECURSOS - COMPONENTE: SEGURIDAD Y PROTECCION.                                             Gestionar el diseño del panorama de riesgos que responda a la neceseidades de seguridad, protección
</t>
  </si>
  <si>
    <t xml:space="preserve">PROCESO: TALENTO HUMANO - COMPONENTE: APOYO A LA INVESTIGACIÓN                                                                                                                                                                                                           Fortalecer el proceso de apoyo a la investigación que involucre a todos los niveles educativos desde educación inicial hasta el progama de formación complementaria y comunidad en general, en la ejecución de las políticas institicionales  (SII, Sistema institucional de investigación) </t>
  </si>
  <si>
    <t>Plan de área, plan de aula, PIAR, Centros de  interés, PEI, proyectos pedagógicos</t>
  </si>
  <si>
    <t>La institución cuenta con mecanismos que le permiten conocer las necesidades y expectativas de todos los  estudiantes y divulga esta información en su comunidad; los estudiantes encuentran elementos de identificación con la institución.</t>
  </si>
  <si>
    <t>La institución evalúa y mejora los procesos relacionados con los proyectos de vida de sus estudiantes, de modo que hay un interés por cualificar este aspecto en la formación de sus alumnos.</t>
  </si>
  <si>
    <t>Proyecto de vida completo digital, carpetas individual de estudiantes, fotografías</t>
  </si>
  <si>
    <t>Programas de servicios a la comunidad, actas, formatos,registro fotográfico, SIMAT</t>
  </si>
  <si>
    <t>Aulas de:
Biblioteca. 
Salas de informática.
Audiovisuales. 
Aula vive digital.
Laboratorios de química
Tienda escolar
Internado a los estudiantes de pfc de horario extendido.
Restaurante (suplemento alimenticio)</t>
  </si>
  <si>
    <t>Proyecto Institucional
Formatos de firmas de cada trabajo realizado.
Formato firmado por los padres de familia.
Proyecto realizado por los estudiantes.
Evidencias fotográficas
Socialización del proyecto.
Proyecto general empastado anual.</t>
  </si>
  <si>
    <t>La institución posee mecanismos para evaluar las formas y demandas de participación del estudiantado; la organización escolar es sensible a tales demandas y crea espacios para promover alternativas de participación como respuesta a ellas.</t>
  </si>
  <si>
    <t>Actas, asambleas, reuniones, asistencia, registro fotográfico, actas de izada de bandera, POA, Proyectos Pedagógicos</t>
  </si>
  <si>
    <t>La institución cuenta con mecanismos para evaluar el papel y el funcionamiento de la asamblea y el consejo de padres de familia, que sirven para retroalimentar y cualificar estos espacios de participación,  consulta y aprendizaje.</t>
  </si>
  <si>
    <t>Grupos de whatssap, circulares,registro fotográfico, actas,formatos de asistencia, POA, formatos de evaluación</t>
  </si>
  <si>
    <t>La participación de los padres de familia es coherente con los grandes propósitos institucionales. La institución evalúa estos mecanismos e instancias de participación y el proceso de mejoramiento contempla sus necesidades y expectativas.</t>
  </si>
  <si>
    <t>Asistencias a las actividades, registros fotográficos, POA, actas, formatos de evaluación</t>
  </si>
  <si>
    <t>Los programas de prevención de riesgos físicos son reconocidos por la comunidad orientados a la formación de la cultura del autocuidado, la solidaridad y la prevención frente a las condiciones de riesgo físico a las que pueden estar expuestos los miembros de la comunidad.</t>
  </si>
  <si>
    <t>Programa de prevención de riesgos,POA de los proyectos pedagógicos transversales,asistencias, actas, formatos, charlas, oficios a los entes responsables en estos procesos.</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</si>
  <si>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t>
  </si>
  <si>
    <t>Formatos, actas, registro, charlas</t>
  </si>
  <si>
    <t>Programa de seguridad, simulacros, capacitación, grupo brigadista.</t>
  </si>
  <si>
    <t>PROCESO: PARTICIPACIÓN Y CONVIVENCIA COMPONENTE: PARTICIPACION DE LOS ESTUDIANTES Y PARTICIPACION DE LAS FAMILIAS, La IE fortalece la convivencia escolar mediante la participación activa de los estudiantes desde la educación inicial hasta el programa de PFC, al igual que la vincuación de las  familias en los diferentes espacios institucionales, promoviendo el diálogo, la corresponsabilidad y la construcción colectiva de una comunidad educativa comprometida con el bienestar y la formación integral.</t>
  </si>
  <si>
    <t>PROCESO ACCESIBILIDAD-COMPONENTE:ATENCION EDUCATIVA A GRUPOS POBLACIONALES O EN SITUACION DE VULNERABILIDAD QUE EXPERIMENTAN BARRERAS DE APRENDIZAJE Y LA PARTICIPACIÓN , Fortalecer  la atención educativa a los estudiantes desde la educación inicial hasta el programa de PFC  pertenecientes a grupos poblacionales o en situación de vulnerabilidad, mediante la identificación de manera sistémica oportuna de las barreras de aprendizaje y participación,así como  la implementación de apoyos pedagógicos  en todos los niveles  pertinentes y la articulación con redes institucionales que garanticen su acceso, permanencia y éxito escolar y profesional.</t>
  </si>
  <si>
    <t>PROCESO PREVENCION DE RIESGOS-COMPONENTE:PREVENCION DE RIESGOS FISICOS: Fortalecer el programa de prevención de riesgos a través de la señalización de las sedes de la I.E. así coo la ejecución de talleres, simulacros, capacitaciones, convivencias y charlas sobre salud mental, física y actualizaciones constantes de protocolos de seguridad adaptados a las nuevas necesidades y riesgos emergentes, además  mantener el gupo activo de brigadistas de la institución el cual está conformado por estudiantes del grdo quinto hasta el programa de formación complementaria.</t>
  </si>
  <si>
    <t xml:space="preserve">PROCESO DISEÑO PEDAGOGICO-COMPONENTE RECURSOS PARA EL APRENDIZAJE: Dotación de material tecnológico y audiovisual en cada uno de lso salones </t>
  </si>
  <si>
    <t xml:space="preserve">PROCESO GESTION DE AULA- COMPONENTE:PLANEACION DE CLASES: Unificación del formato del Plan de aula de todos los niveles (preescolar, primariay secundaria) , actualización del plan de contenidos  PFC, Registro plataforma de notas , Acompañamiento y asesoria frente al fortalecimeinto en pruebas  internas y externas </t>
  </si>
  <si>
    <t>PROCESO GOBIERNO ESCOLAR-COMPONENTE: PERSONERO ESTUDIANTIL: Fortalecer la apropiación, organización, planeación y operabilidad de la personeria estudiantil como estamento del gobierno escolar</t>
  </si>
  <si>
    <t>PROCESO: CLIMA ESCOLAR_COMPONENTE: MANUAL DE CONVIVENCIA: Implementar estrategias de socialización y apropiación del Manual de Convivencia con la comunidad educativa, para que conozcan, comprendan y apliquen de forma efectiva sus principios, normas y procedimientos.</t>
  </si>
  <si>
    <t xml:space="preserve">PROCESO: DIRECCIONAMIENTO ESTRATEGICO Y HORIZONTE INSTITUCIONAL-COMPONENTE:MISION, VISION EN EL MARCO DE UNA INSTITUCION INTEGRADA: Se cuenta con una misión, visión y principios que articulan e identifican a la IE como un todo. </t>
  </si>
  <si>
    <t>PROCESO: DIRECCIONAMIENTO ESTRATEGICO - COMPONENTE: LIDERAZGO: Se evidencia un liderazgo institucional participativo y orientado al logro, que promueve la construcción colectiva de la visión y misión institucional, garantizando coherencia entre los objetivos institucionales y las acciones desarrolladas.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</si>
</sst>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1"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7" fillId="0" borderId="0" applyNumberFormat="0" applyFill="0" applyBorder="0" applyAlignment="0" applyProtection="0">
      <alignment vertical="top"/>
      <protection locked="0"/>
    </xf>
    <xf numFmtId="0" fontId="8" fillId="0" borderId="0"/>
    <xf numFmtId="0" fontId="26" fillId="0" borderId="0"/>
    <xf numFmtId="0" fontId="26" fillId="0" borderId="0"/>
    <xf numFmtId="9" fontId="1" fillId="0" borderId="0" applyFont="0" applyFill="0" applyBorder="0" applyAlignment="0" applyProtection="0"/>
  </cellStyleXfs>
  <cellXfs count="339">
    <xf numFmtId="0" fontId="0" fillId="0" borderId="0" xfId="0"/>
    <xf numFmtId="0" fontId="28"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8" fillId="0" borderId="2" xfId="0" applyNumberFormat="1" applyFont="1" applyBorder="1" applyAlignment="1">
      <alignment horizontal="center" vertical="center"/>
    </xf>
    <xf numFmtId="0" fontId="6" fillId="0" borderId="0" xfId="0" applyFont="1" applyAlignment="1">
      <alignment horizontal="center"/>
    </xf>
    <xf numFmtId="2" fontId="28" fillId="0" borderId="0" xfId="0" applyNumberFormat="1" applyFont="1"/>
    <xf numFmtId="0" fontId="6" fillId="0" borderId="0" xfId="0" applyFont="1" applyAlignment="1"/>
    <xf numFmtId="0" fontId="29" fillId="0" borderId="0" xfId="2" applyFont="1" applyAlignment="1" applyProtection="1"/>
    <xf numFmtId="9" fontId="6" fillId="0" borderId="2" xfId="0" applyNumberFormat="1" applyFont="1" applyBorder="1" applyAlignment="1">
      <alignment horizontal="center" vertical="center"/>
    </xf>
    <xf numFmtId="0" fontId="28" fillId="0" borderId="0" xfId="0" applyFont="1" applyBorder="1" applyAlignment="1">
      <alignment horizontal="left" vertical="top"/>
    </xf>
    <xf numFmtId="0" fontId="30" fillId="0" borderId="0" xfId="0" applyFont="1" applyFill="1"/>
    <xf numFmtId="0" fontId="6" fillId="9" borderId="2" xfId="0" applyFont="1" applyFill="1" applyBorder="1" applyAlignment="1">
      <alignment horizontal="center" vertical="center" wrapText="1"/>
    </xf>
    <xf numFmtId="0" fontId="28" fillId="0" borderId="0" xfId="0" applyFont="1" applyFill="1"/>
    <xf numFmtId="9" fontId="28" fillId="0" borderId="0" xfId="0" applyNumberFormat="1" applyFont="1" applyFill="1"/>
    <xf numFmtId="9" fontId="5" fillId="0" borderId="2" xfId="0" applyNumberFormat="1" applyFont="1" applyBorder="1" applyAlignment="1">
      <alignment horizontal="center" vertical="center"/>
    </xf>
    <xf numFmtId="0" fontId="31" fillId="0" borderId="0" xfId="0" applyFont="1"/>
    <xf numFmtId="0" fontId="18" fillId="0" borderId="0" xfId="0" applyFont="1"/>
    <xf numFmtId="0" fontId="18" fillId="0" borderId="0" xfId="0" applyFont="1" applyBorder="1" applyAlignment="1"/>
    <xf numFmtId="0" fontId="17" fillId="0" borderId="0" xfId="0" applyFont="1" applyFill="1" applyAlignment="1">
      <alignment horizontal="center" vertical="center"/>
    </xf>
    <xf numFmtId="0" fontId="32" fillId="0" borderId="0" xfId="2" applyFont="1" applyFill="1" applyAlignment="1" applyProtection="1">
      <alignment vertical="center"/>
    </xf>
    <xf numFmtId="0" fontId="12" fillId="0" borderId="0" xfId="0" applyFont="1" applyFill="1" applyAlignment="1">
      <alignment horizontal="left" vertical="center" wrapText="1"/>
    </xf>
    <xf numFmtId="0" fontId="31" fillId="0" borderId="0" xfId="0" applyFont="1" applyFill="1" applyAlignment="1">
      <alignment vertical="center" wrapText="1"/>
    </xf>
    <xf numFmtId="0" fontId="31" fillId="0" borderId="0" xfId="0" applyFont="1" applyFill="1" applyAlignment="1">
      <alignment vertical="center"/>
    </xf>
    <xf numFmtId="0" fontId="12" fillId="0" borderId="0" xfId="0" applyFont="1" applyFill="1" applyBorder="1" applyAlignment="1">
      <alignment wrapText="1"/>
    </xf>
    <xf numFmtId="0" fontId="33" fillId="10" borderId="3" xfId="0" applyFont="1" applyFill="1" applyBorder="1" applyAlignment="1" applyProtection="1">
      <alignment horizontal="center" vertical="center"/>
      <protection locked="0"/>
    </xf>
    <xf numFmtId="0" fontId="31" fillId="10" borderId="3" xfId="0" applyFont="1" applyFill="1" applyBorder="1" applyAlignment="1" applyProtection="1">
      <alignment horizontal="center" vertical="center"/>
      <protection locked="0"/>
    </xf>
    <xf numFmtId="0" fontId="31" fillId="11" borderId="3" xfId="0" applyFont="1" applyFill="1" applyBorder="1" applyAlignment="1" applyProtection="1">
      <alignment horizontal="center" vertical="center"/>
      <protection locked="0"/>
    </xf>
    <xf numFmtId="0" fontId="31" fillId="12" borderId="3" xfId="0" applyFont="1" applyFill="1" applyBorder="1" applyAlignment="1" applyProtection="1">
      <alignment horizontal="center" vertical="center"/>
      <protection locked="0"/>
    </xf>
    <xf numFmtId="0" fontId="34" fillId="13" borderId="3" xfId="0" applyFont="1" applyFill="1" applyBorder="1" applyAlignment="1" applyProtection="1">
      <alignment horizontal="left" vertical="top" wrapText="1"/>
      <protection locked="0"/>
    </xf>
    <xf numFmtId="0" fontId="34" fillId="13" borderId="2" xfId="0" applyFont="1" applyFill="1" applyBorder="1" applyAlignment="1" applyProtection="1">
      <alignment horizontal="left" vertical="top" wrapText="1"/>
      <protection locked="0"/>
    </xf>
    <xf numFmtId="0" fontId="34" fillId="14" borderId="3" xfId="0" applyFont="1" applyFill="1" applyBorder="1" applyAlignment="1" applyProtection="1">
      <alignment horizontal="left" vertical="top" wrapText="1"/>
      <protection locked="0"/>
    </xf>
    <xf numFmtId="0" fontId="34" fillId="14" borderId="2" xfId="0" applyFont="1" applyFill="1" applyBorder="1" applyAlignment="1" applyProtection="1">
      <alignment horizontal="left" vertical="top" wrapText="1"/>
      <protection locked="0"/>
    </xf>
    <xf numFmtId="0" fontId="34" fillId="15" borderId="3" xfId="0" applyFont="1" applyFill="1" applyBorder="1" applyAlignment="1" applyProtection="1">
      <alignment horizontal="left" vertical="top" wrapText="1"/>
      <protection locked="0"/>
    </xf>
    <xf numFmtId="0" fontId="34" fillId="15" borderId="2" xfId="0" applyFont="1" applyFill="1" applyBorder="1" applyAlignment="1" applyProtection="1">
      <alignment horizontal="left" vertical="top" wrapText="1"/>
      <protection locked="0"/>
    </xf>
    <xf numFmtId="9" fontId="28" fillId="0" borderId="4" xfId="0" applyNumberFormat="1" applyFont="1" applyBorder="1" applyAlignment="1">
      <alignment horizontal="center" vertical="center"/>
    </xf>
    <xf numFmtId="0" fontId="15"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5" fillId="8" borderId="5" xfId="2" applyFont="1" applyFill="1" applyBorder="1" applyAlignment="1" applyProtection="1">
      <alignment horizontal="center" vertical="center" wrapText="1"/>
    </xf>
    <xf numFmtId="0" fontId="23" fillId="8" borderId="5" xfId="2" applyFont="1" applyFill="1" applyBorder="1" applyAlignment="1" applyProtection="1">
      <alignment horizontal="center" vertical="center"/>
    </xf>
    <xf numFmtId="0" fontId="23" fillId="8" borderId="5" xfId="2" applyFont="1" applyFill="1" applyBorder="1" applyAlignment="1" applyProtection="1">
      <alignment horizontal="center" vertical="center" wrapText="1"/>
    </xf>
    <xf numFmtId="0" fontId="16" fillId="2" borderId="6" xfId="0" applyFont="1" applyFill="1" applyBorder="1" applyAlignment="1">
      <alignment vertical="center" wrapText="1"/>
    </xf>
    <xf numFmtId="0" fontId="16" fillId="2" borderId="7" xfId="0" applyFont="1" applyFill="1" applyBorder="1" applyAlignment="1">
      <alignment vertical="center" wrapText="1"/>
    </xf>
    <xf numFmtId="14" fontId="25" fillId="0" borderId="2" xfId="3" applyNumberFormat="1" applyFont="1" applyBorder="1" applyAlignment="1">
      <alignment horizontal="center" vertical="center"/>
    </xf>
    <xf numFmtId="0" fontId="25" fillId="0" borderId="2" xfId="3" applyFont="1" applyBorder="1" applyAlignment="1">
      <alignment horizontal="center" vertical="center"/>
    </xf>
    <xf numFmtId="0" fontId="16" fillId="2" borderId="6" xfId="0" applyFont="1" applyFill="1" applyBorder="1" applyAlignment="1">
      <alignment vertical="center"/>
    </xf>
    <xf numFmtId="0" fontId="14" fillId="16" borderId="8" xfId="0" applyFont="1" applyFill="1" applyBorder="1" applyAlignment="1">
      <alignment horizontal="center" vertical="center"/>
    </xf>
    <xf numFmtId="0" fontId="14" fillId="16" borderId="9" xfId="0" applyFont="1" applyFill="1" applyBorder="1" applyAlignment="1">
      <alignment horizontal="center" vertical="center"/>
    </xf>
    <xf numFmtId="0" fontId="15" fillId="16" borderId="10" xfId="0" applyFont="1" applyFill="1" applyBorder="1" applyAlignment="1">
      <alignment horizontal="center" vertical="center" wrapText="1"/>
    </xf>
    <xf numFmtId="0" fontId="34" fillId="17" borderId="3" xfId="0" applyFont="1" applyFill="1" applyBorder="1" applyAlignment="1" applyProtection="1">
      <alignment horizontal="left" vertical="top" wrapText="1"/>
      <protection locked="0"/>
    </xf>
    <xf numFmtId="0" fontId="34" fillId="17" borderId="2" xfId="0" applyFont="1" applyFill="1" applyBorder="1" applyAlignment="1" applyProtection="1">
      <alignment horizontal="left" vertical="top" wrapText="1"/>
      <protection locked="0"/>
    </xf>
    <xf numFmtId="0" fontId="31" fillId="18" borderId="3" xfId="0" applyFont="1" applyFill="1" applyBorder="1" applyAlignment="1" applyProtection="1">
      <alignment horizontal="center" vertical="center"/>
      <protection locked="0"/>
    </xf>
    <xf numFmtId="9" fontId="28"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1" fillId="14" borderId="2" xfId="0" applyFont="1" applyFill="1" applyBorder="1" applyAlignment="1">
      <alignment vertical="center"/>
    </xf>
    <xf numFmtId="0" fontId="31" fillId="19" borderId="0" xfId="0" applyFont="1" applyFill="1" applyBorder="1" applyAlignment="1">
      <alignment vertical="center"/>
    </xf>
    <xf numFmtId="0" fontId="12" fillId="19" borderId="0" xfId="0" applyFont="1" applyFill="1" applyBorder="1" applyAlignment="1">
      <alignment horizontal="left" vertical="center" wrapText="1"/>
    </xf>
    <xf numFmtId="0" fontId="34" fillId="13" borderId="3" xfId="0" applyFont="1" applyFill="1" applyBorder="1" applyAlignment="1" applyProtection="1">
      <alignment horizontal="left" vertical="justify" wrapText="1"/>
      <protection locked="0"/>
    </xf>
    <xf numFmtId="0" fontId="34" fillId="14" borderId="3" xfId="0" applyFont="1" applyFill="1" applyBorder="1" applyAlignment="1" applyProtection="1">
      <alignment horizontal="left" vertical="justify" wrapText="1"/>
      <protection locked="0"/>
    </xf>
    <xf numFmtId="0" fontId="35" fillId="15" borderId="12"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12"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4" borderId="2" xfId="0" applyFont="1" applyFill="1" applyBorder="1" applyAlignment="1" applyProtection="1">
      <alignment horizontal="left" vertical="justify" wrapText="1"/>
      <protection locked="0"/>
    </xf>
    <xf numFmtId="0" fontId="35" fillId="15" borderId="6" xfId="0" applyFont="1" applyFill="1" applyBorder="1" applyAlignment="1" applyProtection="1">
      <alignment horizontal="left" vertical="justify" wrapText="1"/>
      <protection locked="0"/>
    </xf>
    <xf numFmtId="0" fontId="35" fillId="17" borderId="6" xfId="0" applyFont="1" applyFill="1" applyBorder="1" applyAlignment="1" applyProtection="1">
      <alignment horizontal="left" vertical="justify" wrapText="1"/>
      <protection locked="0"/>
    </xf>
    <xf numFmtId="0" fontId="31" fillId="15" borderId="3" xfId="0" applyFont="1" applyFill="1" applyBorder="1" applyAlignment="1" applyProtection="1">
      <alignment horizontal="left" vertical="justify" wrapText="1"/>
      <protection locked="0"/>
    </xf>
    <xf numFmtId="0" fontId="31" fillId="15" borderId="2" xfId="0" applyFont="1" applyFill="1" applyBorder="1" applyAlignment="1" applyProtection="1">
      <alignment horizontal="left" vertical="justify" wrapText="1"/>
      <protection locked="0"/>
    </xf>
    <xf numFmtId="0" fontId="31" fillId="17" borderId="3" xfId="0" applyFont="1" applyFill="1" applyBorder="1" applyAlignment="1" applyProtection="1">
      <alignment horizontal="left" vertical="justify" wrapText="1"/>
      <protection locked="0"/>
    </xf>
    <xf numFmtId="0" fontId="31" fillId="17" borderId="2" xfId="0" applyFont="1" applyFill="1" applyBorder="1" applyAlignment="1" applyProtection="1">
      <alignment horizontal="left" vertical="justify" wrapText="1"/>
      <protection locked="0"/>
    </xf>
    <xf numFmtId="0" fontId="34" fillId="13" borderId="2" xfId="0" applyFont="1" applyFill="1" applyBorder="1" applyAlignment="1" applyProtection="1">
      <alignment horizontal="left" vertical="justify" wrapText="1"/>
      <protection locked="0"/>
    </xf>
    <xf numFmtId="0" fontId="34" fillId="15" borderId="3" xfId="0" applyFont="1" applyFill="1" applyBorder="1" applyAlignment="1" applyProtection="1">
      <alignment horizontal="left" vertical="justify" wrapText="1"/>
      <protection locked="0"/>
    </xf>
    <xf numFmtId="0" fontId="34" fillId="15" borderId="2" xfId="0" applyFont="1" applyFill="1" applyBorder="1" applyAlignment="1" applyProtection="1">
      <alignment horizontal="left" vertical="justify" wrapText="1"/>
      <protection locked="0"/>
    </xf>
    <xf numFmtId="0" fontId="34" fillId="17" borderId="3" xfId="0" applyFont="1" applyFill="1" applyBorder="1" applyAlignment="1" applyProtection="1">
      <alignment horizontal="left" vertical="justify" wrapText="1"/>
      <protection locked="0"/>
    </xf>
    <xf numFmtId="0" fontId="34" fillId="17" borderId="2" xfId="0" applyFont="1" applyFill="1" applyBorder="1" applyAlignment="1" applyProtection="1">
      <alignment horizontal="left" vertical="justify" wrapText="1"/>
      <protection locked="0"/>
    </xf>
    <xf numFmtId="0" fontId="33" fillId="11" borderId="3" xfId="0" applyFont="1" applyFill="1" applyBorder="1" applyAlignment="1" applyProtection="1">
      <alignment horizontal="center" vertical="center" wrapText="1"/>
      <protection locked="0"/>
    </xf>
    <xf numFmtId="0" fontId="31" fillId="11" borderId="3" xfId="0" applyFont="1" applyFill="1" applyBorder="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locked="0"/>
    </xf>
    <xf numFmtId="0" fontId="31" fillId="12" borderId="3" xfId="0" applyFont="1" applyFill="1" applyBorder="1" applyAlignment="1" applyProtection="1">
      <alignment horizontal="center" vertical="center" wrapText="1"/>
      <protection locked="0"/>
    </xf>
    <xf numFmtId="0" fontId="33" fillId="18" borderId="3" xfId="0" applyFont="1" applyFill="1" applyBorder="1" applyAlignment="1" applyProtection="1">
      <alignment horizontal="center" vertical="center" wrapText="1"/>
      <protection locked="0"/>
    </xf>
    <xf numFmtId="0" fontId="31" fillId="18" borderId="3" xfId="0" applyFont="1" applyFill="1" applyBorder="1" applyAlignment="1" applyProtection="1">
      <alignment horizontal="center" vertical="center" wrapText="1"/>
      <protection locked="0"/>
    </xf>
    <xf numFmtId="0" fontId="31" fillId="0" borderId="0" xfId="0" applyFont="1" applyBorder="1" applyProtection="1">
      <protection locked="0"/>
    </xf>
    <xf numFmtId="0" fontId="36" fillId="0" borderId="0" xfId="0" applyFont="1" applyBorder="1" applyAlignment="1" applyProtection="1">
      <alignment horizontal="center" vertical="center"/>
      <protection locked="0"/>
    </xf>
    <xf numFmtId="0" fontId="24" fillId="9" borderId="4" xfId="0" applyFont="1" applyFill="1" applyBorder="1" applyAlignment="1" applyProtection="1">
      <alignment horizontal="center" vertical="center"/>
      <protection locked="0"/>
    </xf>
    <xf numFmtId="0" fontId="15" fillId="9" borderId="2" xfId="0" applyFont="1" applyFill="1" applyBorder="1" applyAlignment="1" applyProtection="1">
      <alignment horizontal="left" vertical="center" wrapText="1"/>
      <protection locked="0"/>
    </xf>
    <xf numFmtId="0" fontId="24" fillId="9" borderId="2" xfId="0" applyFont="1" applyFill="1" applyBorder="1" applyAlignment="1" applyProtection="1">
      <alignment horizontal="center" vertical="center"/>
      <protection locked="0"/>
    </xf>
    <xf numFmtId="0" fontId="24" fillId="9" borderId="2" xfId="0" applyFont="1" applyFill="1" applyBorder="1" applyAlignment="1" applyProtection="1">
      <alignment horizontal="left" vertical="center" wrapText="1"/>
      <protection locked="0"/>
    </xf>
    <xf numFmtId="0" fontId="24" fillId="9" borderId="6" xfId="0" applyFont="1" applyFill="1" applyBorder="1" applyAlignment="1" applyProtection="1">
      <alignment horizontal="left" vertical="center" wrapText="1"/>
      <protection locked="0"/>
    </xf>
    <xf numFmtId="0" fontId="37" fillId="6" borderId="7" xfId="0" applyFont="1" applyFill="1" applyBorder="1" applyAlignment="1" applyProtection="1">
      <alignment vertical="center"/>
      <protection locked="0"/>
    </xf>
    <xf numFmtId="0" fontId="24" fillId="6" borderId="7" xfId="0" applyFont="1" applyFill="1" applyBorder="1" applyAlignment="1" applyProtection="1">
      <alignment vertical="center"/>
      <protection locked="0"/>
    </xf>
    <xf numFmtId="0" fontId="24" fillId="6" borderId="2" xfId="0" applyFont="1" applyFill="1" applyBorder="1" applyAlignment="1" applyProtection="1">
      <alignment vertical="center"/>
      <protection locked="0"/>
    </xf>
    <xf numFmtId="0" fontId="31" fillId="0" borderId="3" xfId="0" applyFont="1" applyBorder="1" applyAlignment="1" applyProtection="1">
      <alignment wrapText="1"/>
      <protection locked="0"/>
    </xf>
    <xf numFmtId="0" fontId="31" fillId="0" borderId="0" xfId="0" applyFont="1" applyFill="1" applyBorder="1" applyProtection="1">
      <protection locked="0"/>
    </xf>
    <xf numFmtId="0" fontId="31" fillId="0" borderId="2" xfId="0" applyFont="1" applyBorder="1" applyProtection="1">
      <protection locked="0"/>
    </xf>
    <xf numFmtId="0" fontId="31" fillId="0" borderId="2" xfId="0" applyFont="1" applyBorder="1" applyAlignment="1" applyProtection="1">
      <alignment wrapText="1"/>
      <protection locked="0"/>
    </xf>
    <xf numFmtId="0" fontId="11" fillId="0" borderId="0" xfId="0" applyFont="1" applyBorder="1" applyAlignment="1" applyProtection="1">
      <alignment horizontal="center"/>
      <protection locked="0"/>
    </xf>
    <xf numFmtId="0" fontId="11" fillId="0" borderId="0" xfId="0" applyFont="1" applyBorder="1" applyAlignment="1" applyProtection="1">
      <alignment horizontal="center" vertical="center"/>
      <protection locked="0"/>
    </xf>
    <xf numFmtId="0" fontId="37" fillId="6" borderId="7" xfId="0" applyFont="1" applyFill="1" applyBorder="1" applyAlignment="1" applyProtection="1">
      <alignment vertical="center" wrapText="1"/>
      <protection locked="0"/>
    </xf>
    <xf numFmtId="0" fontId="11" fillId="6" borderId="7" xfId="0" applyFont="1" applyFill="1" applyBorder="1" applyAlignment="1" applyProtection="1">
      <alignment vertical="center" wrapText="1"/>
      <protection locked="0"/>
    </xf>
    <xf numFmtId="0" fontId="11" fillId="6" borderId="4" xfId="0" applyFont="1" applyFill="1" applyBorder="1" applyAlignment="1" applyProtection="1">
      <alignment vertical="center" wrapText="1"/>
      <protection locked="0"/>
    </xf>
    <xf numFmtId="0" fontId="11" fillId="6" borderId="2" xfId="0" applyFont="1" applyFill="1" applyBorder="1" applyAlignment="1" applyProtection="1">
      <alignment vertical="center" wrapText="1"/>
      <protection locked="0"/>
    </xf>
    <xf numFmtId="0" fontId="31" fillId="0" borderId="3" xfId="0" applyFont="1" applyBorder="1" applyProtection="1">
      <protection locked="0"/>
    </xf>
    <xf numFmtId="0" fontId="31" fillId="0" borderId="13" xfId="0" applyFont="1" applyBorder="1" applyProtection="1">
      <protection locked="0"/>
    </xf>
    <xf numFmtId="0" fontId="31" fillId="0" borderId="4" xfId="0" applyFont="1" applyBorder="1" applyProtection="1">
      <protection locked="0"/>
    </xf>
    <xf numFmtId="0" fontId="37" fillId="6" borderId="4" xfId="0" applyFont="1" applyFill="1" applyBorder="1" applyAlignment="1" applyProtection="1">
      <alignment vertical="center" wrapText="1"/>
      <protection locked="0"/>
    </xf>
    <xf numFmtId="0" fontId="11" fillId="6" borderId="2" xfId="0" applyFont="1" applyFill="1" applyBorder="1" applyAlignment="1" applyProtection="1">
      <alignment horizontal="center" vertical="center" wrapText="1"/>
      <protection locked="0"/>
    </xf>
    <xf numFmtId="0" fontId="11" fillId="6" borderId="0" xfId="0" applyFont="1" applyFill="1" applyBorder="1" applyAlignment="1" applyProtection="1">
      <alignment horizontal="center" vertical="center" wrapText="1"/>
      <protection locked="0"/>
    </xf>
    <xf numFmtId="0" fontId="11"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1" fillId="6" borderId="14" xfId="0" applyFont="1" applyFill="1" applyBorder="1" applyProtection="1">
      <protection locked="0"/>
    </xf>
    <xf numFmtId="0" fontId="38" fillId="6" borderId="2" xfId="0" applyFont="1" applyFill="1" applyBorder="1" applyAlignment="1" applyProtection="1">
      <alignment horizontal="left" vertical="center"/>
      <protection locked="0"/>
    </xf>
    <xf numFmtId="0" fontId="38" fillId="6" borderId="0" xfId="0" applyFont="1" applyFill="1" applyBorder="1" applyAlignment="1" applyProtection="1">
      <alignment horizontal="left" vertical="center"/>
      <protection locked="0"/>
    </xf>
    <xf numFmtId="0" fontId="31" fillId="6" borderId="8" xfId="0" applyFont="1" applyFill="1" applyBorder="1" applyProtection="1">
      <protection locked="0"/>
    </xf>
    <xf numFmtId="0" fontId="31" fillId="6" borderId="3" xfId="0" applyFont="1" applyFill="1" applyBorder="1" applyProtection="1">
      <protection locked="0"/>
    </xf>
    <xf numFmtId="2" fontId="31" fillId="0" borderId="15" xfId="0" applyNumberFormat="1" applyFont="1" applyBorder="1" applyAlignment="1" applyProtection="1">
      <alignment vertical="center"/>
      <protection locked="0"/>
    </xf>
    <xf numFmtId="0" fontId="31" fillId="0" borderId="15" xfId="0" applyFont="1" applyBorder="1" applyAlignment="1" applyProtection="1">
      <alignment horizontal="left" vertical="center"/>
      <protection locked="0"/>
    </xf>
    <xf numFmtId="0" fontId="31" fillId="0" borderId="0" xfId="0" applyFont="1" applyBorder="1" applyAlignment="1" applyProtection="1">
      <alignment horizontal="left" vertical="center"/>
      <protection locked="0"/>
    </xf>
    <xf numFmtId="0" fontId="31" fillId="6" borderId="8" xfId="0" applyFont="1" applyFill="1" applyBorder="1" applyAlignment="1" applyProtection="1">
      <alignment vertical="center"/>
      <protection locked="0"/>
    </xf>
    <xf numFmtId="0" fontId="39" fillId="6" borderId="0" xfId="0" applyFont="1" applyFill="1" applyBorder="1" applyAlignment="1" applyProtection="1">
      <alignment horizontal="left" vertical="center"/>
      <protection locked="0"/>
    </xf>
    <xf numFmtId="0" fontId="31" fillId="0" borderId="8" xfId="0" applyFont="1" applyBorder="1" applyAlignment="1" applyProtection="1">
      <alignment horizontal="left" vertical="center"/>
      <protection locked="0"/>
    </xf>
    <xf numFmtId="0" fontId="31" fillId="6" borderId="2" xfId="0" applyFont="1" applyFill="1" applyBorder="1" applyProtection="1">
      <protection locked="0"/>
    </xf>
    <xf numFmtId="0" fontId="40" fillId="6" borderId="2" xfId="0" applyFont="1" applyFill="1" applyBorder="1" applyAlignment="1" applyProtection="1">
      <alignment horizontal="left" vertical="center"/>
      <protection locked="0"/>
    </xf>
    <xf numFmtId="0" fontId="40" fillId="6" borderId="0" xfId="0" applyFont="1" applyFill="1" applyBorder="1" applyAlignment="1" applyProtection="1">
      <alignment horizontal="left" vertical="center"/>
      <protection locked="0"/>
    </xf>
    <xf numFmtId="0" fontId="39" fillId="6" borderId="2" xfId="0" applyFont="1" applyFill="1" applyBorder="1" applyProtection="1">
      <protection locked="0"/>
    </xf>
    <xf numFmtId="0" fontId="31" fillId="6" borderId="2" xfId="0" applyFont="1" applyFill="1" applyBorder="1" applyAlignment="1" applyProtection="1">
      <alignment vertical="center"/>
      <protection locked="0"/>
    </xf>
    <xf numFmtId="0" fontId="37" fillId="6" borderId="0" xfId="0" applyFont="1" applyFill="1" applyBorder="1" applyAlignment="1" applyProtection="1">
      <alignment horizontal="left" vertical="center"/>
      <protection locked="0"/>
    </xf>
    <xf numFmtId="0" fontId="31" fillId="6" borderId="0" xfId="0" applyFont="1" applyFill="1" applyBorder="1" applyProtection="1">
      <protection locked="0"/>
    </xf>
    <xf numFmtId="0" fontId="31" fillId="6" borderId="3" xfId="0" applyFont="1" applyFill="1" applyBorder="1" applyAlignment="1" applyProtection="1">
      <alignment vertical="center"/>
      <protection locked="0"/>
    </xf>
    <xf numFmtId="2" fontId="31" fillId="0" borderId="2" xfId="0" applyNumberFormat="1" applyFont="1" applyBorder="1" applyAlignment="1" applyProtection="1">
      <alignment vertical="center"/>
      <protection locked="0"/>
    </xf>
    <xf numFmtId="0" fontId="31" fillId="0" borderId="2" xfId="0" applyFont="1" applyBorder="1" applyAlignment="1" applyProtection="1">
      <alignment horizontal="left" vertical="center"/>
      <protection locked="0"/>
    </xf>
    <xf numFmtId="0" fontId="31" fillId="0" borderId="3" xfId="0" applyFont="1" applyBorder="1" applyAlignment="1" applyProtection="1">
      <alignment horizontal="left" vertical="center"/>
      <protection locked="0"/>
    </xf>
    <xf numFmtId="0" fontId="10" fillId="9" borderId="0" xfId="0" applyFont="1" applyFill="1" applyBorder="1" applyAlignment="1" applyProtection="1">
      <alignment horizontal="center" vertical="center" wrapText="1"/>
      <protection locked="0"/>
    </xf>
    <xf numFmtId="0" fontId="31" fillId="0" borderId="0" xfId="0" applyFont="1" applyBorder="1" applyAlignment="1" applyProtection="1">
      <alignment vertical="justify" wrapText="1"/>
      <protection locked="0"/>
    </xf>
    <xf numFmtId="0" fontId="31" fillId="0" borderId="0" xfId="0" applyFont="1" applyBorder="1" applyAlignment="1" applyProtection="1">
      <alignment vertical="center"/>
      <protection locked="0"/>
    </xf>
    <xf numFmtId="0" fontId="32" fillId="0" borderId="0" xfId="2" applyFont="1" applyBorder="1" applyAlignment="1" applyProtection="1">
      <alignment horizontal="center"/>
      <protection locked="0"/>
    </xf>
    <xf numFmtId="0" fontId="28" fillId="0" borderId="0" xfId="0" applyFont="1" applyProtection="1">
      <protection locked="0"/>
    </xf>
    <xf numFmtId="0" fontId="4" fillId="0" borderId="0"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28" fillId="0" borderId="0" xfId="0" applyFont="1" applyFill="1" applyProtection="1">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5" fillId="8" borderId="5" xfId="2" applyFont="1" applyFill="1" applyBorder="1" applyAlignment="1" applyProtection="1">
      <alignment horizontal="center" vertical="center"/>
      <protection locked="0"/>
    </xf>
    <xf numFmtId="9" fontId="28" fillId="0" borderId="4" xfId="0" applyNumberFormat="1" applyFont="1" applyBorder="1" applyAlignment="1" applyProtection="1">
      <alignment horizontal="center" vertical="center"/>
      <protection locked="0"/>
    </xf>
    <xf numFmtId="9" fontId="28" fillId="0" borderId="2" xfId="0" applyNumberFormat="1" applyFont="1" applyBorder="1" applyAlignment="1" applyProtection="1">
      <alignment horizontal="center" vertical="center"/>
      <protection locked="0"/>
    </xf>
    <xf numFmtId="9" fontId="28" fillId="0" borderId="0" xfId="0" applyNumberFormat="1" applyFont="1" applyBorder="1" applyAlignment="1" applyProtection="1">
      <alignment horizontal="center" vertical="center"/>
      <protection locked="0"/>
    </xf>
    <xf numFmtId="9" fontId="28" fillId="0" borderId="0" xfId="0" applyNumberFormat="1" applyFont="1" applyFill="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8" fillId="0" borderId="0" xfId="0" applyNumberFormat="1" applyFont="1" applyProtection="1">
      <protection locked="0"/>
    </xf>
    <xf numFmtId="9" fontId="6" fillId="0" borderId="0" xfId="0" applyNumberFormat="1" applyFont="1" applyBorder="1" applyAlignment="1" applyProtection="1">
      <alignment horizontal="center" vertical="center"/>
      <protection locked="0"/>
    </xf>
    <xf numFmtId="0" fontId="6" fillId="0" borderId="0" xfId="0" applyFont="1" applyAlignment="1" applyProtection="1">
      <alignment horizontal="center"/>
      <protection locked="0"/>
    </xf>
    <xf numFmtId="0" fontId="30" fillId="0" borderId="0" xfId="0" applyFont="1" applyFill="1" applyProtection="1">
      <protection locked="0"/>
    </xf>
    <xf numFmtId="0" fontId="28" fillId="0" borderId="0" xfId="0" applyFont="1" applyBorder="1" applyAlignment="1" applyProtection="1">
      <alignment horizontal="left" vertical="top"/>
      <protection locked="0"/>
    </xf>
    <xf numFmtId="0" fontId="6" fillId="0" borderId="0" xfId="0" applyFont="1" applyAlignment="1" applyProtection="1">
      <protection locked="0"/>
    </xf>
    <xf numFmtId="0" fontId="29" fillId="0" borderId="0" xfId="2" applyFont="1" applyAlignment="1" applyProtection="1">
      <protection locked="0"/>
    </xf>
    <xf numFmtId="0" fontId="25" fillId="0" borderId="14" xfId="3" applyFont="1" applyBorder="1" applyAlignment="1">
      <alignment horizontal="center"/>
    </xf>
    <xf numFmtId="0" fontId="25" fillId="0" borderId="18" xfId="3" applyFont="1" applyBorder="1" applyAlignment="1">
      <alignment horizontal="center"/>
    </xf>
    <xf numFmtId="0" fontId="25" fillId="0" borderId="11" xfId="3" applyFont="1" applyBorder="1" applyAlignment="1">
      <alignment horizontal="center"/>
    </xf>
    <xf numFmtId="0" fontId="25" fillId="0" borderId="19" xfId="3" applyFont="1" applyBorder="1" applyAlignment="1">
      <alignment horizontal="center"/>
    </xf>
    <xf numFmtId="0" fontId="25" fillId="0" borderId="12" xfId="3" applyFont="1" applyBorder="1" applyAlignment="1">
      <alignment horizontal="center"/>
    </xf>
    <xf numFmtId="0" fontId="25" fillId="0" borderId="13" xfId="3" applyFont="1" applyBorder="1" applyAlignment="1">
      <alignment horizontal="center"/>
    </xf>
    <xf numFmtId="0" fontId="25" fillId="0" borderId="6" xfId="3" applyFont="1" applyBorder="1" applyAlignment="1">
      <alignment horizontal="center" vertical="center"/>
    </xf>
    <xf numFmtId="0" fontId="25" fillId="0" borderId="4" xfId="3" applyFont="1" applyBorder="1" applyAlignment="1">
      <alignment horizontal="center" vertical="center"/>
    </xf>
    <xf numFmtId="0" fontId="25" fillId="0" borderId="2" xfId="3" applyFont="1" applyBorder="1" applyAlignment="1">
      <alignment horizontal="center" vertical="center" wrapText="1"/>
    </xf>
    <xf numFmtId="0" fontId="0" fillId="0" borderId="2" xfId="0" applyBorder="1"/>
    <xf numFmtId="0" fontId="32" fillId="0" borderId="0" xfId="2" applyFont="1" applyFill="1" applyAlignment="1" applyProtection="1">
      <alignment horizontal="left" vertical="center"/>
    </xf>
    <xf numFmtId="0" fontId="11" fillId="0" borderId="0" xfId="0" applyFont="1" applyAlignment="1">
      <alignment horizontal="center"/>
    </xf>
    <xf numFmtId="0" fontId="32" fillId="0" borderId="0" xfId="2" applyFont="1" applyAlignment="1" applyProtection="1">
      <alignment horizontal="center"/>
    </xf>
    <xf numFmtId="0" fontId="31" fillId="2" borderId="11" xfId="0" applyFont="1" applyFill="1" applyBorder="1" applyAlignment="1">
      <alignment horizontal="center" vertical="center" wrapText="1"/>
    </xf>
    <xf numFmtId="0" fontId="31" fillId="2" borderId="0" xfId="0" applyFont="1" applyFill="1" applyBorder="1" applyAlignment="1">
      <alignment horizontal="center" vertical="center" wrapText="1"/>
    </xf>
    <xf numFmtId="164" fontId="31" fillId="0" borderId="2" xfId="0" applyNumberFormat="1" applyFont="1" applyFill="1" applyBorder="1" applyAlignment="1" applyProtection="1">
      <alignment horizontal="center" vertical="center" wrapText="1"/>
      <protection locked="0"/>
    </xf>
    <xf numFmtId="0" fontId="31" fillId="0" borderId="2" xfId="0" applyFont="1" applyBorder="1" applyAlignment="1" applyProtection="1">
      <alignment horizontal="center" vertical="center"/>
      <protection locked="0"/>
    </xf>
    <xf numFmtId="0" fontId="16" fillId="2" borderId="6" xfId="0" applyFont="1" applyFill="1" applyBorder="1" applyAlignment="1">
      <alignment horizontal="left" vertical="center" wrapText="1"/>
    </xf>
    <xf numFmtId="0" fontId="16" fillId="2" borderId="7" xfId="0" applyFont="1" applyFill="1" applyBorder="1" applyAlignment="1">
      <alignment horizontal="left" vertical="center" wrapText="1"/>
    </xf>
    <xf numFmtId="0" fontId="16" fillId="0" borderId="7" xfId="0" applyFont="1" applyFill="1" applyBorder="1" applyAlignment="1" applyProtection="1">
      <alignment horizontal="left" vertical="center" wrapText="1"/>
      <protection locked="0"/>
    </xf>
    <xf numFmtId="0" fontId="16" fillId="0" borderId="4" xfId="0" applyFont="1" applyFill="1" applyBorder="1" applyAlignment="1" applyProtection="1">
      <alignment horizontal="left" vertical="center" wrapText="1"/>
      <protection locked="0"/>
    </xf>
    <xf numFmtId="0" fontId="16" fillId="2" borderId="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9" fillId="0" borderId="0" xfId="2" applyFont="1" applyFill="1" applyAlignment="1" applyProtection="1">
      <alignment horizontal="center" vertical="center"/>
    </xf>
    <xf numFmtId="0" fontId="20" fillId="6" borderId="2" xfId="0" applyFont="1" applyFill="1" applyBorder="1" applyAlignment="1">
      <alignment horizontal="center" vertical="center"/>
    </xf>
    <xf numFmtId="0" fontId="31" fillId="3" borderId="2" xfId="0" applyFont="1" applyFill="1" applyBorder="1" applyAlignment="1">
      <alignment horizontal="center" vertical="center"/>
    </xf>
    <xf numFmtId="0" fontId="18" fillId="0" borderId="2" xfId="0" applyFont="1" applyBorder="1" applyAlignment="1" applyProtection="1">
      <alignment horizontal="center" vertical="center"/>
      <protection locked="0"/>
    </xf>
    <xf numFmtId="0" fontId="31" fillId="19" borderId="0" xfId="0" applyFont="1" applyFill="1" applyBorder="1" applyAlignment="1">
      <alignment vertical="center" wrapText="1"/>
    </xf>
    <xf numFmtId="0" fontId="31" fillId="19" borderId="0" xfId="0" applyFont="1" applyFill="1" applyBorder="1" applyAlignment="1">
      <alignment vertical="center"/>
    </xf>
    <xf numFmtId="0" fontId="31" fillId="0" borderId="6"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4" xfId="0" applyFont="1" applyBorder="1" applyAlignment="1" applyProtection="1">
      <alignment horizontal="center" vertical="center"/>
      <protection locked="0"/>
    </xf>
    <xf numFmtId="0" fontId="27" fillId="0" borderId="6" xfId="2" applyBorder="1" applyAlignment="1" applyProtection="1">
      <alignment horizontal="center" vertical="center"/>
      <protection locked="0"/>
    </xf>
    <xf numFmtId="0" fontId="27" fillId="0" borderId="7" xfId="2" applyBorder="1" applyAlignment="1" applyProtection="1">
      <alignment horizontal="center" vertical="center"/>
      <protection locked="0"/>
    </xf>
    <xf numFmtId="0" fontId="27" fillId="0" borderId="4" xfId="2" applyBorder="1" applyAlignment="1" applyProtection="1">
      <alignment horizontal="center" vertical="center"/>
      <protection locked="0"/>
    </xf>
    <xf numFmtId="0" fontId="27" fillId="0" borderId="2" xfId="2"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13" fillId="19" borderId="0" xfId="0" applyFont="1" applyFill="1" applyBorder="1" applyAlignment="1">
      <alignment vertical="center" wrapText="1"/>
    </xf>
    <xf numFmtId="0" fontId="17" fillId="6" borderId="6" xfId="0" applyFont="1" applyFill="1" applyBorder="1" applyAlignment="1">
      <alignment horizontal="center" vertical="center"/>
    </xf>
    <xf numFmtId="0" fontId="17" fillId="6" borderId="7" xfId="0" applyFont="1" applyFill="1" applyBorder="1" applyAlignment="1">
      <alignment horizontal="center" vertical="center"/>
    </xf>
    <xf numFmtId="0" fontId="17" fillId="6" borderId="4" xfId="0" applyFont="1" applyFill="1" applyBorder="1" applyAlignment="1">
      <alignment horizontal="center" vertical="center"/>
    </xf>
    <xf numFmtId="0" fontId="13" fillId="0" borderId="2" xfId="0" applyFont="1" applyBorder="1" applyAlignment="1" applyProtection="1">
      <alignment horizontal="center" vertical="center"/>
      <protection locked="0"/>
    </xf>
    <xf numFmtId="0" fontId="9" fillId="6" borderId="2" xfId="0" applyFont="1" applyFill="1" applyBorder="1" applyAlignment="1">
      <alignment horizontal="center" vertical="center"/>
    </xf>
    <xf numFmtId="0" fontId="21" fillId="6" borderId="2" xfId="0" applyFont="1" applyFill="1" applyBorder="1" applyAlignment="1">
      <alignment horizontal="center" vertical="center"/>
    </xf>
    <xf numFmtId="0" fontId="31" fillId="2" borderId="16" xfId="0" applyFont="1" applyFill="1" applyBorder="1" applyAlignment="1">
      <alignment horizontal="center" vertical="center" wrapText="1"/>
    </xf>
    <xf numFmtId="0" fontId="31" fillId="2" borderId="3" xfId="0" applyFont="1" applyFill="1" applyBorder="1" applyAlignment="1">
      <alignment horizontal="center" vertical="center" wrapText="1"/>
    </xf>
    <xf numFmtId="0" fontId="31" fillId="0" borderId="17" xfId="0" applyFont="1" applyBorder="1" applyAlignment="1" applyProtection="1">
      <alignment horizontal="center" vertical="center" wrapText="1"/>
      <protection locked="0"/>
    </xf>
    <xf numFmtId="0" fontId="31" fillId="0" borderId="2" xfId="0" applyFont="1" applyBorder="1" applyAlignment="1" applyProtection="1">
      <alignment horizontal="center" vertical="center" wrapText="1"/>
      <protection locked="0"/>
    </xf>
    <xf numFmtId="0" fontId="31" fillId="14" borderId="2" xfId="0" applyFont="1" applyFill="1" applyBorder="1" applyAlignment="1">
      <alignment vertical="center" wrapText="1"/>
    </xf>
    <xf numFmtId="0" fontId="31" fillId="14" borderId="2" xfId="0" applyFont="1" applyFill="1" applyBorder="1" applyAlignment="1">
      <alignment vertical="center"/>
    </xf>
    <xf numFmtId="0" fontId="31" fillId="2" borderId="2" xfId="0" applyFont="1" applyFill="1" applyBorder="1" applyAlignment="1">
      <alignment horizontal="center" vertical="center" wrapText="1"/>
    </xf>
    <xf numFmtId="0" fontId="31" fillId="2" borderId="6" xfId="0" applyFont="1" applyFill="1" applyBorder="1" applyAlignment="1">
      <alignment horizontal="center" vertical="center" wrapText="1"/>
    </xf>
    <xf numFmtId="1" fontId="31" fillId="0" borderId="4" xfId="0" applyNumberFormat="1" applyFont="1" applyBorder="1" applyAlignment="1" applyProtection="1">
      <alignment horizontal="center" vertical="center"/>
      <protection locked="0"/>
    </xf>
    <xf numFmtId="1" fontId="31" fillId="0" borderId="2" xfId="0" applyNumberFormat="1" applyFont="1" applyBorder="1" applyAlignment="1" applyProtection="1">
      <alignment horizontal="center" vertical="center"/>
      <protection locked="0"/>
    </xf>
    <xf numFmtId="1" fontId="16" fillId="0" borderId="4" xfId="0" applyNumberFormat="1" applyFont="1" applyBorder="1" applyAlignment="1" applyProtection="1">
      <alignment horizontal="center" vertical="center"/>
      <protection locked="0"/>
    </xf>
    <xf numFmtId="1" fontId="16" fillId="0" borderId="2" xfId="0" applyNumberFormat="1" applyFont="1" applyBorder="1" applyAlignment="1" applyProtection="1">
      <alignment horizontal="center" vertical="center"/>
      <protection locked="0"/>
    </xf>
    <xf numFmtId="0" fontId="16" fillId="0" borderId="7" xfId="0" applyFont="1" applyFill="1" applyBorder="1" applyAlignment="1" applyProtection="1">
      <alignment horizontal="center" vertical="center" wrapText="1"/>
      <protection locked="0"/>
    </xf>
    <xf numFmtId="0" fontId="16" fillId="0" borderId="4" xfId="0" applyFont="1" applyFill="1" applyBorder="1" applyAlignment="1" applyProtection="1">
      <alignment horizontal="center" vertical="center" wrapText="1"/>
      <protection locked="0"/>
    </xf>
    <xf numFmtId="0" fontId="11" fillId="0" borderId="14" xfId="0" applyFont="1" applyBorder="1" applyAlignment="1" applyProtection="1">
      <alignment horizontal="right"/>
      <protection locked="0"/>
    </xf>
    <xf numFmtId="0" fontId="11" fillId="0" borderId="20" xfId="0" applyFont="1" applyBorder="1" applyAlignment="1" applyProtection="1">
      <alignment horizontal="right"/>
      <protection locked="0"/>
    </xf>
    <xf numFmtId="0" fontId="37" fillId="6" borderId="2" xfId="0" applyFont="1" applyFill="1" applyBorder="1" applyAlignment="1" applyProtection="1">
      <alignment horizontal="left" vertical="center"/>
      <protection locked="0"/>
    </xf>
    <xf numFmtId="0" fontId="37" fillId="6" borderId="4" xfId="0" applyFont="1" applyFill="1" applyBorder="1" applyAlignment="1" applyProtection="1">
      <alignment horizontal="left" vertical="center"/>
      <protection locked="0"/>
    </xf>
    <xf numFmtId="0" fontId="11" fillId="13" borderId="6" xfId="0" applyFont="1" applyFill="1" applyBorder="1" applyAlignment="1" applyProtection="1">
      <alignment horizontal="center" vertical="center"/>
      <protection locked="0"/>
    </xf>
    <xf numFmtId="0" fontId="11" fillId="13" borderId="7" xfId="0" applyFont="1" applyFill="1" applyBorder="1" applyAlignment="1" applyProtection="1">
      <alignment horizontal="center" vertical="center"/>
      <protection locked="0"/>
    </xf>
    <xf numFmtId="0" fontId="11" fillId="13" borderId="4" xfId="0" applyFont="1" applyFill="1" applyBorder="1" applyAlignment="1" applyProtection="1">
      <alignment horizontal="center" vertical="center"/>
      <protection locked="0"/>
    </xf>
    <xf numFmtId="0" fontId="11" fillId="18" borderId="2" xfId="0" applyFont="1" applyFill="1" applyBorder="1" applyAlignment="1" applyProtection="1">
      <alignment horizontal="center" vertical="center"/>
      <protection locked="0"/>
    </xf>
    <xf numFmtId="0" fontId="11" fillId="18" borderId="6" xfId="0" applyFont="1" applyFill="1" applyBorder="1" applyAlignment="1" applyProtection="1">
      <alignment horizontal="center" vertical="center"/>
      <protection locked="0"/>
    </xf>
    <xf numFmtId="0" fontId="11" fillId="18" borderId="7" xfId="0" applyFont="1" applyFill="1" applyBorder="1" applyAlignment="1" applyProtection="1">
      <alignment horizontal="center" vertical="center"/>
      <protection locked="0"/>
    </xf>
    <xf numFmtId="0" fontId="11" fillId="18" borderId="4" xfId="0" applyFont="1" applyFill="1" applyBorder="1" applyAlignment="1" applyProtection="1">
      <alignment horizontal="center" vertical="center"/>
      <protection locked="0"/>
    </xf>
    <xf numFmtId="0" fontId="37" fillId="6" borderId="15" xfId="0" applyFont="1" applyFill="1" applyBorder="1" applyAlignment="1" applyProtection="1">
      <alignment horizontal="left" vertical="center"/>
      <protection locked="0"/>
    </xf>
    <xf numFmtId="0" fontId="37" fillId="6" borderId="6" xfId="0" applyFont="1" applyFill="1" applyBorder="1" applyAlignment="1" applyProtection="1">
      <alignment horizontal="left" vertical="center"/>
      <protection locked="0"/>
    </xf>
    <xf numFmtId="0" fontId="37" fillId="6" borderId="7" xfId="0" applyFont="1" applyFill="1" applyBorder="1" applyAlignment="1" applyProtection="1">
      <alignment horizontal="left" vertical="center"/>
      <protection locked="0"/>
    </xf>
    <xf numFmtId="0" fontId="37" fillId="6" borderId="18" xfId="0" applyFont="1" applyFill="1" applyBorder="1" applyAlignment="1" applyProtection="1">
      <alignment horizontal="left" vertical="center"/>
      <protection locked="0"/>
    </xf>
    <xf numFmtId="0" fontId="11" fillId="0" borderId="14" xfId="0" applyFont="1" applyBorder="1" applyAlignment="1" applyProtection="1">
      <alignment horizontal="center"/>
      <protection locked="0"/>
    </xf>
    <xf numFmtId="0" fontId="11" fillId="0" borderId="20" xfId="0" applyFont="1" applyBorder="1" applyAlignment="1" applyProtection="1">
      <alignment horizontal="center"/>
      <protection locked="0"/>
    </xf>
    <xf numFmtId="0" fontId="11" fillId="0" borderId="19" xfId="0" applyFont="1" applyBorder="1" applyAlignment="1" applyProtection="1">
      <alignment horizontal="center"/>
      <protection locked="0"/>
    </xf>
    <xf numFmtId="0" fontId="24" fillId="9" borderId="8" xfId="0" applyFont="1" applyFill="1" applyBorder="1" applyAlignment="1" applyProtection="1">
      <alignment horizontal="center" vertical="center"/>
      <protection locked="0"/>
    </xf>
    <xf numFmtId="0" fontId="24" fillId="9" borderId="3" xfId="0" applyFont="1" applyFill="1" applyBorder="1" applyAlignment="1" applyProtection="1">
      <alignment horizontal="center" vertical="center"/>
      <protection locked="0"/>
    </xf>
    <xf numFmtId="0" fontId="15" fillId="9" borderId="11" xfId="0" applyFont="1" applyFill="1" applyBorder="1" applyAlignment="1" applyProtection="1">
      <alignment horizontal="center" vertical="center" wrapText="1"/>
      <protection locked="0"/>
    </xf>
    <xf numFmtId="0" fontId="15" fillId="9" borderId="12" xfId="0" applyFont="1" applyFill="1" applyBorder="1" applyAlignment="1" applyProtection="1">
      <alignment horizontal="center" vertical="center" wrapText="1"/>
      <protection locked="0"/>
    </xf>
    <xf numFmtId="0" fontId="15" fillId="9" borderId="3" xfId="0" applyFont="1" applyFill="1" applyBorder="1" applyAlignment="1" applyProtection="1">
      <alignment horizontal="center" vertical="center" wrapText="1"/>
      <protection locked="0"/>
    </xf>
    <xf numFmtId="0" fontId="15" fillId="9" borderId="2" xfId="0" applyFont="1" applyFill="1" applyBorder="1" applyAlignment="1" applyProtection="1">
      <alignment horizontal="center" vertical="center" wrapText="1"/>
      <protection locked="0"/>
    </xf>
    <xf numFmtId="0" fontId="36" fillId="0" borderId="2" xfId="0" applyFont="1" applyBorder="1" applyAlignment="1" applyProtection="1">
      <alignment horizontal="center" vertical="center"/>
      <protection locked="0"/>
    </xf>
    <xf numFmtId="0" fontId="36" fillId="0" borderId="15" xfId="0" applyFont="1" applyBorder="1" applyAlignment="1" applyProtection="1">
      <alignment horizontal="center" vertical="center"/>
      <protection locked="0"/>
    </xf>
    <xf numFmtId="0" fontId="23" fillId="21" borderId="2" xfId="0" applyFont="1" applyFill="1" applyBorder="1" applyAlignment="1" applyProtection="1">
      <alignment horizontal="center" vertical="center"/>
      <protection locked="0"/>
    </xf>
    <xf numFmtId="0" fontId="23" fillId="9" borderId="20" xfId="0" applyFont="1" applyFill="1" applyBorder="1" applyAlignment="1" applyProtection="1">
      <alignment horizontal="center" vertical="center"/>
      <protection locked="0"/>
    </xf>
    <xf numFmtId="0" fontId="23" fillId="9" borderId="18" xfId="0" applyFont="1" applyFill="1" applyBorder="1" applyAlignment="1" applyProtection="1">
      <alignment horizontal="center" vertical="center"/>
      <protection locked="0"/>
    </xf>
    <xf numFmtId="0" fontId="23" fillId="9" borderId="21" xfId="0" applyFont="1" applyFill="1" applyBorder="1" applyAlignment="1" applyProtection="1">
      <alignment horizontal="center" vertical="center"/>
      <protection locked="0"/>
    </xf>
    <xf numFmtId="0" fontId="23" fillId="9" borderId="13" xfId="0" applyFont="1" applyFill="1" applyBorder="1" applyAlignment="1" applyProtection="1">
      <alignment horizontal="center" vertical="center"/>
      <protection locked="0"/>
    </xf>
    <xf numFmtId="0" fontId="23" fillId="9" borderId="20" xfId="0" applyFont="1" applyFill="1" applyBorder="1" applyAlignment="1" applyProtection="1">
      <alignment horizontal="center" vertical="center" wrapText="1"/>
      <protection locked="0"/>
    </xf>
    <xf numFmtId="0" fontId="23" fillId="9" borderId="18" xfId="0" applyFont="1" applyFill="1" applyBorder="1" applyAlignment="1" applyProtection="1">
      <alignment horizontal="center" vertical="center" wrapText="1"/>
      <protection locked="0"/>
    </xf>
    <xf numFmtId="0" fontId="23" fillId="9" borderId="21" xfId="0" applyFont="1" applyFill="1" applyBorder="1" applyAlignment="1" applyProtection="1">
      <alignment horizontal="center" vertical="center" wrapText="1"/>
      <protection locked="0"/>
    </xf>
    <xf numFmtId="0" fontId="23" fillId="9" borderId="13" xfId="0" applyFont="1" applyFill="1" applyBorder="1" applyAlignment="1" applyProtection="1">
      <alignment horizontal="center" vertical="center" wrapText="1"/>
      <protection locked="0"/>
    </xf>
    <xf numFmtId="0" fontId="31" fillId="6" borderId="14" xfId="0" applyFont="1" applyFill="1" applyBorder="1" applyAlignment="1" applyProtection="1">
      <alignment horizontal="center"/>
      <protection locked="0"/>
    </xf>
    <xf numFmtId="0" fontId="31" fillId="6" borderId="11" xfId="0" applyFont="1" applyFill="1" applyBorder="1" applyAlignment="1" applyProtection="1">
      <alignment horizontal="center"/>
      <protection locked="0"/>
    </xf>
    <xf numFmtId="0" fontId="31" fillId="6" borderId="12" xfId="0" applyFont="1" applyFill="1" applyBorder="1" applyAlignment="1" applyProtection="1">
      <alignment horizontal="center"/>
      <protection locked="0"/>
    </xf>
    <xf numFmtId="0" fontId="11" fillId="0" borderId="14" xfId="0" applyFont="1" applyBorder="1" applyAlignment="1" applyProtection="1">
      <alignment horizontal="center"/>
    </xf>
    <xf numFmtId="0" fontId="11" fillId="0" borderId="20" xfId="0" applyFont="1" applyBorder="1" applyAlignment="1" applyProtection="1">
      <alignment horizontal="center"/>
    </xf>
    <xf numFmtId="0" fontId="11" fillId="0" borderId="18" xfId="0" applyFont="1" applyBorder="1" applyAlignment="1" applyProtection="1">
      <alignment horizontal="center"/>
    </xf>
    <xf numFmtId="0" fontId="11" fillId="20" borderId="6" xfId="0" applyFont="1" applyFill="1" applyBorder="1" applyAlignment="1" applyProtection="1">
      <alignment horizontal="center" vertical="center"/>
      <protection locked="0"/>
    </xf>
    <xf numFmtId="0" fontId="11" fillId="20" borderId="7" xfId="0" applyFont="1" applyFill="1" applyBorder="1" applyAlignment="1" applyProtection="1">
      <alignment horizontal="center" vertical="center"/>
      <protection locked="0"/>
    </xf>
    <xf numFmtId="0" fontId="11" fillId="20" borderId="4" xfId="0" applyFont="1" applyFill="1" applyBorder="1" applyAlignment="1" applyProtection="1">
      <alignment horizontal="center" vertical="center"/>
      <protection locked="0"/>
    </xf>
    <xf numFmtId="0" fontId="11" fillId="15" borderId="6" xfId="0" applyFont="1" applyFill="1" applyBorder="1" applyAlignment="1" applyProtection="1">
      <alignment horizontal="center" vertical="center"/>
      <protection locked="0"/>
    </xf>
    <xf numFmtId="0" fontId="11" fillId="15" borderId="7" xfId="0" applyFont="1" applyFill="1" applyBorder="1" applyAlignment="1" applyProtection="1">
      <alignment horizontal="center" vertical="center"/>
      <protection locked="0"/>
    </xf>
    <xf numFmtId="0" fontId="11" fillId="15" borderId="4" xfId="0" applyFont="1" applyFill="1" applyBorder="1" applyAlignment="1" applyProtection="1">
      <alignment horizontal="center" vertical="center"/>
      <protection locked="0"/>
    </xf>
    <xf numFmtId="0" fontId="16" fillId="6" borderId="14" xfId="0" applyFont="1" applyFill="1" applyBorder="1" applyAlignment="1" applyProtection="1">
      <alignment horizontal="center"/>
      <protection locked="0"/>
    </xf>
    <xf numFmtId="0" fontId="16" fillId="6" borderId="8" xfId="0" applyFont="1" applyFill="1" applyBorder="1" applyAlignment="1" applyProtection="1">
      <alignment horizontal="center"/>
      <protection locked="0"/>
    </xf>
    <xf numFmtId="0" fontId="16" fillId="6" borderId="3" xfId="0" applyFont="1" applyFill="1" applyBorder="1" applyAlignment="1" applyProtection="1">
      <alignment horizontal="center"/>
      <protection locked="0"/>
    </xf>
    <xf numFmtId="0" fontId="11" fillId="0" borderId="6" xfId="0" applyFont="1" applyBorder="1" applyAlignment="1" applyProtection="1">
      <alignment horizontal="center"/>
      <protection locked="0"/>
    </xf>
    <xf numFmtId="0" fontId="11" fillId="0" borderId="7" xfId="0" applyFont="1" applyBorder="1" applyAlignment="1" applyProtection="1">
      <alignment horizontal="center"/>
      <protection locked="0"/>
    </xf>
    <xf numFmtId="0" fontId="11" fillId="0" borderId="4" xfId="0" applyFont="1" applyBorder="1" applyAlignment="1" applyProtection="1">
      <alignment horizontal="center"/>
      <protection locked="0"/>
    </xf>
    <xf numFmtId="0" fontId="31" fillId="6" borderId="8" xfId="0" applyFont="1" applyFill="1" applyBorder="1" applyAlignment="1" applyProtection="1">
      <alignment horizontal="center"/>
      <protection locked="0"/>
    </xf>
    <xf numFmtId="0" fontId="31" fillId="6" borderId="3" xfId="0" applyFont="1" applyFill="1" applyBorder="1" applyAlignment="1" applyProtection="1">
      <alignment horizontal="center"/>
      <protection locked="0"/>
    </xf>
    <xf numFmtId="0" fontId="11" fillId="0" borderId="18" xfId="0" applyFont="1" applyBorder="1" applyAlignment="1" applyProtection="1">
      <alignment horizontal="center"/>
      <protection locked="0"/>
    </xf>
    <xf numFmtId="0" fontId="11" fillId="6" borderId="2" xfId="0" applyFont="1" applyFill="1" applyBorder="1" applyAlignment="1" applyProtection="1">
      <alignment horizontal="center" vertical="center" wrapText="1"/>
      <protection locked="0"/>
    </xf>
    <xf numFmtId="0" fontId="32" fillId="0" borderId="0" xfId="2" applyFont="1" applyBorder="1" applyAlignment="1" applyProtection="1">
      <alignment horizontal="center"/>
      <protection locked="0"/>
    </xf>
    <xf numFmtId="0" fontId="11" fillId="0" borderId="0" xfId="0" applyFont="1" applyBorder="1" applyAlignment="1" applyProtection="1">
      <alignment horizontal="center"/>
      <protection locked="0"/>
    </xf>
    <xf numFmtId="0" fontId="11" fillId="0" borderId="6" xfId="0" applyFont="1" applyBorder="1" applyAlignment="1" applyProtection="1">
      <alignment horizontal="right"/>
      <protection locked="0"/>
    </xf>
    <xf numFmtId="0" fontId="11" fillId="0" borderId="7" xfId="0" applyFont="1" applyBorder="1" applyAlignment="1" applyProtection="1">
      <alignment horizontal="right"/>
      <protection locked="0"/>
    </xf>
    <xf numFmtId="0" fontId="11" fillId="15" borderId="2" xfId="0" applyFont="1" applyFill="1" applyBorder="1" applyAlignment="1" applyProtection="1">
      <alignment horizontal="center" vertical="center"/>
      <protection locked="0"/>
    </xf>
    <xf numFmtId="0" fontId="15"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1" fillId="12" borderId="2" xfId="0" applyFont="1" applyFill="1" applyBorder="1" applyAlignment="1" applyProtection="1">
      <alignment horizontal="center" vertical="center"/>
      <protection locked="0"/>
    </xf>
    <xf numFmtId="0" fontId="24" fillId="9" borderId="19"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1" fillId="0" borderId="19" xfId="0" applyFont="1" applyBorder="1" applyAlignment="1" applyProtection="1">
      <alignment horizontal="center"/>
      <protection locked="0"/>
    </xf>
    <xf numFmtId="0" fontId="28"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Border="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Border="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8" fillId="0" borderId="11" xfId="0" applyFont="1" applyFill="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3" fillId="0" borderId="19" xfId="0" applyFont="1" applyFill="1" applyBorder="1" applyAlignment="1" applyProtection="1">
      <alignment horizontal="center"/>
      <protection locked="0"/>
    </xf>
    <xf numFmtId="0" fontId="3" fillId="0" borderId="8" xfId="0" applyFont="1" applyFill="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8"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8" fillId="0" borderId="11" xfId="0" applyFont="1" applyFill="1" applyBorder="1" applyAlignment="1">
      <alignment horizontal="center"/>
    </xf>
    <xf numFmtId="0" fontId="3" fillId="0" borderId="15" xfId="0" applyFont="1" applyFill="1" applyBorder="1" applyAlignment="1">
      <alignment horizontal="center" vertical="center"/>
    </xf>
    <xf numFmtId="0" fontId="3" fillId="0" borderId="8"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Fill="1" applyBorder="1" applyAlignment="1">
      <alignment horizontal="center"/>
    </xf>
    <xf numFmtId="0" fontId="3" fillId="0" borderId="8" xfId="0" applyFont="1" applyFill="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28" fillId="0" borderId="2" xfId="0" applyFont="1" applyBorder="1" applyAlignment="1" applyProtection="1">
      <alignment vertical="top" wrapText="1"/>
      <protection locked="0"/>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0.5</c:v>
                </c:pt>
                <c:pt idx="3">
                  <c:v>0.375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0.375</c:v>
                </c:pt>
                <c:pt idx="3">
                  <c:v>0.5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0.1111111111111111</c:v>
                </c:pt>
                <c:pt idx="2">
                  <c:v>0.55555555555555558</c:v>
                </c:pt>
                <c:pt idx="3">
                  <c:v>0.33333333333333331</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Directiva!$H$8:$K$8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0.55555555555555558</c:v>
                </c:pt>
                <c:pt idx="3">
                  <c:v>0.33333333333333331</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0.55555555555555558</c:v>
                </c:pt>
                <c:pt idx="3">
                  <c:v>0.33333333333333331</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0.55555555555555558</c:v>
                </c:pt>
                <c:pt idx="3">
                  <c:v>0.33333333333333331</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Directiva!$C$9:$F$9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Directiva!$H$9:$K$9</c:f>
              <c:numCache>
                <c:formatCode>0%</c:formatCode>
                <c:ptCount val="4"/>
                <c:pt idx="0">
                  <c:v>0</c:v>
                </c:pt>
                <c:pt idx="1">
                  <c:v>0</c:v>
                </c:pt>
                <c:pt idx="2">
                  <c:v>1</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1</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0.55555555555555558</c:v>
                </c:pt>
                <c:pt idx="3">
                  <c:v>0.33333333333333331</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0.55555555555555558</c:v>
                </c:pt>
                <c:pt idx="3">
                  <c:v>0.33333333333333331</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0.4</c:v>
                </c:pt>
                <c:pt idx="3">
                  <c:v>0.6</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0.6</c:v>
                </c:pt>
                <c:pt idx="3">
                  <c:v>0.4</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0.5</c:v>
                </c:pt>
                <c:pt idx="3">
                  <c:v>0.5</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0.2</c:v>
                </c:pt>
                <c:pt idx="3">
                  <c:v>0.8</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0.8</c:v>
                </c:pt>
                <c:pt idx="3">
                  <c:v>0.2</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noFill/>
            </c:spPr>
            <c:extLst>
              <c:ext xmlns:c16="http://schemas.microsoft.com/office/drawing/2014/chart" uri="{C3380CC4-5D6E-409C-BE32-E72D297353CC}">
                <c16:uniqueId val="{00000003-A1EE-400D-82FE-92152E1D826C}"/>
              </c:ext>
            </c:extLst>
          </c:dPt>
          <c:dLbls>
            <c:dLbl>
              <c:idx val="2"/>
              <c:tx>
                <c:rich>
                  <a:bodyPr/>
                  <a:lstStyle/>
                  <a:p>
                    <a:r>
                      <a:rPr lang="en-US"/>
                      <a:t>100%</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1EE-400D-82FE-92152E1D826C}"/>
                </c:ext>
              </c:extLst>
            </c:dLbl>
            <c:dLbl>
              <c:idx val="3"/>
              <c:delete val="1"/>
              <c:extLst>
                <c:ext xmlns:c15="http://schemas.microsoft.com/office/drawing/2012/chart" uri="{CE6537A1-D6FC-4f65-9D91-7224C49458BB}"/>
                <c:ext xmlns:c16="http://schemas.microsoft.com/office/drawing/2014/chart" uri="{C3380CC4-5D6E-409C-BE32-E72D297353CC}">
                  <c16:uniqueId val="{00000003-A1EE-400D-82FE-92152E1D82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94"/>
        <c:gapDepth val="82"/>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0.83333333333333337</c:v>
                </c:pt>
                <c:pt idx="3">
                  <c:v>0.16666666666666666</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0.16666666666666666</c:v>
                </c:pt>
                <c:pt idx="2">
                  <c:v>0.5</c:v>
                </c:pt>
                <c:pt idx="3">
                  <c:v>0.33333333333333331</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0.8571428571428571</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0.14285714285714285</c:v>
                </c:pt>
                <c:pt idx="2">
                  <c:v>0.7142857142857143</c:v>
                </c:pt>
                <c:pt idx="3">
                  <c:v>0.14285714285714285</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0.5</c:v>
                </c:pt>
                <c:pt idx="3">
                  <c:v>0.5</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0.2</c:v>
                </c:pt>
                <c:pt idx="3">
                  <c:v>0.8</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0.8571428571428571</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0.1</c:v>
                </c:pt>
                <c:pt idx="2">
                  <c:v>0.7</c:v>
                </c:pt>
                <c:pt idx="3">
                  <c:v>0.2</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0.8</c:v>
                </c:pt>
                <c:pt idx="3">
                  <c:v>0.1</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0.8</c:v>
                </c:pt>
                <c:pt idx="3">
                  <c:v>0.1</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0.8</c:v>
                </c:pt>
                <c:pt idx="3">
                  <c:v>0.1</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0.1</c:v>
                </c:pt>
                <c:pt idx="2">
                  <c:v>0.3</c:v>
                </c:pt>
                <c:pt idx="3">
                  <c:v>0.6</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0.5</c:v>
                </c:pt>
                <c:pt idx="3">
                  <c:v>0.375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0.375</c:v>
                </c:pt>
                <c:pt idx="3">
                  <c:v>0.5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19051</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23" name="2 Imagen">
          <a:hlinkClick xmlns:r="http://schemas.openxmlformats.org/officeDocument/2006/relationships" r:id="rId1"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24" name="3 Imagen">
          <a:hlinkClick xmlns:r="http://schemas.openxmlformats.org/officeDocument/2006/relationships" r:id="rId3"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25" name="4 Imagen">
          <a:hlinkClick xmlns:r="http://schemas.openxmlformats.org/officeDocument/2006/relationships" r:id="rId5"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26" name="5 Imagen">
          <a:hlinkClick xmlns:r="http://schemas.openxmlformats.org/officeDocument/2006/relationships" r:id="rId7"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27" name="7 Imagen">
          <a:hlinkClick xmlns:r="http://schemas.openxmlformats.org/officeDocument/2006/relationships" r:id="rId8"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28" name="8 Imagen">
          <a:hlinkClick xmlns:r="http://schemas.openxmlformats.org/officeDocument/2006/relationships" r:id="rId9"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29" name="9 Imagen">
          <a:hlinkClick xmlns:r="http://schemas.openxmlformats.org/officeDocument/2006/relationships" r:id="rId10" tooltip="IR A RESUMEN"/>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30" name="11 Imagen">
          <a:hlinkClick xmlns:r="http://schemas.openxmlformats.org/officeDocument/2006/relationships" r:id="rId13"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31" name="12 Imagen">
          <a:hlinkClick xmlns:r="http://schemas.openxmlformats.org/officeDocument/2006/relationships" r:id="rId14"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32" name="13 Imagen">
          <a:hlinkClick xmlns:r="http://schemas.openxmlformats.org/officeDocument/2006/relationships" r:id="rId16"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33" name="15 Imagen">
          <a:hlinkClick xmlns:r="http://schemas.openxmlformats.org/officeDocument/2006/relationships" r:id="rId19" tooltip="IR A RESUMEN"/>
          <a:extLst>
            <a:ext uri="{FF2B5EF4-FFF2-40B4-BE49-F238E27FC236}">
              <a16:creationId xmlns:a16="http://schemas.microsoft.com/office/drawing/2014/main" id="{00000000-0008-0000-0100-000021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34" name="17 Imagen">
          <a:hlinkClick xmlns:r="http://schemas.openxmlformats.org/officeDocument/2006/relationships" r:id="rId22" tooltip="IR A RESUMEN"/>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5291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35" name="18 Imagen">
          <a:hlinkClick xmlns:r="http://schemas.openxmlformats.org/officeDocument/2006/relationships" r:id="rId23" tooltip="IR A RESUMEN"/>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19051</xdr:rowOff>
    </xdr:to>
    <xdr:pic>
      <xdr:nvPicPr>
        <xdr:cNvPr id="36" name="20 Imagen">
          <a:hlinkClick xmlns:r="http://schemas.openxmlformats.org/officeDocument/2006/relationships" r:id="rId25" tooltip="IR A RESUMEN"/>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37" name="21 Imagen">
          <a:hlinkClick xmlns:r="http://schemas.openxmlformats.org/officeDocument/2006/relationships" r:id="rId26" tooltip="IR A RESUMEN"/>
          <a:extLst>
            <a:ext uri="{FF2B5EF4-FFF2-40B4-BE49-F238E27FC236}">
              <a16:creationId xmlns:a16="http://schemas.microsoft.com/office/drawing/2014/main" id="{00000000-0008-0000-0100-00002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diosemelso@yahoo.com" TargetMode="External"/><Relationship Id="rId3" Type="http://schemas.openxmlformats.org/officeDocument/2006/relationships/hyperlink" Target="mailto:hleonilde@hotmail.com" TargetMode="External"/><Relationship Id="rId7" Type="http://schemas.openxmlformats.org/officeDocument/2006/relationships/hyperlink" Target="mailto:miryama13@hotmail.com" TargetMode="External"/><Relationship Id="rId12" Type="http://schemas.openxmlformats.org/officeDocument/2006/relationships/drawing" Target="../drawings/drawing1.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hyperlink" Target="mailto:jsebastian2127aw@gmail.com" TargetMode="External"/><Relationship Id="rId11" Type="http://schemas.openxmlformats.org/officeDocument/2006/relationships/printerSettings" Target="../printerSettings/printerSettings1.bin"/><Relationship Id="rId5" Type="http://schemas.openxmlformats.org/officeDocument/2006/relationships/hyperlink" Target="mailto:trios12@gmail.ocm" TargetMode="External"/><Relationship Id="rId10" Type="http://schemas.openxmlformats.org/officeDocument/2006/relationships/hyperlink" Target="mailto:lamcharito@gmail.com" TargetMode="External"/><Relationship Id="rId4" Type="http://schemas.openxmlformats.org/officeDocument/2006/relationships/hyperlink" Target="mailto:lamcharito@gmail.com" TargetMode="External"/><Relationship Id="rId9" Type="http://schemas.openxmlformats.org/officeDocument/2006/relationships/hyperlink" Target="mailto:morenochinchillajosealexander@gmail.com"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abSelected="1" topLeftCell="A13" zoomScale="80" zoomScaleNormal="80" workbookViewId="0">
      <selection activeCell="A27" sqref="A27:C27"/>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285156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64"/>
      <c r="B1" s="165"/>
      <c r="C1" s="172" t="s">
        <v>169</v>
      </c>
      <c r="D1" s="173"/>
      <c r="E1" s="173"/>
      <c r="F1" s="173"/>
      <c r="G1" s="173"/>
      <c r="H1" s="170" t="s">
        <v>170</v>
      </c>
      <c r="I1" s="171"/>
    </row>
    <row r="2" spans="1:13" ht="18.75" customHeight="1" x14ac:dyDescent="0.25">
      <c r="A2" s="166"/>
      <c r="B2" s="167"/>
      <c r="C2" s="172" t="s">
        <v>171</v>
      </c>
      <c r="D2" s="173"/>
      <c r="E2" s="173"/>
      <c r="F2" s="173"/>
      <c r="G2" s="173"/>
      <c r="H2" s="47">
        <v>41241</v>
      </c>
      <c r="I2" s="48" t="s">
        <v>175</v>
      </c>
    </row>
    <row r="3" spans="1:13" ht="21" customHeight="1" x14ac:dyDescent="0.25">
      <c r="A3" s="168"/>
      <c r="B3" s="169"/>
      <c r="C3" s="172" t="s">
        <v>172</v>
      </c>
      <c r="D3" s="173"/>
      <c r="E3" s="173"/>
      <c r="F3" s="173"/>
      <c r="G3" s="173"/>
      <c r="H3" s="170" t="s">
        <v>173</v>
      </c>
      <c r="I3" s="171"/>
    </row>
    <row r="4" spans="1:13" ht="5.25" customHeight="1" x14ac:dyDescent="0.2"/>
    <row r="5" spans="1:13" ht="34.5" customHeight="1" x14ac:dyDescent="0.2">
      <c r="A5" s="207" t="s">
        <v>164</v>
      </c>
      <c r="B5" s="207"/>
      <c r="C5" s="207"/>
      <c r="D5" s="207"/>
      <c r="E5" s="207"/>
      <c r="F5" s="207"/>
      <c r="G5" s="207"/>
      <c r="H5" s="207"/>
      <c r="I5" s="207"/>
      <c r="K5" s="208" t="s">
        <v>140</v>
      </c>
      <c r="L5" s="208"/>
      <c r="M5" s="208"/>
    </row>
    <row r="6" spans="1:13" ht="23.25" customHeight="1" x14ac:dyDescent="0.2">
      <c r="A6" s="209" t="s">
        <v>162</v>
      </c>
      <c r="B6" s="210"/>
      <c r="C6" s="210"/>
      <c r="D6" s="210"/>
      <c r="E6" s="210"/>
      <c r="F6" s="177" t="s">
        <v>141</v>
      </c>
      <c r="G6" s="178"/>
      <c r="H6" s="178"/>
      <c r="I6" s="178"/>
      <c r="K6" s="50" t="s">
        <v>142</v>
      </c>
      <c r="L6" s="51" t="s">
        <v>143</v>
      </c>
      <c r="M6" s="52" t="s">
        <v>144</v>
      </c>
    </row>
    <row r="7" spans="1:13" ht="20.100000000000001" customHeight="1" x14ac:dyDescent="0.2">
      <c r="A7" s="211" t="s">
        <v>180</v>
      </c>
      <c r="B7" s="212"/>
      <c r="C7" s="212"/>
      <c r="D7" s="212"/>
      <c r="E7" s="212"/>
      <c r="F7" s="179">
        <v>45987</v>
      </c>
      <c r="G7" s="179"/>
      <c r="H7" s="179"/>
      <c r="I7" s="179"/>
      <c r="K7" s="213" t="s">
        <v>166</v>
      </c>
      <c r="L7" s="60" t="s">
        <v>145</v>
      </c>
      <c r="M7" s="214" t="s">
        <v>146</v>
      </c>
    </row>
    <row r="8" spans="1:13" ht="33.75" customHeight="1" x14ac:dyDescent="0.2">
      <c r="A8" s="211"/>
      <c r="B8" s="212"/>
      <c r="C8" s="212"/>
      <c r="D8" s="212"/>
      <c r="E8" s="212"/>
      <c r="F8" s="215" t="s">
        <v>160</v>
      </c>
      <c r="G8" s="216"/>
      <c r="H8" s="217">
        <v>154206000021</v>
      </c>
      <c r="I8" s="218"/>
      <c r="K8" s="214"/>
      <c r="L8" s="60" t="s">
        <v>159</v>
      </c>
      <c r="M8" s="214"/>
    </row>
    <row r="9" spans="1:13" ht="20.100000000000001" customHeight="1" x14ac:dyDescent="0.2">
      <c r="A9" s="45" t="s">
        <v>147</v>
      </c>
      <c r="B9" s="46"/>
      <c r="C9" s="183" t="s">
        <v>182</v>
      </c>
      <c r="D9" s="183"/>
      <c r="E9" s="184"/>
      <c r="F9" s="185" t="s">
        <v>163</v>
      </c>
      <c r="G9" s="186"/>
      <c r="H9" s="221" t="s">
        <v>181</v>
      </c>
      <c r="I9" s="222"/>
      <c r="K9" s="214"/>
      <c r="L9" s="60" t="s">
        <v>148</v>
      </c>
      <c r="M9" s="214" t="s">
        <v>149</v>
      </c>
    </row>
    <row r="10" spans="1:13" ht="20.100000000000001" customHeight="1" x14ac:dyDescent="0.2">
      <c r="A10" s="181" t="s">
        <v>168</v>
      </c>
      <c r="B10" s="182"/>
      <c r="C10" s="183" t="s">
        <v>386</v>
      </c>
      <c r="D10" s="183"/>
      <c r="E10" s="183"/>
      <c r="F10" s="184"/>
      <c r="G10" s="49" t="s">
        <v>150</v>
      </c>
      <c r="H10" s="219">
        <v>5630190</v>
      </c>
      <c r="I10" s="220"/>
      <c r="K10" s="214"/>
      <c r="L10" s="60" t="s">
        <v>151</v>
      </c>
      <c r="M10" s="214"/>
    </row>
    <row r="11" spans="1:13" ht="20.100000000000001" customHeight="1" x14ac:dyDescent="0.2">
      <c r="A11" s="181" t="s">
        <v>165</v>
      </c>
      <c r="B11" s="182"/>
      <c r="C11" s="183" t="s">
        <v>503</v>
      </c>
      <c r="D11" s="183"/>
      <c r="E11" s="183"/>
      <c r="F11" s="184"/>
      <c r="G11" s="49" t="s">
        <v>174</v>
      </c>
      <c r="H11" s="200">
        <v>2026</v>
      </c>
      <c r="I11" s="201"/>
      <c r="K11" s="202"/>
      <c r="L11" s="61"/>
      <c r="M11" s="61"/>
    </row>
    <row r="12" spans="1:13" ht="19.5" customHeight="1" x14ac:dyDescent="0.2">
      <c r="A12" s="203" t="s">
        <v>152</v>
      </c>
      <c r="B12" s="204"/>
      <c r="C12" s="204"/>
      <c r="D12" s="204"/>
      <c r="E12" s="204"/>
      <c r="F12" s="204"/>
      <c r="G12" s="204"/>
      <c r="H12" s="204"/>
      <c r="I12" s="205"/>
      <c r="K12" s="192"/>
      <c r="L12" s="61"/>
      <c r="M12" s="192"/>
    </row>
    <row r="13" spans="1:13" ht="20.100000000000001" customHeight="1" x14ac:dyDescent="0.2">
      <c r="A13" s="189" t="s">
        <v>153</v>
      </c>
      <c r="B13" s="189"/>
      <c r="C13" s="189"/>
      <c r="D13" s="189" t="s">
        <v>154</v>
      </c>
      <c r="E13" s="189"/>
      <c r="F13" s="189"/>
      <c r="G13" s="189" t="s">
        <v>161</v>
      </c>
      <c r="H13" s="189"/>
      <c r="I13" s="189"/>
      <c r="K13" s="192"/>
      <c r="L13" s="61"/>
      <c r="M13" s="192"/>
    </row>
    <row r="14" spans="1:13" ht="20.100000000000001" customHeight="1" x14ac:dyDescent="0.2">
      <c r="A14" s="206" t="s">
        <v>503</v>
      </c>
      <c r="B14" s="206"/>
      <c r="C14" s="206"/>
      <c r="D14" s="206" t="s">
        <v>183</v>
      </c>
      <c r="E14" s="206"/>
      <c r="F14" s="206"/>
      <c r="G14" s="199" t="s">
        <v>504</v>
      </c>
      <c r="H14" s="206"/>
      <c r="I14" s="206"/>
      <c r="K14" s="192"/>
      <c r="L14" s="61"/>
      <c r="M14" s="192"/>
    </row>
    <row r="15" spans="1:13" ht="20.100000000000001" customHeight="1" x14ac:dyDescent="0.2">
      <c r="A15" s="193" t="s">
        <v>184</v>
      </c>
      <c r="B15" s="194"/>
      <c r="C15" s="195"/>
      <c r="D15" s="193" t="s">
        <v>185</v>
      </c>
      <c r="E15" s="194"/>
      <c r="F15" s="195"/>
      <c r="G15" s="196" t="s">
        <v>186</v>
      </c>
      <c r="H15" s="197"/>
      <c r="I15" s="198"/>
      <c r="K15" s="192"/>
      <c r="L15" s="61"/>
      <c r="M15" s="61"/>
    </row>
    <row r="16" spans="1:13" ht="20.100000000000001" customHeight="1" x14ac:dyDescent="0.2">
      <c r="A16" s="193" t="s">
        <v>187</v>
      </c>
      <c r="B16" s="194"/>
      <c r="C16" s="195"/>
      <c r="D16" s="193" t="s">
        <v>188</v>
      </c>
      <c r="E16" s="194"/>
      <c r="F16" s="195"/>
      <c r="G16" s="196" t="s">
        <v>189</v>
      </c>
      <c r="H16" s="197"/>
      <c r="I16" s="198"/>
      <c r="K16" s="192"/>
      <c r="L16" s="61"/>
      <c r="M16" s="61"/>
    </row>
    <row r="17" spans="1:13" ht="20.100000000000001" customHeight="1" x14ac:dyDescent="0.2">
      <c r="A17" s="193" t="s">
        <v>537</v>
      </c>
      <c r="B17" s="194"/>
      <c r="C17" s="195"/>
      <c r="D17" s="193" t="s">
        <v>188</v>
      </c>
      <c r="E17" s="194"/>
      <c r="F17" s="195"/>
      <c r="G17" s="196" t="s">
        <v>505</v>
      </c>
      <c r="H17" s="197"/>
      <c r="I17" s="198"/>
      <c r="K17" s="192"/>
      <c r="L17" s="61"/>
      <c r="M17" s="61"/>
    </row>
    <row r="18" spans="1:13" ht="20.100000000000001" customHeight="1" x14ac:dyDescent="0.2">
      <c r="A18" s="193" t="s">
        <v>190</v>
      </c>
      <c r="B18" s="194"/>
      <c r="C18" s="195"/>
      <c r="D18" s="193" t="s">
        <v>188</v>
      </c>
      <c r="E18" s="194"/>
      <c r="F18" s="195"/>
      <c r="G18" s="196" t="s">
        <v>191</v>
      </c>
      <c r="H18" s="197"/>
      <c r="I18" s="198"/>
      <c r="K18" s="191"/>
      <c r="L18" s="61"/>
      <c r="M18" s="61"/>
    </row>
    <row r="19" spans="1:13" ht="20.100000000000001" customHeight="1" x14ac:dyDescent="0.2">
      <c r="A19" s="193" t="s">
        <v>538</v>
      </c>
      <c r="B19" s="194"/>
      <c r="C19" s="195"/>
      <c r="D19" s="193" t="s">
        <v>188</v>
      </c>
      <c r="E19" s="194"/>
      <c r="F19" s="195"/>
      <c r="G19" s="196"/>
      <c r="H19" s="197"/>
      <c r="I19" s="198"/>
      <c r="K19" s="192"/>
      <c r="L19" s="61"/>
      <c r="M19" s="61"/>
    </row>
    <row r="20" spans="1:13" ht="20.100000000000001" customHeight="1" x14ac:dyDescent="0.2">
      <c r="A20" s="180" t="s">
        <v>539</v>
      </c>
      <c r="B20" s="180"/>
      <c r="C20" s="180"/>
      <c r="D20" s="180" t="s">
        <v>188</v>
      </c>
      <c r="E20" s="180"/>
      <c r="F20" s="180"/>
      <c r="G20" s="199"/>
      <c r="H20" s="180"/>
      <c r="I20" s="180"/>
      <c r="K20" s="192"/>
      <c r="L20" s="61"/>
      <c r="M20" s="61"/>
    </row>
    <row r="21" spans="1:13" ht="20.100000000000001" customHeight="1" x14ac:dyDescent="0.2">
      <c r="A21" s="180"/>
      <c r="B21" s="180"/>
      <c r="C21" s="180"/>
      <c r="D21" s="180"/>
      <c r="E21" s="180"/>
      <c r="F21" s="180"/>
      <c r="G21" s="199"/>
      <c r="H21" s="180"/>
      <c r="I21" s="180"/>
      <c r="K21" s="192"/>
      <c r="L21" s="61"/>
      <c r="M21" s="62"/>
    </row>
    <row r="22" spans="1:13" ht="20.100000000000001" customHeight="1" x14ac:dyDescent="0.2">
      <c r="A22" s="180"/>
      <c r="B22" s="180"/>
      <c r="C22" s="180"/>
      <c r="D22" s="180"/>
      <c r="E22" s="180"/>
      <c r="F22" s="180"/>
      <c r="G22" s="180"/>
      <c r="H22" s="180"/>
      <c r="I22" s="180"/>
    </row>
    <row r="23" spans="1:13" s="21" customFormat="1" ht="20.25" x14ac:dyDescent="0.3">
      <c r="A23" s="190"/>
      <c r="B23" s="190"/>
      <c r="C23" s="190"/>
      <c r="D23" s="190"/>
      <c r="E23" s="190"/>
      <c r="F23" s="190"/>
      <c r="G23" s="190"/>
      <c r="H23" s="190"/>
      <c r="I23" s="190"/>
      <c r="K23" s="187"/>
      <c r="L23" s="187"/>
      <c r="M23" s="22"/>
    </row>
    <row r="24" spans="1:13" ht="30" customHeight="1" x14ac:dyDescent="0.2">
      <c r="A24" s="188" t="s">
        <v>155</v>
      </c>
      <c r="B24" s="188"/>
      <c r="C24" s="188"/>
      <c r="D24" s="188"/>
      <c r="E24" s="188"/>
      <c r="F24" s="188"/>
      <c r="G24" s="188"/>
      <c r="H24" s="188"/>
      <c r="I24" s="188"/>
      <c r="K24" s="23"/>
      <c r="L24" s="23"/>
    </row>
    <row r="25" spans="1:13" ht="33.75" customHeight="1" x14ac:dyDescent="0.2">
      <c r="A25" s="189" t="s">
        <v>153</v>
      </c>
      <c r="B25" s="189"/>
      <c r="C25" s="189"/>
      <c r="D25" s="189" t="s">
        <v>154</v>
      </c>
      <c r="E25" s="189"/>
      <c r="F25" s="189"/>
      <c r="G25" s="189" t="s">
        <v>23</v>
      </c>
      <c r="H25" s="189"/>
      <c r="I25" s="189"/>
      <c r="K25" s="24"/>
      <c r="L25" s="25"/>
      <c r="M25" s="20" t="s">
        <v>156</v>
      </c>
    </row>
    <row r="26" spans="1:13" ht="20.100000000000001" customHeight="1" x14ac:dyDescent="0.2">
      <c r="A26" s="180" t="s">
        <v>190</v>
      </c>
      <c r="B26" s="180"/>
      <c r="C26" s="180"/>
      <c r="D26" s="180" t="s">
        <v>188</v>
      </c>
      <c r="E26" s="180"/>
      <c r="F26" s="180"/>
      <c r="G26" s="180" t="s">
        <v>192</v>
      </c>
      <c r="H26" s="180"/>
      <c r="I26" s="180"/>
      <c r="K26" s="24"/>
      <c r="L26" s="25"/>
    </row>
    <row r="27" spans="1:13" ht="20.100000000000001" customHeight="1" x14ac:dyDescent="0.2">
      <c r="A27" s="180" t="s">
        <v>538</v>
      </c>
      <c r="B27" s="180"/>
      <c r="C27" s="180"/>
      <c r="D27" s="180" t="s">
        <v>188</v>
      </c>
      <c r="E27" s="180"/>
      <c r="F27" s="180"/>
      <c r="G27" s="180" t="s">
        <v>193</v>
      </c>
      <c r="H27" s="180"/>
      <c r="I27" s="180"/>
      <c r="K27" s="24"/>
      <c r="L27" s="26"/>
    </row>
    <row r="28" spans="1:13" ht="20.100000000000001" customHeight="1" x14ac:dyDescent="0.2">
      <c r="A28" s="180" t="s">
        <v>539</v>
      </c>
      <c r="B28" s="180"/>
      <c r="C28" s="180"/>
      <c r="D28" s="180" t="s">
        <v>188</v>
      </c>
      <c r="E28" s="180"/>
      <c r="F28" s="180"/>
      <c r="G28" s="180" t="s">
        <v>194</v>
      </c>
      <c r="H28" s="180"/>
      <c r="I28" s="180"/>
      <c r="K28" s="24"/>
      <c r="L28" s="26"/>
    </row>
    <row r="29" spans="1:13" ht="20.100000000000001" customHeight="1" x14ac:dyDescent="0.2">
      <c r="A29" s="180" t="s">
        <v>537</v>
      </c>
      <c r="B29" s="180"/>
      <c r="C29" s="180"/>
      <c r="D29" s="180" t="s">
        <v>188</v>
      </c>
      <c r="E29" s="180"/>
      <c r="F29" s="180"/>
      <c r="G29" s="180" t="s">
        <v>195</v>
      </c>
      <c r="H29" s="180"/>
      <c r="I29" s="180"/>
      <c r="K29" s="24"/>
      <c r="L29" s="25"/>
    </row>
    <row r="30" spans="1:13" ht="20.100000000000001" customHeight="1" x14ac:dyDescent="0.2">
      <c r="A30" s="180"/>
      <c r="B30" s="180"/>
      <c r="C30" s="180"/>
      <c r="D30" s="180"/>
      <c r="E30" s="180"/>
      <c r="F30" s="180"/>
      <c r="G30" s="180"/>
      <c r="H30" s="180"/>
      <c r="I30" s="180"/>
      <c r="K30" s="24"/>
      <c r="L30" s="26"/>
    </row>
    <row r="31" spans="1:13" ht="20.100000000000001" customHeight="1" x14ac:dyDescent="0.2">
      <c r="A31" s="180"/>
      <c r="B31" s="180"/>
      <c r="C31" s="180"/>
      <c r="D31" s="180"/>
      <c r="E31" s="180"/>
      <c r="F31" s="180"/>
      <c r="G31" s="180"/>
      <c r="H31" s="180"/>
      <c r="I31" s="180"/>
      <c r="K31" s="24"/>
      <c r="L31" s="27"/>
    </row>
    <row r="32" spans="1:13" ht="20.100000000000001" customHeight="1" x14ac:dyDescent="0.2">
      <c r="A32" s="180"/>
      <c r="B32" s="180"/>
      <c r="C32" s="180"/>
      <c r="D32" s="180"/>
      <c r="E32" s="180"/>
      <c r="F32" s="180"/>
      <c r="G32" s="180"/>
      <c r="H32" s="180"/>
      <c r="I32" s="180"/>
      <c r="K32" s="174"/>
      <c r="L32" s="25"/>
    </row>
    <row r="33" spans="11:12" ht="15" x14ac:dyDescent="0.2">
      <c r="K33" s="174"/>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5" t="s">
        <v>29</v>
      </c>
      <c r="B65526" s="175"/>
      <c r="C65526" s="175"/>
      <c r="D65526" s="175"/>
      <c r="E65526" s="175"/>
    </row>
    <row r="65527" spans="1:5" x14ac:dyDescent="0.2">
      <c r="A65527" s="176" t="s">
        <v>30</v>
      </c>
      <c r="B65527" s="176"/>
      <c r="C65527" s="176"/>
      <c r="D65527" s="176"/>
      <c r="E65527" s="176"/>
    </row>
    <row r="65528" spans="1:5" x14ac:dyDescent="0.2">
      <c r="A65528" s="176" t="s">
        <v>31</v>
      </c>
      <c r="B65528" s="176"/>
      <c r="C65528" s="176"/>
      <c r="D65528" s="176"/>
      <c r="E65528" s="176"/>
    </row>
    <row r="65529" spans="1:5" x14ac:dyDescent="0.2">
      <c r="A65529" s="20" t="s">
        <v>157</v>
      </c>
      <c r="D65529" s="20"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hyperlink ref="A65527" r:id="rId2"/>
    <hyperlink ref="G14" r:id="rId3" display="hleonilde@hotmail.com"/>
    <hyperlink ref="G26" r:id="rId4" display="lamcharito@gmail.com"/>
    <hyperlink ref="G27" r:id="rId5" display="trios12@gmail.ocm"/>
    <hyperlink ref="G28" r:id="rId6" display="jsebastian2127aw@gmail.com"/>
    <hyperlink ref="G29" r:id="rId7" display="miryama13@hotmail.com"/>
    <hyperlink ref="G15" r:id="rId8"/>
    <hyperlink ref="G16" r:id="rId9"/>
    <hyperlink ref="G18" r:id="rId10"/>
  </hyperlinks>
  <pageMargins left="0.70866141732283472" right="0.70866141732283472" top="0.74803149606299213" bottom="0.74803149606299213" header="0.31496062992125984" footer="0.31496062992125984"/>
  <pageSetup paperSize="9" orientation="landscape" horizontalDpi="300" verticalDpi="300" r:id="rId11"/>
  <drawing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view="pageBreakPreview" zoomScale="70" zoomScaleNormal="100" zoomScaleSheetLayoutView="70" workbookViewId="0">
      <pane xSplit="3" ySplit="6" topLeftCell="F11" activePane="bottomRight" state="frozen"/>
      <selection pane="topRight" activeCell="D1" sqref="D1"/>
      <selection pane="bottomLeft" activeCell="A7" sqref="A7"/>
      <selection pane="bottomRight" activeCell="K13" sqref="K13"/>
    </sheetView>
  </sheetViews>
  <sheetFormatPr baseColWidth="10" defaultColWidth="11.42578125" defaultRowHeight="14.25" x14ac:dyDescent="0.2"/>
  <cols>
    <col min="1" max="1" width="0.42578125" style="87" customWidth="1"/>
    <col min="2" max="2" width="1.42578125" style="87" customWidth="1"/>
    <col min="3" max="3" width="44.7109375" style="87" customWidth="1"/>
    <col min="4" max="4" width="11.7109375" style="140" customWidth="1"/>
    <col min="5" max="6" width="33.7109375" style="123" customWidth="1"/>
    <col min="7" max="7" width="11.7109375" style="140" customWidth="1"/>
    <col min="8" max="9" width="33.7109375" style="123" customWidth="1"/>
    <col min="10" max="10" width="11.7109375" style="140" customWidth="1"/>
    <col min="11" max="12" width="33.7109375" style="123" customWidth="1"/>
    <col min="13" max="13" width="11.7109375" style="140" customWidth="1"/>
    <col min="14" max="15" width="33.7109375" style="123" customWidth="1"/>
    <col min="16" max="16" width="3.140625" style="87" customWidth="1"/>
    <col min="17" max="17" width="2.42578125" style="87" customWidth="1"/>
    <col min="18" max="18" width="7.42578125" style="87" hidden="1" customWidth="1"/>
    <col min="19" max="20" width="7.140625" style="87" hidden="1" customWidth="1"/>
    <col min="21" max="21" width="7" style="87" hidden="1" customWidth="1"/>
    <col min="22" max="22" width="11.42578125" style="87"/>
    <col min="23" max="23" width="13" style="87" customWidth="1"/>
    <col min="24" max="24" width="15.85546875" style="87" customWidth="1"/>
    <col min="25" max="25" width="13" style="87" customWidth="1"/>
    <col min="26" max="27" width="11.42578125" style="87" customWidth="1"/>
    <col min="28" max="16384" width="11.42578125" style="87"/>
  </cols>
  <sheetData>
    <row r="1" spans="1:21" ht="33" customHeight="1" x14ac:dyDescent="0.2">
      <c r="B1" s="247" t="s">
        <v>124</v>
      </c>
      <c r="C1" s="247"/>
      <c r="D1" s="247"/>
      <c r="E1" s="247"/>
      <c r="F1" s="247"/>
      <c r="G1" s="247"/>
      <c r="H1" s="247"/>
      <c r="I1" s="247"/>
      <c r="J1" s="248"/>
      <c r="K1" s="248"/>
      <c r="L1" s="88"/>
      <c r="M1" s="88"/>
      <c r="N1" s="88"/>
      <c r="O1" s="88"/>
    </row>
    <row r="2" spans="1:21" ht="15.75" x14ac:dyDescent="0.2">
      <c r="B2" s="249" t="s">
        <v>27</v>
      </c>
      <c r="C2" s="249"/>
      <c r="D2" s="286" t="s">
        <v>176</v>
      </c>
      <c r="E2" s="286"/>
      <c r="F2" s="286"/>
      <c r="G2" s="287" t="s">
        <v>177</v>
      </c>
      <c r="H2" s="287"/>
      <c r="I2" s="287"/>
      <c r="J2" s="288" t="s">
        <v>178</v>
      </c>
      <c r="K2" s="288"/>
      <c r="L2" s="288"/>
      <c r="M2" s="230" t="s">
        <v>179</v>
      </c>
      <c r="N2" s="230"/>
      <c r="O2" s="230"/>
      <c r="Q2" s="87">
        <v>1</v>
      </c>
    </row>
    <row r="3" spans="1:21" ht="15" customHeight="1" x14ac:dyDescent="0.2">
      <c r="B3" s="249"/>
      <c r="C3" s="249"/>
      <c r="D3" s="289" t="s">
        <v>34</v>
      </c>
      <c r="E3" s="285" t="s">
        <v>122</v>
      </c>
      <c r="F3" s="285" t="s">
        <v>125</v>
      </c>
      <c r="G3" s="241" t="s">
        <v>34</v>
      </c>
      <c r="H3" s="285" t="s">
        <v>122</v>
      </c>
      <c r="I3" s="285" t="s">
        <v>125</v>
      </c>
      <c r="J3" s="241" t="s">
        <v>34</v>
      </c>
      <c r="K3" s="243" t="s">
        <v>122</v>
      </c>
      <c r="L3" s="245" t="s">
        <v>125</v>
      </c>
      <c r="M3" s="241" t="s">
        <v>34</v>
      </c>
      <c r="N3" s="243" t="s">
        <v>122</v>
      </c>
      <c r="O3" s="245" t="s">
        <v>125</v>
      </c>
      <c r="Q3" s="87">
        <v>2</v>
      </c>
    </row>
    <row r="4" spans="1:21" ht="15.75" customHeight="1" x14ac:dyDescent="0.2">
      <c r="B4" s="249"/>
      <c r="C4" s="249"/>
      <c r="D4" s="290"/>
      <c r="E4" s="245"/>
      <c r="F4" s="245"/>
      <c r="G4" s="242"/>
      <c r="H4" s="245"/>
      <c r="I4" s="245"/>
      <c r="J4" s="242"/>
      <c r="K4" s="244"/>
      <c r="L4" s="246"/>
      <c r="M4" s="242"/>
      <c r="N4" s="244"/>
      <c r="O4" s="246"/>
      <c r="Q4" s="87">
        <v>3</v>
      </c>
    </row>
    <row r="5" spans="1:21" ht="15.75" x14ac:dyDescent="0.2">
      <c r="B5" s="249"/>
      <c r="C5" s="249"/>
      <c r="D5" s="89"/>
      <c r="E5" s="90"/>
      <c r="F5" s="90"/>
      <c r="G5" s="91"/>
      <c r="H5" s="92"/>
      <c r="I5" s="92"/>
      <c r="J5" s="91"/>
      <c r="K5" s="93"/>
      <c r="L5" s="92"/>
      <c r="M5" s="91"/>
      <c r="N5" s="93"/>
      <c r="O5" s="92"/>
      <c r="Q5" s="87">
        <v>4</v>
      </c>
    </row>
    <row r="6" spans="1:21" ht="18.75" x14ac:dyDescent="0.2">
      <c r="A6" s="291"/>
      <c r="B6" s="270"/>
      <c r="C6" s="94" t="s">
        <v>73</v>
      </c>
      <c r="D6" s="95"/>
      <c r="E6" s="95"/>
      <c r="F6" s="95"/>
      <c r="G6" s="95"/>
      <c r="H6" s="95"/>
      <c r="I6" s="95"/>
      <c r="J6" s="95"/>
      <c r="K6" s="95"/>
      <c r="L6" s="96"/>
      <c r="M6" s="95"/>
      <c r="N6" s="95"/>
      <c r="O6" s="96"/>
    </row>
    <row r="7" spans="1:21" ht="39.950000000000003" customHeight="1" x14ac:dyDescent="0.2">
      <c r="A7" s="291"/>
      <c r="B7" s="271"/>
      <c r="C7" s="97" t="s">
        <v>33</v>
      </c>
      <c r="D7" s="29">
        <v>3</v>
      </c>
      <c r="E7" s="63" t="s">
        <v>374</v>
      </c>
      <c r="F7" s="63" t="s">
        <v>196</v>
      </c>
      <c r="G7" s="81">
        <v>4</v>
      </c>
      <c r="H7" s="64" t="s">
        <v>392</v>
      </c>
      <c r="I7" s="64" t="s">
        <v>196</v>
      </c>
      <c r="J7" s="83">
        <v>4</v>
      </c>
      <c r="K7" s="65" t="s">
        <v>392</v>
      </c>
      <c r="L7" s="66" t="s">
        <v>196</v>
      </c>
      <c r="M7" s="85"/>
      <c r="N7" s="67"/>
      <c r="O7" s="68"/>
      <c r="Q7" s="98"/>
      <c r="R7" s="87">
        <f>COUNTIF(D7:D10,"1")</f>
        <v>0</v>
      </c>
      <c r="S7" s="87">
        <f>COUNTIF(G7:G10,"1")</f>
        <v>0</v>
      </c>
      <c r="T7" s="87">
        <f>COUNTIF(J7:J10,"1")</f>
        <v>0</v>
      </c>
      <c r="U7" s="87">
        <f>COUNTIF(M7:M10,"1")</f>
        <v>0</v>
      </c>
    </row>
    <row r="8" spans="1:21" ht="39.950000000000003" customHeight="1" x14ac:dyDescent="0.2">
      <c r="A8" s="291"/>
      <c r="B8" s="271"/>
      <c r="C8" s="99" t="s">
        <v>35</v>
      </c>
      <c r="D8" s="29">
        <v>3</v>
      </c>
      <c r="E8" s="63" t="s">
        <v>197</v>
      </c>
      <c r="F8" s="63" t="s">
        <v>198</v>
      </c>
      <c r="G8" s="81">
        <v>3</v>
      </c>
      <c r="H8" s="69" t="s">
        <v>393</v>
      </c>
      <c r="I8" s="64" t="s">
        <v>198</v>
      </c>
      <c r="J8" s="83">
        <v>3</v>
      </c>
      <c r="K8" s="70" t="s">
        <v>393</v>
      </c>
      <c r="L8" s="66" t="s">
        <v>198</v>
      </c>
      <c r="M8" s="85"/>
      <c r="N8" s="71"/>
      <c r="O8" s="68"/>
      <c r="R8" s="87">
        <f>COUNTIF(D7:D10,"2")</f>
        <v>0</v>
      </c>
      <c r="S8" s="87">
        <f>COUNTIF(G7:G10,"2")</f>
        <v>0</v>
      </c>
      <c r="T8" s="87">
        <f>COUNTIF(J7:J10,"2")</f>
        <v>0</v>
      </c>
      <c r="U8" s="87">
        <f>COUNTIF(M7:M10,"2")</f>
        <v>0</v>
      </c>
    </row>
    <row r="9" spans="1:21" ht="39.950000000000003" customHeight="1" x14ac:dyDescent="0.2">
      <c r="A9" s="291"/>
      <c r="B9" s="271"/>
      <c r="C9" s="100" t="s">
        <v>36</v>
      </c>
      <c r="D9" s="29">
        <v>3</v>
      </c>
      <c r="E9" s="63" t="s">
        <v>199</v>
      </c>
      <c r="F9" s="63" t="s">
        <v>200</v>
      </c>
      <c r="G9" s="81">
        <v>3</v>
      </c>
      <c r="H9" s="69" t="s">
        <v>394</v>
      </c>
      <c r="I9" s="64" t="s">
        <v>200</v>
      </c>
      <c r="J9" s="83">
        <v>3</v>
      </c>
      <c r="K9" s="70" t="s">
        <v>394</v>
      </c>
      <c r="L9" s="66" t="s">
        <v>200</v>
      </c>
      <c r="M9" s="85"/>
      <c r="N9" s="71"/>
      <c r="O9" s="68"/>
      <c r="R9" s="87">
        <f>COUNTIF(D7:D10,"3")</f>
        <v>4</v>
      </c>
      <c r="S9" s="87">
        <f>COUNTIF(G7:G10,"3")</f>
        <v>3</v>
      </c>
      <c r="T9" s="87">
        <f>COUNTIF(J7:J10,"3")</f>
        <v>2</v>
      </c>
      <c r="U9" s="87">
        <f>COUNTIF(M7:M10,"3")</f>
        <v>0</v>
      </c>
    </row>
    <row r="10" spans="1:21" ht="39.950000000000003" customHeight="1" x14ac:dyDescent="0.2">
      <c r="A10" s="291"/>
      <c r="B10" s="272"/>
      <c r="C10" s="100" t="s">
        <v>37</v>
      </c>
      <c r="D10" s="29">
        <v>3</v>
      </c>
      <c r="E10" s="63" t="s">
        <v>201</v>
      </c>
      <c r="F10" s="63" t="s">
        <v>202</v>
      </c>
      <c r="G10" s="81">
        <v>3</v>
      </c>
      <c r="H10" s="69" t="s">
        <v>395</v>
      </c>
      <c r="I10" s="64" t="s">
        <v>202</v>
      </c>
      <c r="J10" s="83">
        <v>4</v>
      </c>
      <c r="K10" s="70" t="s">
        <v>511</v>
      </c>
      <c r="L10" s="66" t="s">
        <v>202</v>
      </c>
      <c r="M10" s="85"/>
      <c r="N10" s="71"/>
      <c r="O10" s="68"/>
      <c r="R10" s="87">
        <f>COUNTIF(D7:D10,"4")</f>
        <v>0</v>
      </c>
      <c r="S10" s="87">
        <f>COUNTIF(G7:G10,"4")</f>
        <v>1</v>
      </c>
      <c r="T10" s="87">
        <f>COUNTIF(J7:J10,"4")</f>
        <v>2</v>
      </c>
      <c r="U10" s="87">
        <f>COUNTIF(M7:M10,"4")</f>
        <v>0</v>
      </c>
    </row>
    <row r="11" spans="1:21" ht="6" customHeight="1" x14ac:dyDescent="0.25">
      <c r="B11" s="261"/>
      <c r="C11" s="262"/>
      <c r="D11" s="262"/>
      <c r="E11" s="262"/>
      <c r="F11" s="262"/>
      <c r="G11" s="262"/>
      <c r="H11" s="262"/>
      <c r="I11" s="262"/>
      <c r="J11" s="262"/>
      <c r="K11" s="263"/>
      <c r="L11" s="101"/>
      <c r="M11" s="102"/>
      <c r="N11" s="101"/>
      <c r="O11" s="101"/>
      <c r="Q11" s="87">
        <f>COUNTIF(D7:D10,"1")</f>
        <v>0</v>
      </c>
      <c r="R11" s="87">
        <f>COUNTIF(D7:D10,"1")</f>
        <v>0</v>
      </c>
      <c r="S11" s="87">
        <f>COUNTIF(D7:D10,"3")</f>
        <v>4</v>
      </c>
    </row>
    <row r="12" spans="1:21" ht="18.75" x14ac:dyDescent="0.2">
      <c r="A12" s="291"/>
      <c r="B12" s="258"/>
      <c r="C12" s="103" t="s">
        <v>72</v>
      </c>
      <c r="D12" s="104"/>
      <c r="E12" s="104"/>
      <c r="F12" s="104"/>
      <c r="G12" s="104"/>
      <c r="H12" s="104"/>
      <c r="I12" s="104"/>
      <c r="J12" s="104"/>
      <c r="K12" s="105"/>
      <c r="L12" s="106"/>
      <c r="M12" s="104"/>
      <c r="N12" s="105"/>
      <c r="O12" s="106"/>
    </row>
    <row r="13" spans="1:21" ht="39.950000000000003" customHeight="1" x14ac:dyDescent="0.2">
      <c r="A13" s="291"/>
      <c r="B13" s="259"/>
      <c r="C13" s="107" t="s">
        <v>38</v>
      </c>
      <c r="D13" s="30">
        <v>3</v>
      </c>
      <c r="E13" s="63" t="s">
        <v>202</v>
      </c>
      <c r="F13" s="63" t="s">
        <v>203</v>
      </c>
      <c r="G13" s="82">
        <v>3</v>
      </c>
      <c r="H13" s="64" t="s">
        <v>396</v>
      </c>
      <c r="I13" s="64" t="s">
        <v>203</v>
      </c>
      <c r="J13" s="84">
        <v>4</v>
      </c>
      <c r="K13" s="72" t="s">
        <v>512</v>
      </c>
      <c r="L13" s="73" t="s">
        <v>513</v>
      </c>
      <c r="M13" s="86"/>
      <c r="N13" s="74"/>
      <c r="O13" s="75"/>
      <c r="R13" s="87">
        <f>COUNTIF(D13:D17,"1")</f>
        <v>0</v>
      </c>
      <c r="S13" s="87">
        <f>COUNTIF(G13:G17,"1")</f>
        <v>0</v>
      </c>
      <c r="T13" s="87">
        <f>COUNTIF(J13:J17,"1")</f>
        <v>0</v>
      </c>
      <c r="U13" s="87">
        <f>COUNTIF(M13:M17,"1")</f>
        <v>0</v>
      </c>
    </row>
    <row r="14" spans="1:21" ht="39.950000000000003" customHeight="1" x14ac:dyDescent="0.2">
      <c r="A14" s="291"/>
      <c r="B14" s="259"/>
      <c r="C14" s="99" t="s">
        <v>39</v>
      </c>
      <c r="D14" s="30">
        <v>3</v>
      </c>
      <c r="E14" s="63" t="s">
        <v>204</v>
      </c>
      <c r="F14" s="63" t="s">
        <v>205</v>
      </c>
      <c r="G14" s="82">
        <v>3</v>
      </c>
      <c r="H14" s="69" t="s">
        <v>397</v>
      </c>
      <c r="I14" s="64" t="s">
        <v>205</v>
      </c>
      <c r="J14" s="84">
        <v>4</v>
      </c>
      <c r="K14" s="73" t="s">
        <v>514</v>
      </c>
      <c r="L14" s="73" t="s">
        <v>515</v>
      </c>
      <c r="M14" s="86"/>
      <c r="N14" s="75"/>
      <c r="O14" s="75"/>
      <c r="R14" s="87">
        <f>COUNTIF(D13:D17,"2")</f>
        <v>0</v>
      </c>
      <c r="S14" s="87">
        <f>COUNTIF(G13:G17,"2")</f>
        <v>0</v>
      </c>
      <c r="T14" s="87">
        <f>COUNTIF(J13:J17,"2")</f>
        <v>0</v>
      </c>
      <c r="U14" s="87">
        <f>COUNTIF(M13:M17,"2")</f>
        <v>0</v>
      </c>
    </row>
    <row r="15" spans="1:21" ht="39.950000000000003" customHeight="1" x14ac:dyDescent="0.2">
      <c r="A15" s="291"/>
      <c r="B15" s="259"/>
      <c r="C15" s="99" t="s">
        <v>40</v>
      </c>
      <c r="D15" s="30">
        <v>3</v>
      </c>
      <c r="E15" s="63" t="s">
        <v>206</v>
      </c>
      <c r="F15" s="63" t="s">
        <v>207</v>
      </c>
      <c r="G15" s="82">
        <v>3</v>
      </c>
      <c r="H15" s="69" t="s">
        <v>398</v>
      </c>
      <c r="I15" s="64" t="s">
        <v>207</v>
      </c>
      <c r="J15" s="84">
        <v>3</v>
      </c>
      <c r="K15" s="73" t="s">
        <v>398</v>
      </c>
      <c r="L15" s="73" t="s">
        <v>516</v>
      </c>
      <c r="M15" s="86"/>
      <c r="N15" s="75"/>
      <c r="O15" s="75"/>
      <c r="R15" s="87">
        <f>COUNTIF(D13:D17,"3")</f>
        <v>4</v>
      </c>
      <c r="S15" s="87">
        <f>COUNTIF(G13:G17,"3")</f>
        <v>5</v>
      </c>
      <c r="T15" s="87">
        <f>COUNTIF(J13:J17,"3")</f>
        <v>1</v>
      </c>
      <c r="U15" s="87">
        <f>COUNTIF(M13:M17,"3")</f>
        <v>0</v>
      </c>
    </row>
    <row r="16" spans="1:21" ht="39.950000000000003" customHeight="1" x14ac:dyDescent="0.2">
      <c r="A16" s="291"/>
      <c r="B16" s="259"/>
      <c r="C16" s="100" t="s">
        <v>41</v>
      </c>
      <c r="D16" s="30">
        <v>4</v>
      </c>
      <c r="E16" s="63" t="s">
        <v>208</v>
      </c>
      <c r="F16" s="63" t="s">
        <v>209</v>
      </c>
      <c r="G16" s="82">
        <v>3</v>
      </c>
      <c r="H16" s="69" t="s">
        <v>208</v>
      </c>
      <c r="I16" s="64" t="s">
        <v>209</v>
      </c>
      <c r="J16" s="84">
        <v>4</v>
      </c>
      <c r="K16" s="73" t="s">
        <v>517</v>
      </c>
      <c r="L16" s="73" t="s">
        <v>209</v>
      </c>
      <c r="M16" s="86"/>
      <c r="N16" s="75"/>
      <c r="O16" s="75"/>
      <c r="R16" s="87">
        <f>COUNTIF(D13:D17,"4")</f>
        <v>1</v>
      </c>
      <c r="S16" s="87">
        <f>COUNTIF(G13:G17,"4")</f>
        <v>0</v>
      </c>
      <c r="T16" s="87">
        <f>COUNTIF(J13:J17,"4")</f>
        <v>4</v>
      </c>
      <c r="U16" s="87">
        <f>COUNTIF(M13:M17,"4")</f>
        <v>0</v>
      </c>
    </row>
    <row r="17" spans="1:21" ht="39.950000000000003" customHeight="1" x14ac:dyDescent="0.2">
      <c r="A17" s="291"/>
      <c r="B17" s="260"/>
      <c r="C17" s="99" t="s">
        <v>42</v>
      </c>
      <c r="D17" s="30">
        <v>3</v>
      </c>
      <c r="E17" s="63" t="s">
        <v>210</v>
      </c>
      <c r="F17" s="63" t="s">
        <v>211</v>
      </c>
      <c r="G17" s="82">
        <v>3</v>
      </c>
      <c r="H17" s="69" t="s">
        <v>399</v>
      </c>
      <c r="I17" s="64" t="s">
        <v>211</v>
      </c>
      <c r="J17" s="84">
        <v>4</v>
      </c>
      <c r="K17" s="73" t="s">
        <v>518</v>
      </c>
      <c r="L17" s="73" t="s">
        <v>519</v>
      </c>
      <c r="M17" s="86"/>
      <c r="N17" s="75"/>
      <c r="O17" s="75"/>
    </row>
    <row r="18" spans="1:21" ht="7.5" customHeight="1" x14ac:dyDescent="0.25">
      <c r="B18" s="273"/>
      <c r="C18" s="274"/>
      <c r="D18" s="274"/>
      <c r="E18" s="274"/>
      <c r="F18" s="274"/>
      <c r="G18" s="274"/>
      <c r="H18" s="274"/>
      <c r="I18" s="274"/>
      <c r="J18" s="274"/>
      <c r="K18" s="275"/>
      <c r="L18" s="101"/>
      <c r="M18" s="102"/>
      <c r="N18" s="101"/>
      <c r="O18" s="101"/>
    </row>
    <row r="19" spans="1:21" ht="18.75" x14ac:dyDescent="0.2">
      <c r="A19" s="291"/>
      <c r="B19" s="258"/>
      <c r="C19" s="103" t="s">
        <v>43</v>
      </c>
      <c r="D19" s="104"/>
      <c r="E19" s="104"/>
      <c r="F19" s="104"/>
      <c r="G19" s="104"/>
      <c r="H19" s="104"/>
      <c r="I19" s="104"/>
      <c r="J19" s="104"/>
      <c r="K19" s="105"/>
      <c r="L19" s="106"/>
      <c r="M19" s="104"/>
      <c r="N19" s="105"/>
      <c r="O19" s="106"/>
    </row>
    <row r="20" spans="1:21" ht="39.950000000000003" customHeight="1" x14ac:dyDescent="0.2">
      <c r="A20" s="291"/>
      <c r="B20" s="276"/>
      <c r="C20" s="108" t="s">
        <v>44</v>
      </c>
      <c r="D20" s="30">
        <v>4</v>
      </c>
      <c r="E20" s="63" t="s">
        <v>212</v>
      </c>
      <c r="F20" s="63" t="s">
        <v>213</v>
      </c>
      <c r="G20" s="82">
        <v>4</v>
      </c>
      <c r="H20" s="64" t="s">
        <v>400</v>
      </c>
      <c r="I20" s="64" t="s">
        <v>213</v>
      </c>
      <c r="J20" s="84">
        <v>4</v>
      </c>
      <c r="K20" s="77" t="s">
        <v>400</v>
      </c>
      <c r="L20" s="78" t="s">
        <v>213</v>
      </c>
      <c r="M20" s="86"/>
      <c r="N20" s="79"/>
      <c r="O20" s="80"/>
      <c r="R20" s="87">
        <f>COUNTIF(D20:D27,"1")</f>
        <v>0</v>
      </c>
      <c r="S20" s="87">
        <f>COUNTIF(G20:G27,"1")</f>
        <v>0</v>
      </c>
      <c r="T20" s="87">
        <f>COUNTIF(J20:J27,"1")</f>
        <v>0</v>
      </c>
      <c r="U20" s="87">
        <f>COUNTIF(M20:M27,"1")</f>
        <v>0</v>
      </c>
    </row>
    <row r="21" spans="1:21" ht="39.950000000000003" customHeight="1" x14ac:dyDescent="0.2">
      <c r="A21" s="291"/>
      <c r="B21" s="276"/>
      <c r="C21" s="109" t="s">
        <v>45</v>
      </c>
      <c r="D21" s="30">
        <v>4</v>
      </c>
      <c r="E21" s="63" t="s">
        <v>214</v>
      </c>
      <c r="F21" s="63" t="s">
        <v>215</v>
      </c>
      <c r="G21" s="82">
        <v>4</v>
      </c>
      <c r="H21" s="69" t="s">
        <v>214</v>
      </c>
      <c r="I21" s="64" t="s">
        <v>215</v>
      </c>
      <c r="J21" s="84">
        <v>4</v>
      </c>
      <c r="K21" s="78" t="s">
        <v>214</v>
      </c>
      <c r="L21" s="78" t="s">
        <v>215</v>
      </c>
      <c r="M21" s="86"/>
      <c r="N21" s="80"/>
      <c r="O21" s="80"/>
      <c r="R21" s="87">
        <f>COUNTIF(D20:D27,"2")</f>
        <v>2</v>
      </c>
      <c r="S21" s="87">
        <f>COUNTIF(G20:G27,"2")</f>
        <v>1</v>
      </c>
      <c r="T21" s="87">
        <f>COUNTIF(J20:J27,"2")</f>
        <v>1</v>
      </c>
      <c r="U21" s="87">
        <f>COUNTIF(M20:M27,"2")</f>
        <v>0</v>
      </c>
    </row>
    <row r="22" spans="1:21" ht="39.950000000000003" customHeight="1" x14ac:dyDescent="0.2">
      <c r="A22" s="291"/>
      <c r="B22" s="276"/>
      <c r="C22" s="109" t="s">
        <v>46</v>
      </c>
      <c r="D22" s="30">
        <v>4</v>
      </c>
      <c r="E22" s="63" t="s">
        <v>216</v>
      </c>
      <c r="F22" s="63" t="s">
        <v>217</v>
      </c>
      <c r="G22" s="82">
        <v>4</v>
      </c>
      <c r="H22" s="69" t="s">
        <v>216</v>
      </c>
      <c r="I22" s="64" t="s">
        <v>217</v>
      </c>
      <c r="J22" s="84">
        <v>4</v>
      </c>
      <c r="K22" s="78" t="s">
        <v>216</v>
      </c>
      <c r="L22" s="78" t="s">
        <v>217</v>
      </c>
      <c r="M22" s="86"/>
      <c r="N22" s="80"/>
      <c r="O22" s="80"/>
      <c r="R22" s="87">
        <f>COUNTIF(D20:D27,"3")</f>
        <v>2</v>
      </c>
      <c r="S22" s="87">
        <f>COUNTIF(G20:G27,"3")</f>
        <v>4</v>
      </c>
      <c r="T22" s="87">
        <f>COUNTIF(J20:J27,"3")</f>
        <v>3</v>
      </c>
      <c r="U22" s="87">
        <f>COUNTIF(M20:M27,"3")</f>
        <v>0</v>
      </c>
    </row>
    <row r="23" spans="1:21" ht="39.950000000000003" customHeight="1" x14ac:dyDescent="0.2">
      <c r="A23" s="291"/>
      <c r="B23" s="276"/>
      <c r="C23" s="109" t="s">
        <v>47</v>
      </c>
      <c r="D23" s="30">
        <v>4</v>
      </c>
      <c r="E23" s="63" t="s">
        <v>218</v>
      </c>
      <c r="F23" s="63" t="s">
        <v>219</v>
      </c>
      <c r="G23" s="82">
        <v>3</v>
      </c>
      <c r="H23" s="69" t="s">
        <v>401</v>
      </c>
      <c r="I23" s="64" t="s">
        <v>219</v>
      </c>
      <c r="J23" s="84">
        <v>3</v>
      </c>
      <c r="K23" s="78" t="s">
        <v>401</v>
      </c>
      <c r="L23" s="78" t="s">
        <v>219</v>
      </c>
      <c r="M23" s="86"/>
      <c r="N23" s="80"/>
      <c r="O23" s="80"/>
      <c r="R23" s="87">
        <f>COUNTIF(D20:D27,"4")</f>
        <v>4</v>
      </c>
      <c r="S23" s="87">
        <f>COUNTIF(G20:G27,"4")</f>
        <v>3</v>
      </c>
      <c r="T23" s="87">
        <f>COUNTIF(J20:J27,"4")</f>
        <v>4</v>
      </c>
      <c r="U23" s="87">
        <f>COUNTIF(M20:M27,"4")</f>
        <v>0</v>
      </c>
    </row>
    <row r="24" spans="1:21" ht="39.950000000000003" customHeight="1" x14ac:dyDescent="0.2">
      <c r="A24" s="291"/>
      <c r="B24" s="276"/>
      <c r="C24" s="109" t="s">
        <v>48</v>
      </c>
      <c r="D24" s="30">
        <v>2</v>
      </c>
      <c r="E24" s="63" t="s">
        <v>220</v>
      </c>
      <c r="F24" s="63" t="s">
        <v>221</v>
      </c>
      <c r="G24" s="82">
        <v>3</v>
      </c>
      <c r="H24" s="69" t="s">
        <v>402</v>
      </c>
      <c r="I24" s="64" t="s">
        <v>221</v>
      </c>
      <c r="J24" s="84">
        <v>4</v>
      </c>
      <c r="K24" s="78" t="s">
        <v>520</v>
      </c>
      <c r="L24" s="78" t="s">
        <v>221</v>
      </c>
      <c r="M24" s="86"/>
      <c r="N24" s="80"/>
      <c r="O24" s="80"/>
    </row>
    <row r="25" spans="1:21" ht="39.950000000000003" customHeight="1" x14ac:dyDescent="0.2">
      <c r="A25" s="291"/>
      <c r="B25" s="276"/>
      <c r="C25" s="109" t="s">
        <v>49</v>
      </c>
      <c r="D25" s="30">
        <v>2</v>
      </c>
      <c r="E25" s="63" t="s">
        <v>222</v>
      </c>
      <c r="F25" s="63" t="s">
        <v>223</v>
      </c>
      <c r="G25" s="82">
        <v>3</v>
      </c>
      <c r="H25" s="69" t="s">
        <v>403</v>
      </c>
      <c r="I25" s="64" t="s">
        <v>223</v>
      </c>
      <c r="J25" s="84">
        <v>2</v>
      </c>
      <c r="K25" s="78" t="s">
        <v>532</v>
      </c>
      <c r="L25" s="78" t="s">
        <v>223</v>
      </c>
      <c r="M25" s="86"/>
      <c r="N25" s="80"/>
      <c r="O25" s="80"/>
    </row>
    <row r="26" spans="1:21" ht="39.950000000000003" customHeight="1" x14ac:dyDescent="0.2">
      <c r="A26" s="291"/>
      <c r="B26" s="276"/>
      <c r="C26" s="109" t="s">
        <v>50</v>
      </c>
      <c r="D26" s="30">
        <v>3</v>
      </c>
      <c r="E26" s="63" t="s">
        <v>224</v>
      </c>
      <c r="F26" s="63" t="s">
        <v>225</v>
      </c>
      <c r="G26" s="82">
        <v>3</v>
      </c>
      <c r="H26" s="69" t="s">
        <v>224</v>
      </c>
      <c r="I26" s="64" t="s">
        <v>225</v>
      </c>
      <c r="J26" s="84">
        <v>3</v>
      </c>
      <c r="K26" s="78" t="s">
        <v>224</v>
      </c>
      <c r="L26" s="78" t="s">
        <v>225</v>
      </c>
      <c r="M26" s="86"/>
      <c r="N26" s="80"/>
      <c r="O26" s="80"/>
    </row>
    <row r="27" spans="1:21" ht="39.950000000000003" customHeight="1" x14ac:dyDescent="0.2">
      <c r="A27" s="291"/>
      <c r="B27" s="277"/>
      <c r="C27" s="109" t="s">
        <v>51</v>
      </c>
      <c r="D27" s="30">
        <v>3</v>
      </c>
      <c r="E27" s="63" t="s">
        <v>226</v>
      </c>
      <c r="F27" s="63" t="s">
        <v>227</v>
      </c>
      <c r="G27" s="82">
        <v>2</v>
      </c>
      <c r="H27" s="69" t="s">
        <v>404</v>
      </c>
      <c r="I27" s="64" t="s">
        <v>405</v>
      </c>
      <c r="J27" s="84">
        <v>3</v>
      </c>
      <c r="K27" s="78" t="s">
        <v>521</v>
      </c>
      <c r="L27" s="78" t="s">
        <v>405</v>
      </c>
      <c r="M27" s="86"/>
      <c r="N27" s="80"/>
      <c r="O27" s="80"/>
    </row>
    <row r="28" spans="1:21" ht="7.5" customHeight="1" x14ac:dyDescent="0.25">
      <c r="B28" s="238"/>
      <c r="C28" s="239"/>
      <c r="D28" s="239"/>
      <c r="E28" s="239"/>
      <c r="F28" s="239"/>
      <c r="G28" s="239"/>
      <c r="H28" s="239"/>
      <c r="I28" s="239"/>
      <c r="J28" s="239"/>
      <c r="K28" s="278"/>
      <c r="L28" s="101"/>
      <c r="M28" s="102"/>
      <c r="N28" s="101"/>
      <c r="O28" s="101"/>
    </row>
    <row r="29" spans="1:21" ht="18.75" x14ac:dyDescent="0.2">
      <c r="A29" s="291"/>
      <c r="B29" s="258"/>
      <c r="C29" s="103" t="s">
        <v>52</v>
      </c>
      <c r="D29" s="104"/>
      <c r="E29" s="104"/>
      <c r="F29" s="104"/>
      <c r="G29" s="104"/>
      <c r="H29" s="104"/>
      <c r="I29" s="104"/>
      <c r="J29" s="104"/>
      <c r="K29" s="105"/>
      <c r="L29" s="106"/>
      <c r="M29" s="104"/>
      <c r="N29" s="105"/>
      <c r="O29" s="106"/>
    </row>
    <row r="30" spans="1:21" ht="39.950000000000003" customHeight="1" x14ac:dyDescent="0.2">
      <c r="A30" s="291"/>
      <c r="B30" s="259"/>
      <c r="C30" s="107" t="s">
        <v>53</v>
      </c>
      <c r="D30" s="30">
        <v>3</v>
      </c>
      <c r="E30" s="63" t="s">
        <v>228</v>
      </c>
      <c r="F30" s="63" t="s">
        <v>229</v>
      </c>
      <c r="G30" s="82">
        <v>3</v>
      </c>
      <c r="H30" s="64" t="s">
        <v>406</v>
      </c>
      <c r="I30" s="64" t="s">
        <v>229</v>
      </c>
      <c r="J30" s="84">
        <v>3</v>
      </c>
      <c r="K30" s="77" t="s">
        <v>406</v>
      </c>
      <c r="L30" s="78" t="s">
        <v>229</v>
      </c>
      <c r="M30" s="86"/>
      <c r="N30" s="79"/>
      <c r="O30" s="80"/>
      <c r="R30" s="87">
        <f>COUNTIF(D30:D33,"1")</f>
        <v>0</v>
      </c>
      <c r="S30" s="87">
        <f>COUNTIF(G30:G33,"1")</f>
        <v>0</v>
      </c>
      <c r="T30" s="87">
        <f>COUNTIF(J30:J33,"1")</f>
        <v>0</v>
      </c>
      <c r="U30" s="87">
        <f>COUNTIF(M30:M33,"1")</f>
        <v>0</v>
      </c>
    </row>
    <row r="31" spans="1:21" ht="39.950000000000003" customHeight="1" x14ac:dyDescent="0.2">
      <c r="A31" s="291"/>
      <c r="B31" s="259"/>
      <c r="C31" s="99" t="s">
        <v>54</v>
      </c>
      <c r="D31" s="30">
        <v>3</v>
      </c>
      <c r="E31" s="76" t="s">
        <v>376</v>
      </c>
      <c r="F31" s="63" t="s">
        <v>230</v>
      </c>
      <c r="G31" s="82">
        <v>4</v>
      </c>
      <c r="H31" s="69" t="s">
        <v>407</v>
      </c>
      <c r="I31" s="64" t="s">
        <v>230</v>
      </c>
      <c r="J31" s="84">
        <v>4</v>
      </c>
      <c r="K31" s="78" t="s">
        <v>407</v>
      </c>
      <c r="L31" s="78" t="s">
        <v>230</v>
      </c>
      <c r="M31" s="86"/>
      <c r="N31" s="80"/>
      <c r="O31" s="80"/>
      <c r="R31" s="87">
        <f>COUNTIF(D30:D33,"2")</f>
        <v>0</v>
      </c>
      <c r="S31" s="87">
        <f>COUNTIF(G30:G33,"2")</f>
        <v>0</v>
      </c>
      <c r="T31" s="87">
        <f>COUNTIF(J30:J33,"2")</f>
        <v>0</v>
      </c>
      <c r="U31" s="87">
        <f>COUNTIF(M30:M33,"2")</f>
        <v>0</v>
      </c>
    </row>
    <row r="32" spans="1:21" ht="39.950000000000003" customHeight="1" x14ac:dyDescent="0.2">
      <c r="A32" s="291"/>
      <c r="B32" s="259"/>
      <c r="C32" s="99" t="s">
        <v>55</v>
      </c>
      <c r="D32" s="30">
        <v>4</v>
      </c>
      <c r="E32" s="76" t="s">
        <v>231</v>
      </c>
      <c r="F32" s="63" t="s">
        <v>232</v>
      </c>
      <c r="G32" s="82">
        <v>3</v>
      </c>
      <c r="H32" s="69" t="s">
        <v>408</v>
      </c>
      <c r="I32" s="64" t="s">
        <v>232</v>
      </c>
      <c r="J32" s="84">
        <v>3</v>
      </c>
      <c r="K32" s="78" t="s">
        <v>408</v>
      </c>
      <c r="L32" s="78" t="s">
        <v>232</v>
      </c>
      <c r="M32" s="86"/>
      <c r="N32" s="80"/>
      <c r="O32" s="80"/>
      <c r="R32" s="87">
        <f>COUNTIF(D30:D33,"3")</f>
        <v>3</v>
      </c>
      <c r="S32" s="87">
        <f>COUNTIF(G30:G33,"3")</f>
        <v>3</v>
      </c>
      <c r="T32" s="87">
        <f>COUNTIF(J30:J33,"31")</f>
        <v>0</v>
      </c>
      <c r="U32" s="87">
        <f>COUNTIF(M30:M33,"3")</f>
        <v>0</v>
      </c>
    </row>
    <row r="33" spans="1:21" ht="39.950000000000003" customHeight="1" x14ac:dyDescent="0.2">
      <c r="A33" s="291"/>
      <c r="B33" s="260"/>
      <c r="C33" s="99" t="s">
        <v>56</v>
      </c>
      <c r="D33" s="30">
        <v>3</v>
      </c>
      <c r="E33" s="76" t="s">
        <v>233</v>
      </c>
      <c r="F33" s="63" t="s">
        <v>234</v>
      </c>
      <c r="G33" s="82">
        <v>3</v>
      </c>
      <c r="H33" s="69" t="s">
        <v>233</v>
      </c>
      <c r="I33" s="64" t="s">
        <v>234</v>
      </c>
      <c r="J33" s="84">
        <v>3</v>
      </c>
      <c r="K33" s="78" t="s">
        <v>522</v>
      </c>
      <c r="L33" s="78" t="s">
        <v>234</v>
      </c>
      <c r="M33" s="86"/>
      <c r="N33" s="80"/>
      <c r="O33" s="80"/>
      <c r="R33" s="87">
        <f>COUNTIF(D30:D33,"4")</f>
        <v>1</v>
      </c>
      <c r="S33" s="87">
        <f>COUNTIF(G30:G33,"4")</f>
        <v>1</v>
      </c>
      <c r="T33" s="87">
        <f>COUNTIF(J30:J33,"4")</f>
        <v>1</v>
      </c>
      <c r="U33" s="87">
        <f>COUNTIF(M30:M33,"4")</f>
        <v>0</v>
      </c>
    </row>
    <row r="34" spans="1:21" ht="9" customHeight="1" x14ac:dyDescent="0.25">
      <c r="B34" s="273"/>
      <c r="C34" s="274"/>
      <c r="D34" s="274"/>
      <c r="E34" s="274"/>
      <c r="F34" s="274"/>
      <c r="G34" s="274"/>
      <c r="H34" s="274"/>
      <c r="I34" s="274"/>
      <c r="J34" s="274"/>
      <c r="K34" s="275"/>
      <c r="L34" s="101"/>
      <c r="M34" s="102"/>
      <c r="N34" s="101"/>
      <c r="O34" s="101"/>
    </row>
    <row r="35" spans="1:21" ht="18.75" x14ac:dyDescent="0.2">
      <c r="A35" s="291"/>
      <c r="B35" s="258"/>
      <c r="C35" s="110" t="s">
        <v>57</v>
      </c>
      <c r="D35" s="279"/>
      <c r="E35" s="279"/>
      <c r="F35" s="279"/>
      <c r="G35" s="279"/>
      <c r="H35" s="279"/>
      <c r="I35" s="279"/>
      <c r="J35" s="279"/>
      <c r="K35" s="279"/>
      <c r="L35" s="111"/>
      <c r="M35" s="112"/>
      <c r="N35" s="112"/>
      <c r="O35" s="111"/>
    </row>
    <row r="36" spans="1:21" ht="39.950000000000003" customHeight="1" x14ac:dyDescent="0.2">
      <c r="A36" s="291"/>
      <c r="B36" s="259"/>
      <c r="C36" s="107" t="s">
        <v>58</v>
      </c>
      <c r="D36" s="30">
        <v>3</v>
      </c>
      <c r="E36" s="63" t="s">
        <v>235</v>
      </c>
      <c r="F36" s="63" t="s">
        <v>236</v>
      </c>
      <c r="G36" s="82">
        <v>3</v>
      </c>
      <c r="H36" s="64" t="s">
        <v>409</v>
      </c>
      <c r="I36" s="64" t="s">
        <v>236</v>
      </c>
      <c r="J36" s="84">
        <v>4</v>
      </c>
      <c r="K36" s="77" t="s">
        <v>523</v>
      </c>
      <c r="L36" s="78" t="s">
        <v>524</v>
      </c>
      <c r="M36" s="86"/>
      <c r="N36" s="79"/>
      <c r="O36" s="80"/>
      <c r="R36" s="87">
        <f>COUNTIF(D36:D44,"1")</f>
        <v>0</v>
      </c>
      <c r="S36" s="87">
        <f>COUNTIF(G36:G44,"1")</f>
        <v>0</v>
      </c>
      <c r="T36" s="87">
        <f>COUNTIF(J36:J44,"1")</f>
        <v>0</v>
      </c>
      <c r="U36" s="87">
        <f>COUNTIF(M36:M44,"1")</f>
        <v>0</v>
      </c>
    </row>
    <row r="37" spans="1:21" ht="39.950000000000003" customHeight="1" x14ac:dyDescent="0.2">
      <c r="A37" s="291"/>
      <c r="B37" s="259"/>
      <c r="C37" s="99" t="s">
        <v>59</v>
      </c>
      <c r="D37" s="30">
        <v>3</v>
      </c>
      <c r="E37" s="76" t="s">
        <v>237</v>
      </c>
      <c r="F37" s="63" t="s">
        <v>238</v>
      </c>
      <c r="G37" s="82">
        <v>2</v>
      </c>
      <c r="H37" s="69" t="s">
        <v>410</v>
      </c>
      <c r="I37" s="64" t="s">
        <v>238</v>
      </c>
      <c r="J37" s="84">
        <v>3</v>
      </c>
      <c r="K37" s="78" t="s">
        <v>525</v>
      </c>
      <c r="L37" s="78" t="s">
        <v>526</v>
      </c>
      <c r="M37" s="86"/>
      <c r="N37" s="80"/>
      <c r="O37" s="80"/>
      <c r="R37" s="87">
        <f>COUNTIF(D36:D44,"2")</f>
        <v>1</v>
      </c>
      <c r="S37" s="87">
        <f>COUNTIF(G36:G44,"2")</f>
        <v>1</v>
      </c>
      <c r="T37" s="87">
        <f>COUNTIF(J36:J44,"2")</f>
        <v>1</v>
      </c>
      <c r="U37" s="87">
        <f>COUNTIF(M36:M44,"2")</f>
        <v>0</v>
      </c>
    </row>
    <row r="38" spans="1:21" ht="39.950000000000003" customHeight="1" x14ac:dyDescent="0.2">
      <c r="A38" s="291"/>
      <c r="B38" s="259"/>
      <c r="C38" s="99" t="s">
        <v>60</v>
      </c>
      <c r="D38" s="30">
        <v>4</v>
      </c>
      <c r="E38" s="76" t="s">
        <v>239</v>
      </c>
      <c r="F38" s="63" t="s">
        <v>240</v>
      </c>
      <c r="G38" s="82">
        <v>3</v>
      </c>
      <c r="H38" s="69" t="s">
        <v>411</v>
      </c>
      <c r="I38" s="64" t="s">
        <v>240</v>
      </c>
      <c r="J38" s="84">
        <v>3</v>
      </c>
      <c r="K38" s="78" t="s">
        <v>411</v>
      </c>
      <c r="L38" s="78" t="s">
        <v>240</v>
      </c>
      <c r="M38" s="86"/>
      <c r="N38" s="80"/>
      <c r="O38" s="80"/>
      <c r="R38" s="87">
        <f>COUNTIF(D36:D44,"3")</f>
        <v>5</v>
      </c>
      <c r="S38" s="87">
        <f>COUNTIF(G36:G44,"3")</f>
        <v>8</v>
      </c>
      <c r="T38" s="87">
        <f>COUNTIF(J36:J44,"3")</f>
        <v>5</v>
      </c>
      <c r="U38" s="87">
        <f>COUNTIF(M36:M44,"3")</f>
        <v>0</v>
      </c>
    </row>
    <row r="39" spans="1:21" ht="39.950000000000003" customHeight="1" x14ac:dyDescent="0.2">
      <c r="A39" s="291"/>
      <c r="B39" s="259"/>
      <c r="C39" s="99" t="s">
        <v>61</v>
      </c>
      <c r="D39" s="30">
        <v>2</v>
      </c>
      <c r="E39" s="76" t="s">
        <v>372</v>
      </c>
      <c r="F39" s="63" t="s">
        <v>241</v>
      </c>
      <c r="G39" s="82">
        <v>3</v>
      </c>
      <c r="H39" s="69" t="s">
        <v>412</v>
      </c>
      <c r="I39" s="64" t="s">
        <v>241</v>
      </c>
      <c r="J39" s="84">
        <v>3</v>
      </c>
      <c r="K39" s="78" t="s">
        <v>412</v>
      </c>
      <c r="L39" s="78" t="s">
        <v>527</v>
      </c>
      <c r="M39" s="86"/>
      <c r="N39" s="80"/>
      <c r="O39" s="80"/>
      <c r="R39" s="87">
        <f>COUNTIF(D36:D44,"4")</f>
        <v>3</v>
      </c>
      <c r="S39" s="87">
        <f>COUNTIF(G36:G44,"4")</f>
        <v>0</v>
      </c>
      <c r="T39" s="87">
        <f>COUNTIF(J36:J44,"4")</f>
        <v>3</v>
      </c>
      <c r="U39" s="87">
        <f>COUNTIF(M36:M44,"4")</f>
        <v>0</v>
      </c>
    </row>
    <row r="40" spans="1:21" ht="39.950000000000003" customHeight="1" x14ac:dyDescent="0.2">
      <c r="A40" s="291"/>
      <c r="B40" s="259"/>
      <c r="C40" s="99" t="s">
        <v>62</v>
      </c>
      <c r="D40" s="30">
        <v>3</v>
      </c>
      <c r="E40" s="76" t="s">
        <v>375</v>
      </c>
      <c r="F40" s="63" t="s">
        <v>242</v>
      </c>
      <c r="G40" s="82">
        <v>3</v>
      </c>
      <c r="H40" s="69" t="s">
        <v>413</v>
      </c>
      <c r="I40" s="64" t="s">
        <v>242</v>
      </c>
      <c r="J40" s="84">
        <v>2</v>
      </c>
      <c r="K40" s="78" t="s">
        <v>528</v>
      </c>
      <c r="L40" s="78" t="s">
        <v>242</v>
      </c>
      <c r="M40" s="86"/>
      <c r="N40" s="80"/>
      <c r="O40" s="80"/>
    </row>
    <row r="41" spans="1:21" ht="39.950000000000003" customHeight="1" x14ac:dyDescent="0.2">
      <c r="A41" s="291"/>
      <c r="B41" s="259"/>
      <c r="C41" s="99" t="s">
        <v>63</v>
      </c>
      <c r="D41" s="30">
        <v>4</v>
      </c>
      <c r="E41" s="76" t="s">
        <v>243</v>
      </c>
      <c r="F41" s="63" t="s">
        <v>244</v>
      </c>
      <c r="G41" s="82">
        <v>3</v>
      </c>
      <c r="H41" s="69" t="s">
        <v>414</v>
      </c>
      <c r="I41" s="64" t="s">
        <v>244</v>
      </c>
      <c r="J41" s="84">
        <v>4</v>
      </c>
      <c r="K41" s="78" t="s">
        <v>529</v>
      </c>
      <c r="L41" s="78" t="s">
        <v>244</v>
      </c>
      <c r="M41" s="86"/>
      <c r="N41" s="80"/>
      <c r="O41" s="80"/>
    </row>
    <row r="42" spans="1:21" ht="39.950000000000003" customHeight="1" x14ac:dyDescent="0.2">
      <c r="A42" s="291"/>
      <c r="B42" s="259"/>
      <c r="C42" s="99" t="s">
        <v>64</v>
      </c>
      <c r="D42" s="30">
        <v>4</v>
      </c>
      <c r="E42" s="76" t="s">
        <v>245</v>
      </c>
      <c r="F42" s="63" t="s">
        <v>246</v>
      </c>
      <c r="G42" s="82">
        <v>3</v>
      </c>
      <c r="H42" s="69" t="s">
        <v>415</v>
      </c>
      <c r="I42" s="64" t="s">
        <v>246</v>
      </c>
      <c r="J42" s="84">
        <v>4</v>
      </c>
      <c r="K42" s="78" t="s">
        <v>530</v>
      </c>
      <c r="L42" s="78" t="s">
        <v>246</v>
      </c>
      <c r="M42" s="86"/>
      <c r="N42" s="80"/>
      <c r="O42" s="80"/>
    </row>
    <row r="43" spans="1:21" ht="39.950000000000003" customHeight="1" x14ac:dyDescent="0.2">
      <c r="A43" s="291"/>
      <c r="B43" s="259"/>
      <c r="C43" s="99" t="s">
        <v>65</v>
      </c>
      <c r="D43" s="30">
        <v>3</v>
      </c>
      <c r="E43" s="76" t="s">
        <v>247</v>
      </c>
      <c r="F43" s="63" t="s">
        <v>248</v>
      </c>
      <c r="G43" s="82">
        <v>3</v>
      </c>
      <c r="H43" s="69" t="s">
        <v>416</v>
      </c>
      <c r="I43" s="64" t="s">
        <v>248</v>
      </c>
      <c r="J43" s="84">
        <v>3</v>
      </c>
      <c r="K43" s="78" t="s">
        <v>416</v>
      </c>
      <c r="L43" s="78" t="s">
        <v>248</v>
      </c>
      <c r="M43" s="86"/>
      <c r="N43" s="80"/>
      <c r="O43" s="80"/>
    </row>
    <row r="44" spans="1:21" ht="39.950000000000003" customHeight="1" x14ac:dyDescent="0.2">
      <c r="A44" s="291"/>
      <c r="B44" s="260"/>
      <c r="C44" s="99" t="s">
        <v>66</v>
      </c>
      <c r="D44" s="30">
        <v>3</v>
      </c>
      <c r="E44" s="76" t="s">
        <v>249</v>
      </c>
      <c r="F44" s="63" t="s">
        <v>250</v>
      </c>
      <c r="G44" s="82">
        <v>3</v>
      </c>
      <c r="H44" s="69" t="s">
        <v>417</v>
      </c>
      <c r="I44" s="64" t="s">
        <v>250</v>
      </c>
      <c r="J44" s="84">
        <v>3</v>
      </c>
      <c r="K44" s="78" t="s">
        <v>417</v>
      </c>
      <c r="L44" s="78" t="s">
        <v>250</v>
      </c>
      <c r="M44" s="86"/>
      <c r="N44" s="80"/>
      <c r="O44" s="80"/>
    </row>
    <row r="45" spans="1:21" ht="6.75" customHeight="1" x14ac:dyDescent="0.25">
      <c r="B45" s="273"/>
      <c r="C45" s="274"/>
      <c r="D45" s="274"/>
      <c r="E45" s="274"/>
      <c r="F45" s="274"/>
      <c r="G45" s="274"/>
      <c r="H45" s="274"/>
      <c r="I45" s="274"/>
      <c r="J45" s="274"/>
      <c r="K45" s="275"/>
      <c r="L45" s="101"/>
      <c r="M45" s="102"/>
      <c r="N45" s="101"/>
      <c r="O45" s="101"/>
    </row>
    <row r="46" spans="1:21" ht="18.75" x14ac:dyDescent="0.2">
      <c r="A46" s="291"/>
      <c r="B46" s="258"/>
      <c r="C46" s="103" t="s">
        <v>67</v>
      </c>
      <c r="D46" s="104"/>
      <c r="E46" s="104"/>
      <c r="F46" s="104"/>
      <c r="G46" s="104"/>
      <c r="H46" s="104"/>
      <c r="I46" s="104"/>
      <c r="J46" s="104"/>
      <c r="K46" s="105"/>
      <c r="L46" s="106"/>
      <c r="M46" s="104"/>
      <c r="N46" s="105"/>
      <c r="O46" s="106"/>
    </row>
    <row r="47" spans="1:21" ht="39.950000000000003" customHeight="1" x14ac:dyDescent="0.2">
      <c r="A47" s="291"/>
      <c r="B47" s="259"/>
      <c r="C47" s="107" t="s">
        <v>68</v>
      </c>
      <c r="D47" s="30">
        <v>3</v>
      </c>
      <c r="E47" s="33" t="s">
        <v>251</v>
      </c>
      <c r="F47" s="33" t="s">
        <v>252</v>
      </c>
      <c r="G47" s="31">
        <v>3</v>
      </c>
      <c r="H47" s="35" t="s">
        <v>251</v>
      </c>
      <c r="I47" s="35" t="s">
        <v>252</v>
      </c>
      <c r="J47" s="32">
        <v>3</v>
      </c>
      <c r="K47" s="37" t="s">
        <v>251</v>
      </c>
      <c r="L47" s="38" t="s">
        <v>252</v>
      </c>
      <c r="M47" s="55"/>
      <c r="N47" s="53"/>
      <c r="O47" s="54"/>
      <c r="R47" s="87">
        <f>COUNTIF(D47:D50,"1")</f>
        <v>0</v>
      </c>
      <c r="S47" s="87">
        <f>COUNTIF(G47:G50,"1")</f>
        <v>0</v>
      </c>
      <c r="T47" s="87">
        <f>COUNTIF(J47:J50,"1")</f>
        <v>0</v>
      </c>
      <c r="U47" s="87">
        <f>COUNTIF(M47:M50,"1")</f>
        <v>0</v>
      </c>
    </row>
    <row r="48" spans="1:21" ht="39.950000000000003" customHeight="1" x14ac:dyDescent="0.2">
      <c r="A48" s="291"/>
      <c r="B48" s="259"/>
      <c r="C48" s="99" t="s">
        <v>69</v>
      </c>
      <c r="D48" s="30">
        <v>4</v>
      </c>
      <c r="E48" s="34" t="s">
        <v>253</v>
      </c>
      <c r="F48" s="33" t="s">
        <v>254</v>
      </c>
      <c r="G48" s="31">
        <v>3</v>
      </c>
      <c r="H48" s="36" t="s">
        <v>253</v>
      </c>
      <c r="I48" s="35" t="s">
        <v>254</v>
      </c>
      <c r="J48" s="32">
        <v>3</v>
      </c>
      <c r="K48" s="38" t="s">
        <v>253</v>
      </c>
      <c r="L48" s="38" t="s">
        <v>254</v>
      </c>
      <c r="M48" s="55"/>
      <c r="N48" s="54"/>
      <c r="O48" s="54"/>
      <c r="R48" s="87">
        <f>COUNTIF(D47:D50,"2")</f>
        <v>0</v>
      </c>
      <c r="S48" s="87">
        <f>COUNTIF(G47:G50,"2")</f>
        <v>0</v>
      </c>
      <c r="T48" s="87">
        <f>COUNTIF(J47:J50,"2")</f>
        <v>0</v>
      </c>
      <c r="U48" s="87">
        <f>COUNTIF(M47:M50,"2")</f>
        <v>0</v>
      </c>
    </row>
    <row r="49" spans="1:21" ht="39.950000000000003" customHeight="1" x14ac:dyDescent="0.2">
      <c r="A49" s="291"/>
      <c r="B49" s="259"/>
      <c r="C49" s="99" t="s">
        <v>70</v>
      </c>
      <c r="D49" s="30">
        <v>3</v>
      </c>
      <c r="E49" s="34" t="s">
        <v>255</v>
      </c>
      <c r="F49" s="33" t="s">
        <v>256</v>
      </c>
      <c r="G49" s="31">
        <v>3</v>
      </c>
      <c r="H49" s="36" t="s">
        <v>418</v>
      </c>
      <c r="I49" s="35" t="s">
        <v>419</v>
      </c>
      <c r="J49" s="32">
        <v>3</v>
      </c>
      <c r="K49" s="38" t="s">
        <v>418</v>
      </c>
      <c r="L49" s="38" t="s">
        <v>419</v>
      </c>
      <c r="M49" s="55"/>
      <c r="N49" s="54"/>
      <c r="O49" s="54"/>
      <c r="R49" s="87">
        <f>COUNTIF(D47:D50,"3")</f>
        <v>3</v>
      </c>
      <c r="S49" s="87">
        <f>COUNTIF(G47:G50,"3")</f>
        <v>4</v>
      </c>
      <c r="T49" s="87">
        <f>COUNTIF(J47:J50,"3")</f>
        <v>4</v>
      </c>
      <c r="U49" s="87">
        <f>COUNTIF(M47:M50,"3")</f>
        <v>0</v>
      </c>
    </row>
    <row r="50" spans="1:21" ht="39.950000000000003" customHeight="1" x14ac:dyDescent="0.2">
      <c r="A50" s="291"/>
      <c r="B50" s="260"/>
      <c r="C50" s="99" t="s">
        <v>71</v>
      </c>
      <c r="D50" s="30">
        <v>3</v>
      </c>
      <c r="E50" s="34" t="s">
        <v>257</v>
      </c>
      <c r="F50" s="33" t="s">
        <v>258</v>
      </c>
      <c r="G50" s="31">
        <v>3</v>
      </c>
      <c r="H50" s="36" t="s">
        <v>420</v>
      </c>
      <c r="I50" s="35" t="s">
        <v>421</v>
      </c>
      <c r="J50" s="32">
        <v>3</v>
      </c>
      <c r="K50" s="38" t="s">
        <v>420</v>
      </c>
      <c r="L50" s="38" t="s">
        <v>531</v>
      </c>
      <c r="M50" s="55"/>
      <c r="N50" s="54"/>
      <c r="O50" s="54"/>
      <c r="R50" s="87">
        <f>COUNTIF(D47:D50,"4")</f>
        <v>1</v>
      </c>
      <c r="S50" s="87">
        <f>COUNTIF(G47:G50,"4")</f>
        <v>0</v>
      </c>
      <c r="T50" s="87">
        <f>COUNTIF(J47:J50,"4")</f>
        <v>0</v>
      </c>
      <c r="U50" s="87">
        <f>COUNTIF(M47:M50,"4")</f>
        <v>0</v>
      </c>
    </row>
    <row r="51" spans="1:21" ht="8.25" customHeight="1" x14ac:dyDescent="0.25">
      <c r="B51" s="273"/>
      <c r="C51" s="274"/>
      <c r="D51" s="274"/>
      <c r="E51" s="274"/>
      <c r="F51" s="274"/>
      <c r="G51" s="274"/>
      <c r="H51" s="274"/>
      <c r="I51" s="274"/>
      <c r="J51" s="274"/>
      <c r="K51" s="275"/>
      <c r="L51" s="101"/>
      <c r="M51" s="102"/>
      <c r="N51" s="101"/>
      <c r="O51" s="101"/>
    </row>
    <row r="52" spans="1:21" ht="24" customHeight="1" x14ac:dyDescent="0.2">
      <c r="B52" s="250" t="s">
        <v>26</v>
      </c>
      <c r="C52" s="251"/>
      <c r="D52" s="227" t="s">
        <v>176</v>
      </c>
      <c r="E52" s="228"/>
      <c r="F52" s="229"/>
      <c r="G52" s="264" t="s">
        <v>177</v>
      </c>
      <c r="H52" s="265"/>
      <c r="I52" s="266"/>
      <c r="J52" s="267" t="s">
        <v>178</v>
      </c>
      <c r="K52" s="268"/>
      <c r="L52" s="269"/>
      <c r="M52" s="231" t="s">
        <v>179</v>
      </c>
      <c r="N52" s="232"/>
      <c r="O52" s="233"/>
    </row>
    <row r="53" spans="1:21" ht="33" customHeight="1" x14ac:dyDescent="0.2">
      <c r="B53" s="252"/>
      <c r="C53" s="253"/>
      <c r="D53" s="113" t="s">
        <v>34</v>
      </c>
      <c r="E53" s="114" t="s">
        <v>122</v>
      </c>
      <c r="F53" s="114" t="s">
        <v>125</v>
      </c>
      <c r="G53" s="113" t="s">
        <v>34</v>
      </c>
      <c r="H53" s="114" t="s">
        <v>122</v>
      </c>
      <c r="I53" s="114" t="s">
        <v>125</v>
      </c>
      <c r="J53" s="113" t="s">
        <v>34</v>
      </c>
      <c r="K53" s="114" t="s">
        <v>122</v>
      </c>
      <c r="L53" s="115" t="s">
        <v>125</v>
      </c>
      <c r="M53" s="113"/>
      <c r="N53" s="114"/>
      <c r="O53" s="115"/>
    </row>
    <row r="54" spans="1:21" ht="18.75" x14ac:dyDescent="0.2">
      <c r="A54" s="291"/>
      <c r="B54" s="116"/>
      <c r="C54" s="226" t="s">
        <v>74</v>
      </c>
      <c r="D54" s="225"/>
      <c r="E54" s="225"/>
      <c r="F54" s="225"/>
      <c r="G54" s="225"/>
      <c r="H54" s="225"/>
      <c r="I54" s="225"/>
      <c r="J54" s="225"/>
      <c r="K54" s="225"/>
      <c r="L54" s="117"/>
      <c r="M54" s="118"/>
      <c r="N54" s="118"/>
      <c r="O54" s="117"/>
    </row>
    <row r="55" spans="1:21" ht="30" customHeight="1" x14ac:dyDescent="0.2">
      <c r="A55" s="291"/>
      <c r="B55" s="119"/>
      <c r="C55" s="107" t="s">
        <v>75</v>
      </c>
      <c r="D55" s="30">
        <v>4</v>
      </c>
      <c r="E55" s="63" t="s">
        <v>260</v>
      </c>
      <c r="F55" s="63" t="s">
        <v>261</v>
      </c>
      <c r="G55" s="82">
        <v>4</v>
      </c>
      <c r="H55" s="63" t="s">
        <v>422</v>
      </c>
      <c r="I55" s="63" t="s">
        <v>261</v>
      </c>
      <c r="J55" s="84">
        <v>4</v>
      </c>
      <c r="K55" s="77" t="s">
        <v>540</v>
      </c>
      <c r="L55" s="78" t="s">
        <v>261</v>
      </c>
      <c r="M55" s="86"/>
      <c r="N55" s="79"/>
      <c r="O55" s="80"/>
      <c r="R55" s="87">
        <f>COUNTIF(D55:D59,"1")</f>
        <v>0</v>
      </c>
      <c r="S55" s="87">
        <f>COUNTIF(G55:G59,"1")</f>
        <v>0</v>
      </c>
      <c r="T55" s="87">
        <f>COUNTIF(J55:J59,"1")</f>
        <v>0</v>
      </c>
      <c r="U55" s="87">
        <f>COUNTIF(M55:M59,"1")</f>
        <v>0</v>
      </c>
    </row>
    <row r="56" spans="1:21" ht="30" customHeight="1" x14ac:dyDescent="0.2">
      <c r="A56" s="291"/>
      <c r="B56" s="119"/>
      <c r="C56" s="99" t="s">
        <v>76</v>
      </c>
      <c r="D56" s="30">
        <v>3</v>
      </c>
      <c r="E56" s="76" t="s">
        <v>262</v>
      </c>
      <c r="F56" s="63" t="s">
        <v>263</v>
      </c>
      <c r="G56" s="82">
        <v>3</v>
      </c>
      <c r="H56" s="76" t="s">
        <v>423</v>
      </c>
      <c r="I56" s="63" t="s">
        <v>424</v>
      </c>
      <c r="J56" s="84">
        <v>3</v>
      </c>
      <c r="K56" s="78" t="s">
        <v>541</v>
      </c>
      <c r="L56" s="78" t="s">
        <v>424</v>
      </c>
      <c r="M56" s="86"/>
      <c r="N56" s="80"/>
      <c r="O56" s="80"/>
      <c r="R56" s="87">
        <f>COUNTIF(D55:D59,"2")</f>
        <v>0</v>
      </c>
      <c r="S56" s="87">
        <f>COUNTIF(G55:G59,"2")</f>
        <v>0</v>
      </c>
      <c r="T56" s="87">
        <f>COUNTIF(J55:J59,"2")</f>
        <v>0</v>
      </c>
      <c r="U56" s="87">
        <f>COUNTIF(M55:M59,"2")</f>
        <v>0</v>
      </c>
    </row>
    <row r="57" spans="1:21" ht="30" customHeight="1" x14ac:dyDescent="0.2">
      <c r="A57" s="291"/>
      <c r="B57" s="119"/>
      <c r="C57" s="99" t="s">
        <v>77</v>
      </c>
      <c r="D57" s="30">
        <v>3</v>
      </c>
      <c r="E57" s="76" t="s">
        <v>387</v>
      </c>
      <c r="F57" s="63" t="s">
        <v>264</v>
      </c>
      <c r="G57" s="82">
        <v>3</v>
      </c>
      <c r="H57" s="76" t="s">
        <v>425</v>
      </c>
      <c r="I57" s="63" t="s">
        <v>426</v>
      </c>
      <c r="J57" s="84">
        <v>3</v>
      </c>
      <c r="K57" s="78" t="s">
        <v>542</v>
      </c>
      <c r="L57" s="78" t="s">
        <v>426</v>
      </c>
      <c r="M57" s="86"/>
      <c r="N57" s="80"/>
      <c r="O57" s="80"/>
      <c r="R57" s="87">
        <f>COUNTIF(D55:D59,"3")</f>
        <v>2</v>
      </c>
      <c r="S57" s="87">
        <f>COUNTIF(G55:G59,"3")</f>
        <v>2</v>
      </c>
      <c r="T57" s="87">
        <f>COUNTIF(J55:J59,"3")</f>
        <v>3</v>
      </c>
      <c r="U57" s="87">
        <f>COUNTIF(M55:M59,"3")</f>
        <v>0</v>
      </c>
    </row>
    <row r="58" spans="1:21" ht="30" customHeight="1" x14ac:dyDescent="0.2">
      <c r="A58" s="291"/>
      <c r="B58" s="119"/>
      <c r="C58" s="99" t="s">
        <v>78</v>
      </c>
      <c r="D58" s="30">
        <v>4</v>
      </c>
      <c r="E58" s="76" t="s">
        <v>265</v>
      </c>
      <c r="F58" s="63" t="s">
        <v>266</v>
      </c>
      <c r="G58" s="82">
        <v>4</v>
      </c>
      <c r="H58" s="76" t="s">
        <v>265</v>
      </c>
      <c r="I58" s="63" t="s">
        <v>266</v>
      </c>
      <c r="J58" s="84">
        <v>3</v>
      </c>
      <c r="K58" s="78" t="s">
        <v>543</v>
      </c>
      <c r="L58" s="78" t="s">
        <v>266</v>
      </c>
      <c r="M58" s="86"/>
      <c r="N58" s="80"/>
      <c r="O58" s="80"/>
      <c r="R58" s="87">
        <f>COUNTIF(D55:D59,"4")</f>
        <v>3</v>
      </c>
      <c r="S58" s="87">
        <f>COUNTIF(G55:G59,"4")</f>
        <v>3</v>
      </c>
      <c r="T58" s="87">
        <f>COUNTIF(J55:J59,"4")</f>
        <v>2</v>
      </c>
      <c r="U58" s="87">
        <f>COUNTIF(M55:M59,"4")</f>
        <v>0</v>
      </c>
    </row>
    <row r="59" spans="1:21" ht="30" customHeight="1" x14ac:dyDescent="0.2">
      <c r="A59" s="291"/>
      <c r="B59" s="120"/>
      <c r="C59" s="99" t="s">
        <v>79</v>
      </c>
      <c r="D59" s="30">
        <v>4</v>
      </c>
      <c r="E59" s="76" t="s">
        <v>267</v>
      </c>
      <c r="F59" s="63" t="s">
        <v>268</v>
      </c>
      <c r="G59" s="82">
        <v>4</v>
      </c>
      <c r="H59" s="76" t="s">
        <v>427</v>
      </c>
      <c r="I59" s="63" t="s">
        <v>268</v>
      </c>
      <c r="J59" s="84">
        <v>4</v>
      </c>
      <c r="K59" s="78" t="s">
        <v>544</v>
      </c>
      <c r="L59" s="78" t="s">
        <v>545</v>
      </c>
      <c r="M59" s="86"/>
      <c r="N59" s="80"/>
      <c r="O59" s="80"/>
    </row>
    <row r="60" spans="1:21" ht="6.75" customHeight="1" x14ac:dyDescent="0.25">
      <c r="B60" s="223"/>
      <c r="C60" s="224"/>
      <c r="D60" s="121"/>
      <c r="E60" s="122"/>
      <c r="F60" s="122"/>
      <c r="G60" s="121"/>
      <c r="H60" s="122"/>
      <c r="I60" s="122"/>
      <c r="J60" s="121"/>
      <c r="K60" s="122"/>
      <c r="M60" s="121"/>
      <c r="N60" s="122"/>
    </row>
    <row r="61" spans="1:21" ht="18.75" x14ac:dyDescent="0.2">
      <c r="A61" s="291"/>
      <c r="B61" s="116"/>
      <c r="C61" s="226" t="s">
        <v>80</v>
      </c>
      <c r="D61" s="225"/>
      <c r="E61" s="225"/>
      <c r="F61" s="225"/>
      <c r="G61" s="225"/>
      <c r="H61" s="225"/>
      <c r="I61" s="225"/>
      <c r="J61" s="225"/>
      <c r="K61" s="234"/>
      <c r="L61" s="118"/>
      <c r="M61" s="118"/>
      <c r="N61" s="118"/>
      <c r="O61" s="118"/>
    </row>
    <row r="62" spans="1:21" ht="30" customHeight="1" x14ac:dyDescent="0.2">
      <c r="A62" s="291"/>
      <c r="B62" s="124"/>
      <c r="C62" s="97" t="s">
        <v>81</v>
      </c>
      <c r="D62" s="30">
        <v>3</v>
      </c>
      <c r="E62" s="63" t="s">
        <v>269</v>
      </c>
      <c r="F62" s="63" t="s">
        <v>270</v>
      </c>
      <c r="G62" s="82">
        <v>3</v>
      </c>
      <c r="H62" s="63" t="s">
        <v>269</v>
      </c>
      <c r="I62" s="63" t="s">
        <v>270</v>
      </c>
      <c r="J62" s="84">
        <v>3</v>
      </c>
      <c r="K62" s="78" t="s">
        <v>546</v>
      </c>
      <c r="L62" s="78" t="s">
        <v>547</v>
      </c>
      <c r="M62" s="86"/>
      <c r="N62" s="80"/>
      <c r="O62" s="80"/>
      <c r="R62" s="87">
        <f>COUNTIF(D62:D65,"1")</f>
        <v>0</v>
      </c>
      <c r="S62" s="87">
        <f>COUNTIF(G62:G65,"1")</f>
        <v>0</v>
      </c>
      <c r="T62" s="87">
        <f>COUNTIF(J62:J65,"1")</f>
        <v>0</v>
      </c>
      <c r="U62" s="87">
        <f>COUNTIF(M62:M65,"1")</f>
        <v>0</v>
      </c>
    </row>
    <row r="63" spans="1:21" ht="30" customHeight="1" x14ac:dyDescent="0.2">
      <c r="A63" s="291"/>
      <c r="B63" s="119"/>
      <c r="C63" s="99" t="s">
        <v>82</v>
      </c>
      <c r="D63" s="30">
        <v>4</v>
      </c>
      <c r="E63" s="76" t="s">
        <v>271</v>
      </c>
      <c r="F63" s="63" t="s">
        <v>272</v>
      </c>
      <c r="G63" s="82">
        <v>3</v>
      </c>
      <c r="H63" s="76" t="s">
        <v>428</v>
      </c>
      <c r="I63" s="63" t="s">
        <v>272</v>
      </c>
      <c r="J63" s="84">
        <v>3</v>
      </c>
      <c r="K63" s="78" t="s">
        <v>548</v>
      </c>
      <c r="L63" s="78" t="s">
        <v>272</v>
      </c>
      <c r="M63" s="86"/>
      <c r="N63" s="80"/>
      <c r="O63" s="80"/>
      <c r="R63" s="87">
        <f>COUNTIF(D62:D65,"2")</f>
        <v>0</v>
      </c>
      <c r="S63" s="87">
        <f>COUNTIF(G62:G65,"2")</f>
        <v>0</v>
      </c>
      <c r="T63" s="87">
        <f>COUNTIF(J62:J65,"2")</f>
        <v>0</v>
      </c>
      <c r="U63" s="87">
        <f>COUNTIF(M62:M65,"2")</f>
        <v>0</v>
      </c>
    </row>
    <row r="64" spans="1:21" ht="30" customHeight="1" x14ac:dyDescent="0.2">
      <c r="A64" s="291"/>
      <c r="B64" s="119"/>
      <c r="C64" s="99" t="s">
        <v>83</v>
      </c>
      <c r="D64" s="30">
        <v>4</v>
      </c>
      <c r="E64" s="76" t="s">
        <v>273</v>
      </c>
      <c r="F64" s="63" t="s">
        <v>274</v>
      </c>
      <c r="G64" s="82">
        <v>4</v>
      </c>
      <c r="H64" s="76" t="s">
        <v>273</v>
      </c>
      <c r="I64" s="63" t="s">
        <v>274</v>
      </c>
      <c r="J64" s="84">
        <v>4</v>
      </c>
      <c r="K64" s="78" t="s">
        <v>549</v>
      </c>
      <c r="L64" s="78" t="s">
        <v>550</v>
      </c>
      <c r="M64" s="86"/>
      <c r="N64" s="80"/>
      <c r="O64" s="80"/>
      <c r="R64" s="87">
        <f>COUNTIF(D62:D65,"3")</f>
        <v>2</v>
      </c>
      <c r="S64" s="87">
        <f>COUNTIF(G62:G65,"3")</f>
        <v>3</v>
      </c>
      <c r="T64" s="87">
        <f>COUNTIF(J62:J65,"3")</f>
        <v>3</v>
      </c>
      <c r="U64" s="87">
        <f>COUNTIF(M62:M65,"3")</f>
        <v>0</v>
      </c>
    </row>
    <row r="65" spans="1:21" ht="30" customHeight="1" x14ac:dyDescent="0.2">
      <c r="A65" s="291"/>
      <c r="B65" s="120"/>
      <c r="C65" s="99" t="s">
        <v>84</v>
      </c>
      <c r="D65" s="30">
        <v>3</v>
      </c>
      <c r="E65" s="76" t="s">
        <v>275</v>
      </c>
      <c r="F65" s="63" t="s">
        <v>276</v>
      </c>
      <c r="G65" s="82">
        <v>3</v>
      </c>
      <c r="H65" s="76" t="s">
        <v>275</v>
      </c>
      <c r="I65" s="63" t="s">
        <v>276</v>
      </c>
      <c r="J65" s="84">
        <v>3</v>
      </c>
      <c r="K65" s="78" t="s">
        <v>551</v>
      </c>
      <c r="L65" s="78" t="s">
        <v>276</v>
      </c>
      <c r="M65" s="86"/>
      <c r="N65" s="80"/>
      <c r="O65" s="80"/>
      <c r="R65" s="87">
        <f>COUNTIF(D62:D65,"4")</f>
        <v>2</v>
      </c>
      <c r="S65" s="87">
        <f>COUNTIF(G62:G65,"4")</f>
        <v>1</v>
      </c>
      <c r="T65" s="87">
        <f>COUNTIF(J62:J65,"4")</f>
        <v>1</v>
      </c>
      <c r="U65" s="87">
        <f>COUNTIF(M62:M65,"4")</f>
        <v>0</v>
      </c>
    </row>
    <row r="66" spans="1:21" ht="9" customHeight="1" x14ac:dyDescent="0.25">
      <c r="B66" s="238"/>
      <c r="C66" s="239"/>
      <c r="D66" s="239"/>
      <c r="E66" s="239"/>
      <c r="F66" s="239"/>
      <c r="G66" s="239"/>
      <c r="H66" s="239"/>
      <c r="I66" s="239"/>
      <c r="J66" s="239"/>
      <c r="K66" s="240"/>
      <c r="L66" s="101"/>
      <c r="M66" s="102"/>
      <c r="N66" s="101"/>
      <c r="O66" s="101"/>
    </row>
    <row r="67" spans="1:21" ht="18.75" x14ac:dyDescent="0.2">
      <c r="A67" s="291"/>
      <c r="B67" s="116"/>
      <c r="C67" s="226" t="s">
        <v>167</v>
      </c>
      <c r="D67" s="225"/>
      <c r="E67" s="225"/>
      <c r="F67" s="225"/>
      <c r="G67" s="225"/>
      <c r="H67" s="225"/>
      <c r="I67" s="225"/>
      <c r="J67" s="225"/>
      <c r="K67" s="234"/>
      <c r="L67" s="125"/>
      <c r="M67" s="125"/>
      <c r="N67" s="125"/>
      <c r="O67" s="125"/>
    </row>
    <row r="68" spans="1:21" ht="30" customHeight="1" x14ac:dyDescent="0.2">
      <c r="A68" s="291"/>
      <c r="B68" s="119"/>
      <c r="C68" s="107" t="s">
        <v>85</v>
      </c>
      <c r="D68" s="30">
        <v>4</v>
      </c>
      <c r="E68" s="76" t="s">
        <v>277</v>
      </c>
      <c r="F68" s="76" t="s">
        <v>278</v>
      </c>
      <c r="G68" s="82">
        <v>4</v>
      </c>
      <c r="H68" s="76" t="s">
        <v>277</v>
      </c>
      <c r="I68" s="76" t="s">
        <v>278</v>
      </c>
      <c r="J68" s="84">
        <v>4</v>
      </c>
      <c r="K68" s="78" t="s">
        <v>552</v>
      </c>
      <c r="L68" s="78" t="s">
        <v>278</v>
      </c>
      <c r="M68" s="86"/>
      <c r="N68" s="80"/>
      <c r="O68" s="80"/>
      <c r="R68" s="87">
        <f>COUNTIF(D68:D71,"1")</f>
        <v>0</v>
      </c>
      <c r="S68" s="87">
        <f>COUNTIF(G68:G71,"1")</f>
        <v>0</v>
      </c>
      <c r="T68" s="87">
        <f>COUNTIF(J68:J71,"1")</f>
        <v>0</v>
      </c>
      <c r="U68" s="87">
        <f>COUNTIF(M68:M71,"1")</f>
        <v>0</v>
      </c>
    </row>
    <row r="69" spans="1:21" ht="30" customHeight="1" x14ac:dyDescent="0.2">
      <c r="A69" s="291"/>
      <c r="B69" s="119"/>
      <c r="C69" s="99" t="s">
        <v>86</v>
      </c>
      <c r="D69" s="30">
        <v>3</v>
      </c>
      <c r="E69" s="76" t="s">
        <v>388</v>
      </c>
      <c r="F69" s="76" t="s">
        <v>279</v>
      </c>
      <c r="G69" s="82">
        <v>3</v>
      </c>
      <c r="H69" s="76" t="s">
        <v>429</v>
      </c>
      <c r="I69" s="76" t="s">
        <v>279</v>
      </c>
      <c r="J69" s="84">
        <v>4</v>
      </c>
      <c r="K69" s="78" t="s">
        <v>429</v>
      </c>
      <c r="L69" s="78" t="s">
        <v>553</v>
      </c>
      <c r="M69" s="86"/>
      <c r="N69" s="80"/>
      <c r="O69" s="80"/>
      <c r="R69" s="87">
        <f>COUNTIF(D68:D71,"2")</f>
        <v>0</v>
      </c>
      <c r="S69" s="87">
        <f>COUNTIF(G68:G71,"2")</f>
        <v>0</v>
      </c>
      <c r="T69" s="87">
        <f>COUNTIF(J68:J71,"2")</f>
        <v>0</v>
      </c>
      <c r="U69" s="87">
        <f>COUNTIF(M68:M71,"2")</f>
        <v>0</v>
      </c>
    </row>
    <row r="70" spans="1:21" ht="30" customHeight="1" x14ac:dyDescent="0.2">
      <c r="A70" s="291"/>
      <c r="B70" s="119"/>
      <c r="C70" s="99" t="s">
        <v>87</v>
      </c>
      <c r="D70" s="30">
        <v>3</v>
      </c>
      <c r="E70" s="76" t="s">
        <v>280</v>
      </c>
      <c r="F70" s="76" t="s">
        <v>281</v>
      </c>
      <c r="G70" s="82">
        <v>3</v>
      </c>
      <c r="H70" s="76" t="s">
        <v>280</v>
      </c>
      <c r="I70" s="76" t="s">
        <v>281</v>
      </c>
      <c r="J70" s="84">
        <v>3</v>
      </c>
      <c r="K70" s="78" t="s">
        <v>280</v>
      </c>
      <c r="L70" s="78" t="s">
        <v>554</v>
      </c>
      <c r="M70" s="86"/>
      <c r="N70" s="80"/>
      <c r="O70" s="80"/>
      <c r="R70" s="87">
        <f>COUNTIF(D68:D71,"3")</f>
        <v>3</v>
      </c>
      <c r="S70" s="87">
        <f>COUNTIF(G68:G71,"3")</f>
        <v>2</v>
      </c>
      <c r="T70" s="87">
        <f>COUNTIF(J68:J71,"3")</f>
        <v>1</v>
      </c>
      <c r="U70" s="87">
        <f>COUNTIF(M68:M71,"3")</f>
        <v>0</v>
      </c>
    </row>
    <row r="71" spans="1:21" ht="30" customHeight="1" x14ac:dyDescent="0.2">
      <c r="A71" s="291"/>
      <c r="B71" s="120"/>
      <c r="C71" s="99" t="s">
        <v>88</v>
      </c>
      <c r="D71" s="30">
        <v>3</v>
      </c>
      <c r="E71" s="76" t="s">
        <v>282</v>
      </c>
      <c r="F71" s="76" t="s">
        <v>283</v>
      </c>
      <c r="G71" s="82">
        <v>4</v>
      </c>
      <c r="H71" s="76" t="s">
        <v>282</v>
      </c>
      <c r="I71" s="76" t="s">
        <v>283</v>
      </c>
      <c r="J71" s="84">
        <v>4</v>
      </c>
      <c r="K71" s="78" t="s">
        <v>555</v>
      </c>
      <c r="L71" s="78" t="s">
        <v>556</v>
      </c>
      <c r="M71" s="86"/>
      <c r="N71" s="80"/>
      <c r="O71" s="80"/>
      <c r="R71" s="87">
        <f>COUNTIF(D68:D71,"4")</f>
        <v>1</v>
      </c>
      <c r="S71" s="87">
        <f>COUNTIF(G68:G71,"4")</f>
        <v>2</v>
      </c>
      <c r="T71" s="87">
        <f>COUNTIF(J68:J71,"4")</f>
        <v>3</v>
      </c>
      <c r="U71" s="87">
        <f>COUNTIF(M68:M71,"4")</f>
        <v>0</v>
      </c>
    </row>
    <row r="72" spans="1:21" ht="8.25" customHeight="1" x14ac:dyDescent="0.25">
      <c r="B72" s="238"/>
      <c r="C72" s="239"/>
      <c r="D72" s="239"/>
      <c r="E72" s="239"/>
      <c r="F72" s="239"/>
      <c r="G72" s="239"/>
      <c r="H72" s="239"/>
      <c r="I72" s="239"/>
      <c r="J72" s="239"/>
      <c r="K72" s="240"/>
      <c r="L72" s="101"/>
      <c r="M72" s="102"/>
      <c r="N72" s="101"/>
      <c r="O72" s="101"/>
    </row>
    <row r="73" spans="1:21" ht="18.75" x14ac:dyDescent="0.2">
      <c r="A73" s="291"/>
      <c r="B73" s="116"/>
      <c r="C73" s="226" t="s">
        <v>89</v>
      </c>
      <c r="D73" s="225"/>
      <c r="E73" s="225"/>
      <c r="F73" s="225"/>
      <c r="G73" s="225"/>
      <c r="H73" s="225"/>
      <c r="I73" s="225"/>
      <c r="J73" s="225"/>
      <c r="K73" s="234"/>
      <c r="L73" s="118"/>
      <c r="M73" s="118"/>
      <c r="N73" s="118"/>
      <c r="O73" s="118"/>
    </row>
    <row r="74" spans="1:21" ht="30" customHeight="1" x14ac:dyDescent="0.2">
      <c r="A74" s="291"/>
      <c r="B74" s="119"/>
      <c r="C74" s="107" t="s">
        <v>90</v>
      </c>
      <c r="D74" s="30">
        <v>3</v>
      </c>
      <c r="E74" s="63" t="s">
        <v>284</v>
      </c>
      <c r="F74" s="63" t="s">
        <v>285</v>
      </c>
      <c r="G74" s="82">
        <v>4</v>
      </c>
      <c r="H74" s="63" t="s">
        <v>284</v>
      </c>
      <c r="I74" s="63" t="s">
        <v>430</v>
      </c>
      <c r="J74" s="84">
        <v>4</v>
      </c>
      <c r="K74" s="78" t="s">
        <v>284</v>
      </c>
      <c r="L74" s="78" t="s">
        <v>285</v>
      </c>
      <c r="M74" s="86"/>
      <c r="N74" s="80"/>
      <c r="O74" s="80"/>
      <c r="R74" s="87">
        <f>COUNTIF(D74:D79,"1")</f>
        <v>0</v>
      </c>
      <c r="S74" s="87">
        <f>COUNTIF(G74:G79,"1")</f>
        <v>0</v>
      </c>
      <c r="T74" s="87">
        <f>COUNTIF(J74:J79,"1")</f>
        <v>0</v>
      </c>
      <c r="U74" s="87">
        <f>COUNTIF(M74:M79,"1")</f>
        <v>0</v>
      </c>
    </row>
    <row r="75" spans="1:21" ht="30" customHeight="1" x14ac:dyDescent="0.2">
      <c r="A75" s="291"/>
      <c r="B75" s="119"/>
      <c r="C75" s="99" t="s">
        <v>91</v>
      </c>
      <c r="D75" s="30">
        <v>3</v>
      </c>
      <c r="E75" s="76" t="s">
        <v>286</v>
      </c>
      <c r="F75" s="63" t="s">
        <v>287</v>
      </c>
      <c r="G75" s="82">
        <v>3</v>
      </c>
      <c r="H75" s="76" t="s">
        <v>286</v>
      </c>
      <c r="I75" s="63" t="s">
        <v>431</v>
      </c>
      <c r="J75" s="84">
        <v>4</v>
      </c>
      <c r="K75" s="78" t="s">
        <v>557</v>
      </c>
      <c r="L75" s="78" t="s">
        <v>558</v>
      </c>
      <c r="M75" s="86"/>
      <c r="N75" s="80"/>
      <c r="O75" s="80"/>
      <c r="R75" s="87">
        <f>COUNTIF(D74:D79,"2")</f>
        <v>0</v>
      </c>
      <c r="S75" s="87">
        <f>COUNTIF(G74:G79,"2")</f>
        <v>0</v>
      </c>
      <c r="T75" s="87">
        <f>COUNTIF(J74:J79,"2")</f>
        <v>1</v>
      </c>
      <c r="U75" s="87">
        <f>COUNTIF(M74:M79,"2")</f>
        <v>0</v>
      </c>
    </row>
    <row r="76" spans="1:21" ht="30" customHeight="1" x14ac:dyDescent="0.2">
      <c r="A76" s="291"/>
      <c r="B76" s="119"/>
      <c r="C76" s="99" t="s">
        <v>92</v>
      </c>
      <c r="D76" s="30">
        <v>4</v>
      </c>
      <c r="E76" s="76" t="s">
        <v>389</v>
      </c>
      <c r="F76" s="63" t="s">
        <v>288</v>
      </c>
      <c r="G76" s="82">
        <v>3</v>
      </c>
      <c r="H76" s="76" t="s">
        <v>389</v>
      </c>
      <c r="I76" s="63" t="s">
        <v>288</v>
      </c>
      <c r="J76" s="84">
        <v>3</v>
      </c>
      <c r="K76" s="78" t="s">
        <v>389</v>
      </c>
      <c r="L76" s="78" t="s">
        <v>559</v>
      </c>
      <c r="M76" s="86"/>
      <c r="N76" s="80"/>
      <c r="O76" s="80"/>
      <c r="R76" s="87">
        <f>COUNTIF(D74:D79,"2")</f>
        <v>0</v>
      </c>
      <c r="S76" s="87">
        <f>COUNTIF(G74:G79,"3")</f>
        <v>5</v>
      </c>
      <c r="T76" s="87">
        <f>COUNTIF(J74:J79,"3")</f>
        <v>3</v>
      </c>
      <c r="U76" s="87">
        <f>COUNTIF(M74:M79,"3")</f>
        <v>0</v>
      </c>
    </row>
    <row r="77" spans="1:21" ht="30" customHeight="1" x14ac:dyDescent="0.2">
      <c r="A77" s="291"/>
      <c r="B77" s="119"/>
      <c r="C77" s="99" t="s">
        <v>93</v>
      </c>
      <c r="D77" s="30">
        <v>3</v>
      </c>
      <c r="E77" s="76" t="s">
        <v>289</v>
      </c>
      <c r="F77" s="63" t="s">
        <v>290</v>
      </c>
      <c r="G77" s="82">
        <v>3</v>
      </c>
      <c r="H77" s="76" t="s">
        <v>289</v>
      </c>
      <c r="I77" s="63" t="s">
        <v>432</v>
      </c>
      <c r="J77" s="84">
        <v>3</v>
      </c>
      <c r="K77" s="78" t="s">
        <v>289</v>
      </c>
      <c r="L77" s="78" t="s">
        <v>560</v>
      </c>
      <c r="M77" s="86"/>
      <c r="N77" s="80"/>
      <c r="O77" s="80"/>
      <c r="R77" s="87">
        <f>COUNTIF(D74:D79,"4")</f>
        <v>1</v>
      </c>
      <c r="S77" s="87">
        <f>COUNTIF(G74:G79,"4")</f>
        <v>1</v>
      </c>
      <c r="T77" s="87">
        <f>COUNTIF(J74:J79,"4")</f>
        <v>2</v>
      </c>
      <c r="U77" s="87">
        <f>COUNTIF(M74:M79,"4")</f>
        <v>0</v>
      </c>
    </row>
    <row r="78" spans="1:21" ht="30" customHeight="1" x14ac:dyDescent="0.2">
      <c r="A78" s="291"/>
      <c r="B78" s="124"/>
      <c r="C78" s="100" t="s">
        <v>94</v>
      </c>
      <c r="D78" s="30">
        <v>3</v>
      </c>
      <c r="E78" s="76" t="s">
        <v>291</v>
      </c>
      <c r="F78" s="63" t="s">
        <v>292</v>
      </c>
      <c r="G78" s="82">
        <v>3</v>
      </c>
      <c r="H78" s="76" t="s">
        <v>291</v>
      </c>
      <c r="I78" s="63" t="s">
        <v>433</v>
      </c>
      <c r="J78" s="84">
        <v>3</v>
      </c>
      <c r="K78" s="78" t="s">
        <v>561</v>
      </c>
      <c r="L78" s="78" t="s">
        <v>562</v>
      </c>
      <c r="M78" s="86"/>
      <c r="N78" s="80"/>
      <c r="O78" s="80"/>
    </row>
    <row r="79" spans="1:21" ht="30" customHeight="1" x14ac:dyDescent="0.2">
      <c r="A79" s="291"/>
      <c r="B79" s="120"/>
      <c r="C79" s="99" t="s">
        <v>95</v>
      </c>
      <c r="D79" s="30">
        <v>3</v>
      </c>
      <c r="E79" s="76" t="s">
        <v>293</v>
      </c>
      <c r="F79" s="63" t="s">
        <v>294</v>
      </c>
      <c r="G79" s="82">
        <v>3</v>
      </c>
      <c r="H79" s="76" t="s">
        <v>293</v>
      </c>
      <c r="I79" s="63" t="s">
        <v>434</v>
      </c>
      <c r="J79" s="84">
        <v>2</v>
      </c>
      <c r="K79" s="78" t="s">
        <v>563</v>
      </c>
      <c r="L79" s="78" t="s">
        <v>564</v>
      </c>
      <c r="M79" s="86"/>
      <c r="N79" s="80"/>
      <c r="O79" s="80"/>
    </row>
    <row r="80" spans="1:21" ht="9" customHeight="1" x14ac:dyDescent="0.25">
      <c r="B80" s="223"/>
      <c r="C80" s="224"/>
      <c r="D80" s="121"/>
      <c r="E80" s="122"/>
      <c r="F80" s="122"/>
      <c r="G80" s="121"/>
      <c r="H80" s="122"/>
      <c r="I80" s="122"/>
      <c r="J80" s="121"/>
      <c r="K80" s="126"/>
      <c r="M80" s="121"/>
      <c r="N80" s="126"/>
    </row>
    <row r="81" spans="1:21" ht="18.75" customHeight="1" x14ac:dyDescent="0.2">
      <c r="B81" s="254" t="s">
        <v>96</v>
      </c>
      <c r="C81" s="255"/>
      <c r="D81" s="227" t="s">
        <v>259</v>
      </c>
      <c r="E81" s="228"/>
      <c r="F81" s="229"/>
      <c r="G81" s="264" t="s">
        <v>177</v>
      </c>
      <c r="H81" s="265"/>
      <c r="I81" s="266"/>
      <c r="J81" s="267" t="s">
        <v>178</v>
      </c>
      <c r="K81" s="268"/>
      <c r="L81" s="269"/>
      <c r="M81" s="231" t="s">
        <v>179</v>
      </c>
      <c r="N81" s="232"/>
      <c r="O81" s="233"/>
    </row>
    <row r="82" spans="1:21" ht="34.5" customHeight="1" x14ac:dyDescent="0.2">
      <c r="B82" s="256"/>
      <c r="C82" s="257"/>
      <c r="D82" s="113" t="s">
        <v>34</v>
      </c>
      <c r="E82" s="114" t="s">
        <v>122</v>
      </c>
      <c r="F82" s="114"/>
      <c r="G82" s="113" t="s">
        <v>34</v>
      </c>
      <c r="H82" s="114" t="s">
        <v>122</v>
      </c>
      <c r="I82" s="114" t="s">
        <v>125</v>
      </c>
      <c r="J82" s="113" t="s">
        <v>34</v>
      </c>
      <c r="K82" s="114" t="s">
        <v>122</v>
      </c>
      <c r="L82" s="115" t="s">
        <v>125</v>
      </c>
      <c r="M82" s="113" t="s">
        <v>34</v>
      </c>
      <c r="N82" s="114" t="s">
        <v>122</v>
      </c>
      <c r="O82" s="115" t="s">
        <v>125</v>
      </c>
    </row>
    <row r="83" spans="1:21" ht="18.75" x14ac:dyDescent="0.2">
      <c r="A83" s="291"/>
      <c r="B83" s="127"/>
      <c r="C83" s="225" t="s">
        <v>97</v>
      </c>
      <c r="D83" s="225"/>
      <c r="E83" s="225"/>
      <c r="F83" s="225"/>
      <c r="G83" s="225"/>
      <c r="H83" s="225"/>
      <c r="I83" s="225"/>
      <c r="J83" s="225"/>
      <c r="K83" s="225"/>
      <c r="L83" s="128"/>
      <c r="M83" s="129"/>
      <c r="N83" s="129"/>
      <c r="O83" s="128"/>
    </row>
    <row r="84" spans="1:21" ht="30" customHeight="1" x14ac:dyDescent="0.2">
      <c r="A84" s="291"/>
      <c r="B84" s="120"/>
      <c r="C84" s="107" t="s">
        <v>98</v>
      </c>
      <c r="D84" s="30">
        <v>4</v>
      </c>
      <c r="E84" s="76" t="s">
        <v>296</v>
      </c>
      <c r="F84" s="63" t="s">
        <v>297</v>
      </c>
      <c r="G84" s="82">
        <v>4</v>
      </c>
      <c r="H84" s="69" t="s">
        <v>435</v>
      </c>
      <c r="I84" s="64" t="s">
        <v>436</v>
      </c>
      <c r="J84" s="84">
        <v>4</v>
      </c>
      <c r="K84" s="78" t="s">
        <v>567</v>
      </c>
      <c r="L84" s="78" t="s">
        <v>568</v>
      </c>
      <c r="M84" s="86"/>
      <c r="N84" s="80"/>
      <c r="O84" s="80"/>
      <c r="R84" s="87">
        <f>COUNTIF(D84:D86,"1")</f>
        <v>0</v>
      </c>
      <c r="S84" s="87">
        <f>COUNTIF(G84:G86,"1")</f>
        <v>0</v>
      </c>
      <c r="T84" s="87">
        <f>COUNTIF(J84:J86,"1")</f>
        <v>0</v>
      </c>
      <c r="U84" s="87">
        <f>COUNTIF(M84:M86,"1")</f>
        <v>0</v>
      </c>
    </row>
    <row r="85" spans="1:21" ht="30" customHeight="1" x14ac:dyDescent="0.2">
      <c r="A85" s="291"/>
      <c r="B85" s="127"/>
      <c r="C85" s="99" t="s">
        <v>99</v>
      </c>
      <c r="D85" s="30">
        <v>3</v>
      </c>
      <c r="E85" s="76" t="s">
        <v>298</v>
      </c>
      <c r="F85" s="63" t="s">
        <v>299</v>
      </c>
      <c r="G85" s="82">
        <v>4</v>
      </c>
      <c r="H85" s="69" t="s">
        <v>437</v>
      </c>
      <c r="I85" s="64" t="s">
        <v>438</v>
      </c>
      <c r="J85" s="84">
        <v>4</v>
      </c>
      <c r="K85" s="78" t="s">
        <v>569</v>
      </c>
      <c r="L85" s="78" t="s">
        <v>438</v>
      </c>
      <c r="M85" s="86"/>
      <c r="N85" s="80"/>
      <c r="O85" s="80"/>
      <c r="R85" s="87">
        <f>COUNTIF(D84:D86,"2")</f>
        <v>0</v>
      </c>
      <c r="S85" s="87">
        <f>COUNTIF(G84:G86,"2")</f>
        <v>0</v>
      </c>
      <c r="T85" s="87">
        <f>COUNTIF(J84:J86,"2")</f>
        <v>0</v>
      </c>
      <c r="U85" s="87">
        <f>COUNTIF(M84:M86,"2")</f>
        <v>0</v>
      </c>
    </row>
    <row r="86" spans="1:21" ht="30" customHeight="1" x14ac:dyDescent="0.2">
      <c r="A86" s="291"/>
      <c r="B86" s="127"/>
      <c r="C86" s="99" t="s">
        <v>100</v>
      </c>
      <c r="D86" s="30">
        <v>4</v>
      </c>
      <c r="E86" s="76" t="s">
        <v>300</v>
      </c>
      <c r="F86" s="63" t="s">
        <v>301</v>
      </c>
      <c r="G86" s="82">
        <v>4</v>
      </c>
      <c r="H86" s="69" t="s">
        <v>439</v>
      </c>
      <c r="I86" s="64" t="s">
        <v>440</v>
      </c>
      <c r="J86" s="84">
        <v>4</v>
      </c>
      <c r="K86" s="78" t="s">
        <v>570</v>
      </c>
      <c r="L86" s="78" t="s">
        <v>440</v>
      </c>
      <c r="M86" s="86"/>
      <c r="N86" s="80"/>
      <c r="O86" s="80"/>
      <c r="R86" s="87">
        <f>COUNTIF(D84:D86,"3")</f>
        <v>1</v>
      </c>
      <c r="S86" s="87">
        <f>COUNTIF(G84:G86,"3")</f>
        <v>0</v>
      </c>
      <c r="T86" s="87">
        <f>COUNTIF(J84:J86,"3")</f>
        <v>0</v>
      </c>
      <c r="U86" s="87">
        <f>COUNTIF(M84:M86,"3")</f>
        <v>0</v>
      </c>
    </row>
    <row r="87" spans="1:21" ht="21" customHeight="1" x14ac:dyDescent="0.25">
      <c r="B87" s="223"/>
      <c r="C87" s="224"/>
      <c r="D87" s="121"/>
      <c r="E87" s="122"/>
      <c r="F87" s="122"/>
      <c r="G87" s="121"/>
      <c r="H87" s="122"/>
      <c r="I87" s="122"/>
      <c r="J87" s="121"/>
      <c r="K87" s="122"/>
      <c r="M87" s="121"/>
      <c r="N87" s="122"/>
      <c r="R87" s="87">
        <f>COUNTIF(D84:D86,"4")</f>
        <v>2</v>
      </c>
      <c r="S87" s="87">
        <f>COUNTIF(G84:G86,"4")</f>
        <v>3</v>
      </c>
      <c r="T87" s="87">
        <f>COUNTIF(J84:J86,"4")</f>
        <v>3</v>
      </c>
      <c r="U87" s="87">
        <f>COUNTIF(M84:M86,"4")</f>
        <v>0</v>
      </c>
    </row>
    <row r="88" spans="1:21" ht="18.75" x14ac:dyDescent="0.2">
      <c r="A88" s="291"/>
      <c r="B88" s="130"/>
      <c r="C88" s="235" t="s">
        <v>101</v>
      </c>
      <c r="D88" s="236"/>
      <c r="E88" s="236"/>
      <c r="F88" s="236"/>
      <c r="G88" s="236"/>
      <c r="H88" s="236"/>
      <c r="I88" s="236"/>
      <c r="J88" s="236"/>
      <c r="K88" s="237"/>
      <c r="L88" s="118"/>
      <c r="M88" s="118"/>
      <c r="N88" s="118"/>
      <c r="O88" s="118"/>
    </row>
    <row r="89" spans="1:21" ht="30" customHeight="1" x14ac:dyDescent="0.2">
      <c r="A89" s="291"/>
      <c r="B89" s="120"/>
      <c r="C89" s="97" t="s">
        <v>102</v>
      </c>
      <c r="D89" s="30">
        <v>3</v>
      </c>
      <c r="E89" s="63" t="s">
        <v>302</v>
      </c>
      <c r="F89" s="63" t="s">
        <v>303</v>
      </c>
      <c r="G89" s="82">
        <v>3</v>
      </c>
      <c r="H89" s="64" t="s">
        <v>441</v>
      </c>
      <c r="I89" s="64" t="s">
        <v>442</v>
      </c>
      <c r="J89" s="84">
        <v>3</v>
      </c>
      <c r="K89" s="78" t="s">
        <v>571</v>
      </c>
      <c r="L89" s="78" t="s">
        <v>572</v>
      </c>
      <c r="M89" s="86"/>
      <c r="N89" s="80"/>
      <c r="O89" s="80"/>
      <c r="R89" s="87">
        <f>COUNTIF(D89:D95,"1")</f>
        <v>0</v>
      </c>
      <c r="S89" s="87">
        <f>COUNTIF(G89:G95,"1")</f>
        <v>0</v>
      </c>
      <c r="T89" s="87">
        <f>COUNTIF(J89:J95,"1")</f>
        <v>0</v>
      </c>
      <c r="U89" s="87">
        <f>COUNTIF(M89:M95,"1")</f>
        <v>0</v>
      </c>
    </row>
    <row r="90" spans="1:21" ht="30" customHeight="1" x14ac:dyDescent="0.2">
      <c r="A90" s="291"/>
      <c r="B90" s="131"/>
      <c r="C90" s="100" t="s">
        <v>103</v>
      </c>
      <c r="D90" s="30">
        <v>3</v>
      </c>
      <c r="E90" s="76" t="s">
        <v>304</v>
      </c>
      <c r="F90" s="63" t="s">
        <v>305</v>
      </c>
      <c r="G90" s="82">
        <v>3</v>
      </c>
      <c r="H90" s="69" t="s">
        <v>443</v>
      </c>
      <c r="I90" s="64" t="s">
        <v>444</v>
      </c>
      <c r="J90" s="84">
        <v>3</v>
      </c>
      <c r="K90" s="78" t="s">
        <v>573</v>
      </c>
      <c r="L90" s="78" t="s">
        <v>574</v>
      </c>
      <c r="M90" s="86"/>
      <c r="N90" s="80"/>
      <c r="O90" s="80"/>
      <c r="R90" s="87">
        <f>COUNTIF(D89:D95,"2")</f>
        <v>1</v>
      </c>
      <c r="S90" s="87">
        <f>COUNTIF(G89:G95,"2")</f>
        <v>1</v>
      </c>
      <c r="T90" s="87">
        <f>COUNTIF(J89:J95,"2")</f>
        <v>1</v>
      </c>
      <c r="U90" s="87">
        <f>COUNTIF(M89:M95,"2")</f>
        <v>0</v>
      </c>
    </row>
    <row r="91" spans="1:21" ht="30" customHeight="1" x14ac:dyDescent="0.2">
      <c r="A91" s="291"/>
      <c r="B91" s="127"/>
      <c r="C91" s="99" t="s">
        <v>104</v>
      </c>
      <c r="D91" s="30">
        <v>3</v>
      </c>
      <c r="E91" s="76" t="s">
        <v>306</v>
      </c>
      <c r="F91" s="63" t="s">
        <v>307</v>
      </c>
      <c r="G91" s="82">
        <v>3</v>
      </c>
      <c r="H91" s="69" t="s">
        <v>445</v>
      </c>
      <c r="I91" s="64" t="s">
        <v>446</v>
      </c>
      <c r="J91" s="84">
        <v>3</v>
      </c>
      <c r="K91" s="78" t="s">
        <v>575</v>
      </c>
      <c r="L91" s="78" t="s">
        <v>446</v>
      </c>
      <c r="M91" s="86"/>
      <c r="N91" s="80"/>
      <c r="O91" s="80"/>
      <c r="R91" s="87">
        <f>COUNTIF(D89:D95,"3")</f>
        <v>6</v>
      </c>
      <c r="S91" s="87">
        <f>COUNTIF(G89:G95,"3")</f>
        <v>6</v>
      </c>
      <c r="T91" s="87">
        <f>COUNTIF(J89:J95,"3")</f>
        <v>5</v>
      </c>
      <c r="U91" s="87">
        <f>COUNTIF(M89:M95,"3")</f>
        <v>0</v>
      </c>
    </row>
    <row r="92" spans="1:21" ht="30" customHeight="1" x14ac:dyDescent="0.2">
      <c r="A92" s="291"/>
      <c r="B92" s="127"/>
      <c r="C92" s="100" t="s">
        <v>105</v>
      </c>
      <c r="D92" s="30">
        <v>3</v>
      </c>
      <c r="E92" s="76" t="s">
        <v>308</v>
      </c>
      <c r="F92" s="63" t="s">
        <v>309</v>
      </c>
      <c r="G92" s="82">
        <v>3</v>
      </c>
      <c r="H92" s="69" t="s">
        <v>447</v>
      </c>
      <c r="I92" s="64" t="s">
        <v>448</v>
      </c>
      <c r="J92" s="84">
        <v>3</v>
      </c>
      <c r="K92" s="78" t="s">
        <v>576</v>
      </c>
      <c r="L92" s="78" t="s">
        <v>448</v>
      </c>
      <c r="M92" s="86"/>
      <c r="N92" s="80"/>
      <c r="O92" s="80"/>
      <c r="R92" s="87">
        <f>COUNTIF(D89:D95,"4")</f>
        <v>0</v>
      </c>
      <c r="S92" s="87">
        <f>COUNTIF(G89:G95,"4")</f>
        <v>0</v>
      </c>
      <c r="T92" s="87">
        <f>COUNTIF(J89:J95,"4")</f>
        <v>1</v>
      </c>
      <c r="U92" s="87">
        <f>COUNTIF(M89:M95,"4")</f>
        <v>0</v>
      </c>
    </row>
    <row r="93" spans="1:21" ht="30" customHeight="1" x14ac:dyDescent="0.2">
      <c r="A93" s="291"/>
      <c r="B93" s="127"/>
      <c r="C93" s="99" t="s">
        <v>106</v>
      </c>
      <c r="D93" s="30">
        <v>3</v>
      </c>
      <c r="E93" s="76" t="s">
        <v>310</v>
      </c>
      <c r="F93" s="63" t="s">
        <v>311</v>
      </c>
      <c r="G93" s="82">
        <v>3</v>
      </c>
      <c r="H93" s="69" t="s">
        <v>449</v>
      </c>
      <c r="I93" s="64" t="s">
        <v>450</v>
      </c>
      <c r="J93" s="84">
        <v>4</v>
      </c>
      <c r="K93" s="78" t="s">
        <v>577</v>
      </c>
      <c r="L93" s="78" t="s">
        <v>578</v>
      </c>
      <c r="M93" s="86"/>
      <c r="N93" s="80"/>
      <c r="O93" s="80"/>
    </row>
    <row r="94" spans="1:21" ht="30" customHeight="1" x14ac:dyDescent="0.2">
      <c r="A94" s="291"/>
      <c r="B94" s="131"/>
      <c r="C94" s="100" t="s">
        <v>107</v>
      </c>
      <c r="D94" s="30">
        <v>3</v>
      </c>
      <c r="E94" s="76" t="s">
        <v>312</v>
      </c>
      <c r="F94" s="63" t="s">
        <v>313</v>
      </c>
      <c r="G94" s="82">
        <v>3</v>
      </c>
      <c r="H94" s="69" t="s">
        <v>451</v>
      </c>
      <c r="I94" s="64" t="s">
        <v>452</v>
      </c>
      <c r="J94" s="84">
        <v>3</v>
      </c>
      <c r="K94" s="78" t="s">
        <v>579</v>
      </c>
      <c r="L94" s="78" t="s">
        <v>452</v>
      </c>
      <c r="M94" s="86"/>
      <c r="N94" s="80"/>
      <c r="O94" s="80"/>
    </row>
    <row r="95" spans="1:21" ht="30" customHeight="1" x14ac:dyDescent="0.2">
      <c r="A95" s="291"/>
      <c r="B95" s="127"/>
      <c r="C95" s="99" t="s">
        <v>108</v>
      </c>
      <c r="D95" s="30">
        <v>2</v>
      </c>
      <c r="E95" s="76" t="s">
        <v>314</v>
      </c>
      <c r="F95" s="63" t="s">
        <v>373</v>
      </c>
      <c r="G95" s="82">
        <v>2</v>
      </c>
      <c r="H95" s="69" t="s">
        <v>453</v>
      </c>
      <c r="I95" s="64" t="s">
        <v>454</v>
      </c>
      <c r="J95" s="84">
        <v>2</v>
      </c>
      <c r="K95" s="78" t="s">
        <v>580</v>
      </c>
      <c r="L95" s="78" t="s">
        <v>454</v>
      </c>
      <c r="M95" s="86"/>
      <c r="N95" s="80"/>
      <c r="O95" s="80"/>
    </row>
    <row r="96" spans="1:21" ht="5.25" customHeight="1" x14ac:dyDescent="0.25">
      <c r="B96" s="223"/>
      <c r="C96" s="224"/>
      <c r="D96" s="121"/>
      <c r="E96" s="122"/>
      <c r="F96" s="122"/>
      <c r="G96" s="121"/>
      <c r="H96" s="122"/>
      <c r="I96" s="122"/>
      <c r="J96" s="121"/>
      <c r="K96" s="126"/>
      <c r="M96" s="121"/>
      <c r="N96" s="126"/>
    </row>
    <row r="97" spans="1:21" ht="18.75" x14ac:dyDescent="0.2">
      <c r="A97" s="291"/>
      <c r="B97" s="116"/>
      <c r="C97" s="226" t="s">
        <v>25</v>
      </c>
      <c r="D97" s="225"/>
      <c r="E97" s="225"/>
      <c r="F97" s="225"/>
      <c r="G97" s="225"/>
      <c r="H97" s="225"/>
      <c r="I97" s="225"/>
      <c r="J97" s="225"/>
      <c r="K97" s="225"/>
      <c r="L97" s="225"/>
      <c r="M97" s="132"/>
      <c r="N97" s="132"/>
      <c r="O97" s="133"/>
    </row>
    <row r="98" spans="1:21" ht="132" x14ac:dyDescent="0.2">
      <c r="A98" s="291"/>
      <c r="B98" s="124"/>
      <c r="C98" s="97" t="s">
        <v>109</v>
      </c>
      <c r="D98" s="30">
        <v>3</v>
      </c>
      <c r="E98" s="33" t="s">
        <v>315</v>
      </c>
      <c r="F98" s="33" t="s">
        <v>316</v>
      </c>
      <c r="G98" s="31">
        <v>3</v>
      </c>
      <c r="H98" s="35" t="s">
        <v>455</v>
      </c>
      <c r="I98" s="35" t="s">
        <v>316</v>
      </c>
      <c r="J98" s="32">
        <v>4</v>
      </c>
      <c r="K98" s="38" t="s">
        <v>581</v>
      </c>
      <c r="L98" s="38" t="s">
        <v>582</v>
      </c>
      <c r="M98" s="55"/>
      <c r="N98" s="54"/>
      <c r="O98" s="54"/>
      <c r="R98" s="87">
        <f>COUNTIF(D98:D99,"1")</f>
        <v>0</v>
      </c>
      <c r="S98" s="87">
        <f>COUNTIF(G98:G99,"1")</f>
        <v>0</v>
      </c>
      <c r="T98" s="87">
        <f>COUNTIF(J98:J99,"1")</f>
        <v>0</v>
      </c>
      <c r="U98" s="87">
        <f>COUNTIF(M98:M99,"1")</f>
        <v>0</v>
      </c>
    </row>
    <row r="99" spans="1:21" ht="156" x14ac:dyDescent="0.2">
      <c r="A99" s="291"/>
      <c r="B99" s="134"/>
      <c r="C99" s="100" t="s">
        <v>110</v>
      </c>
      <c r="D99" s="30">
        <v>3</v>
      </c>
      <c r="E99" s="34" t="s">
        <v>317</v>
      </c>
      <c r="F99" s="33" t="s">
        <v>318</v>
      </c>
      <c r="G99" s="31">
        <v>3</v>
      </c>
      <c r="H99" s="36" t="s">
        <v>456</v>
      </c>
      <c r="I99" s="35" t="s">
        <v>457</v>
      </c>
      <c r="J99" s="32">
        <v>3</v>
      </c>
      <c r="K99" s="38" t="s">
        <v>583</v>
      </c>
      <c r="L99" s="38" t="s">
        <v>584</v>
      </c>
      <c r="M99" s="55"/>
      <c r="N99" s="54"/>
      <c r="O99" s="54"/>
      <c r="R99" s="87">
        <f>COUNTIF(D98:D99,"2")</f>
        <v>0</v>
      </c>
      <c r="S99" s="87">
        <f>COUNTIF(G98:G99,"2")</f>
        <v>0</v>
      </c>
      <c r="T99" s="87">
        <f>COUNTIF(J98:J99,"2")</f>
        <v>0</v>
      </c>
      <c r="U99" s="87">
        <f>COUNTIF(M98:M99,"2")</f>
        <v>0</v>
      </c>
    </row>
    <row r="100" spans="1:21" ht="8.25" customHeight="1" x14ac:dyDescent="0.25">
      <c r="B100" s="223"/>
      <c r="C100" s="224"/>
      <c r="D100" s="121"/>
      <c r="E100" s="122"/>
      <c r="F100" s="122"/>
      <c r="G100" s="121"/>
      <c r="H100" s="122"/>
      <c r="I100" s="122"/>
      <c r="J100" s="121"/>
      <c r="K100" s="126"/>
      <c r="M100" s="121"/>
      <c r="N100" s="126"/>
      <c r="R100" s="87">
        <f>COUNTIF(D98:D99,"3")</f>
        <v>2</v>
      </c>
      <c r="S100" s="87">
        <f>COUNTIF(G98:G99,"3")</f>
        <v>2</v>
      </c>
      <c r="T100" s="87">
        <f>COUNTIF(J98:J99,"3")</f>
        <v>1</v>
      </c>
      <c r="U100" s="87">
        <f>COUNTIF(M98:M99,"3")</f>
        <v>0</v>
      </c>
    </row>
    <row r="101" spans="1:21" ht="18.75" x14ac:dyDescent="0.2">
      <c r="A101" s="291"/>
      <c r="B101" s="127"/>
      <c r="C101" s="225" t="s">
        <v>111</v>
      </c>
      <c r="D101" s="225"/>
      <c r="E101" s="225"/>
      <c r="F101" s="225"/>
      <c r="G101" s="225"/>
      <c r="H101" s="225"/>
      <c r="I101" s="225"/>
      <c r="J101" s="225"/>
      <c r="K101" s="234"/>
      <c r="L101" s="118"/>
      <c r="M101" s="118"/>
      <c r="N101" s="118"/>
      <c r="O101" s="118"/>
      <c r="R101" s="87">
        <f>COUNTIF(D98:D99,"4")</f>
        <v>0</v>
      </c>
      <c r="S101" s="87">
        <f>COUNTIF(G98:G99,"4")</f>
        <v>0</v>
      </c>
      <c r="T101" s="87">
        <f>COUNTIF(J98:J99,"4")</f>
        <v>1</v>
      </c>
      <c r="U101" s="87">
        <f>COUNTIF(M98:M99,"4")</f>
        <v>0</v>
      </c>
    </row>
    <row r="102" spans="1:21" ht="30" customHeight="1" x14ac:dyDescent="0.2">
      <c r="A102" s="291"/>
      <c r="B102" s="120"/>
      <c r="C102" s="107" t="s">
        <v>112</v>
      </c>
      <c r="D102" s="30">
        <v>4</v>
      </c>
      <c r="E102" s="63" t="s">
        <v>318</v>
      </c>
      <c r="F102" s="63" t="s">
        <v>319</v>
      </c>
      <c r="G102" s="82">
        <v>3</v>
      </c>
      <c r="H102" s="64" t="s">
        <v>458</v>
      </c>
      <c r="I102" s="64" t="s">
        <v>459</v>
      </c>
      <c r="J102" s="84">
        <v>4</v>
      </c>
      <c r="K102" s="78" t="s">
        <v>585</v>
      </c>
      <c r="L102" s="78" t="s">
        <v>459</v>
      </c>
      <c r="M102" s="86"/>
      <c r="N102" s="80"/>
      <c r="O102" s="80"/>
      <c r="R102" s="87">
        <f>COUNTIF(D102:D111,"1")</f>
        <v>0</v>
      </c>
      <c r="S102" s="87">
        <f>COUNTIF(G102:G111,"1")</f>
        <v>0</v>
      </c>
      <c r="T102" s="87">
        <f>COUNTIF(J102:J111,"1")</f>
        <v>0</v>
      </c>
      <c r="U102" s="87">
        <f>COUNTIF(M102:M111,"1")</f>
        <v>0</v>
      </c>
    </row>
    <row r="103" spans="1:21" ht="30" customHeight="1" x14ac:dyDescent="0.2">
      <c r="A103" s="291"/>
      <c r="B103" s="127"/>
      <c r="C103" s="99" t="s">
        <v>113</v>
      </c>
      <c r="D103" s="30">
        <v>3</v>
      </c>
      <c r="E103" s="76" t="s">
        <v>320</v>
      </c>
      <c r="F103" s="63" t="s">
        <v>321</v>
      </c>
      <c r="G103" s="82">
        <v>3</v>
      </c>
      <c r="H103" s="69" t="s">
        <v>460</v>
      </c>
      <c r="I103" s="64" t="s">
        <v>461</v>
      </c>
      <c r="J103" s="84">
        <v>4</v>
      </c>
      <c r="K103" s="78" t="s">
        <v>586</v>
      </c>
      <c r="L103" s="78" t="s">
        <v>461</v>
      </c>
      <c r="M103" s="86"/>
      <c r="N103" s="80"/>
      <c r="O103" s="80"/>
      <c r="R103" s="87">
        <f>COUNTIF(D102:D111,"2")</f>
        <v>1</v>
      </c>
      <c r="S103" s="87">
        <f>COUNTIF(G102:G111,"2")</f>
        <v>1</v>
      </c>
      <c r="T103" s="87">
        <f>COUNTIF(J102:J111,"2")</f>
        <v>1</v>
      </c>
      <c r="U103" s="87">
        <f>COUNTIF(M102:M111,"2")</f>
        <v>0</v>
      </c>
    </row>
    <row r="104" spans="1:21" ht="30" customHeight="1" x14ac:dyDescent="0.2">
      <c r="A104" s="291"/>
      <c r="B104" s="127"/>
      <c r="C104" s="99" t="s">
        <v>114</v>
      </c>
      <c r="D104" s="30">
        <v>3</v>
      </c>
      <c r="E104" s="76" t="s">
        <v>322</v>
      </c>
      <c r="F104" s="63" t="s">
        <v>323</v>
      </c>
      <c r="G104" s="82">
        <v>3</v>
      </c>
      <c r="H104" s="69" t="s">
        <v>462</v>
      </c>
      <c r="I104" s="64" t="s">
        <v>463</v>
      </c>
      <c r="J104" s="84">
        <v>3</v>
      </c>
      <c r="K104" s="78" t="s">
        <v>587</v>
      </c>
      <c r="L104" s="78" t="s">
        <v>463</v>
      </c>
      <c r="M104" s="86"/>
      <c r="N104" s="80"/>
      <c r="O104" s="80"/>
      <c r="R104" s="87">
        <f>COUNTIF(D102:D111,"3")</f>
        <v>7</v>
      </c>
      <c r="S104" s="87">
        <f>COUNTIF(G102:G111,"3")</f>
        <v>8</v>
      </c>
      <c r="T104" s="87">
        <f>COUNTIF(J102:J111,"3")</f>
        <v>3</v>
      </c>
      <c r="U104" s="87">
        <f>COUNTIF(M102:M111,"3")</f>
        <v>0</v>
      </c>
    </row>
    <row r="105" spans="1:21" ht="30" customHeight="1" x14ac:dyDescent="0.2">
      <c r="A105" s="291"/>
      <c r="B105" s="127"/>
      <c r="C105" s="99" t="s">
        <v>115</v>
      </c>
      <c r="D105" s="30">
        <v>3</v>
      </c>
      <c r="E105" s="76" t="s">
        <v>324</v>
      </c>
      <c r="F105" s="63" t="s">
        <v>325</v>
      </c>
      <c r="G105" s="82">
        <v>4</v>
      </c>
      <c r="H105" s="69" t="s">
        <v>464</v>
      </c>
      <c r="I105" s="64" t="s">
        <v>465</v>
      </c>
      <c r="J105" s="84">
        <v>4</v>
      </c>
      <c r="K105" s="78" t="s">
        <v>588</v>
      </c>
      <c r="L105" s="78" t="s">
        <v>465</v>
      </c>
      <c r="M105" s="86"/>
      <c r="N105" s="80"/>
      <c r="O105" s="80"/>
      <c r="R105" s="87">
        <f>COUNTIF(D102:D111,"4")</f>
        <v>2</v>
      </c>
      <c r="S105" s="87">
        <f>COUNTIF(G102:G111,"4")</f>
        <v>1</v>
      </c>
      <c r="T105" s="87">
        <f>COUNTIF(J102:J111,"4")</f>
        <v>6</v>
      </c>
      <c r="U105" s="87">
        <f>COUNTIF(M102:M111,"4")</f>
        <v>0</v>
      </c>
    </row>
    <row r="106" spans="1:21" ht="30" customHeight="1" x14ac:dyDescent="0.2">
      <c r="A106" s="291"/>
      <c r="B106" s="127"/>
      <c r="C106" s="99" t="s">
        <v>116</v>
      </c>
      <c r="D106" s="30">
        <v>3</v>
      </c>
      <c r="E106" s="76" t="s">
        <v>326</v>
      </c>
      <c r="F106" s="63" t="s">
        <v>327</v>
      </c>
      <c r="G106" s="82">
        <v>3</v>
      </c>
      <c r="H106" s="69" t="s">
        <v>466</v>
      </c>
      <c r="I106" s="64" t="s">
        <v>467</v>
      </c>
      <c r="J106" s="84">
        <v>4</v>
      </c>
      <c r="K106" s="78" t="s">
        <v>589</v>
      </c>
      <c r="L106" s="78" t="s">
        <v>467</v>
      </c>
      <c r="M106" s="86"/>
      <c r="N106" s="80"/>
      <c r="O106" s="80"/>
    </row>
    <row r="107" spans="1:21" ht="30" customHeight="1" x14ac:dyDescent="0.2">
      <c r="A107" s="291"/>
      <c r="B107" s="127"/>
      <c r="C107" s="99" t="s">
        <v>117</v>
      </c>
      <c r="D107" s="30">
        <v>4</v>
      </c>
      <c r="E107" s="76" t="s">
        <v>328</v>
      </c>
      <c r="F107" s="63" t="s">
        <v>329</v>
      </c>
      <c r="G107" s="82">
        <v>3</v>
      </c>
      <c r="H107" s="69" t="s">
        <v>468</v>
      </c>
      <c r="I107" s="64" t="s">
        <v>469</v>
      </c>
      <c r="J107" s="84">
        <v>4</v>
      </c>
      <c r="K107" s="78" t="s">
        <v>590</v>
      </c>
      <c r="L107" s="78" t="s">
        <v>591</v>
      </c>
      <c r="M107" s="86"/>
      <c r="N107" s="80"/>
      <c r="O107" s="80"/>
    </row>
    <row r="108" spans="1:21" ht="30" customHeight="1" x14ac:dyDescent="0.2">
      <c r="A108" s="291"/>
      <c r="B108" s="127"/>
      <c r="C108" s="99" t="s">
        <v>118</v>
      </c>
      <c r="D108" s="30">
        <v>3</v>
      </c>
      <c r="E108" s="76" t="s">
        <v>330</v>
      </c>
      <c r="F108" s="63" t="s">
        <v>331</v>
      </c>
      <c r="G108" s="82">
        <v>3</v>
      </c>
      <c r="H108" s="69" t="s">
        <v>330</v>
      </c>
      <c r="I108" s="64" t="s">
        <v>470</v>
      </c>
      <c r="J108" s="84">
        <v>4</v>
      </c>
      <c r="K108" s="78" t="s">
        <v>592</v>
      </c>
      <c r="L108" s="78" t="s">
        <v>470</v>
      </c>
      <c r="M108" s="86"/>
      <c r="N108" s="80"/>
      <c r="O108" s="80"/>
    </row>
    <row r="109" spans="1:21" ht="30" customHeight="1" x14ac:dyDescent="0.2">
      <c r="A109" s="291"/>
      <c r="B109" s="127"/>
      <c r="C109" s="99" t="s">
        <v>119</v>
      </c>
      <c r="D109" s="30">
        <v>2</v>
      </c>
      <c r="E109" s="76" t="s">
        <v>332</v>
      </c>
      <c r="F109" s="63" t="s">
        <v>333</v>
      </c>
      <c r="G109" s="82">
        <v>2</v>
      </c>
      <c r="H109" s="69" t="s">
        <v>471</v>
      </c>
      <c r="I109" s="64" t="s">
        <v>472</v>
      </c>
      <c r="J109" s="84">
        <v>2</v>
      </c>
      <c r="K109" s="78" t="s">
        <v>593</v>
      </c>
      <c r="L109" s="78" t="s">
        <v>472</v>
      </c>
      <c r="M109" s="86"/>
      <c r="N109" s="80"/>
      <c r="O109" s="80"/>
    </row>
    <row r="110" spans="1:21" ht="30" customHeight="1" x14ac:dyDescent="0.2">
      <c r="A110" s="291"/>
      <c r="B110" s="127"/>
      <c r="C110" s="99" t="s">
        <v>120</v>
      </c>
      <c r="D110" s="30">
        <v>3</v>
      </c>
      <c r="E110" s="76" t="s">
        <v>334</v>
      </c>
      <c r="F110" s="63" t="s">
        <v>335</v>
      </c>
      <c r="G110" s="82">
        <v>3</v>
      </c>
      <c r="H110" s="69" t="s">
        <v>473</v>
      </c>
      <c r="I110" s="64" t="s">
        <v>474</v>
      </c>
      <c r="J110" s="84">
        <v>3</v>
      </c>
      <c r="K110" s="78" t="s">
        <v>594</v>
      </c>
      <c r="L110" s="78" t="s">
        <v>595</v>
      </c>
      <c r="M110" s="86"/>
      <c r="N110" s="80"/>
      <c r="O110" s="80"/>
    </row>
    <row r="111" spans="1:21" ht="30" customHeight="1" x14ac:dyDescent="0.2">
      <c r="A111" s="291"/>
      <c r="B111" s="127"/>
      <c r="C111" s="99" t="s">
        <v>121</v>
      </c>
      <c r="D111" s="30">
        <v>3</v>
      </c>
      <c r="E111" s="76" t="s">
        <v>336</v>
      </c>
      <c r="F111" s="63" t="s">
        <v>337</v>
      </c>
      <c r="G111" s="82">
        <v>3</v>
      </c>
      <c r="H111" s="69" t="s">
        <v>336</v>
      </c>
      <c r="I111" s="64" t="s">
        <v>475</v>
      </c>
      <c r="J111" s="84">
        <v>3</v>
      </c>
      <c r="K111" s="78" t="s">
        <v>596</v>
      </c>
      <c r="L111" s="78" t="s">
        <v>475</v>
      </c>
      <c r="M111" s="86"/>
      <c r="N111" s="80"/>
      <c r="O111" s="80"/>
    </row>
    <row r="112" spans="1:21" ht="5.25" customHeight="1" x14ac:dyDescent="0.25">
      <c r="B112" s="282"/>
      <c r="C112" s="283"/>
      <c r="D112" s="135"/>
      <c r="E112" s="136"/>
      <c r="F112" s="136"/>
      <c r="G112" s="135"/>
      <c r="H112" s="136"/>
      <c r="I112" s="136"/>
      <c r="J112" s="135"/>
      <c r="K112" s="137"/>
      <c r="M112" s="135"/>
      <c r="N112" s="137"/>
    </row>
    <row r="113" spans="1:21" ht="18.75" x14ac:dyDescent="0.2">
      <c r="A113" s="291"/>
      <c r="B113" s="127"/>
      <c r="C113" s="225" t="s">
        <v>0</v>
      </c>
      <c r="D113" s="225"/>
      <c r="E113" s="225"/>
      <c r="F113" s="225"/>
      <c r="G113" s="225"/>
      <c r="H113" s="225"/>
      <c r="I113" s="225"/>
      <c r="J113" s="225"/>
      <c r="K113" s="234"/>
      <c r="L113" s="118"/>
      <c r="M113" s="118"/>
      <c r="N113" s="118"/>
      <c r="O113" s="118"/>
    </row>
    <row r="114" spans="1:21" ht="30" customHeight="1" x14ac:dyDescent="0.2">
      <c r="A114" s="291"/>
      <c r="B114" s="131"/>
      <c r="C114" s="100" t="s">
        <v>1</v>
      </c>
      <c r="D114" s="30">
        <v>4</v>
      </c>
      <c r="E114" s="76" t="s">
        <v>338</v>
      </c>
      <c r="F114" s="63" t="s">
        <v>339</v>
      </c>
      <c r="G114" s="82">
        <v>4</v>
      </c>
      <c r="H114" s="69" t="s">
        <v>476</v>
      </c>
      <c r="I114" s="64" t="s">
        <v>339</v>
      </c>
      <c r="J114" s="84">
        <v>4</v>
      </c>
      <c r="K114" s="78" t="s">
        <v>597</v>
      </c>
      <c r="L114" s="78" t="s">
        <v>598</v>
      </c>
      <c r="M114" s="86"/>
      <c r="N114" s="80"/>
      <c r="O114" s="80"/>
      <c r="R114" s="87">
        <f>COUNTIF(D114:D117,"1")</f>
        <v>0</v>
      </c>
      <c r="S114" s="87">
        <f>COUNTIF(G114:G117,"1")</f>
        <v>0</v>
      </c>
      <c r="T114" s="87">
        <f>COUNTIF(J114:J117,"1")</f>
        <v>0</v>
      </c>
      <c r="U114" s="87">
        <f>COUNTIF(M114:M117,"1")</f>
        <v>0</v>
      </c>
    </row>
    <row r="115" spans="1:21" ht="30" customHeight="1" x14ac:dyDescent="0.2">
      <c r="A115" s="291"/>
      <c r="B115" s="127"/>
      <c r="C115" s="99" t="s">
        <v>2</v>
      </c>
      <c r="D115" s="30">
        <v>4</v>
      </c>
      <c r="E115" s="76" t="s">
        <v>340</v>
      </c>
      <c r="F115" s="63" t="s">
        <v>341</v>
      </c>
      <c r="G115" s="82">
        <v>4</v>
      </c>
      <c r="H115" s="69" t="s">
        <v>477</v>
      </c>
      <c r="I115" s="64" t="s">
        <v>478</v>
      </c>
      <c r="J115" s="84">
        <v>4</v>
      </c>
      <c r="K115" s="78" t="s">
        <v>599</v>
      </c>
      <c r="L115" s="78" t="s">
        <v>478</v>
      </c>
      <c r="M115" s="86"/>
      <c r="N115" s="80"/>
      <c r="O115" s="80"/>
      <c r="R115" s="87">
        <f>COUNTIF(D114:D117,"2")</f>
        <v>0</v>
      </c>
      <c r="S115" s="87">
        <f>COUNTIF(G114:G117,"2")</f>
        <v>0</v>
      </c>
      <c r="T115" s="87">
        <f>COUNTIF(J114:J117,"2")</f>
        <v>0</v>
      </c>
      <c r="U115" s="87">
        <f>COUNTIF(M114:M117,"2")</f>
        <v>0</v>
      </c>
    </row>
    <row r="116" spans="1:21" ht="30" customHeight="1" x14ac:dyDescent="0.2">
      <c r="A116" s="291"/>
      <c r="B116" s="127"/>
      <c r="C116" s="99" t="s">
        <v>3</v>
      </c>
      <c r="D116" s="30">
        <v>4</v>
      </c>
      <c r="E116" s="76" t="s">
        <v>342</v>
      </c>
      <c r="F116" s="63" t="s">
        <v>343</v>
      </c>
      <c r="G116" s="82">
        <v>4</v>
      </c>
      <c r="H116" s="69" t="s">
        <v>479</v>
      </c>
      <c r="I116" s="64" t="s">
        <v>480</v>
      </c>
      <c r="J116" s="84">
        <v>4</v>
      </c>
      <c r="K116" s="78" t="s">
        <v>600</v>
      </c>
      <c r="L116" s="78" t="s">
        <v>480</v>
      </c>
      <c r="M116" s="86"/>
      <c r="N116" s="80"/>
      <c r="O116" s="80"/>
      <c r="R116" s="87">
        <f>COUNTIF(D114:D117,"3")</f>
        <v>0</v>
      </c>
      <c r="S116" s="87">
        <f>COUNTIF(G114:G117,"3")</f>
        <v>0</v>
      </c>
      <c r="T116" s="87">
        <f>COUNTIF(J114:J117,"3")</f>
        <v>0</v>
      </c>
      <c r="U116" s="87">
        <f>COUNTIF(M114:M117,"3")</f>
        <v>0</v>
      </c>
    </row>
    <row r="117" spans="1:21" ht="30" customHeight="1" x14ac:dyDescent="0.2">
      <c r="A117" s="291"/>
      <c r="B117" s="127"/>
      <c r="C117" s="99" t="s">
        <v>4</v>
      </c>
      <c r="D117" s="30">
        <v>4</v>
      </c>
      <c r="E117" s="76" t="s">
        <v>344</v>
      </c>
      <c r="F117" s="63" t="s">
        <v>345</v>
      </c>
      <c r="G117" s="82">
        <v>4</v>
      </c>
      <c r="H117" s="69" t="s">
        <v>481</v>
      </c>
      <c r="I117" s="64" t="s">
        <v>482</v>
      </c>
      <c r="J117" s="84">
        <v>4</v>
      </c>
      <c r="K117" s="78" t="s">
        <v>601</v>
      </c>
      <c r="L117" s="78" t="s">
        <v>602</v>
      </c>
      <c r="M117" s="86"/>
      <c r="N117" s="80"/>
      <c r="O117" s="80"/>
      <c r="R117" s="87">
        <f>COUNTIF(D114:D117,"4")</f>
        <v>4</v>
      </c>
      <c r="S117" s="87">
        <f>COUNTIF(G114:G117,"4")</f>
        <v>4</v>
      </c>
      <c r="T117" s="87">
        <f>COUNTIF(J114:J117,"4")</f>
        <v>4</v>
      </c>
      <c r="U117" s="87">
        <f>COUNTIF(M114:M117,"4")</f>
        <v>0</v>
      </c>
    </row>
    <row r="118" spans="1:21" ht="7.5" customHeight="1" x14ac:dyDescent="0.25">
      <c r="B118" s="223"/>
      <c r="C118" s="224"/>
      <c r="D118" s="135"/>
      <c r="E118" s="136"/>
      <c r="F118" s="136"/>
      <c r="G118" s="135"/>
      <c r="H118" s="136"/>
      <c r="I118" s="136"/>
      <c r="J118" s="121"/>
      <c r="K118" s="126"/>
      <c r="M118" s="121"/>
      <c r="N118" s="126"/>
    </row>
    <row r="119" spans="1:21" ht="15.75" customHeight="1" x14ac:dyDescent="0.2">
      <c r="B119" s="250" t="s">
        <v>24</v>
      </c>
      <c r="C119" s="251"/>
      <c r="D119" s="227" t="s">
        <v>259</v>
      </c>
      <c r="E119" s="228"/>
      <c r="F119" s="229"/>
      <c r="G119" s="264" t="s">
        <v>177</v>
      </c>
      <c r="H119" s="265"/>
      <c r="I119" s="266"/>
      <c r="J119" s="284" t="s">
        <v>178</v>
      </c>
      <c r="K119" s="284"/>
      <c r="L119" s="284"/>
      <c r="M119" s="230" t="s">
        <v>179</v>
      </c>
      <c r="N119" s="230"/>
      <c r="O119" s="230"/>
    </row>
    <row r="120" spans="1:21" ht="15.75" customHeight="1" x14ac:dyDescent="0.2">
      <c r="B120" s="252"/>
      <c r="C120" s="253"/>
      <c r="D120" s="113" t="s">
        <v>34</v>
      </c>
      <c r="E120" s="114" t="s">
        <v>122</v>
      </c>
      <c r="F120" s="114"/>
      <c r="G120" s="113" t="s">
        <v>34</v>
      </c>
      <c r="H120" s="114" t="s">
        <v>122</v>
      </c>
      <c r="I120" s="114"/>
      <c r="J120" s="113" t="s">
        <v>34</v>
      </c>
      <c r="K120" s="114" t="s">
        <v>122</v>
      </c>
      <c r="L120" s="138" t="s">
        <v>125</v>
      </c>
      <c r="M120" s="113" t="s">
        <v>34</v>
      </c>
      <c r="N120" s="114" t="s">
        <v>122</v>
      </c>
      <c r="O120" s="138"/>
    </row>
    <row r="121" spans="1:21" ht="18.75" x14ac:dyDescent="0.2">
      <c r="A121" s="291"/>
      <c r="B121" s="130"/>
      <c r="C121" s="225" t="s">
        <v>5</v>
      </c>
      <c r="D121" s="225"/>
      <c r="E121" s="225"/>
      <c r="F121" s="225"/>
      <c r="G121" s="225"/>
      <c r="H121" s="225"/>
      <c r="I121" s="225"/>
      <c r="J121" s="225"/>
      <c r="K121" s="234"/>
      <c r="L121" s="118"/>
      <c r="M121" s="118"/>
      <c r="N121" s="118"/>
      <c r="O121" s="118"/>
    </row>
    <row r="122" spans="1:21" ht="39" customHeight="1" x14ac:dyDescent="0.2">
      <c r="A122" s="291"/>
      <c r="B122" s="134"/>
      <c r="C122" s="100" t="s">
        <v>6</v>
      </c>
      <c r="D122" s="30">
        <v>3</v>
      </c>
      <c r="E122" s="63" t="s">
        <v>346</v>
      </c>
      <c r="F122" s="63" t="s">
        <v>347</v>
      </c>
      <c r="G122" s="82">
        <v>3</v>
      </c>
      <c r="H122" s="64" t="s">
        <v>346</v>
      </c>
      <c r="I122" s="64" t="s">
        <v>483</v>
      </c>
      <c r="J122" s="84">
        <v>3</v>
      </c>
      <c r="K122" s="78" t="s">
        <v>346</v>
      </c>
      <c r="L122" s="78" t="s">
        <v>483</v>
      </c>
      <c r="M122" s="86"/>
      <c r="N122" s="80"/>
      <c r="O122" s="80"/>
      <c r="R122" s="87">
        <f>COUNTIF(D122:D125,"1")</f>
        <v>0</v>
      </c>
      <c r="S122" s="87">
        <f>COUNTIF(G122:G125,"1")</f>
        <v>0</v>
      </c>
      <c r="T122" s="87">
        <f>COUNTIF(J122:J125,"1")</f>
        <v>0</v>
      </c>
      <c r="U122" s="87">
        <f>COUNTIF(M122:M125,"1")</f>
        <v>0</v>
      </c>
    </row>
    <row r="123" spans="1:21" ht="30" customHeight="1" x14ac:dyDescent="0.2">
      <c r="A123" s="291"/>
      <c r="B123" s="131"/>
      <c r="C123" s="100" t="s">
        <v>7</v>
      </c>
      <c r="D123" s="30">
        <v>3</v>
      </c>
      <c r="E123" s="76" t="s">
        <v>348</v>
      </c>
      <c r="F123" s="63" t="s">
        <v>349</v>
      </c>
      <c r="G123" s="82">
        <v>3</v>
      </c>
      <c r="H123" s="69" t="s">
        <v>348</v>
      </c>
      <c r="I123" s="64" t="s">
        <v>349</v>
      </c>
      <c r="J123" s="84">
        <v>3</v>
      </c>
      <c r="K123" s="78" t="s">
        <v>348</v>
      </c>
      <c r="L123" s="78" t="s">
        <v>606</v>
      </c>
      <c r="M123" s="86"/>
      <c r="N123" s="80"/>
      <c r="O123" s="80"/>
      <c r="R123" s="87">
        <f>COUNTIF(D122:D125,"2")</f>
        <v>1</v>
      </c>
      <c r="S123" s="87">
        <f>COUNTIF(G122:G125,"2")</f>
        <v>0</v>
      </c>
      <c r="T123" s="87">
        <f>COUNTIF(J122:J125,"2")</f>
        <v>0</v>
      </c>
      <c r="U123" s="87">
        <f>COUNTIF(M122:M125,"2")</f>
        <v>0</v>
      </c>
    </row>
    <row r="124" spans="1:21" ht="30" customHeight="1" x14ac:dyDescent="0.2">
      <c r="A124" s="291"/>
      <c r="B124" s="127"/>
      <c r="C124" s="100" t="s">
        <v>8</v>
      </c>
      <c r="D124" s="30">
        <v>4</v>
      </c>
      <c r="E124" s="76" t="s">
        <v>350</v>
      </c>
      <c r="F124" s="63" t="s">
        <v>351</v>
      </c>
      <c r="G124" s="82">
        <v>3</v>
      </c>
      <c r="H124" s="69" t="s">
        <v>484</v>
      </c>
      <c r="I124" s="64" t="s">
        <v>485</v>
      </c>
      <c r="J124" s="84">
        <v>3</v>
      </c>
      <c r="K124" s="78" t="s">
        <v>607</v>
      </c>
      <c r="L124" s="78" t="s">
        <v>485</v>
      </c>
      <c r="M124" s="86"/>
      <c r="N124" s="80"/>
      <c r="O124" s="80"/>
      <c r="R124" s="87">
        <f>COUNTIF(D122:D125,"3")</f>
        <v>2</v>
      </c>
      <c r="S124" s="87">
        <f>COUNTIF(G122:G125,"3")</f>
        <v>4</v>
      </c>
      <c r="T124" s="87">
        <f>COUNTIF(J122:J125,"3")</f>
        <v>3</v>
      </c>
      <c r="U124" s="87">
        <f>COUNTIF(M122:M125,"3")</f>
        <v>0</v>
      </c>
    </row>
    <row r="125" spans="1:21" ht="30" customHeight="1" x14ac:dyDescent="0.2">
      <c r="A125" s="291"/>
      <c r="B125" s="127"/>
      <c r="C125" s="99" t="s">
        <v>9</v>
      </c>
      <c r="D125" s="30">
        <v>2</v>
      </c>
      <c r="E125" s="76" t="s">
        <v>381</v>
      </c>
      <c r="F125" s="63" t="s">
        <v>352</v>
      </c>
      <c r="G125" s="82">
        <v>3</v>
      </c>
      <c r="H125" s="69" t="s">
        <v>381</v>
      </c>
      <c r="I125" s="64" t="s">
        <v>486</v>
      </c>
      <c r="J125" s="84">
        <v>4</v>
      </c>
      <c r="K125" s="78" t="s">
        <v>608</v>
      </c>
      <c r="L125" s="78" t="s">
        <v>609</v>
      </c>
      <c r="M125" s="86"/>
      <c r="N125" s="80"/>
      <c r="O125" s="80"/>
      <c r="R125" s="87">
        <f>COUNTIF(D122:D125,"4")</f>
        <v>1</v>
      </c>
      <c r="S125" s="87">
        <f>COUNTIF(G122:G125,"4")</f>
        <v>0</v>
      </c>
      <c r="T125" s="87">
        <f>COUNTIF(J122:J125,"4")</f>
        <v>1</v>
      </c>
      <c r="U125" s="87">
        <f>COUNTIF(M122:M125,"4")</f>
        <v>0</v>
      </c>
    </row>
    <row r="126" spans="1:21" ht="8.25" customHeight="1" x14ac:dyDescent="0.25">
      <c r="B126" s="223"/>
      <c r="C126" s="224"/>
      <c r="D126" s="121"/>
      <c r="E126" s="122"/>
      <c r="F126" s="122"/>
      <c r="G126" s="121"/>
      <c r="H126" s="122"/>
      <c r="I126" s="122"/>
      <c r="J126" s="121"/>
      <c r="K126" s="126"/>
      <c r="M126" s="121"/>
      <c r="N126" s="126"/>
    </row>
    <row r="127" spans="1:21" ht="18.75" x14ac:dyDescent="0.2">
      <c r="A127" s="291"/>
      <c r="B127" s="127"/>
      <c r="C127" s="225" t="s">
        <v>10</v>
      </c>
      <c r="D127" s="225"/>
      <c r="E127" s="225"/>
      <c r="F127" s="225"/>
      <c r="G127" s="225"/>
      <c r="H127" s="225"/>
      <c r="I127" s="225"/>
      <c r="J127" s="225"/>
      <c r="K127" s="234"/>
      <c r="L127" s="118"/>
      <c r="M127" s="118"/>
      <c r="N127" s="118"/>
      <c r="O127" s="118"/>
    </row>
    <row r="128" spans="1:21" ht="30" customHeight="1" x14ac:dyDescent="0.2">
      <c r="A128" s="291"/>
      <c r="B128" s="120"/>
      <c r="C128" s="107" t="s">
        <v>11</v>
      </c>
      <c r="D128" s="30">
        <v>3</v>
      </c>
      <c r="E128" s="63" t="s">
        <v>382</v>
      </c>
      <c r="F128" s="63" t="s">
        <v>353</v>
      </c>
      <c r="G128" s="82">
        <v>3</v>
      </c>
      <c r="H128" s="64" t="s">
        <v>382</v>
      </c>
      <c r="I128" s="64" t="s">
        <v>487</v>
      </c>
      <c r="J128" s="84">
        <v>3</v>
      </c>
      <c r="K128" s="78" t="s">
        <v>382</v>
      </c>
      <c r="L128" s="78" t="s">
        <v>487</v>
      </c>
      <c r="M128" s="86"/>
      <c r="N128" s="80"/>
      <c r="O128" s="80"/>
      <c r="R128" s="87">
        <f>COUNTIF(D128:D131,"1")</f>
        <v>0</v>
      </c>
      <c r="S128" s="87">
        <f>COUNTIF(G128:G131,"1")</f>
        <v>0</v>
      </c>
      <c r="T128" s="87">
        <f>COUNTIF(J128:J131,"1")</f>
        <v>0</v>
      </c>
      <c r="U128" s="87">
        <f>COUNTIF(M128:M131,"1")</f>
        <v>0</v>
      </c>
    </row>
    <row r="129" spans="1:21" ht="30" customHeight="1" x14ac:dyDescent="0.2">
      <c r="A129" s="291"/>
      <c r="B129" s="127"/>
      <c r="C129" s="99" t="s">
        <v>12</v>
      </c>
      <c r="D129" s="30">
        <v>4</v>
      </c>
      <c r="E129" s="76" t="s">
        <v>354</v>
      </c>
      <c r="F129" s="63" t="s">
        <v>355</v>
      </c>
      <c r="G129" s="82">
        <v>4</v>
      </c>
      <c r="H129" s="69" t="s">
        <v>488</v>
      </c>
      <c r="I129" s="64" t="s">
        <v>489</v>
      </c>
      <c r="J129" s="84">
        <v>4</v>
      </c>
      <c r="K129" s="78" t="s">
        <v>488</v>
      </c>
      <c r="L129" s="78" t="s">
        <v>610</v>
      </c>
      <c r="M129" s="86"/>
      <c r="N129" s="80"/>
      <c r="O129" s="80"/>
      <c r="R129" s="87">
        <f>COUNTIF(D128:D131,"2")</f>
        <v>0</v>
      </c>
      <c r="S129" s="87">
        <f>COUNTIF(G128:G131,"2")</f>
        <v>0</v>
      </c>
      <c r="T129" s="87">
        <f>COUNTIF(J128:J131,"2")</f>
        <v>0</v>
      </c>
      <c r="U129" s="87">
        <f>COUNTIF(M128:M131,"2")</f>
        <v>0</v>
      </c>
    </row>
    <row r="130" spans="1:21" ht="30" customHeight="1" x14ac:dyDescent="0.2">
      <c r="A130" s="291"/>
      <c r="B130" s="127"/>
      <c r="C130" s="99" t="s">
        <v>13</v>
      </c>
      <c r="D130" s="30">
        <v>4</v>
      </c>
      <c r="E130" s="76" t="s">
        <v>356</v>
      </c>
      <c r="F130" s="63" t="s">
        <v>357</v>
      </c>
      <c r="G130" s="82">
        <v>4</v>
      </c>
      <c r="H130" s="69" t="s">
        <v>356</v>
      </c>
      <c r="I130" s="64" t="s">
        <v>490</v>
      </c>
      <c r="J130" s="84">
        <v>4</v>
      </c>
      <c r="K130" s="78" t="s">
        <v>356</v>
      </c>
      <c r="L130" s="78" t="s">
        <v>611</v>
      </c>
      <c r="M130" s="86"/>
      <c r="N130" s="80"/>
      <c r="O130" s="80"/>
      <c r="R130" s="87">
        <f>COUNTIF(D128:D131,"3")</f>
        <v>1</v>
      </c>
      <c r="S130" s="87">
        <f>COUNTIF(G128:G131,"3")</f>
        <v>1</v>
      </c>
      <c r="T130" s="87">
        <f>COUNTIF(J128:J131,"3")</f>
        <v>1</v>
      </c>
      <c r="U130" s="87">
        <f>COUNTIF(M128:M131,"3")</f>
        <v>0</v>
      </c>
    </row>
    <row r="131" spans="1:21" ht="30" customHeight="1" x14ac:dyDescent="0.2">
      <c r="A131" s="291"/>
      <c r="B131" s="127"/>
      <c r="C131" s="99" t="s">
        <v>14</v>
      </c>
      <c r="D131" s="30">
        <v>4</v>
      </c>
      <c r="E131" s="76" t="s">
        <v>358</v>
      </c>
      <c r="F131" s="63" t="s">
        <v>359</v>
      </c>
      <c r="G131" s="82">
        <v>4</v>
      </c>
      <c r="H131" s="69" t="s">
        <v>358</v>
      </c>
      <c r="I131" s="64" t="s">
        <v>359</v>
      </c>
      <c r="J131" s="84">
        <v>4</v>
      </c>
      <c r="K131" s="78" t="s">
        <v>358</v>
      </c>
      <c r="L131" s="78" t="s">
        <v>612</v>
      </c>
      <c r="M131" s="86"/>
      <c r="N131" s="80"/>
      <c r="O131" s="80"/>
      <c r="R131" s="87">
        <f>COUNTIF(D128:D131,"4")</f>
        <v>3</v>
      </c>
      <c r="S131" s="87">
        <f>COUNTIF(G128:G131,"4")</f>
        <v>3</v>
      </c>
      <c r="T131" s="87">
        <f>COUNTIF(J128:J131,"4")</f>
        <v>3</v>
      </c>
      <c r="U131" s="87">
        <f>COUNTIF(M128:M131,"4")</f>
        <v>0</v>
      </c>
    </row>
    <row r="132" spans="1:21" ht="9" customHeight="1" x14ac:dyDescent="0.25">
      <c r="B132" s="223"/>
      <c r="C132" s="224"/>
      <c r="D132" s="121"/>
      <c r="E132" s="122"/>
      <c r="F132" s="122"/>
      <c r="G132" s="121"/>
      <c r="H132" s="122"/>
      <c r="I132" s="122"/>
      <c r="J132" s="121"/>
      <c r="K132" s="126"/>
      <c r="M132" s="121"/>
      <c r="N132" s="126"/>
    </row>
    <row r="133" spans="1:21" ht="18.75" x14ac:dyDescent="0.2">
      <c r="A133" s="291"/>
      <c r="B133" s="127"/>
      <c r="C133" s="225" t="s">
        <v>15</v>
      </c>
      <c r="D133" s="225"/>
      <c r="E133" s="225"/>
      <c r="F133" s="225"/>
      <c r="G133" s="225"/>
      <c r="H133" s="225"/>
      <c r="I133" s="225"/>
      <c r="J133" s="225"/>
      <c r="K133" s="234"/>
      <c r="L133" s="118"/>
      <c r="M133" s="118"/>
      <c r="N133" s="118"/>
      <c r="O133" s="118"/>
    </row>
    <row r="134" spans="1:21" ht="30" customHeight="1" x14ac:dyDescent="0.2">
      <c r="A134" s="291"/>
      <c r="B134" s="120"/>
      <c r="C134" s="107" t="s">
        <v>16</v>
      </c>
      <c r="D134" s="30">
        <v>3</v>
      </c>
      <c r="E134" s="63" t="s">
        <v>360</v>
      </c>
      <c r="F134" s="63" t="s">
        <v>361</v>
      </c>
      <c r="G134" s="82">
        <v>3</v>
      </c>
      <c r="H134" s="64" t="s">
        <v>360</v>
      </c>
      <c r="I134" s="64" t="s">
        <v>361</v>
      </c>
      <c r="J134" s="84">
        <v>4</v>
      </c>
      <c r="K134" s="78" t="s">
        <v>613</v>
      </c>
      <c r="L134" s="78" t="s">
        <v>614</v>
      </c>
      <c r="M134" s="86"/>
      <c r="N134" s="80"/>
      <c r="O134" s="80"/>
      <c r="R134" s="87">
        <f>COUNTIF(D134:D136,"1")</f>
        <v>0</v>
      </c>
      <c r="S134" s="87">
        <f>COUNTIF(G134:G136,"1")</f>
        <v>0</v>
      </c>
      <c r="T134" s="87">
        <f>COUNTIF(J134:J136,"1")</f>
        <v>0</v>
      </c>
      <c r="U134" s="87">
        <f>COUNTIF(M134:M136,"1")</f>
        <v>0</v>
      </c>
    </row>
    <row r="135" spans="1:21" ht="30" customHeight="1" x14ac:dyDescent="0.2">
      <c r="A135" s="291"/>
      <c r="B135" s="127"/>
      <c r="C135" s="99" t="s">
        <v>17</v>
      </c>
      <c r="D135" s="30">
        <v>3</v>
      </c>
      <c r="E135" s="63" t="s">
        <v>362</v>
      </c>
      <c r="F135" s="63" t="s">
        <v>363</v>
      </c>
      <c r="G135" s="82">
        <v>3</v>
      </c>
      <c r="H135" s="69" t="s">
        <v>362</v>
      </c>
      <c r="I135" s="64" t="s">
        <v>491</v>
      </c>
      <c r="J135" s="84">
        <v>4</v>
      </c>
      <c r="K135" s="78" t="s">
        <v>615</v>
      </c>
      <c r="L135" s="78" t="s">
        <v>616</v>
      </c>
      <c r="M135" s="86"/>
      <c r="N135" s="80"/>
      <c r="O135" s="80"/>
      <c r="R135" s="87">
        <f>COUNTIF(D134:D136,"2")</f>
        <v>0</v>
      </c>
      <c r="S135" s="87">
        <f>COUNTIF(G134:G136,"2")</f>
        <v>0</v>
      </c>
      <c r="T135" s="87">
        <f>COUNTIF(J134:J136,"2")</f>
        <v>0</v>
      </c>
      <c r="U135" s="87">
        <f>COUNTIF(M134:M136,"2")</f>
        <v>0</v>
      </c>
    </row>
    <row r="136" spans="1:21" ht="30" customHeight="1" x14ac:dyDescent="0.2">
      <c r="A136" s="291"/>
      <c r="B136" s="127"/>
      <c r="C136" s="99" t="s">
        <v>18</v>
      </c>
      <c r="D136" s="30">
        <v>3</v>
      </c>
      <c r="E136" s="76" t="s">
        <v>364</v>
      </c>
      <c r="F136" s="63" t="s">
        <v>365</v>
      </c>
      <c r="G136" s="82">
        <v>3</v>
      </c>
      <c r="H136" s="69" t="s">
        <v>492</v>
      </c>
      <c r="I136" s="64" t="s">
        <v>365</v>
      </c>
      <c r="J136" s="84">
        <v>4</v>
      </c>
      <c r="K136" s="78" t="s">
        <v>617</v>
      </c>
      <c r="L136" s="78" t="s">
        <v>618</v>
      </c>
      <c r="M136" s="86"/>
      <c r="N136" s="80"/>
      <c r="O136" s="80"/>
      <c r="R136" s="87">
        <f>COUNTIF(D134:D136,"3")</f>
        <v>3</v>
      </c>
      <c r="S136" s="87">
        <f>COUNTIF(G134:G136,"3")</f>
        <v>3</v>
      </c>
      <c r="T136" s="87">
        <f>COUNTIF(J134:J136,"3")</f>
        <v>0</v>
      </c>
      <c r="U136" s="87">
        <f>COUNTIF(M134:M136,"3")</f>
        <v>0</v>
      </c>
    </row>
    <row r="137" spans="1:21" ht="9" customHeight="1" x14ac:dyDescent="0.25">
      <c r="B137" s="223"/>
      <c r="C137" s="224"/>
      <c r="D137" s="121"/>
      <c r="E137" s="122"/>
      <c r="F137" s="122"/>
      <c r="G137" s="121"/>
      <c r="H137" s="122"/>
      <c r="I137" s="122"/>
      <c r="J137" s="121"/>
      <c r="K137" s="126"/>
      <c r="M137" s="121"/>
      <c r="N137" s="126"/>
      <c r="R137" s="87">
        <f>COUNTIF(D134:D136,"4")</f>
        <v>0</v>
      </c>
      <c r="S137" s="87">
        <f>COUNTIF(G134:G136,"4")</f>
        <v>0</v>
      </c>
      <c r="T137" s="87">
        <f>COUNTIF(J134:J136,"4")</f>
        <v>3</v>
      </c>
    </row>
    <row r="138" spans="1:21" ht="18.75" x14ac:dyDescent="0.2">
      <c r="A138" s="291"/>
      <c r="B138" s="127"/>
      <c r="C138" s="225" t="s">
        <v>19</v>
      </c>
      <c r="D138" s="225"/>
      <c r="E138" s="225"/>
      <c r="F138" s="225"/>
      <c r="G138" s="225"/>
      <c r="H138" s="225"/>
      <c r="I138" s="225"/>
      <c r="J138" s="225"/>
      <c r="K138" s="234"/>
      <c r="L138" s="118"/>
      <c r="M138" s="118"/>
      <c r="N138" s="118"/>
      <c r="O138" s="118"/>
    </row>
    <row r="139" spans="1:21" ht="30" customHeight="1" x14ac:dyDescent="0.2">
      <c r="A139" s="291"/>
      <c r="B139" s="120"/>
      <c r="C139" s="107" t="s">
        <v>20</v>
      </c>
      <c r="D139" s="30">
        <v>2</v>
      </c>
      <c r="E139" s="63" t="s">
        <v>366</v>
      </c>
      <c r="F139" s="63" t="s">
        <v>367</v>
      </c>
      <c r="G139" s="82">
        <v>2</v>
      </c>
      <c r="H139" s="64" t="s">
        <v>366</v>
      </c>
      <c r="I139" s="64" t="s">
        <v>493</v>
      </c>
      <c r="J139" s="84">
        <v>3</v>
      </c>
      <c r="K139" s="78" t="s">
        <v>619</v>
      </c>
      <c r="L139" s="78" t="s">
        <v>620</v>
      </c>
      <c r="M139" s="86"/>
      <c r="N139" s="80"/>
      <c r="O139" s="80"/>
      <c r="P139" s="139"/>
      <c r="Q139" s="139"/>
      <c r="R139" s="87">
        <f>COUNTIF(D139:D141,"1")</f>
        <v>0</v>
      </c>
      <c r="S139" s="87">
        <f>COUNTIF(G139:G141,"1")</f>
        <v>0</v>
      </c>
      <c r="T139" s="87">
        <f>COUNTIF(J139:J141,"1")</f>
        <v>0</v>
      </c>
      <c r="U139" s="87">
        <f>COUNTIF(M139:M141,"1")</f>
        <v>0</v>
      </c>
    </row>
    <row r="140" spans="1:21" ht="30" customHeight="1" x14ac:dyDescent="0.2">
      <c r="A140" s="291"/>
      <c r="B140" s="127"/>
      <c r="C140" s="99" t="s">
        <v>21</v>
      </c>
      <c r="D140" s="30">
        <v>2</v>
      </c>
      <c r="E140" s="76" t="s">
        <v>368</v>
      </c>
      <c r="F140" s="63" t="s">
        <v>369</v>
      </c>
      <c r="G140" s="82">
        <v>3</v>
      </c>
      <c r="H140" s="69" t="s">
        <v>368</v>
      </c>
      <c r="I140" s="64" t="s">
        <v>369</v>
      </c>
      <c r="J140" s="84">
        <v>3</v>
      </c>
      <c r="K140" s="78" t="s">
        <v>621</v>
      </c>
      <c r="L140" s="78" t="s">
        <v>622</v>
      </c>
      <c r="M140" s="86"/>
      <c r="N140" s="80"/>
      <c r="O140" s="80"/>
      <c r="P140" s="139"/>
      <c r="Q140" s="139"/>
      <c r="R140" s="87">
        <f>COUNTIF(D139:D141,"2")</f>
        <v>3</v>
      </c>
      <c r="S140" s="87">
        <f>COUNTIF(G139:G141,"2")</f>
        <v>1</v>
      </c>
      <c r="T140" s="87">
        <f>COUNTIF(J139:J141,"2")</f>
        <v>0</v>
      </c>
      <c r="U140" s="87">
        <f>COUNTIF(M139:M141,"2")</f>
        <v>0</v>
      </c>
    </row>
    <row r="141" spans="1:21" ht="30" customHeight="1" x14ac:dyDescent="0.2">
      <c r="A141" s="291"/>
      <c r="B141" s="127"/>
      <c r="C141" s="99" t="s">
        <v>22</v>
      </c>
      <c r="D141" s="30">
        <v>2</v>
      </c>
      <c r="E141" s="76" t="s">
        <v>370</v>
      </c>
      <c r="F141" s="63" t="s">
        <v>371</v>
      </c>
      <c r="G141" s="82">
        <v>3</v>
      </c>
      <c r="H141" s="69" t="s">
        <v>370</v>
      </c>
      <c r="I141" s="64" t="s">
        <v>371</v>
      </c>
      <c r="J141" s="84">
        <v>3</v>
      </c>
      <c r="K141" s="78" t="s">
        <v>370</v>
      </c>
      <c r="L141" s="78" t="s">
        <v>623</v>
      </c>
      <c r="M141" s="86"/>
      <c r="N141" s="80"/>
      <c r="O141" s="80"/>
      <c r="P141" s="139"/>
      <c r="Q141" s="139"/>
      <c r="R141" s="87">
        <f>COUNTIF(D139:D141,"3")</f>
        <v>0</v>
      </c>
      <c r="S141" s="87">
        <f>COUNTIF(G139:G141,"3")</f>
        <v>2</v>
      </c>
      <c r="T141" s="87">
        <f>COUNTIF(J139:J141,"3")</f>
        <v>3</v>
      </c>
      <c r="U141" s="87">
        <f>COUNTIF(M139:M141,"3")</f>
        <v>0</v>
      </c>
    </row>
    <row r="142" spans="1:21" x14ac:dyDescent="0.2">
      <c r="R142" s="87">
        <f>COUNTIF(D139:D141,"4")</f>
        <v>0</v>
      </c>
      <c r="S142" s="87">
        <f>COUNTIF(G139:G141,"4")</f>
        <v>0</v>
      </c>
      <c r="T142" s="87">
        <f>COUNTIF(J139:J141,"4")</f>
        <v>0</v>
      </c>
    </row>
    <row r="65530" spans="2:6" ht="15" x14ac:dyDescent="0.25">
      <c r="B65530" s="281" t="s">
        <v>29</v>
      </c>
      <c r="C65530" s="281"/>
      <c r="D65530" s="281"/>
      <c r="E65530" s="281"/>
      <c r="F65530" s="101"/>
    </row>
    <row r="65531" spans="2:6" x14ac:dyDescent="0.2">
      <c r="B65531" s="280" t="s">
        <v>30</v>
      </c>
      <c r="C65531" s="280"/>
      <c r="D65531" s="280"/>
      <c r="E65531" s="280"/>
      <c r="F65531" s="141"/>
    </row>
    <row r="65532" spans="2:6" x14ac:dyDescent="0.2">
      <c r="B65532" s="280" t="s">
        <v>31</v>
      </c>
      <c r="C65532" s="280"/>
      <c r="D65532" s="280"/>
      <c r="E65532" s="280"/>
      <c r="F65532" s="141"/>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J7:J10">
    <cfRule type="iconSet" priority="189">
      <iconSet iconSet="4TrafficLights">
        <cfvo type="percent" val="0"/>
        <cfvo type="num" val="1"/>
        <cfvo type="num" val="3"/>
        <cfvo type="num" val="4"/>
      </iconSet>
    </cfRule>
  </conditionalFormatting>
  <conditionalFormatting sqref="J13:J17">
    <cfRule type="iconSet" priority="186">
      <iconSet iconSet="4TrafficLights">
        <cfvo type="percent" val="0"/>
        <cfvo type="num" val="1"/>
        <cfvo type="num" val="3"/>
        <cfvo type="num" val="4"/>
      </iconSet>
    </cfRule>
  </conditionalFormatting>
  <conditionalFormatting sqref="J20:J27">
    <cfRule type="iconSet" priority="177">
      <iconSet iconSet="4TrafficLights">
        <cfvo type="percent" val="0"/>
        <cfvo type="num" val="1"/>
        <cfvo type="num" val="3"/>
        <cfvo type="num" val="4"/>
      </iconSet>
    </cfRule>
  </conditionalFormatting>
  <conditionalFormatting sqref="J30:J33">
    <cfRule type="iconSet" priority="172">
      <iconSet iconSet="4TrafficLights">
        <cfvo type="percent" val="0"/>
        <cfvo type="num" val="1"/>
        <cfvo type="num" val="3"/>
        <cfvo type="num" val="4"/>
      </iconSet>
    </cfRule>
  </conditionalFormatting>
  <conditionalFormatting sqref="J36:J44">
    <cfRule type="iconSet" priority="167">
      <iconSet iconSet="4TrafficLights">
        <cfvo type="percent" val="0"/>
        <cfvo type="num" val="1"/>
        <cfvo type="num" val="3"/>
        <cfvo type="num" val="4"/>
      </iconSet>
    </cfRule>
  </conditionalFormatting>
  <conditionalFormatting sqref="J47:J50">
    <cfRule type="iconSet" priority="162">
      <iconSet iconSet="4TrafficLights">
        <cfvo type="percent" val="0"/>
        <cfvo type="num" val="1"/>
        <cfvo type="num" val="3"/>
        <cfvo type="num" val="4"/>
      </iconSet>
    </cfRule>
  </conditionalFormatting>
  <conditionalFormatting sqref="M7:M10">
    <cfRule type="iconSet" priority="71">
      <iconSet iconSet="4TrafficLights">
        <cfvo type="percent" val="0"/>
        <cfvo type="num" val="1"/>
        <cfvo type="num" val="3"/>
        <cfvo type="num" val="4"/>
      </iconSet>
    </cfRule>
  </conditionalFormatting>
  <conditionalFormatting sqref="M13:M17">
    <cfRule type="iconSet" priority="70">
      <iconSet iconSet="4TrafficLights">
        <cfvo type="percent" val="0"/>
        <cfvo type="num" val="1"/>
        <cfvo type="num" val="3"/>
        <cfvo type="num" val="4"/>
      </iconSet>
    </cfRule>
  </conditionalFormatting>
  <conditionalFormatting sqref="M20:M27">
    <cfRule type="iconSet" priority="69">
      <iconSet iconSet="4TrafficLights">
        <cfvo type="percent" val="0"/>
        <cfvo type="num" val="1"/>
        <cfvo type="num" val="3"/>
        <cfvo type="num" val="4"/>
      </iconSet>
    </cfRule>
  </conditionalFormatting>
  <conditionalFormatting sqref="M30:M33">
    <cfRule type="iconSet" priority="68">
      <iconSet iconSet="4TrafficLights">
        <cfvo type="percent" val="0"/>
        <cfvo type="num" val="1"/>
        <cfvo type="num" val="3"/>
        <cfvo type="num" val="4"/>
      </iconSet>
    </cfRule>
  </conditionalFormatting>
  <conditionalFormatting sqref="M36:M44">
    <cfRule type="iconSet" priority="67">
      <iconSet iconSet="4TrafficLights">
        <cfvo type="percent" val="0"/>
        <cfvo type="num" val="1"/>
        <cfvo type="num" val="3"/>
        <cfvo type="num" val="4"/>
      </iconSet>
    </cfRule>
  </conditionalFormatting>
  <conditionalFormatting sqref="M47:M50">
    <cfRule type="iconSet" priority="66">
      <iconSet iconSet="4TrafficLights">
        <cfvo type="percent" val="0"/>
        <cfvo type="num" val="1"/>
        <cfvo type="num" val="3"/>
        <cfvo type="num" val="4"/>
      </iconSet>
    </cfRule>
  </conditionalFormatting>
  <conditionalFormatting sqref="M55:M59">
    <cfRule type="iconSet" priority="65">
      <iconSet iconSet="4TrafficLights">
        <cfvo type="percent" val="0"/>
        <cfvo type="num" val="1"/>
        <cfvo type="num" val="3"/>
        <cfvo type="num" val="4"/>
      </iconSet>
    </cfRule>
  </conditionalFormatting>
  <conditionalFormatting sqref="M62:M65">
    <cfRule type="iconSet" priority="64">
      <iconSet iconSet="4TrafficLights">
        <cfvo type="percent" val="0"/>
        <cfvo type="num" val="1"/>
        <cfvo type="num" val="3"/>
        <cfvo type="num" val="4"/>
      </iconSet>
    </cfRule>
  </conditionalFormatting>
  <conditionalFormatting sqref="M68:M71">
    <cfRule type="iconSet" priority="63">
      <iconSet iconSet="4TrafficLights">
        <cfvo type="percent" val="0"/>
        <cfvo type="num" val="1"/>
        <cfvo type="num" val="3"/>
        <cfvo type="num" val="4"/>
      </iconSet>
    </cfRule>
  </conditionalFormatting>
  <conditionalFormatting sqref="M74:M79">
    <cfRule type="iconSet" priority="62">
      <iconSet iconSet="4TrafficLights">
        <cfvo type="percent" val="0"/>
        <cfvo type="num" val="1"/>
        <cfvo type="num" val="3"/>
        <cfvo type="num" val="4"/>
      </iconSet>
    </cfRule>
  </conditionalFormatting>
  <conditionalFormatting sqref="M84:M86">
    <cfRule type="iconSet" priority="61">
      <iconSet iconSet="4TrafficLights">
        <cfvo type="percent" val="0"/>
        <cfvo type="num" val="1"/>
        <cfvo type="num" val="3"/>
        <cfvo type="num" val="4"/>
      </iconSet>
    </cfRule>
  </conditionalFormatting>
  <conditionalFormatting sqref="M89:M95">
    <cfRule type="iconSet" priority="60">
      <iconSet iconSet="4TrafficLights">
        <cfvo type="percent" val="0"/>
        <cfvo type="num" val="1"/>
        <cfvo type="num" val="3"/>
        <cfvo type="num" val="4"/>
      </iconSet>
    </cfRule>
  </conditionalFormatting>
  <conditionalFormatting sqref="M98:M99">
    <cfRule type="iconSet" priority="59">
      <iconSet iconSet="4TrafficLights">
        <cfvo type="percent" val="0"/>
        <cfvo type="num" val="1"/>
        <cfvo type="num" val="3"/>
        <cfvo type="num" val="4"/>
      </iconSet>
    </cfRule>
  </conditionalFormatting>
  <conditionalFormatting sqref="M102:M111">
    <cfRule type="iconSet" priority="58">
      <iconSet iconSet="4TrafficLights">
        <cfvo type="percent" val="0"/>
        <cfvo type="num" val="1"/>
        <cfvo type="num" val="3"/>
        <cfvo type="num" val="4"/>
      </iconSet>
    </cfRule>
  </conditionalFormatting>
  <conditionalFormatting sqref="M114:M117">
    <cfRule type="iconSet" priority="57">
      <iconSet iconSet="4TrafficLights">
        <cfvo type="percent" val="0"/>
        <cfvo type="num" val="1"/>
        <cfvo type="num" val="3"/>
        <cfvo type="num" val="4"/>
      </iconSet>
    </cfRule>
  </conditionalFormatting>
  <conditionalFormatting sqref="M122:M125">
    <cfRule type="iconSet" priority="56">
      <iconSet iconSet="4TrafficLights">
        <cfvo type="percent" val="0"/>
        <cfvo type="num" val="1"/>
        <cfvo type="num" val="3"/>
        <cfvo type="num" val="4"/>
      </iconSet>
    </cfRule>
  </conditionalFormatting>
  <conditionalFormatting sqref="M128:M131">
    <cfRule type="iconSet" priority="55">
      <iconSet iconSet="4TrafficLights">
        <cfvo type="percent" val="0"/>
        <cfvo type="num" val="1"/>
        <cfvo type="num" val="3"/>
        <cfvo type="num" val="4"/>
      </iconSet>
    </cfRule>
  </conditionalFormatting>
  <conditionalFormatting sqref="M134:M136">
    <cfRule type="iconSet" priority="54">
      <iconSet iconSet="4TrafficLights">
        <cfvo type="percent" val="0"/>
        <cfvo type="num" val="1"/>
        <cfvo type="num" val="3"/>
        <cfvo type="num" val="4"/>
      </iconSet>
    </cfRule>
  </conditionalFormatting>
  <conditionalFormatting sqref="M139:M141">
    <cfRule type="iconSet" priority="53">
      <iconSet iconSet="4TrafficLights">
        <cfvo type="percent" val="0"/>
        <cfvo type="num" val="1"/>
        <cfvo type="num" val="3"/>
        <cfvo type="num" val="4"/>
      </iconSet>
    </cfRule>
  </conditionalFormatting>
  <conditionalFormatting sqref="P7:P9">
    <cfRule type="iconSet" priority="182">
      <iconSet iconSet="3Flags">
        <cfvo type="percent" val="0"/>
        <cfvo type="num" val="0"/>
        <cfvo type="num" val="1" gte="0"/>
      </iconSet>
    </cfRule>
  </conditionalFormatting>
  <conditionalFormatting sqref="Q7">
    <cfRule type="cellIs" dxfId="1" priority="183" stopIfTrue="1" operator="lessThan">
      <formula>$Q$7</formula>
    </cfRule>
  </conditionalFormatting>
  <conditionalFormatting sqref="D7:D10">
    <cfRule type="iconSet" priority="52">
      <iconSet iconSet="4TrafficLights">
        <cfvo type="percent" val="0"/>
        <cfvo type="num" val="1"/>
        <cfvo type="num" val="3"/>
        <cfvo type="num" val="4"/>
      </iconSet>
    </cfRule>
  </conditionalFormatting>
  <conditionalFormatting sqref="D13:D17">
    <cfRule type="iconSet" priority="51">
      <iconSet iconSet="4TrafficLights">
        <cfvo type="percent" val="0"/>
        <cfvo type="num" val="1"/>
        <cfvo type="num" val="3"/>
        <cfvo type="num" val="4"/>
      </iconSet>
    </cfRule>
  </conditionalFormatting>
  <conditionalFormatting sqref="D20:D27">
    <cfRule type="iconSet" priority="50">
      <iconSet iconSet="4TrafficLights">
        <cfvo type="percent" val="0"/>
        <cfvo type="num" val="1"/>
        <cfvo type="num" val="3"/>
        <cfvo type="num" val="4"/>
      </iconSet>
    </cfRule>
  </conditionalFormatting>
  <conditionalFormatting sqref="D30:D33">
    <cfRule type="iconSet" priority="49">
      <iconSet iconSet="4TrafficLights">
        <cfvo type="percent" val="0"/>
        <cfvo type="num" val="1"/>
        <cfvo type="num" val="3"/>
        <cfvo type="num" val="4"/>
      </iconSet>
    </cfRule>
  </conditionalFormatting>
  <conditionalFormatting sqref="D36:D44">
    <cfRule type="iconSet" priority="48">
      <iconSet iconSet="4TrafficLights">
        <cfvo type="percent" val="0"/>
        <cfvo type="num" val="1"/>
        <cfvo type="num" val="3"/>
        <cfvo type="num" val="4"/>
      </iconSet>
    </cfRule>
  </conditionalFormatting>
  <conditionalFormatting sqref="D47:D50">
    <cfRule type="iconSet" priority="47">
      <iconSet iconSet="4TrafficLights">
        <cfvo type="percent" val="0"/>
        <cfvo type="num" val="1"/>
        <cfvo type="num" val="3"/>
        <cfvo type="num" val="4"/>
      </iconSet>
    </cfRule>
  </conditionalFormatting>
  <conditionalFormatting sqref="D55:D59">
    <cfRule type="iconSet" priority="46">
      <iconSet iconSet="4TrafficLights">
        <cfvo type="percent" val="0"/>
        <cfvo type="num" val="1"/>
        <cfvo type="num" val="3"/>
        <cfvo type="num" val="4"/>
      </iconSet>
    </cfRule>
  </conditionalFormatting>
  <conditionalFormatting sqref="D62:D65">
    <cfRule type="iconSet" priority="45">
      <iconSet iconSet="4TrafficLights">
        <cfvo type="percent" val="0"/>
        <cfvo type="num" val="1"/>
        <cfvo type="num" val="3"/>
        <cfvo type="num" val="4"/>
      </iconSet>
    </cfRule>
  </conditionalFormatting>
  <conditionalFormatting sqref="D68:D71">
    <cfRule type="iconSet" priority="44">
      <iconSet iconSet="4TrafficLights">
        <cfvo type="percent" val="0"/>
        <cfvo type="num" val="1"/>
        <cfvo type="num" val="3"/>
        <cfvo type="num" val="4"/>
      </iconSet>
    </cfRule>
  </conditionalFormatting>
  <conditionalFormatting sqref="D74:D79">
    <cfRule type="iconSet" priority="43">
      <iconSet iconSet="4TrafficLights">
        <cfvo type="percent" val="0"/>
        <cfvo type="num" val="1"/>
        <cfvo type="num" val="3"/>
        <cfvo type="num" val="4"/>
      </iconSet>
    </cfRule>
  </conditionalFormatting>
  <conditionalFormatting sqref="D84:D86">
    <cfRule type="iconSet" priority="42">
      <iconSet iconSet="4TrafficLights">
        <cfvo type="percent" val="0"/>
        <cfvo type="num" val="1"/>
        <cfvo type="num" val="3"/>
        <cfvo type="num" val="4"/>
      </iconSet>
    </cfRule>
  </conditionalFormatting>
  <conditionalFormatting sqref="D89:D95">
    <cfRule type="iconSet" priority="41">
      <iconSet iconSet="4TrafficLights">
        <cfvo type="percent" val="0"/>
        <cfvo type="num" val="1"/>
        <cfvo type="num" val="3"/>
        <cfvo type="num" val="4"/>
      </iconSet>
    </cfRule>
  </conditionalFormatting>
  <conditionalFormatting sqref="D98:D99">
    <cfRule type="iconSet" priority="40">
      <iconSet iconSet="4TrafficLights">
        <cfvo type="percent" val="0"/>
        <cfvo type="num" val="1"/>
        <cfvo type="num" val="3"/>
        <cfvo type="num" val="4"/>
      </iconSet>
    </cfRule>
  </conditionalFormatting>
  <conditionalFormatting sqref="D102:D111">
    <cfRule type="iconSet" priority="39">
      <iconSet iconSet="4TrafficLights">
        <cfvo type="percent" val="0"/>
        <cfvo type="num" val="1"/>
        <cfvo type="num" val="3"/>
        <cfvo type="num" val="4"/>
      </iconSet>
    </cfRule>
  </conditionalFormatting>
  <conditionalFormatting sqref="D114:D117">
    <cfRule type="iconSet" priority="38">
      <iconSet iconSet="4TrafficLights">
        <cfvo type="percent" val="0"/>
        <cfvo type="num" val="1"/>
        <cfvo type="num" val="3"/>
        <cfvo type="num" val="4"/>
      </iconSet>
    </cfRule>
  </conditionalFormatting>
  <conditionalFormatting sqref="D122:D125">
    <cfRule type="iconSet" priority="37">
      <iconSet iconSet="4TrafficLights">
        <cfvo type="percent" val="0"/>
        <cfvo type="num" val="1"/>
        <cfvo type="num" val="3"/>
        <cfvo type="num" val="4"/>
      </iconSet>
    </cfRule>
  </conditionalFormatting>
  <conditionalFormatting sqref="D128:D131">
    <cfRule type="iconSet" priority="36">
      <iconSet iconSet="4TrafficLights">
        <cfvo type="percent" val="0"/>
        <cfvo type="num" val="1"/>
        <cfvo type="num" val="3"/>
        <cfvo type="num" val="4"/>
      </iconSet>
    </cfRule>
  </conditionalFormatting>
  <conditionalFormatting sqref="D134:D136">
    <cfRule type="iconSet" priority="34">
      <iconSet iconSet="4TrafficLights">
        <cfvo type="percent" val="0"/>
        <cfvo type="num" val="1"/>
        <cfvo type="num" val="3"/>
        <cfvo type="num" val="4"/>
      </iconSet>
    </cfRule>
    <cfRule type="iconSet" priority="35">
      <iconSet iconSet="4TrafficLights">
        <cfvo type="percent" val="0"/>
        <cfvo type="num" val="1"/>
        <cfvo type="num" val="3"/>
        <cfvo type="num" val="4"/>
      </iconSet>
    </cfRule>
  </conditionalFormatting>
  <conditionalFormatting sqref="D139:D141">
    <cfRule type="iconSet" priority="33">
      <iconSet iconSet="4TrafficLights">
        <cfvo type="percent" val="0"/>
        <cfvo type="num" val="1"/>
        <cfvo type="num" val="3"/>
        <cfvo type="num" val="4"/>
      </iconSet>
    </cfRule>
  </conditionalFormatting>
  <conditionalFormatting sqref="G7:G10">
    <cfRule type="iconSet" priority="32">
      <iconSet iconSet="4TrafficLights">
        <cfvo type="percent" val="0"/>
        <cfvo type="num" val="1"/>
        <cfvo type="num" val="3"/>
        <cfvo type="num" val="4"/>
      </iconSet>
    </cfRule>
  </conditionalFormatting>
  <conditionalFormatting sqref="G13:G17">
    <cfRule type="iconSet" priority="31">
      <iconSet iconSet="4TrafficLights">
        <cfvo type="percent" val="0"/>
        <cfvo type="num" val="1"/>
        <cfvo type="num" val="3"/>
        <cfvo type="num" val="4"/>
      </iconSet>
    </cfRule>
  </conditionalFormatting>
  <conditionalFormatting sqref="G20:G27">
    <cfRule type="iconSet" priority="30">
      <iconSet iconSet="4TrafficLights">
        <cfvo type="percent" val="0"/>
        <cfvo type="num" val="1"/>
        <cfvo type="num" val="3"/>
        <cfvo type="num" val="4"/>
      </iconSet>
    </cfRule>
  </conditionalFormatting>
  <conditionalFormatting sqref="G30:G33">
    <cfRule type="iconSet" priority="29">
      <iconSet iconSet="4TrafficLights">
        <cfvo type="percent" val="0"/>
        <cfvo type="num" val="1"/>
        <cfvo type="num" val="3"/>
        <cfvo type="num" val="4"/>
      </iconSet>
    </cfRule>
  </conditionalFormatting>
  <conditionalFormatting sqref="G36:G44">
    <cfRule type="iconSet" priority="28">
      <iconSet iconSet="4TrafficLights">
        <cfvo type="percent" val="0"/>
        <cfvo type="num" val="1"/>
        <cfvo type="num" val="3"/>
        <cfvo type="num" val="4"/>
      </iconSet>
    </cfRule>
  </conditionalFormatting>
  <conditionalFormatting sqref="G47:G50">
    <cfRule type="iconSet" priority="27">
      <iconSet iconSet="4TrafficLights">
        <cfvo type="percent" val="0"/>
        <cfvo type="num" val="1"/>
        <cfvo type="num" val="3"/>
        <cfvo type="num" val="4"/>
      </iconSet>
    </cfRule>
  </conditionalFormatting>
  <conditionalFormatting sqref="G55:G59">
    <cfRule type="iconSet" priority="26">
      <iconSet iconSet="4TrafficLights">
        <cfvo type="percent" val="0"/>
        <cfvo type="num" val="1"/>
        <cfvo type="num" val="3"/>
        <cfvo type="num" val="4"/>
      </iconSet>
    </cfRule>
  </conditionalFormatting>
  <conditionalFormatting sqref="G62:G65">
    <cfRule type="iconSet" priority="25">
      <iconSet iconSet="4TrafficLights">
        <cfvo type="percent" val="0"/>
        <cfvo type="num" val="1"/>
        <cfvo type="num" val="3"/>
        <cfvo type="num" val="4"/>
      </iconSet>
    </cfRule>
  </conditionalFormatting>
  <conditionalFormatting sqref="G68:G71">
    <cfRule type="iconSet" priority="24">
      <iconSet iconSet="4TrafficLights">
        <cfvo type="percent" val="0"/>
        <cfvo type="num" val="1"/>
        <cfvo type="num" val="3"/>
        <cfvo type="num" val="4"/>
      </iconSet>
    </cfRule>
  </conditionalFormatting>
  <conditionalFormatting sqref="G74:G79">
    <cfRule type="iconSet" priority="23">
      <iconSet iconSet="4TrafficLights">
        <cfvo type="percent" val="0"/>
        <cfvo type="num" val="1"/>
        <cfvo type="num" val="3"/>
        <cfvo type="num" val="4"/>
      </iconSet>
    </cfRule>
  </conditionalFormatting>
  <conditionalFormatting sqref="G84:G86">
    <cfRule type="iconSet" priority="22">
      <iconSet iconSet="4TrafficLights">
        <cfvo type="percent" val="0"/>
        <cfvo type="num" val="1"/>
        <cfvo type="num" val="3"/>
        <cfvo type="num" val="4"/>
      </iconSet>
    </cfRule>
  </conditionalFormatting>
  <conditionalFormatting sqref="G89:G95">
    <cfRule type="iconSet" priority="21">
      <iconSet iconSet="4TrafficLights">
        <cfvo type="percent" val="0"/>
        <cfvo type="num" val="1"/>
        <cfvo type="num" val="3"/>
        <cfvo type="num" val="4"/>
      </iconSet>
    </cfRule>
  </conditionalFormatting>
  <conditionalFormatting sqref="G98:G99">
    <cfRule type="iconSet" priority="20">
      <iconSet iconSet="4TrafficLights">
        <cfvo type="percent" val="0"/>
        <cfvo type="num" val="1"/>
        <cfvo type="num" val="3"/>
        <cfvo type="num" val="4"/>
      </iconSet>
    </cfRule>
  </conditionalFormatting>
  <conditionalFormatting sqref="G102:G111">
    <cfRule type="iconSet" priority="19">
      <iconSet iconSet="4TrafficLights">
        <cfvo type="percent" val="0"/>
        <cfvo type="num" val="1"/>
        <cfvo type="num" val="3"/>
        <cfvo type="num" val="4"/>
      </iconSet>
    </cfRule>
  </conditionalFormatting>
  <conditionalFormatting sqref="G114:G117">
    <cfRule type="iconSet" priority="18">
      <iconSet iconSet="4TrafficLights">
        <cfvo type="percent" val="0"/>
        <cfvo type="num" val="1"/>
        <cfvo type="num" val="3"/>
        <cfvo type="num" val="4"/>
      </iconSet>
    </cfRule>
  </conditionalFormatting>
  <conditionalFormatting sqref="G122:G125">
    <cfRule type="iconSet" priority="17">
      <iconSet iconSet="4TrafficLights">
        <cfvo type="percent" val="0"/>
        <cfvo type="num" val="1"/>
        <cfvo type="num" val="3"/>
        <cfvo type="num" val="4"/>
      </iconSet>
    </cfRule>
  </conditionalFormatting>
  <conditionalFormatting sqref="G128:G131">
    <cfRule type="iconSet" priority="16">
      <iconSet iconSet="4TrafficLights">
        <cfvo type="percent" val="0"/>
        <cfvo type="num" val="1"/>
        <cfvo type="num" val="3"/>
        <cfvo type="num" val="4"/>
      </iconSet>
    </cfRule>
  </conditionalFormatting>
  <conditionalFormatting sqref="G134:G136">
    <cfRule type="iconSet" priority="15">
      <iconSet iconSet="4TrafficLights">
        <cfvo type="percent" val="0"/>
        <cfvo type="num" val="1"/>
        <cfvo type="num" val="3"/>
        <cfvo type="num" val="4"/>
      </iconSet>
    </cfRule>
  </conditionalFormatting>
  <conditionalFormatting sqref="G139:G141">
    <cfRule type="iconSet" priority="14">
      <iconSet iconSet="4TrafficLights">
        <cfvo type="percent" val="0"/>
        <cfvo type="num" val="1"/>
        <cfvo type="num" val="3"/>
        <cfvo type="num" val="4"/>
      </iconSet>
    </cfRule>
  </conditionalFormatting>
  <conditionalFormatting sqref="J55:J59">
    <cfRule type="iconSet" priority="13">
      <iconSet iconSet="4TrafficLights">
        <cfvo type="percent" val="0"/>
        <cfvo type="num" val="1"/>
        <cfvo type="num" val="3"/>
        <cfvo type="num" val="4"/>
      </iconSet>
    </cfRule>
  </conditionalFormatting>
  <conditionalFormatting sqref="J62:J65">
    <cfRule type="iconSet" priority="12">
      <iconSet iconSet="4TrafficLights">
        <cfvo type="percent" val="0"/>
        <cfvo type="num" val="1"/>
        <cfvo type="num" val="3"/>
        <cfvo type="num" val="4"/>
      </iconSet>
    </cfRule>
  </conditionalFormatting>
  <conditionalFormatting sqref="J68:J71">
    <cfRule type="iconSet" priority="11">
      <iconSet iconSet="4TrafficLights">
        <cfvo type="percent" val="0"/>
        <cfvo type="num" val="1"/>
        <cfvo type="num" val="3"/>
        <cfvo type="num" val="4"/>
      </iconSet>
    </cfRule>
  </conditionalFormatting>
  <conditionalFormatting sqref="J74:J79">
    <cfRule type="iconSet" priority="10">
      <iconSet iconSet="4TrafficLights">
        <cfvo type="percent" val="0"/>
        <cfvo type="num" val="1"/>
        <cfvo type="num" val="3"/>
        <cfvo type="num" val="4"/>
      </iconSet>
    </cfRule>
  </conditionalFormatting>
  <conditionalFormatting sqref="J84:J86">
    <cfRule type="iconSet" priority="9">
      <iconSet iconSet="4TrafficLights">
        <cfvo type="percent" val="0"/>
        <cfvo type="num" val="1"/>
        <cfvo type="num" val="3"/>
        <cfvo type="num" val="4"/>
      </iconSet>
    </cfRule>
  </conditionalFormatting>
  <conditionalFormatting sqref="J89:J95">
    <cfRule type="iconSet" priority="8">
      <iconSet iconSet="4TrafficLights">
        <cfvo type="percent" val="0"/>
        <cfvo type="num" val="1"/>
        <cfvo type="num" val="3"/>
        <cfvo type="num" val="4"/>
      </iconSet>
    </cfRule>
  </conditionalFormatting>
  <conditionalFormatting sqref="J98:J99">
    <cfRule type="iconSet" priority="7">
      <iconSet iconSet="4TrafficLights">
        <cfvo type="percent" val="0"/>
        <cfvo type="num" val="1"/>
        <cfvo type="num" val="3"/>
        <cfvo type="num" val="4"/>
      </iconSet>
    </cfRule>
  </conditionalFormatting>
  <conditionalFormatting sqref="J102:J111">
    <cfRule type="iconSet" priority="6">
      <iconSet iconSet="4TrafficLights">
        <cfvo type="percent" val="0"/>
        <cfvo type="num" val="1"/>
        <cfvo type="num" val="3"/>
        <cfvo type="num" val="4"/>
      </iconSet>
    </cfRule>
  </conditionalFormatting>
  <conditionalFormatting sqref="J114:J117">
    <cfRule type="iconSet" priority="5">
      <iconSet iconSet="4TrafficLights">
        <cfvo type="percent" val="0"/>
        <cfvo type="num" val="1"/>
        <cfvo type="num" val="3"/>
        <cfvo type="num" val="4"/>
      </iconSet>
    </cfRule>
  </conditionalFormatting>
  <conditionalFormatting sqref="J122:J125">
    <cfRule type="iconSet" priority="4">
      <iconSet iconSet="4TrafficLights">
        <cfvo type="percent" val="0"/>
        <cfvo type="num" val="1"/>
        <cfvo type="num" val="3"/>
        <cfvo type="num" val="4"/>
      </iconSet>
    </cfRule>
  </conditionalFormatting>
  <conditionalFormatting sqref="J128:J131">
    <cfRule type="iconSet" priority="3">
      <iconSet iconSet="4TrafficLights">
        <cfvo type="percent" val="0"/>
        <cfvo type="num" val="1"/>
        <cfvo type="num" val="3"/>
        <cfvo type="num" val="4"/>
      </iconSet>
    </cfRule>
  </conditionalFormatting>
  <conditionalFormatting sqref="J134:J136">
    <cfRule type="iconSet" priority="2">
      <iconSet iconSet="4TrafficLights">
        <cfvo type="percent" val="0"/>
        <cfvo type="num" val="1"/>
        <cfvo type="num" val="3"/>
        <cfvo type="num" val="4"/>
      </iconSet>
    </cfRule>
  </conditionalFormatting>
  <conditionalFormatting sqref="J139:J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topLeftCell="A29" zoomScale="80" zoomScaleNormal="80" workbookViewId="0">
      <selection activeCell="B28" sqref="B28:U28"/>
    </sheetView>
  </sheetViews>
  <sheetFormatPr baseColWidth="10" defaultColWidth="11.42578125" defaultRowHeight="15" x14ac:dyDescent="0.2"/>
  <cols>
    <col min="1" max="1" width="1.42578125" style="142" customWidth="1"/>
    <col min="2" max="2" width="34.7109375" style="142" customWidth="1"/>
    <col min="3" max="6" width="7.7109375" style="142" customWidth="1"/>
    <col min="7" max="7" width="1.7109375" style="142" customWidth="1"/>
    <col min="8" max="11" width="7.7109375" style="142" customWidth="1"/>
    <col min="12" max="12" width="1.7109375" style="142" customWidth="1"/>
    <col min="13" max="16" width="7.7109375" style="142" customWidth="1"/>
    <col min="17" max="17" width="2.140625" style="142" customWidth="1"/>
    <col min="18" max="21" width="7.7109375" style="142" customWidth="1"/>
    <col min="22" max="27" width="11.42578125" style="142"/>
    <col min="28" max="28" width="2" style="142" customWidth="1"/>
    <col min="29" max="33" width="11.42578125" style="142"/>
    <col min="34" max="34" width="1.85546875" style="142" customWidth="1"/>
    <col min="35" max="16384" width="11.42578125" style="142"/>
  </cols>
  <sheetData>
    <row r="1" spans="2:45" ht="6" customHeight="1" x14ac:dyDescent="0.2"/>
    <row r="2" spans="2:45" ht="22.5" customHeight="1" x14ac:dyDescent="0.2">
      <c r="B2" s="312" t="s">
        <v>27</v>
      </c>
      <c r="C2" s="311" t="s">
        <v>176</v>
      </c>
      <c r="D2" s="311"/>
      <c r="E2" s="311"/>
      <c r="F2" s="311"/>
      <c r="G2" s="143"/>
      <c r="H2" s="309" t="s">
        <v>177</v>
      </c>
      <c r="I2" s="309"/>
      <c r="J2" s="309"/>
      <c r="K2" s="309"/>
      <c r="L2" s="144"/>
      <c r="M2" s="310" t="s">
        <v>178</v>
      </c>
      <c r="N2" s="310"/>
      <c r="O2" s="310"/>
      <c r="P2" s="310"/>
      <c r="Q2" s="145"/>
      <c r="R2" s="318" t="s">
        <v>179</v>
      </c>
      <c r="S2" s="318"/>
      <c r="T2" s="318"/>
      <c r="U2" s="318"/>
      <c r="V2" s="308"/>
      <c r="W2" s="146"/>
      <c r="X2" s="146"/>
      <c r="Y2" s="146"/>
      <c r="Z2" s="146"/>
      <c r="AA2" s="146"/>
      <c r="AB2" s="146"/>
      <c r="AC2" s="146"/>
      <c r="AD2" s="146"/>
      <c r="AE2" s="146"/>
      <c r="AF2" s="146"/>
      <c r="AG2" s="146"/>
      <c r="AH2" s="146"/>
      <c r="AI2" s="146"/>
      <c r="AJ2" s="146"/>
      <c r="AK2" s="146"/>
      <c r="AL2" s="146"/>
      <c r="AM2" s="146"/>
      <c r="AN2" s="146"/>
      <c r="AO2" s="146"/>
      <c r="AP2" s="146"/>
      <c r="AQ2" s="146"/>
      <c r="AR2" s="146"/>
      <c r="AS2" s="146"/>
    </row>
    <row r="3" spans="2:45" ht="24.75" customHeight="1" thickBot="1" x14ac:dyDescent="0.25">
      <c r="B3" s="313"/>
      <c r="C3" s="147">
        <v>1</v>
      </c>
      <c r="D3" s="147">
        <v>2</v>
      </c>
      <c r="E3" s="148">
        <v>3</v>
      </c>
      <c r="F3" s="149">
        <v>4</v>
      </c>
      <c r="G3" s="316"/>
      <c r="H3" s="147">
        <v>1</v>
      </c>
      <c r="I3" s="147">
        <v>2</v>
      </c>
      <c r="J3" s="148">
        <v>3</v>
      </c>
      <c r="K3" s="149">
        <v>4</v>
      </c>
      <c r="L3" s="314"/>
      <c r="M3" s="147">
        <v>1</v>
      </c>
      <c r="N3" s="147">
        <v>2</v>
      </c>
      <c r="O3" s="148">
        <v>3</v>
      </c>
      <c r="P3" s="149">
        <v>4</v>
      </c>
      <c r="Q3" s="145"/>
      <c r="R3" s="147">
        <v>1</v>
      </c>
      <c r="S3" s="147">
        <v>2</v>
      </c>
      <c r="T3" s="148">
        <v>3</v>
      </c>
      <c r="U3" s="149">
        <v>4</v>
      </c>
      <c r="V3" s="308"/>
      <c r="W3" s="146"/>
      <c r="X3" s="146"/>
      <c r="Y3" s="146"/>
      <c r="Z3" s="146"/>
      <c r="AA3" s="146"/>
      <c r="AB3" s="146"/>
      <c r="AC3" s="146"/>
      <c r="AD3" s="146"/>
      <c r="AE3" s="146"/>
      <c r="AF3" s="146"/>
      <c r="AG3" s="146"/>
      <c r="AH3" s="146"/>
      <c r="AI3" s="146"/>
      <c r="AJ3" s="146"/>
      <c r="AK3" s="146"/>
      <c r="AL3" s="146"/>
      <c r="AM3" s="146"/>
      <c r="AN3" s="146"/>
      <c r="AO3" s="146"/>
      <c r="AP3" s="146"/>
      <c r="AQ3" s="146"/>
      <c r="AR3" s="146"/>
      <c r="AS3" s="146"/>
    </row>
    <row r="4" spans="2:45" ht="38.1" customHeight="1" thickTop="1" thickBot="1" x14ac:dyDescent="0.25">
      <c r="B4" s="150" t="s">
        <v>73</v>
      </c>
      <c r="C4" s="151">
        <f>Autoevaluación!R7/SUM(Autoevaluación!R7:R10)</f>
        <v>0</v>
      </c>
      <c r="D4" s="152">
        <f>Autoevaluación!R8/SUM(Autoevaluación!R7:R10)</f>
        <v>0</v>
      </c>
      <c r="E4" s="152">
        <f>Autoevaluación!R9/SUM(Autoevaluación!R7:R10)</f>
        <v>1</v>
      </c>
      <c r="F4" s="152">
        <f>Autoevaluación!R10/SUM(Autoevaluación!R7:R10)</f>
        <v>0</v>
      </c>
      <c r="G4" s="317"/>
      <c r="H4" s="152">
        <f>Autoevaluación!S7/SUM(Autoevaluación!S7:S10)</f>
        <v>0</v>
      </c>
      <c r="I4" s="152">
        <f>Autoevaluación!S8/SUM(Autoevaluación!S7:S10)</f>
        <v>0</v>
      </c>
      <c r="J4" s="152">
        <f>Autoevaluación!S9/SUM(Autoevaluación!S7:S10)</f>
        <v>0.75</v>
      </c>
      <c r="K4" s="152">
        <f>Autoevaluación!S10/SUM(Autoevaluación!S7:S10)</f>
        <v>0.25</v>
      </c>
      <c r="L4" s="315"/>
      <c r="M4" s="152">
        <f>Autoevaluación!T7/SUM(Autoevaluación!T7:T10)</f>
        <v>0</v>
      </c>
      <c r="N4" s="152">
        <f>Autoevaluación!T8/SUM(Autoevaluación!T7:T10)</f>
        <v>0</v>
      </c>
      <c r="O4" s="152">
        <f>Autoevaluación!T9/SUM(Autoevaluación!T7:T10)</f>
        <v>0.5</v>
      </c>
      <c r="P4" s="152">
        <f>Autoevaluación!T10/SUM(Autoevaluación!T7:T10)</f>
        <v>0.5</v>
      </c>
      <c r="Q4" s="153"/>
      <c r="R4" s="152" t="e">
        <f>Autoevaluación!U7/SUM(Autoevaluación!U7:U10)</f>
        <v>#DIV/0!</v>
      </c>
      <c r="S4" s="152" t="e">
        <f>Autoevaluación!U8/SUM(Autoevaluación!U7:U10)</f>
        <v>#DIV/0!</v>
      </c>
      <c r="T4" s="152" t="e">
        <f>Autoevaluación!U9/SUM(Autoevaluación!U7:U10)</f>
        <v>#DIV/0!</v>
      </c>
      <c r="U4" s="152" t="e">
        <f>Autoevaluación!U10/SUM(Autoevaluación!U7:U10)</f>
        <v>#DIV/0!</v>
      </c>
      <c r="V4" s="146"/>
      <c r="W4" s="146"/>
      <c r="X4" s="146"/>
      <c r="Y4" s="146"/>
      <c r="Z4" s="146"/>
      <c r="AA4" s="146"/>
      <c r="AB4" s="146"/>
      <c r="AC4" s="146"/>
      <c r="AD4" s="146"/>
      <c r="AE4" s="146"/>
      <c r="AF4" s="146"/>
      <c r="AG4" s="146"/>
      <c r="AH4" s="146"/>
      <c r="AI4" s="146"/>
      <c r="AJ4" s="146"/>
      <c r="AK4" s="146"/>
      <c r="AL4" s="146"/>
      <c r="AM4" s="146"/>
      <c r="AN4" s="146"/>
      <c r="AO4" s="146"/>
      <c r="AP4" s="146"/>
      <c r="AQ4" s="146"/>
      <c r="AR4" s="146"/>
      <c r="AS4" s="146"/>
    </row>
    <row r="5" spans="2:45" ht="38.1" customHeight="1" thickTop="1" thickBot="1" x14ac:dyDescent="0.25">
      <c r="B5" s="150" t="s">
        <v>72</v>
      </c>
      <c r="C5" s="151">
        <f>Autoevaluación!R13/SUM(Autoevaluación!R13:R16)</f>
        <v>0</v>
      </c>
      <c r="D5" s="152">
        <f>Autoevaluación!R14/SUM(Autoevaluación!R13:R16)</f>
        <v>0</v>
      </c>
      <c r="E5" s="152">
        <f>Autoevaluación!R15/SUM(Autoevaluación!R13:R16)</f>
        <v>0.8</v>
      </c>
      <c r="F5" s="152">
        <f>Autoevaluación!R16/SUM(Autoevaluación!R13:R16)</f>
        <v>0.2</v>
      </c>
      <c r="G5" s="317"/>
      <c r="H5" s="152">
        <f>Autoevaluación!S13/SUM(Autoevaluación!S13:S16)</f>
        <v>0</v>
      </c>
      <c r="I5" s="152">
        <f>Autoevaluación!S14/SUM(Autoevaluación!S13:S16)</f>
        <v>0</v>
      </c>
      <c r="J5" s="152">
        <f>Autoevaluación!S15/SUM(Autoevaluación!S13:S16)</f>
        <v>1</v>
      </c>
      <c r="K5" s="152">
        <f>Autoevaluación!S16/SUM(Autoevaluación!S13:S16)</f>
        <v>0</v>
      </c>
      <c r="L5" s="315"/>
      <c r="M5" s="152">
        <f>Autoevaluación!T13/SUM(Autoevaluación!T13:T16)</f>
        <v>0</v>
      </c>
      <c r="N5" s="152">
        <f>Autoevaluación!T14/SUM(Autoevaluación!T13:T16)</f>
        <v>0</v>
      </c>
      <c r="O5" s="152">
        <f>Autoevaluación!T15/SUM(Autoevaluación!T13:T16)</f>
        <v>0.2</v>
      </c>
      <c r="P5" s="152">
        <f>Autoevaluación!T16/SUM(Autoevaluación!T13:T16)</f>
        <v>0.8</v>
      </c>
      <c r="Q5" s="153"/>
      <c r="R5" s="152" t="e">
        <f>Autoevaluación!U13/SUM(Autoevaluación!U13:U16)</f>
        <v>#DIV/0!</v>
      </c>
      <c r="S5" s="152" t="e">
        <f>Autoevaluación!U14/SUM(Autoevaluación!U13:U16)</f>
        <v>#DIV/0!</v>
      </c>
      <c r="T5" s="152" t="e">
        <f>Autoevaluación!U15/SUM(Autoevaluación!U13:U16)</f>
        <v>#DIV/0!</v>
      </c>
      <c r="U5" s="152" t="e">
        <f>Autoevaluación!U16/SUM(Autoevaluación!U13:U16)</f>
        <v>#DIV/0!</v>
      </c>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6"/>
    </row>
    <row r="6" spans="2:45" ht="38.1" customHeight="1" thickTop="1" thickBot="1" x14ac:dyDescent="0.25">
      <c r="B6" s="150" t="s">
        <v>43</v>
      </c>
      <c r="C6" s="151">
        <f>Autoevaluación!R20/SUM(Autoevaluación!R20:R23)</f>
        <v>0</v>
      </c>
      <c r="D6" s="152">
        <f>Autoevaluación!R21/SUM(Autoevaluación!R20:R23)</f>
        <v>0.25</v>
      </c>
      <c r="E6" s="152">
        <f>Autoevaluación!R22/SUM(Autoevaluación!R20:R23)</f>
        <v>0.25</v>
      </c>
      <c r="F6" s="152">
        <f>Autoevaluación!R23/SUM(Autoevaluación!R20:R23)</f>
        <v>0.5</v>
      </c>
      <c r="G6" s="317"/>
      <c r="H6" s="152">
        <f>Autoevaluación!S20/SUM(Autoevaluación!S20:S23)</f>
        <v>0</v>
      </c>
      <c r="I6" s="152">
        <f>Autoevaluación!S21/SUM(Autoevaluación!S20:S23)</f>
        <v>0.125</v>
      </c>
      <c r="J6" s="152">
        <f>Autoevaluación!S22/SUM(Autoevaluación!S20:S23)</f>
        <v>0.5</v>
      </c>
      <c r="K6" s="152">
        <f>Autoevaluación!S23/SUM(Autoevaluación!S20:S23)</f>
        <v>0.375</v>
      </c>
      <c r="L6" s="315"/>
      <c r="M6" s="152">
        <f>Autoevaluación!T20/SUM(Autoevaluación!T20:T23)</f>
        <v>0</v>
      </c>
      <c r="N6" s="152">
        <f>Autoevaluación!T21/SUM(Autoevaluación!T20:T23)</f>
        <v>0.125</v>
      </c>
      <c r="O6" s="152">
        <f>Autoevaluación!T22/SUM(Autoevaluación!T20:T23)</f>
        <v>0.375</v>
      </c>
      <c r="P6" s="152">
        <f>Autoevaluación!T23/SUM(Autoevaluación!T20:T23)</f>
        <v>0.5</v>
      </c>
      <c r="Q6" s="153"/>
      <c r="R6" s="152" t="e">
        <f>Autoevaluación!U20/SUM(Autoevaluación!U20:U23)</f>
        <v>#DIV/0!</v>
      </c>
      <c r="S6" s="152" t="e">
        <f>Autoevaluación!U21/SUM(Autoevaluación!U20:U23)</f>
        <v>#DIV/0!</v>
      </c>
      <c r="T6" s="152" t="e">
        <f>Autoevaluación!U22/SUM(Autoevaluación!U20:U23)</f>
        <v>#DIV/0!</v>
      </c>
      <c r="U6" s="152" t="e">
        <f>Autoevaluación!U23/SUM(Autoevaluación!U20:U23)</f>
        <v>#DIV/0!</v>
      </c>
      <c r="V6" s="154"/>
      <c r="W6" s="146"/>
      <c r="X6" s="146"/>
      <c r="Y6" s="146"/>
      <c r="Z6" s="146"/>
      <c r="AA6" s="146"/>
      <c r="AB6" s="146"/>
      <c r="AC6" s="146"/>
      <c r="AD6" s="146"/>
      <c r="AE6" s="146"/>
      <c r="AF6" s="146"/>
      <c r="AG6" s="146"/>
      <c r="AH6" s="146"/>
      <c r="AI6" s="146"/>
      <c r="AJ6" s="146"/>
      <c r="AK6" s="146"/>
      <c r="AL6" s="146"/>
      <c r="AM6" s="146"/>
      <c r="AN6" s="146"/>
      <c r="AO6" s="146"/>
      <c r="AP6" s="146"/>
      <c r="AQ6" s="146"/>
      <c r="AR6" s="146"/>
      <c r="AS6" s="146"/>
    </row>
    <row r="7" spans="2:45" ht="38.1" customHeight="1" thickTop="1" thickBot="1" x14ac:dyDescent="0.25">
      <c r="B7" s="150" t="s">
        <v>52</v>
      </c>
      <c r="C7" s="151">
        <f>Autoevaluación!R30/SUM(Autoevaluación!R30:R33)</f>
        <v>0</v>
      </c>
      <c r="D7" s="152">
        <f>Autoevaluación!R31/SUM(Autoevaluación!R30:R33)</f>
        <v>0</v>
      </c>
      <c r="E7" s="152">
        <f>Autoevaluación!R32/SUM(Autoevaluación!R30:R33)</f>
        <v>0.75</v>
      </c>
      <c r="F7" s="152">
        <f>Autoevaluación!R33/SUM(Autoevaluación!R30:R33)</f>
        <v>0.25</v>
      </c>
      <c r="G7" s="317"/>
      <c r="H7" s="152">
        <f>Autoevaluación!S30/SUM(Autoevaluación!S30:S33)</f>
        <v>0</v>
      </c>
      <c r="I7" s="152">
        <f>Autoevaluación!S31/SUM(Autoevaluación!S30:S33)</f>
        <v>0</v>
      </c>
      <c r="J7" s="152">
        <f>Autoevaluación!S32/SUM(Autoevaluación!S30:S33)</f>
        <v>0.75</v>
      </c>
      <c r="K7" s="152">
        <f>Autoevaluación!S33/SUM(Autoevaluación!S30:S33)</f>
        <v>0.25</v>
      </c>
      <c r="L7" s="315"/>
      <c r="M7" s="152">
        <f>Autoevaluación!T30/SUM(Autoevaluación!T30:T33)</f>
        <v>0</v>
      </c>
      <c r="N7" s="152">
        <f>Autoevaluación!T31/SUM(Autoevaluación!T30:T33)</f>
        <v>0</v>
      </c>
      <c r="O7" s="152">
        <f>Autoevaluación!T32/SUM(Autoevaluación!T30:T33)</f>
        <v>0</v>
      </c>
      <c r="P7" s="152">
        <f>Autoevaluación!T33/SUM(Autoevaluación!T30:T33)</f>
        <v>1</v>
      </c>
      <c r="Q7" s="153"/>
      <c r="R7" s="152" t="e">
        <f>Autoevaluación!U30/SUM(Autoevaluación!U30:U33)</f>
        <v>#DIV/0!</v>
      </c>
      <c r="S7" s="152" t="e">
        <f>Autoevaluación!U31/SUM(Autoevaluación!U30:U33)</f>
        <v>#DIV/0!</v>
      </c>
      <c r="T7" s="152" t="e">
        <f>Autoevaluación!U32/SUM(Autoevaluación!U30:U33)</f>
        <v>#DIV/0!</v>
      </c>
      <c r="U7" s="152" t="e">
        <f>Autoevaluación!U33/SUM(Autoevaluación!U30:U33)</f>
        <v>#DIV/0!</v>
      </c>
      <c r="V7" s="146"/>
      <c r="W7" s="146"/>
      <c r="X7" s="146"/>
      <c r="Y7" s="146"/>
      <c r="Z7" s="146"/>
      <c r="AA7" s="146"/>
      <c r="AB7" s="146"/>
      <c r="AC7" s="146"/>
      <c r="AD7" s="146"/>
      <c r="AE7" s="146"/>
      <c r="AF7" s="146"/>
      <c r="AG7" s="146"/>
      <c r="AH7" s="146"/>
      <c r="AI7" s="146"/>
      <c r="AJ7" s="146"/>
      <c r="AK7" s="146"/>
      <c r="AL7" s="146"/>
      <c r="AM7" s="146"/>
      <c r="AN7" s="146"/>
      <c r="AO7" s="146"/>
      <c r="AP7" s="146"/>
      <c r="AQ7" s="146"/>
      <c r="AR7" s="146"/>
      <c r="AS7" s="146"/>
    </row>
    <row r="8" spans="2:45" ht="38.1" customHeight="1" thickTop="1" thickBot="1" x14ac:dyDescent="0.25">
      <c r="B8" s="150" t="s">
        <v>57</v>
      </c>
      <c r="C8" s="151">
        <f>Autoevaluación!R36/SUM(Autoevaluación!R36:R39)</f>
        <v>0</v>
      </c>
      <c r="D8" s="152">
        <f>Autoevaluación!R37/SUM(Autoevaluación!R36:R39)</f>
        <v>0.1111111111111111</v>
      </c>
      <c r="E8" s="152">
        <f>Autoevaluación!R38/SUM(Autoevaluación!R36:R39)</f>
        <v>0.55555555555555558</v>
      </c>
      <c r="F8" s="152">
        <f>Autoevaluación!R39/SUM(Autoevaluación!R36:R39)</f>
        <v>0.33333333333333331</v>
      </c>
      <c r="G8" s="317"/>
      <c r="H8" s="152">
        <f>Autoevaluación!S36/SUM(Autoevaluación!S36:S39)</f>
        <v>0</v>
      </c>
      <c r="I8" s="152">
        <f>Autoevaluación!S37/SUM(Autoevaluación!S36:S39)</f>
        <v>0.1111111111111111</v>
      </c>
      <c r="J8" s="152">
        <f>Autoevaluación!S38/SUM(Autoevaluación!S36:S39)</f>
        <v>0.88888888888888884</v>
      </c>
      <c r="K8" s="152">
        <f>Autoevaluación!S39/SUM(Autoevaluación!S36:S39)</f>
        <v>0</v>
      </c>
      <c r="L8" s="315"/>
      <c r="M8" s="152">
        <f>Autoevaluación!T36/SUM(Autoevaluación!T36:T39)</f>
        <v>0</v>
      </c>
      <c r="N8" s="152">
        <f>Autoevaluación!T37/SUM(Autoevaluación!T36:T39)</f>
        <v>0.1111111111111111</v>
      </c>
      <c r="O8" s="152">
        <f>Autoevaluación!T38/SUM(Autoevaluación!T36:T39)</f>
        <v>0.55555555555555558</v>
      </c>
      <c r="P8" s="152">
        <f>Autoevaluación!T39/SUM(Autoevaluación!T36:T39)</f>
        <v>0.33333333333333331</v>
      </c>
      <c r="Q8" s="153"/>
      <c r="R8" s="152" t="e">
        <f>Autoevaluación!U36/SUM(Autoevaluación!U36:U39)</f>
        <v>#DIV/0!</v>
      </c>
      <c r="S8" s="152" t="e">
        <f>Autoevaluación!U37/SUM(Autoevaluación!U36:U39)</f>
        <v>#DIV/0!</v>
      </c>
      <c r="T8" s="152" t="e">
        <f>Autoevaluación!U38/SUM(Autoevaluación!U36:U39)</f>
        <v>#DIV/0!</v>
      </c>
      <c r="U8" s="152" t="e">
        <f>Autoevaluación!U39/SUM(Autoevaluación!U36:U39)</f>
        <v>#DIV/0!</v>
      </c>
      <c r="V8" s="146"/>
      <c r="W8" s="146"/>
      <c r="X8" s="146"/>
      <c r="Y8" s="146"/>
      <c r="Z8" s="146"/>
      <c r="AA8" s="146"/>
      <c r="AB8" s="146"/>
      <c r="AC8" s="146"/>
      <c r="AD8" s="146"/>
      <c r="AE8" s="146"/>
      <c r="AF8" s="146"/>
      <c r="AG8" s="146"/>
      <c r="AH8" s="146"/>
      <c r="AI8" s="146"/>
      <c r="AJ8" s="146"/>
      <c r="AK8" s="146"/>
      <c r="AL8" s="146"/>
      <c r="AM8" s="146"/>
      <c r="AN8" s="146"/>
      <c r="AO8" s="146"/>
      <c r="AP8" s="146"/>
      <c r="AQ8" s="146"/>
      <c r="AR8" s="146"/>
      <c r="AS8" s="146"/>
    </row>
    <row r="9" spans="2:45" ht="38.1" customHeight="1" thickTop="1" thickBot="1" x14ac:dyDescent="0.25">
      <c r="B9" s="150" t="s">
        <v>67</v>
      </c>
      <c r="C9" s="151">
        <f>Autoevaluación!R47/SUM(Autoevaluación!R47:R50)</f>
        <v>0</v>
      </c>
      <c r="D9" s="152">
        <f>Autoevaluación!R48/SUM(Autoevaluación!R47:R50)</f>
        <v>0</v>
      </c>
      <c r="E9" s="152">
        <f>Autoevaluación!R49/SUM(Autoevaluación!R47:R50)</f>
        <v>0.75</v>
      </c>
      <c r="F9" s="152">
        <f>Autoevaluación!R50/SUM(Autoevaluación!R47:R50)</f>
        <v>0.25</v>
      </c>
      <c r="G9" s="317"/>
      <c r="H9" s="152">
        <f>Autoevaluación!S47/SUM(Autoevaluación!S47:S50)</f>
        <v>0</v>
      </c>
      <c r="I9" s="152">
        <f>Autoevaluación!S48/SUM(Autoevaluación!S47:S50)</f>
        <v>0</v>
      </c>
      <c r="J9" s="152">
        <f>Autoevaluación!S49/SUM(Autoevaluación!S47:S50)</f>
        <v>1</v>
      </c>
      <c r="K9" s="152">
        <f>Autoevaluación!S50/SUM(Autoevaluación!S47:S50)</f>
        <v>0</v>
      </c>
      <c r="L9" s="315"/>
      <c r="M9" s="152">
        <f>Autoevaluación!T47/SUM(Autoevaluación!T47:T50)</f>
        <v>0</v>
      </c>
      <c r="N9" s="152">
        <f>Autoevaluación!T48/SUM(Autoevaluación!T47:T50)</f>
        <v>0</v>
      </c>
      <c r="O9" s="152">
        <f>Autoevaluación!T49/SUM(Autoevaluación!T47:T50)</f>
        <v>1</v>
      </c>
      <c r="P9" s="152">
        <f>Autoevaluación!T50/SUM(Autoevaluación!T47:T50)</f>
        <v>0</v>
      </c>
      <c r="Q9" s="153"/>
      <c r="R9" s="152" t="e">
        <f>Autoevaluación!U47/SUM(Autoevaluación!U47:U50)</f>
        <v>#DIV/0!</v>
      </c>
      <c r="S9" s="152" t="e">
        <f>Autoevaluación!U48/SUM(Autoevaluación!U47:U50)</f>
        <v>#DIV/0!</v>
      </c>
      <c r="T9" s="152" t="e">
        <f>Autoevaluación!U49/SUM(Autoevaluación!U47:U50)</f>
        <v>#DIV/0!</v>
      </c>
      <c r="U9" s="152" t="e">
        <f>Autoevaluación!U50/SUM(Autoevaluación!U47:U50)</f>
        <v>#DIV/0!</v>
      </c>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row>
    <row r="10" spans="2:45" ht="38.1" customHeight="1" thickTop="1" x14ac:dyDescent="0.2">
      <c r="B10" s="155" t="s">
        <v>126</v>
      </c>
      <c r="C10" s="156">
        <f>AVERAGE(C4:C9)</f>
        <v>0</v>
      </c>
      <c r="D10" s="156">
        <f>AVERAGE(D4:D9)</f>
        <v>6.0185185185185182E-2</v>
      </c>
      <c r="E10" s="156">
        <f>AVERAGE(E4:E9)</f>
        <v>0.68425925925925923</v>
      </c>
      <c r="F10" s="156">
        <f>AVERAGE(F4:F9)</f>
        <v>0.25555555555555554</v>
      </c>
      <c r="G10" s="157"/>
      <c r="H10" s="156">
        <f>AVERAGE(H4:H9)</f>
        <v>0</v>
      </c>
      <c r="I10" s="156">
        <f>AVERAGE(I4:I9)</f>
        <v>3.9351851851851853E-2</v>
      </c>
      <c r="J10" s="156">
        <f>AVERAGE(J4:J9)</f>
        <v>0.81481481481481488</v>
      </c>
      <c r="K10" s="156">
        <f>AVERAGE(K4:K9)</f>
        <v>0.14583333333333334</v>
      </c>
      <c r="L10" s="157"/>
      <c r="M10" s="156">
        <f>AVERAGE(M4:M9)</f>
        <v>0</v>
      </c>
      <c r="N10" s="156">
        <f>AVERAGE(N4:N9)</f>
        <v>3.9351851851851853E-2</v>
      </c>
      <c r="O10" s="156">
        <f>AVERAGE(O4:O9)</f>
        <v>0.43842592592592594</v>
      </c>
      <c r="P10" s="156">
        <f>AVERAGE(P4:P9)</f>
        <v>0.52222222222222225</v>
      </c>
      <c r="Q10" s="158"/>
      <c r="R10" s="156" t="e">
        <f>AVERAGE(R4:R9)</f>
        <v>#DIV/0!</v>
      </c>
      <c r="S10" s="156" t="e">
        <f>AVERAGE(S4:S9)</f>
        <v>#DIV/0!</v>
      </c>
      <c r="T10" s="156" t="e">
        <f>AVERAGE(T4:T9)</f>
        <v>#DIV/0!</v>
      </c>
      <c r="U10" s="156" t="e">
        <f>AVERAGE(U4:U9)</f>
        <v>#DIV/0!</v>
      </c>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row>
    <row r="11" spans="2:45" x14ac:dyDescent="0.2">
      <c r="B11" s="159"/>
      <c r="C11" s="159"/>
      <c r="D11" s="159"/>
      <c r="E11" s="159"/>
      <c r="F11" s="157"/>
      <c r="G11" s="157"/>
      <c r="H11" s="157"/>
      <c r="I11" s="157"/>
      <c r="J11" s="157"/>
      <c r="K11" s="157"/>
      <c r="L11" s="157"/>
      <c r="M11" s="157"/>
      <c r="N11" s="157"/>
      <c r="O11" s="157"/>
      <c r="P11" s="157"/>
      <c r="Q11" s="157"/>
      <c r="R11" s="157"/>
      <c r="S11" s="157"/>
      <c r="T11" s="157"/>
      <c r="U11" s="157"/>
      <c r="V11" s="146"/>
      <c r="W11" s="146"/>
      <c r="X11" s="146"/>
      <c r="Y11" s="146"/>
      <c r="Z11" s="146"/>
      <c r="AA11" s="146"/>
      <c r="AB11" s="146"/>
      <c r="AC11" s="146"/>
      <c r="AD11" s="146"/>
      <c r="AE11" s="146"/>
      <c r="AF11" s="146"/>
      <c r="AG11" s="146"/>
      <c r="AH11" s="146"/>
      <c r="AI11" s="146"/>
      <c r="AJ11" s="146"/>
      <c r="AK11" s="146"/>
      <c r="AL11" s="146"/>
      <c r="AM11" s="146"/>
      <c r="AN11" s="146"/>
      <c r="AO11" s="146"/>
      <c r="AP11" s="146"/>
      <c r="AQ11" s="146"/>
      <c r="AR11" s="146"/>
      <c r="AS11" s="146"/>
    </row>
    <row r="12" spans="2:45" ht="21.95" customHeight="1" x14ac:dyDescent="0.2">
      <c r="B12" s="303">
        <v>2023</v>
      </c>
      <c r="C12" s="304"/>
      <c r="D12" s="304"/>
      <c r="E12" s="304"/>
      <c r="F12" s="304"/>
      <c r="G12" s="304"/>
      <c r="H12" s="304"/>
      <c r="I12" s="304"/>
      <c r="J12" s="304"/>
      <c r="K12" s="304"/>
      <c r="L12" s="304"/>
      <c r="M12" s="304"/>
      <c r="N12" s="304"/>
      <c r="O12" s="304"/>
      <c r="P12" s="304"/>
      <c r="Q12" s="304"/>
      <c r="R12" s="304"/>
      <c r="S12" s="304"/>
      <c r="T12" s="304"/>
      <c r="U12" s="305"/>
      <c r="V12" s="146"/>
      <c r="W12" s="146"/>
      <c r="X12" s="146"/>
      <c r="Y12" s="146"/>
      <c r="Z12" s="146"/>
      <c r="AA12" s="146"/>
      <c r="AB12" s="146"/>
      <c r="AC12" s="146"/>
      <c r="AD12" s="146"/>
      <c r="AE12" s="146"/>
      <c r="AF12" s="146"/>
      <c r="AG12" s="146"/>
      <c r="AH12" s="146"/>
      <c r="AI12" s="146"/>
      <c r="AJ12" s="146"/>
      <c r="AK12" s="146"/>
      <c r="AL12" s="146"/>
      <c r="AM12" s="146"/>
      <c r="AN12" s="146"/>
      <c r="AO12" s="146"/>
      <c r="AP12" s="146"/>
      <c r="AQ12" s="146"/>
      <c r="AR12" s="146"/>
      <c r="AS12" s="146"/>
    </row>
    <row r="13" spans="2:45" ht="24.95" customHeight="1" x14ac:dyDescent="0.2">
      <c r="B13" s="306" t="s">
        <v>28</v>
      </c>
      <c r="C13" s="307"/>
      <c r="D13" s="307"/>
      <c r="E13" s="307"/>
      <c r="F13" s="307"/>
      <c r="G13" s="307"/>
      <c r="H13" s="307"/>
      <c r="I13" s="307"/>
      <c r="J13" s="307"/>
      <c r="K13" s="307"/>
      <c r="L13" s="307"/>
      <c r="M13" s="307"/>
      <c r="N13" s="307"/>
      <c r="O13" s="307"/>
      <c r="P13" s="307"/>
      <c r="Q13" s="307"/>
      <c r="R13" s="307"/>
      <c r="S13" s="307"/>
      <c r="T13" s="307"/>
      <c r="U13" s="307"/>
      <c r="V13" s="146"/>
      <c r="W13" s="146"/>
      <c r="X13" s="146"/>
      <c r="Y13" s="146"/>
      <c r="Z13" s="146"/>
      <c r="AA13" s="146"/>
      <c r="AB13" s="146"/>
      <c r="AC13" s="146"/>
      <c r="AD13" s="146"/>
      <c r="AE13" s="146"/>
      <c r="AF13" s="146"/>
      <c r="AG13" s="146"/>
      <c r="AH13" s="146"/>
      <c r="AI13" s="146"/>
      <c r="AJ13" s="146"/>
      <c r="AK13" s="146"/>
      <c r="AL13" s="146"/>
      <c r="AM13" s="146"/>
      <c r="AN13" s="146"/>
      <c r="AO13" s="146"/>
      <c r="AP13" s="146"/>
      <c r="AQ13" s="146"/>
      <c r="AR13" s="146"/>
      <c r="AS13" s="146"/>
    </row>
    <row r="14" spans="2:45" ht="60" customHeight="1" x14ac:dyDescent="0.2">
      <c r="B14" s="292" t="s">
        <v>536</v>
      </c>
      <c r="C14" s="292"/>
      <c r="D14" s="292"/>
      <c r="E14" s="292"/>
      <c r="F14" s="292"/>
      <c r="G14" s="292"/>
      <c r="H14" s="292"/>
      <c r="I14" s="292"/>
      <c r="J14" s="292"/>
      <c r="K14" s="292"/>
      <c r="L14" s="292"/>
      <c r="M14" s="292"/>
      <c r="N14" s="292"/>
      <c r="O14" s="292"/>
      <c r="P14" s="292"/>
      <c r="Q14" s="292"/>
      <c r="R14" s="292"/>
      <c r="S14" s="292"/>
      <c r="T14" s="292"/>
      <c r="U14" s="292"/>
      <c r="V14" s="146"/>
      <c r="W14" s="146"/>
      <c r="X14" s="146"/>
      <c r="Y14" s="146"/>
      <c r="Z14" s="146"/>
      <c r="AA14" s="146"/>
      <c r="AB14" s="146"/>
      <c r="AC14" s="146"/>
      <c r="AD14" s="146"/>
      <c r="AE14" s="146"/>
      <c r="AF14" s="146"/>
      <c r="AG14" s="146"/>
      <c r="AH14" s="146"/>
      <c r="AI14" s="146"/>
      <c r="AJ14" s="146"/>
      <c r="AK14" s="146"/>
      <c r="AL14" s="146"/>
      <c r="AM14" s="146"/>
      <c r="AN14" s="146"/>
      <c r="AO14" s="146"/>
      <c r="AP14" s="146"/>
      <c r="AQ14" s="146"/>
      <c r="AR14" s="146"/>
      <c r="AS14" s="146"/>
    </row>
    <row r="15" spans="2:45" ht="60" customHeight="1" x14ac:dyDescent="0.2">
      <c r="B15" s="292" t="s">
        <v>535</v>
      </c>
      <c r="C15" s="292"/>
      <c r="D15" s="292"/>
      <c r="E15" s="292"/>
      <c r="F15" s="292"/>
      <c r="G15" s="292"/>
      <c r="H15" s="292"/>
      <c r="I15" s="292"/>
      <c r="J15" s="292"/>
      <c r="K15" s="292"/>
      <c r="L15" s="292"/>
      <c r="M15" s="292"/>
      <c r="N15" s="292"/>
      <c r="O15" s="292"/>
      <c r="P15" s="292"/>
      <c r="Q15" s="292"/>
      <c r="R15" s="292"/>
      <c r="S15" s="292"/>
      <c r="T15" s="292"/>
      <c r="U15" s="292"/>
      <c r="V15" s="146"/>
      <c r="W15" s="146"/>
      <c r="X15" s="146"/>
      <c r="Y15" s="146"/>
      <c r="Z15" s="146"/>
      <c r="AA15" s="146"/>
      <c r="AB15" s="146"/>
      <c r="AC15" s="146"/>
      <c r="AD15" s="146"/>
      <c r="AE15" s="146"/>
      <c r="AF15" s="146"/>
      <c r="AG15" s="146"/>
      <c r="AH15" s="146"/>
      <c r="AI15" s="146"/>
      <c r="AJ15" s="146"/>
      <c r="AK15" s="146"/>
      <c r="AL15" s="146"/>
      <c r="AM15" s="146"/>
      <c r="AN15" s="146"/>
      <c r="AO15" s="146"/>
      <c r="AP15" s="146"/>
      <c r="AQ15" s="146"/>
      <c r="AR15" s="146"/>
      <c r="AS15" s="146"/>
    </row>
    <row r="16" spans="2:45" s="160" customFormat="1" ht="24.95" customHeight="1" x14ac:dyDescent="0.25">
      <c r="B16" s="297" t="s">
        <v>123</v>
      </c>
      <c r="C16" s="298"/>
      <c r="D16" s="298"/>
      <c r="E16" s="298"/>
      <c r="F16" s="298"/>
      <c r="G16" s="298"/>
      <c r="H16" s="298"/>
      <c r="I16" s="298"/>
      <c r="J16" s="298"/>
      <c r="K16" s="298"/>
      <c r="L16" s="298"/>
      <c r="M16" s="298"/>
      <c r="N16" s="298"/>
      <c r="O16" s="298"/>
      <c r="P16" s="298"/>
      <c r="Q16" s="298"/>
      <c r="R16" s="298"/>
      <c r="S16" s="298"/>
      <c r="T16" s="298"/>
      <c r="U16" s="298"/>
    </row>
    <row r="17" spans="2:21" ht="60" customHeight="1" x14ac:dyDescent="0.2">
      <c r="B17" s="292" t="s">
        <v>533</v>
      </c>
      <c r="C17" s="292"/>
      <c r="D17" s="292"/>
      <c r="E17" s="292"/>
      <c r="F17" s="292"/>
      <c r="G17" s="292"/>
      <c r="H17" s="292"/>
      <c r="I17" s="292"/>
      <c r="J17" s="292"/>
      <c r="K17" s="292"/>
      <c r="L17" s="292"/>
      <c r="M17" s="292"/>
      <c r="N17" s="292"/>
      <c r="O17" s="292"/>
      <c r="P17" s="292"/>
      <c r="Q17" s="292"/>
      <c r="R17" s="292"/>
      <c r="S17" s="292"/>
      <c r="T17" s="292"/>
      <c r="U17" s="292"/>
    </row>
    <row r="18" spans="2:21" ht="60" customHeight="1" x14ac:dyDescent="0.2">
      <c r="B18" s="292" t="s">
        <v>534</v>
      </c>
      <c r="C18" s="292"/>
      <c r="D18" s="292"/>
      <c r="E18" s="292"/>
      <c r="F18" s="292"/>
      <c r="G18" s="292"/>
      <c r="H18" s="292"/>
      <c r="I18" s="292"/>
      <c r="J18" s="292"/>
      <c r="K18" s="292"/>
      <c r="L18" s="292"/>
      <c r="M18" s="292"/>
      <c r="N18" s="292"/>
      <c r="O18" s="292"/>
      <c r="P18" s="292"/>
      <c r="Q18" s="292"/>
      <c r="R18" s="292"/>
      <c r="S18" s="292"/>
      <c r="T18" s="292"/>
      <c r="U18" s="292"/>
    </row>
    <row r="19" spans="2:21" ht="60" customHeight="1" x14ac:dyDescent="0.2">
      <c r="B19" s="292"/>
      <c r="C19" s="292"/>
      <c r="D19" s="292"/>
      <c r="E19" s="292"/>
      <c r="F19" s="292"/>
      <c r="G19" s="292"/>
      <c r="H19" s="292"/>
      <c r="I19" s="292"/>
      <c r="J19" s="292"/>
      <c r="K19" s="292"/>
      <c r="L19" s="292"/>
      <c r="M19" s="292"/>
      <c r="N19" s="292"/>
      <c r="O19" s="292"/>
      <c r="P19" s="292"/>
      <c r="Q19" s="292"/>
      <c r="R19" s="292"/>
      <c r="S19" s="292"/>
      <c r="T19" s="292"/>
      <c r="U19" s="292"/>
    </row>
    <row r="20" spans="2:21" ht="16.5" customHeight="1" x14ac:dyDescent="0.2">
      <c r="B20" s="161"/>
      <c r="C20" s="161"/>
      <c r="D20" s="161"/>
      <c r="E20" s="161"/>
      <c r="F20" s="161"/>
      <c r="G20" s="161"/>
      <c r="H20" s="161"/>
      <c r="I20" s="161"/>
      <c r="J20" s="161"/>
      <c r="K20" s="161"/>
      <c r="L20" s="161"/>
      <c r="M20" s="161"/>
      <c r="N20" s="161"/>
      <c r="O20" s="161"/>
      <c r="P20" s="161"/>
      <c r="Q20" s="161"/>
      <c r="R20" s="161"/>
      <c r="S20" s="161"/>
      <c r="T20" s="161"/>
      <c r="U20" s="161"/>
    </row>
    <row r="21" spans="2:21" ht="21.95" customHeight="1" x14ac:dyDescent="0.2">
      <c r="B21" s="301">
        <v>2024</v>
      </c>
      <c r="C21" s="301"/>
      <c r="D21" s="301"/>
      <c r="E21" s="301"/>
      <c r="F21" s="301"/>
      <c r="G21" s="301"/>
      <c r="H21" s="301"/>
      <c r="I21" s="301"/>
      <c r="J21" s="301"/>
      <c r="K21" s="301"/>
      <c r="L21" s="301"/>
      <c r="M21" s="301"/>
      <c r="N21" s="301"/>
      <c r="O21" s="301"/>
      <c r="P21" s="301"/>
      <c r="Q21" s="301"/>
      <c r="R21" s="301"/>
      <c r="S21" s="301"/>
      <c r="T21" s="301"/>
      <c r="U21" s="301"/>
    </row>
    <row r="22" spans="2:21" ht="24.95" customHeight="1" x14ac:dyDescent="0.2">
      <c r="B22" s="302" t="s">
        <v>28</v>
      </c>
      <c r="C22" s="302"/>
      <c r="D22" s="302"/>
      <c r="E22" s="302"/>
      <c r="F22" s="302"/>
      <c r="G22" s="302"/>
      <c r="H22" s="302"/>
      <c r="I22" s="302"/>
      <c r="J22" s="302"/>
      <c r="K22" s="302"/>
      <c r="L22" s="302"/>
      <c r="M22" s="302"/>
      <c r="N22" s="302"/>
      <c r="O22" s="302"/>
      <c r="P22" s="302"/>
      <c r="Q22" s="302"/>
      <c r="R22" s="302"/>
      <c r="S22" s="302"/>
      <c r="T22" s="302"/>
      <c r="U22" s="302"/>
    </row>
    <row r="23" spans="2:21" ht="60" customHeight="1" x14ac:dyDescent="0.2">
      <c r="B23" s="292" t="s">
        <v>494</v>
      </c>
      <c r="C23" s="292"/>
      <c r="D23" s="292"/>
      <c r="E23" s="292"/>
      <c r="F23" s="292"/>
      <c r="G23" s="292"/>
      <c r="H23" s="292"/>
      <c r="I23" s="292"/>
      <c r="J23" s="292"/>
      <c r="K23" s="292"/>
      <c r="L23" s="292"/>
      <c r="M23" s="292"/>
      <c r="N23" s="292"/>
      <c r="O23" s="292"/>
      <c r="P23" s="292"/>
      <c r="Q23" s="292"/>
      <c r="R23" s="292"/>
      <c r="S23" s="292"/>
      <c r="T23" s="292"/>
      <c r="U23" s="292"/>
    </row>
    <row r="24" spans="2:21" ht="60" customHeight="1" x14ac:dyDescent="0.2">
      <c r="B24" s="292" t="s">
        <v>495</v>
      </c>
      <c r="C24" s="292"/>
      <c r="D24" s="292"/>
      <c r="E24" s="292"/>
      <c r="F24" s="292"/>
      <c r="G24" s="292"/>
      <c r="H24" s="292"/>
      <c r="I24" s="292"/>
      <c r="J24" s="292"/>
      <c r="K24" s="292"/>
      <c r="L24" s="292"/>
      <c r="M24" s="292"/>
      <c r="N24" s="292"/>
      <c r="O24" s="292"/>
      <c r="P24" s="292"/>
      <c r="Q24" s="292"/>
      <c r="R24" s="292"/>
      <c r="S24" s="292"/>
      <c r="T24" s="292"/>
      <c r="U24" s="292"/>
    </row>
    <row r="25" spans="2:21" s="160" customFormat="1" ht="24.95" customHeight="1" x14ac:dyDescent="0.25">
      <c r="B25" s="297" t="s">
        <v>123</v>
      </c>
      <c r="C25" s="298"/>
      <c r="D25" s="298"/>
      <c r="E25" s="298"/>
      <c r="F25" s="298"/>
      <c r="G25" s="298"/>
      <c r="H25" s="298"/>
      <c r="I25" s="298"/>
      <c r="J25" s="298"/>
      <c r="K25" s="298"/>
      <c r="L25" s="298"/>
      <c r="M25" s="298"/>
      <c r="N25" s="298"/>
      <c r="O25" s="298"/>
      <c r="P25" s="298"/>
      <c r="Q25" s="298"/>
      <c r="R25" s="298"/>
      <c r="S25" s="298"/>
      <c r="T25" s="298"/>
      <c r="U25" s="298"/>
    </row>
    <row r="26" spans="2:21" ht="60" customHeight="1" x14ac:dyDescent="0.2">
      <c r="B26" s="292" t="s">
        <v>496</v>
      </c>
      <c r="C26" s="292"/>
      <c r="D26" s="292"/>
      <c r="E26" s="292"/>
      <c r="F26" s="292"/>
      <c r="G26" s="292"/>
      <c r="H26" s="292"/>
      <c r="I26" s="292"/>
      <c r="J26" s="292"/>
      <c r="K26" s="292"/>
      <c r="L26" s="292"/>
      <c r="M26" s="292"/>
      <c r="N26" s="292"/>
      <c r="O26" s="292"/>
      <c r="P26" s="292"/>
      <c r="Q26" s="292"/>
      <c r="R26" s="292"/>
      <c r="S26" s="292"/>
      <c r="T26" s="292"/>
      <c r="U26" s="292"/>
    </row>
    <row r="27" spans="2:21" ht="60" customHeight="1" x14ac:dyDescent="0.2">
      <c r="B27" s="292" t="s">
        <v>497</v>
      </c>
      <c r="C27" s="292"/>
      <c r="D27" s="292"/>
      <c r="E27" s="292"/>
      <c r="F27" s="292"/>
      <c r="G27" s="292"/>
      <c r="H27" s="292"/>
      <c r="I27" s="292"/>
      <c r="J27" s="292"/>
      <c r="K27" s="292"/>
      <c r="L27" s="292"/>
      <c r="M27" s="292"/>
      <c r="N27" s="292"/>
      <c r="O27" s="292"/>
      <c r="P27" s="292"/>
      <c r="Q27" s="292"/>
      <c r="R27" s="292"/>
      <c r="S27" s="292"/>
      <c r="T27" s="292"/>
      <c r="U27" s="292"/>
    </row>
    <row r="28" spans="2:21" ht="60" customHeight="1" x14ac:dyDescent="0.2">
      <c r="B28" s="292"/>
      <c r="C28" s="292"/>
      <c r="D28" s="292"/>
      <c r="E28" s="292"/>
      <c r="F28" s="292"/>
      <c r="G28" s="292"/>
      <c r="H28" s="292"/>
      <c r="I28" s="292"/>
      <c r="J28" s="292"/>
      <c r="K28" s="292"/>
      <c r="L28" s="292"/>
      <c r="M28" s="292"/>
      <c r="N28" s="292"/>
      <c r="O28" s="292"/>
      <c r="P28" s="292"/>
      <c r="Q28" s="292"/>
      <c r="R28" s="292"/>
      <c r="S28" s="292"/>
      <c r="T28" s="292"/>
      <c r="U28" s="292"/>
    </row>
    <row r="29" spans="2:21" ht="16.5" customHeight="1" x14ac:dyDescent="0.2">
      <c r="B29" s="161"/>
      <c r="C29" s="161"/>
      <c r="D29" s="161"/>
      <c r="E29" s="161"/>
      <c r="F29" s="161"/>
      <c r="G29" s="161"/>
      <c r="H29" s="161"/>
      <c r="I29" s="161"/>
      <c r="J29" s="161"/>
      <c r="K29" s="161"/>
      <c r="L29" s="161"/>
      <c r="M29" s="161"/>
      <c r="N29" s="161"/>
      <c r="O29" s="161"/>
      <c r="P29" s="161"/>
      <c r="Q29" s="161"/>
      <c r="R29" s="161"/>
      <c r="S29" s="161"/>
      <c r="T29" s="161"/>
      <c r="U29" s="161"/>
    </row>
    <row r="30" spans="2:21" ht="21.95" customHeight="1" x14ac:dyDescent="0.2">
      <c r="B30" s="299">
        <v>2025</v>
      </c>
      <c r="C30" s="300"/>
      <c r="D30" s="300"/>
      <c r="E30" s="300"/>
      <c r="F30" s="300"/>
      <c r="G30" s="300"/>
      <c r="H30" s="300"/>
      <c r="I30" s="300"/>
      <c r="J30" s="300"/>
      <c r="K30" s="300"/>
      <c r="L30" s="300"/>
      <c r="M30" s="300"/>
      <c r="N30" s="300"/>
      <c r="O30" s="300"/>
      <c r="P30" s="300"/>
      <c r="Q30" s="300"/>
      <c r="R30" s="300"/>
      <c r="S30" s="300"/>
      <c r="T30" s="300"/>
      <c r="U30" s="300"/>
    </row>
    <row r="31" spans="2:21" ht="24.95" customHeight="1" x14ac:dyDescent="0.2">
      <c r="B31" s="295" t="s">
        <v>28</v>
      </c>
      <c r="C31" s="296"/>
      <c r="D31" s="296"/>
      <c r="E31" s="296"/>
      <c r="F31" s="296"/>
      <c r="G31" s="296"/>
      <c r="H31" s="296"/>
      <c r="I31" s="296"/>
      <c r="J31" s="296"/>
      <c r="K31" s="296"/>
      <c r="L31" s="296"/>
      <c r="M31" s="296"/>
      <c r="N31" s="296"/>
      <c r="O31" s="296"/>
      <c r="P31" s="296"/>
      <c r="Q31" s="296"/>
      <c r="R31" s="296"/>
      <c r="S31" s="296"/>
      <c r="T31" s="296"/>
      <c r="U31" s="296"/>
    </row>
    <row r="32" spans="2:21" ht="60" customHeight="1" x14ac:dyDescent="0.2">
      <c r="B32" s="292" t="s">
        <v>631</v>
      </c>
      <c r="C32" s="292"/>
      <c r="D32" s="292"/>
      <c r="E32" s="292"/>
      <c r="F32" s="292"/>
      <c r="G32" s="292"/>
      <c r="H32" s="292"/>
      <c r="I32" s="292"/>
      <c r="J32" s="292"/>
      <c r="K32" s="292"/>
      <c r="L32" s="292"/>
      <c r="M32" s="292"/>
      <c r="N32" s="292"/>
      <c r="O32" s="292"/>
      <c r="P32" s="292"/>
      <c r="Q32" s="292"/>
      <c r="R32" s="292"/>
      <c r="S32" s="292"/>
      <c r="T32" s="292"/>
      <c r="U32" s="292"/>
    </row>
    <row r="33" spans="2:21" ht="60" customHeight="1" x14ac:dyDescent="0.2">
      <c r="B33" s="292" t="s">
        <v>632</v>
      </c>
      <c r="C33" s="292"/>
      <c r="D33" s="292"/>
      <c r="E33" s="292"/>
      <c r="F33" s="292"/>
      <c r="G33" s="292"/>
      <c r="H33" s="292"/>
      <c r="I33" s="292"/>
      <c r="J33" s="292"/>
      <c r="K33" s="292"/>
      <c r="L33" s="292"/>
      <c r="M33" s="292"/>
      <c r="N33" s="292"/>
      <c r="O33" s="292"/>
      <c r="P33" s="292"/>
      <c r="Q33" s="292"/>
      <c r="R33" s="292"/>
      <c r="S33" s="292"/>
      <c r="T33" s="292"/>
      <c r="U33" s="292"/>
    </row>
    <row r="34" spans="2:21" s="160" customFormat="1" ht="24.95" customHeight="1" x14ac:dyDescent="0.25">
      <c r="B34" s="297" t="s">
        <v>123</v>
      </c>
      <c r="C34" s="298"/>
      <c r="D34" s="298"/>
      <c r="E34" s="298"/>
      <c r="F34" s="298"/>
      <c r="G34" s="298"/>
      <c r="H34" s="298"/>
      <c r="I34" s="298"/>
      <c r="J34" s="298"/>
      <c r="K34" s="298"/>
      <c r="L34" s="298"/>
      <c r="M34" s="298"/>
      <c r="N34" s="298"/>
      <c r="O34" s="298"/>
      <c r="P34" s="298"/>
      <c r="Q34" s="298"/>
      <c r="R34" s="298"/>
      <c r="S34" s="298"/>
      <c r="T34" s="298"/>
      <c r="U34" s="298"/>
    </row>
    <row r="35" spans="2:21" ht="60" customHeight="1" x14ac:dyDescent="0.2">
      <c r="B35" s="292" t="s">
        <v>629</v>
      </c>
      <c r="C35" s="292"/>
      <c r="D35" s="292"/>
      <c r="E35" s="292"/>
      <c r="F35" s="292"/>
      <c r="G35" s="292"/>
      <c r="H35" s="292"/>
      <c r="I35" s="292"/>
      <c r="J35" s="292"/>
      <c r="K35" s="292"/>
      <c r="L35" s="292"/>
      <c r="M35" s="292"/>
      <c r="N35" s="292"/>
      <c r="O35" s="292"/>
      <c r="P35" s="292"/>
      <c r="Q35" s="292"/>
      <c r="R35" s="292"/>
      <c r="S35" s="292"/>
      <c r="T35" s="292"/>
      <c r="U35" s="292"/>
    </row>
    <row r="36" spans="2:21" ht="60" customHeight="1" x14ac:dyDescent="0.2">
      <c r="B36" s="292" t="s">
        <v>630</v>
      </c>
      <c r="C36" s="292"/>
      <c r="D36" s="292"/>
      <c r="E36" s="292"/>
      <c r="F36" s="292"/>
      <c r="G36" s="292"/>
      <c r="H36" s="292"/>
      <c r="I36" s="292"/>
      <c r="J36" s="292"/>
      <c r="K36" s="292"/>
      <c r="L36" s="292"/>
      <c r="M36" s="292"/>
      <c r="N36" s="292"/>
      <c r="O36" s="292"/>
      <c r="P36" s="292"/>
      <c r="Q36" s="292"/>
      <c r="R36" s="292"/>
      <c r="S36" s="292"/>
      <c r="T36" s="292"/>
      <c r="U36" s="292"/>
    </row>
    <row r="37" spans="2:21" ht="60" customHeight="1" x14ac:dyDescent="0.2">
      <c r="B37" s="292"/>
      <c r="C37" s="292"/>
      <c r="D37" s="292"/>
      <c r="E37" s="292"/>
      <c r="F37" s="292"/>
      <c r="G37" s="292"/>
      <c r="H37" s="292"/>
      <c r="I37" s="292"/>
      <c r="J37" s="292"/>
      <c r="K37" s="292"/>
      <c r="L37" s="292"/>
      <c r="M37" s="292"/>
      <c r="N37" s="292"/>
      <c r="O37" s="292"/>
      <c r="P37" s="292"/>
      <c r="Q37" s="292"/>
      <c r="R37" s="292"/>
      <c r="S37" s="292"/>
      <c r="T37" s="292"/>
      <c r="U37" s="292"/>
    </row>
    <row r="39" spans="2:21" x14ac:dyDescent="0.2">
      <c r="B39" s="293">
        <v>2026</v>
      </c>
      <c r="C39" s="294"/>
      <c r="D39" s="294"/>
      <c r="E39" s="294"/>
      <c r="F39" s="294"/>
      <c r="G39" s="294"/>
      <c r="H39" s="294"/>
      <c r="I39" s="294"/>
      <c r="J39" s="294"/>
      <c r="K39" s="294"/>
      <c r="L39" s="294"/>
      <c r="M39" s="294"/>
      <c r="N39" s="294"/>
      <c r="O39" s="294"/>
      <c r="P39" s="294"/>
      <c r="Q39" s="294"/>
      <c r="R39" s="294"/>
      <c r="S39" s="294"/>
      <c r="T39" s="294"/>
      <c r="U39" s="294"/>
    </row>
    <row r="40" spans="2:21" ht="19.5" x14ac:dyDescent="0.2">
      <c r="B40" s="295" t="s">
        <v>28</v>
      </c>
      <c r="C40" s="296"/>
      <c r="D40" s="296"/>
      <c r="E40" s="296"/>
      <c r="F40" s="296"/>
      <c r="G40" s="296"/>
      <c r="H40" s="296"/>
      <c r="I40" s="296"/>
      <c r="J40" s="296"/>
      <c r="K40" s="296"/>
      <c r="L40" s="296"/>
      <c r="M40" s="296"/>
      <c r="N40" s="296"/>
      <c r="O40" s="296"/>
      <c r="P40" s="296"/>
      <c r="Q40" s="296"/>
      <c r="R40" s="296"/>
      <c r="S40" s="296"/>
      <c r="T40" s="296"/>
      <c r="U40" s="296"/>
    </row>
    <row r="41" spans="2:21" ht="60.75" customHeight="1" x14ac:dyDescent="0.2">
      <c r="B41" s="292"/>
      <c r="C41" s="292"/>
      <c r="D41" s="292"/>
      <c r="E41" s="292"/>
      <c r="F41" s="292"/>
      <c r="G41" s="292"/>
      <c r="H41" s="292"/>
      <c r="I41" s="292"/>
      <c r="J41" s="292"/>
      <c r="K41" s="292"/>
      <c r="L41" s="292"/>
      <c r="M41" s="292"/>
      <c r="N41" s="292"/>
      <c r="O41" s="292"/>
      <c r="P41" s="292"/>
      <c r="Q41" s="292"/>
      <c r="R41" s="292"/>
      <c r="S41" s="292"/>
      <c r="T41" s="292"/>
      <c r="U41" s="292"/>
    </row>
    <row r="42" spans="2:21" ht="60" customHeight="1" x14ac:dyDescent="0.2">
      <c r="B42" s="292"/>
      <c r="C42" s="292"/>
      <c r="D42" s="292"/>
      <c r="E42" s="292"/>
      <c r="F42" s="292"/>
      <c r="G42" s="292"/>
      <c r="H42" s="292"/>
      <c r="I42" s="292"/>
      <c r="J42" s="292"/>
      <c r="K42" s="292"/>
      <c r="L42" s="292"/>
      <c r="M42" s="292"/>
      <c r="N42" s="292"/>
      <c r="O42" s="292"/>
      <c r="P42" s="292"/>
      <c r="Q42" s="292"/>
      <c r="R42" s="292"/>
      <c r="S42" s="292"/>
      <c r="T42" s="292"/>
      <c r="U42" s="292"/>
    </row>
    <row r="43" spans="2:21" ht="19.5" x14ac:dyDescent="0.2">
      <c r="B43" s="297" t="s">
        <v>123</v>
      </c>
      <c r="C43" s="298"/>
      <c r="D43" s="298"/>
      <c r="E43" s="298"/>
      <c r="F43" s="298"/>
      <c r="G43" s="298"/>
      <c r="H43" s="298"/>
      <c r="I43" s="298"/>
      <c r="J43" s="298"/>
      <c r="K43" s="298"/>
      <c r="L43" s="298"/>
      <c r="M43" s="298"/>
      <c r="N43" s="298"/>
      <c r="O43" s="298"/>
      <c r="P43" s="298"/>
      <c r="Q43" s="298"/>
      <c r="R43" s="298"/>
      <c r="S43" s="298"/>
      <c r="T43" s="298"/>
      <c r="U43" s="298"/>
    </row>
    <row r="44" spans="2:21" ht="45.75" customHeight="1" x14ac:dyDescent="0.2">
      <c r="B44" s="292"/>
      <c r="C44" s="292"/>
      <c r="D44" s="292"/>
      <c r="E44" s="292"/>
      <c r="F44" s="292"/>
      <c r="G44" s="292"/>
      <c r="H44" s="292"/>
      <c r="I44" s="292"/>
      <c r="J44" s="292"/>
      <c r="K44" s="292"/>
      <c r="L44" s="292"/>
      <c r="M44" s="292"/>
      <c r="N44" s="292"/>
      <c r="O44" s="292"/>
      <c r="P44" s="292"/>
      <c r="Q44" s="292"/>
      <c r="R44" s="292"/>
      <c r="S44" s="292"/>
      <c r="T44" s="292"/>
      <c r="U44" s="292"/>
    </row>
    <row r="45" spans="2:21" ht="48" customHeight="1" x14ac:dyDescent="0.2">
      <c r="B45" s="292"/>
      <c r="C45" s="292"/>
      <c r="D45" s="292"/>
      <c r="E45" s="292"/>
      <c r="F45" s="292"/>
      <c r="G45" s="292"/>
      <c r="H45" s="292"/>
      <c r="I45" s="292"/>
      <c r="J45" s="292"/>
      <c r="K45" s="292"/>
      <c r="L45" s="292"/>
      <c r="M45" s="292"/>
      <c r="N45" s="292"/>
      <c r="O45" s="292"/>
      <c r="P45" s="292"/>
      <c r="Q45" s="292"/>
      <c r="R45" s="292"/>
      <c r="S45" s="292"/>
      <c r="T45" s="292"/>
      <c r="U45" s="292"/>
    </row>
    <row r="46" spans="2:21" ht="56.25" customHeight="1" x14ac:dyDescent="0.2">
      <c r="B46" s="292"/>
      <c r="C46" s="292"/>
      <c r="D46" s="292"/>
      <c r="E46" s="292"/>
      <c r="F46" s="292"/>
      <c r="G46" s="292"/>
      <c r="H46" s="292"/>
      <c r="I46" s="292"/>
      <c r="J46" s="292"/>
      <c r="K46" s="292"/>
      <c r="L46" s="292"/>
      <c r="M46" s="292"/>
      <c r="N46" s="292"/>
      <c r="O46" s="292"/>
      <c r="P46" s="292"/>
      <c r="Q46" s="292"/>
      <c r="R46" s="292"/>
      <c r="S46" s="292"/>
      <c r="T46" s="292"/>
      <c r="U46" s="292"/>
    </row>
    <row r="65495" spans="2:22" x14ac:dyDescent="0.2">
      <c r="B65495" s="162" t="s">
        <v>29</v>
      </c>
      <c r="C65495" s="162"/>
      <c r="D65495" s="162"/>
      <c r="E65495" s="162"/>
      <c r="F65495" s="162"/>
      <c r="G65495" s="162"/>
      <c r="H65495" s="162"/>
      <c r="I65495" s="162"/>
      <c r="J65495" s="162"/>
      <c r="K65495" s="162"/>
      <c r="L65495" s="162"/>
      <c r="M65495" s="162"/>
      <c r="N65495" s="162"/>
      <c r="O65495" s="162"/>
      <c r="P65495" s="162"/>
      <c r="Q65495" s="162"/>
      <c r="R65495" s="162"/>
      <c r="S65495" s="162"/>
      <c r="T65495" s="162"/>
      <c r="U65495" s="162"/>
      <c r="V65495" s="162"/>
    </row>
    <row r="65496" spans="2:22" x14ac:dyDescent="0.2">
      <c r="B65496" s="163" t="s">
        <v>30</v>
      </c>
      <c r="C65496" s="163"/>
      <c r="D65496" s="163"/>
      <c r="E65496" s="163"/>
      <c r="F65496" s="163"/>
      <c r="G65496" s="163"/>
      <c r="H65496" s="163"/>
      <c r="I65496" s="163"/>
      <c r="J65496" s="163"/>
      <c r="K65496" s="163"/>
      <c r="L65496" s="163"/>
      <c r="M65496" s="163"/>
      <c r="N65496" s="163"/>
      <c r="O65496" s="163"/>
      <c r="P65496" s="163"/>
      <c r="Q65496" s="163"/>
      <c r="R65496" s="163"/>
      <c r="S65496" s="163"/>
      <c r="T65496" s="163"/>
      <c r="U65496" s="163"/>
      <c r="V65496" s="163"/>
    </row>
    <row r="65497" spans="2:22" x14ac:dyDescent="0.2">
      <c r="B65497" s="163" t="s">
        <v>31</v>
      </c>
      <c r="C65497" s="163"/>
      <c r="D65497" s="163"/>
      <c r="E65497" s="163"/>
      <c r="F65497" s="163"/>
      <c r="G65497" s="163"/>
      <c r="H65497" s="163"/>
      <c r="I65497" s="163"/>
      <c r="J65497" s="163"/>
      <c r="K65497" s="163"/>
      <c r="L65497" s="163"/>
      <c r="M65497" s="163"/>
      <c r="N65497" s="163"/>
      <c r="O65497" s="163"/>
      <c r="P65497" s="163"/>
      <c r="Q65497" s="163"/>
      <c r="R65497" s="163"/>
      <c r="S65497" s="163"/>
      <c r="T65497" s="163"/>
      <c r="U65497" s="163"/>
      <c r="V65497" s="163"/>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topLeftCell="A30" zoomScale="80" zoomScaleNormal="80" workbookViewId="0">
      <selection activeCell="B35" sqref="B35:U35"/>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35" t="s">
        <v>127</v>
      </c>
      <c r="C2" s="328" t="s">
        <v>176</v>
      </c>
      <c r="D2" s="328"/>
      <c r="E2" s="328"/>
      <c r="F2" s="328"/>
      <c r="G2" s="2"/>
      <c r="H2" s="329" t="s">
        <v>177</v>
      </c>
      <c r="I2" s="329"/>
      <c r="J2" s="329"/>
      <c r="K2" s="329"/>
      <c r="L2" s="3"/>
      <c r="M2" s="337" t="s">
        <v>178</v>
      </c>
      <c r="N2" s="337"/>
      <c r="O2" s="337"/>
      <c r="P2" s="337"/>
      <c r="Q2" s="58"/>
      <c r="R2" s="320" t="s">
        <v>179</v>
      </c>
      <c r="S2" s="320"/>
      <c r="T2" s="320"/>
      <c r="U2" s="320"/>
      <c r="V2" s="325"/>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36"/>
      <c r="C3" s="4">
        <v>1</v>
      </c>
      <c r="D3" s="4">
        <v>2</v>
      </c>
      <c r="E3" s="5">
        <v>3</v>
      </c>
      <c r="F3" s="6">
        <v>4</v>
      </c>
      <c r="G3" s="333"/>
      <c r="H3" s="4">
        <v>1</v>
      </c>
      <c r="I3" s="4">
        <v>2</v>
      </c>
      <c r="J3" s="5">
        <v>3</v>
      </c>
      <c r="K3" s="6">
        <v>4</v>
      </c>
      <c r="L3" s="326"/>
      <c r="M3" s="4">
        <v>1</v>
      </c>
      <c r="N3" s="4">
        <v>2</v>
      </c>
      <c r="O3" s="5">
        <v>3</v>
      </c>
      <c r="P3" s="6">
        <v>4</v>
      </c>
      <c r="Q3" s="59"/>
      <c r="R3" s="4">
        <v>1</v>
      </c>
      <c r="S3" s="4">
        <v>2</v>
      </c>
      <c r="T3" s="5">
        <v>3</v>
      </c>
      <c r="U3" s="6">
        <v>4</v>
      </c>
      <c r="V3" s="325"/>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40" t="s">
        <v>128</v>
      </c>
      <c r="C4" s="39">
        <f>Autoevaluación!R55/SUM(Autoevaluación!R55:R58)</f>
        <v>0</v>
      </c>
      <c r="D4" s="8">
        <f>Autoevaluación!R56/SUM(Autoevaluación!R55:R58)</f>
        <v>0</v>
      </c>
      <c r="E4" s="8">
        <f>Autoevaluación!R57/SUM(Autoevaluación!R55:R58)</f>
        <v>0.4</v>
      </c>
      <c r="F4" s="8">
        <f>Autoevaluación!R58/SUM(Autoevaluación!R55:R58)</f>
        <v>0.6</v>
      </c>
      <c r="G4" s="334"/>
      <c r="H4" s="8">
        <f>Autoevaluación!S55/SUM(Autoevaluación!S55:S59)</f>
        <v>0</v>
      </c>
      <c r="I4" s="8">
        <f>Autoevaluación!S56/SUM(Autoevaluación!S55:S58)</f>
        <v>0</v>
      </c>
      <c r="J4" s="8">
        <f>Autoevaluación!S57/SUM(Autoevaluación!S55:S58)</f>
        <v>0.4</v>
      </c>
      <c r="K4" s="8">
        <f>Autoevaluación!S58/SUM(Autoevaluación!S55:S58)</f>
        <v>0.6</v>
      </c>
      <c r="L4" s="327"/>
      <c r="M4" s="8">
        <f>Autoevaluación!T55/SUM(Autoevaluación!T55:T58)</f>
        <v>0</v>
      </c>
      <c r="N4" s="8">
        <f>Autoevaluación!T56/SUM(Autoevaluación!T55:T58)</f>
        <v>0</v>
      </c>
      <c r="O4" s="8">
        <f>Autoevaluación!T57/SUM(Autoevaluación!T55:T58)</f>
        <v>0.6</v>
      </c>
      <c r="P4" s="8">
        <f>Autoevaluación!T58/SUM(Autoevaluación!T55:T58)</f>
        <v>0.4</v>
      </c>
      <c r="Q4" s="56"/>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40" t="s">
        <v>129</v>
      </c>
      <c r="C5" s="39">
        <f>Autoevaluación!R62/SUM(Autoevaluación!R62:R65)</f>
        <v>0</v>
      </c>
      <c r="D5" s="8">
        <f>Autoevaluación!R63/SUM(Autoevaluación!R62:R65)</f>
        <v>0</v>
      </c>
      <c r="E5" s="8">
        <f>Autoevaluación!R64/SUM(Autoevaluación!R62:R65)</f>
        <v>0.5</v>
      </c>
      <c r="F5" s="8">
        <f>Autoevaluación!R65/SUM(Autoevaluación!R62:R65)</f>
        <v>0.5</v>
      </c>
      <c r="G5" s="334"/>
      <c r="H5" s="8">
        <f>Autoevaluación!S62/SUM(Autoevaluación!S62:S65)</f>
        <v>0</v>
      </c>
      <c r="I5" s="8">
        <f>Autoevaluación!S63/SUM(Autoevaluación!S62:S65)</f>
        <v>0</v>
      </c>
      <c r="J5" s="8">
        <f>Autoevaluación!S64/SUM(Autoevaluación!S62:S65)</f>
        <v>0.75</v>
      </c>
      <c r="K5" s="8">
        <f>Autoevaluación!S65/SUM(Autoevaluación!S62:S65)</f>
        <v>0.25</v>
      </c>
      <c r="L5" s="327"/>
      <c r="M5" s="8">
        <f>Autoevaluación!T62/SUM(Autoevaluación!T62:T65)</f>
        <v>0</v>
      </c>
      <c r="N5" s="8">
        <f>Autoevaluación!T63/SUM(Autoevaluación!T62:T65)</f>
        <v>0</v>
      </c>
      <c r="O5" s="8">
        <f>Autoevaluación!T64/SUM(Autoevaluación!T62:T65)</f>
        <v>0.75</v>
      </c>
      <c r="P5" s="8">
        <f>Autoevaluación!T65/SUM(Autoevaluación!T62:T65)</f>
        <v>0.25</v>
      </c>
      <c r="Q5" s="56"/>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40" t="s">
        <v>130</v>
      </c>
      <c r="C6" s="39">
        <f>Autoevaluación!R68/SUM(Autoevaluación!R68:R71)</f>
        <v>0</v>
      </c>
      <c r="D6" s="8">
        <f>Autoevaluación!R69/SUM(Autoevaluación!R68:R71)</f>
        <v>0</v>
      </c>
      <c r="E6" s="8">
        <f>Autoevaluación!R70/SUM(Autoevaluación!R68:R71)</f>
        <v>0.75</v>
      </c>
      <c r="F6" s="8">
        <f>Autoevaluación!R71/SUM(Autoevaluación!R68:R71)</f>
        <v>0.25</v>
      </c>
      <c r="G6" s="334"/>
      <c r="H6" s="8">
        <f>Autoevaluación!S68/SUM(Autoevaluación!S68:S71)</f>
        <v>0</v>
      </c>
      <c r="I6" s="8">
        <f>Autoevaluación!S69/SUM(Autoevaluación!S68:S71)</f>
        <v>0</v>
      </c>
      <c r="J6" s="8">
        <f>Autoevaluación!S70/SUM(Autoevaluación!S68:S71)</f>
        <v>0.5</v>
      </c>
      <c r="K6" s="8">
        <f>Autoevaluación!S71/SUM(Autoevaluación!S68:S71)</f>
        <v>0.5</v>
      </c>
      <c r="L6" s="327"/>
      <c r="M6" s="8">
        <f>Autoevaluación!T68/SUM(Autoevaluación!T68:T71)</f>
        <v>0</v>
      </c>
      <c r="N6" s="8">
        <f>Autoevaluación!T69/SUM(Autoevaluación!T68:T71)</f>
        <v>0</v>
      </c>
      <c r="O6" s="8">
        <f>Autoevaluación!T70/SUM(Autoevaluación!T68:T71)</f>
        <v>0.25</v>
      </c>
      <c r="P6" s="8">
        <f>Autoevaluación!T71/SUM(Autoevaluación!T68:T71)</f>
        <v>0.75</v>
      </c>
      <c r="Q6" s="56"/>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40" t="s">
        <v>131</v>
      </c>
      <c r="C7" s="39">
        <v>0</v>
      </c>
      <c r="D7" s="8">
        <v>0</v>
      </c>
      <c r="E7" s="8">
        <v>1</v>
      </c>
      <c r="F7" s="8">
        <v>0</v>
      </c>
      <c r="G7" s="334"/>
      <c r="H7" s="8">
        <f>Autoevaluación!S74/SUM(Autoevaluación!S74:S77)</f>
        <v>0</v>
      </c>
      <c r="I7" s="8">
        <f>Autoevaluación!S75/SUM(Autoevaluación!S74:S77)</f>
        <v>0</v>
      </c>
      <c r="J7" s="8">
        <f>Autoevaluación!S76/SUM(Autoevaluación!S74:S77)</f>
        <v>0.83333333333333337</v>
      </c>
      <c r="K7" s="8">
        <f>Autoevaluación!S77/SUM(Autoevaluación!S74:S77)</f>
        <v>0.16666666666666666</v>
      </c>
      <c r="L7" s="327"/>
      <c r="M7" s="8">
        <f>Autoevaluación!T74/SUM(Autoevaluación!T74:T77)</f>
        <v>0</v>
      </c>
      <c r="N7" s="8">
        <f>Autoevaluación!T75/SUM(Autoevaluación!T74:T77)</f>
        <v>0.16666666666666666</v>
      </c>
      <c r="O7" s="8">
        <f>Autoevaluación!T76/SUM(Autoevaluación!T74:T77)</f>
        <v>0.5</v>
      </c>
      <c r="P7" s="8">
        <f>Autoevaluación!T77/SUM(Autoevaluación!T74:T77)</f>
        <v>0.33333333333333331</v>
      </c>
      <c r="Q7" s="56"/>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41"/>
      <c r="C8" s="8"/>
      <c r="D8" s="8"/>
      <c r="E8" s="8"/>
      <c r="F8" s="8"/>
      <c r="G8" s="334"/>
      <c r="H8" s="8"/>
      <c r="I8" s="8"/>
      <c r="J8" s="8"/>
      <c r="K8" s="8"/>
      <c r="L8" s="327"/>
      <c r="M8" s="8"/>
      <c r="N8" s="8"/>
      <c r="O8" s="8"/>
      <c r="P8" s="8"/>
      <c r="Q8" s="56"/>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34"/>
      <c r="H9" s="8"/>
      <c r="I9" s="8"/>
      <c r="J9" s="8"/>
      <c r="K9" s="8"/>
      <c r="L9" s="327"/>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0</v>
      </c>
      <c r="D10" s="13">
        <f>AVERAGE(D4:D9)</f>
        <v>0</v>
      </c>
      <c r="E10" s="13">
        <f>AVERAGE(E4:E9)</f>
        <v>0.66249999999999998</v>
      </c>
      <c r="F10" s="13">
        <f>AVERAGE(F4:F9)</f>
        <v>0.33750000000000002</v>
      </c>
      <c r="G10" s="10"/>
      <c r="H10" s="13">
        <f>AVERAGE(H4:H9)</f>
        <v>0</v>
      </c>
      <c r="I10" s="13">
        <f>AVERAGE(I4:I9)</f>
        <v>0</v>
      </c>
      <c r="J10" s="13">
        <f>AVERAGE(J4:J9)</f>
        <v>0.62083333333333335</v>
      </c>
      <c r="K10" s="13">
        <f>AVERAGE(K4:K9)</f>
        <v>0.37916666666666671</v>
      </c>
      <c r="L10" s="10"/>
      <c r="M10" s="13">
        <f>AVERAGE(M4:M9)</f>
        <v>0</v>
      </c>
      <c r="N10" s="13">
        <f>AVERAGE(N4:N9)</f>
        <v>4.1666666666666664E-2</v>
      </c>
      <c r="O10" s="13">
        <f>AVERAGE(O4:O9)</f>
        <v>0.52500000000000002</v>
      </c>
      <c r="P10" s="13">
        <f>AVERAGE(P4:P9)</f>
        <v>0.43333333333333329</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28" t="s">
        <v>176</v>
      </c>
      <c r="C12" s="328"/>
      <c r="D12" s="328"/>
      <c r="E12" s="328"/>
      <c r="F12" s="328"/>
      <c r="G12" s="328"/>
      <c r="H12" s="328"/>
      <c r="I12" s="328"/>
      <c r="J12" s="328"/>
      <c r="K12" s="328"/>
      <c r="L12" s="328"/>
      <c r="M12" s="328"/>
      <c r="N12" s="328"/>
      <c r="O12" s="328"/>
      <c r="P12" s="328"/>
      <c r="Q12" s="328"/>
      <c r="R12" s="328"/>
      <c r="S12" s="328"/>
      <c r="T12" s="328"/>
      <c r="U12" s="328"/>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30" t="s">
        <v>28</v>
      </c>
      <c r="C13" s="330"/>
      <c r="D13" s="330"/>
      <c r="E13" s="330"/>
      <c r="F13" s="330"/>
      <c r="G13" s="330"/>
      <c r="H13" s="330"/>
      <c r="I13" s="330"/>
      <c r="J13" s="330"/>
      <c r="K13" s="330"/>
      <c r="L13" s="330"/>
      <c r="M13" s="330"/>
      <c r="N13" s="330"/>
      <c r="O13" s="330"/>
      <c r="P13" s="330"/>
      <c r="Q13" s="330"/>
      <c r="R13" s="330"/>
      <c r="S13" s="330"/>
      <c r="T13" s="330"/>
      <c r="U13" s="330"/>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19" t="s">
        <v>295</v>
      </c>
      <c r="C14" s="319"/>
      <c r="D14" s="319"/>
      <c r="E14" s="319"/>
      <c r="F14" s="319"/>
      <c r="G14" s="319"/>
      <c r="H14" s="319"/>
      <c r="I14" s="319"/>
      <c r="J14" s="319"/>
      <c r="K14" s="319"/>
      <c r="L14" s="319"/>
      <c r="M14" s="319"/>
      <c r="N14" s="319"/>
      <c r="O14" s="319"/>
      <c r="P14" s="319"/>
      <c r="Q14" s="319"/>
      <c r="R14" s="319"/>
      <c r="S14" s="319"/>
      <c r="T14" s="319"/>
      <c r="U14" s="319"/>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19"/>
      <c r="C15" s="319"/>
      <c r="D15" s="319"/>
      <c r="E15" s="319"/>
      <c r="F15" s="319"/>
      <c r="G15" s="319"/>
      <c r="H15" s="319"/>
      <c r="I15" s="319"/>
      <c r="J15" s="319"/>
      <c r="K15" s="319"/>
      <c r="L15" s="319"/>
      <c r="M15" s="319"/>
      <c r="N15" s="319"/>
      <c r="O15" s="319"/>
      <c r="P15" s="319"/>
      <c r="Q15" s="319"/>
      <c r="R15" s="319"/>
      <c r="S15" s="319"/>
      <c r="T15" s="319"/>
      <c r="U15" s="319"/>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23" t="s">
        <v>123</v>
      </c>
      <c r="C16" s="323"/>
      <c r="D16" s="323"/>
      <c r="E16" s="323"/>
      <c r="F16" s="323"/>
      <c r="G16" s="323"/>
      <c r="H16" s="323"/>
      <c r="I16" s="323"/>
      <c r="J16" s="323"/>
      <c r="K16" s="323"/>
      <c r="L16" s="323"/>
      <c r="M16" s="323"/>
      <c r="N16" s="323"/>
      <c r="O16" s="323"/>
      <c r="P16" s="323"/>
      <c r="Q16" s="323"/>
      <c r="R16" s="323"/>
      <c r="S16" s="323"/>
      <c r="T16" s="323"/>
      <c r="U16" s="323"/>
    </row>
    <row r="17" spans="2:21" ht="60" customHeight="1" x14ac:dyDescent="0.2">
      <c r="B17" s="319" t="s">
        <v>390</v>
      </c>
      <c r="C17" s="319"/>
      <c r="D17" s="319"/>
      <c r="E17" s="319"/>
      <c r="F17" s="319"/>
      <c r="G17" s="319"/>
      <c r="H17" s="319"/>
      <c r="I17" s="319"/>
      <c r="J17" s="319"/>
      <c r="K17" s="319"/>
      <c r="L17" s="319"/>
      <c r="M17" s="319"/>
      <c r="N17" s="319"/>
      <c r="O17" s="319"/>
      <c r="P17" s="319"/>
      <c r="Q17" s="319"/>
      <c r="R17" s="319"/>
      <c r="S17" s="319"/>
      <c r="T17" s="319"/>
      <c r="U17" s="319"/>
    </row>
    <row r="18" spans="2:21" ht="60" customHeight="1" x14ac:dyDescent="0.2">
      <c r="B18" s="319" t="s">
        <v>391</v>
      </c>
      <c r="C18" s="319"/>
      <c r="D18" s="319"/>
      <c r="E18" s="319"/>
      <c r="F18" s="319"/>
      <c r="G18" s="319"/>
      <c r="H18" s="319"/>
      <c r="I18" s="319"/>
      <c r="J18" s="319"/>
      <c r="K18" s="319"/>
      <c r="L18" s="319"/>
      <c r="M18" s="319"/>
      <c r="N18" s="319"/>
      <c r="O18" s="319"/>
      <c r="P18" s="319"/>
      <c r="Q18" s="319"/>
      <c r="R18" s="319"/>
      <c r="S18" s="319"/>
      <c r="T18" s="319"/>
      <c r="U18" s="319"/>
    </row>
    <row r="19" spans="2:21" ht="60" customHeight="1" x14ac:dyDescent="0.2">
      <c r="B19" s="319"/>
      <c r="C19" s="319"/>
      <c r="D19" s="319"/>
      <c r="E19" s="319"/>
      <c r="F19" s="319"/>
      <c r="G19" s="319"/>
      <c r="H19" s="319"/>
      <c r="I19" s="319"/>
      <c r="J19" s="319"/>
      <c r="K19" s="319"/>
      <c r="L19" s="319"/>
      <c r="M19" s="319"/>
      <c r="N19" s="319"/>
      <c r="O19" s="319"/>
      <c r="P19" s="319"/>
      <c r="Q19" s="319"/>
      <c r="R19" s="319"/>
      <c r="S19" s="319"/>
      <c r="T19" s="319"/>
      <c r="U19" s="319"/>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31" t="s">
        <v>177</v>
      </c>
      <c r="C21" s="331"/>
      <c r="D21" s="331"/>
      <c r="E21" s="331"/>
      <c r="F21" s="331"/>
      <c r="G21" s="331"/>
      <c r="H21" s="331"/>
      <c r="I21" s="331"/>
      <c r="J21" s="331"/>
      <c r="K21" s="331"/>
      <c r="L21" s="331"/>
      <c r="M21" s="331"/>
      <c r="N21" s="331"/>
      <c r="O21" s="331"/>
      <c r="P21" s="331"/>
      <c r="Q21" s="331"/>
      <c r="R21" s="331"/>
      <c r="S21" s="331"/>
      <c r="T21" s="331"/>
      <c r="U21" s="331"/>
    </row>
    <row r="22" spans="2:21" ht="24.95" customHeight="1" x14ac:dyDescent="0.2">
      <c r="B22" s="332" t="s">
        <v>28</v>
      </c>
      <c r="C22" s="332"/>
      <c r="D22" s="332"/>
      <c r="E22" s="332"/>
      <c r="F22" s="332"/>
      <c r="G22" s="332"/>
      <c r="H22" s="332"/>
      <c r="I22" s="332"/>
      <c r="J22" s="332"/>
      <c r="K22" s="332"/>
      <c r="L22" s="332"/>
      <c r="M22" s="332"/>
      <c r="N22" s="332"/>
      <c r="O22" s="332"/>
      <c r="P22" s="332"/>
      <c r="Q22" s="332"/>
      <c r="R22" s="332"/>
      <c r="S22" s="332"/>
      <c r="T22" s="332"/>
      <c r="U22" s="332"/>
    </row>
    <row r="23" spans="2:21" ht="60" customHeight="1" x14ac:dyDescent="0.2">
      <c r="B23" s="319" t="s">
        <v>510</v>
      </c>
      <c r="C23" s="319"/>
      <c r="D23" s="319"/>
      <c r="E23" s="319"/>
      <c r="F23" s="319"/>
      <c r="G23" s="319"/>
      <c r="H23" s="319"/>
      <c r="I23" s="319"/>
      <c r="J23" s="319"/>
      <c r="K23" s="319"/>
      <c r="L23" s="319"/>
      <c r="M23" s="319"/>
      <c r="N23" s="319"/>
      <c r="O23" s="319"/>
      <c r="P23" s="319"/>
      <c r="Q23" s="319"/>
      <c r="R23" s="319"/>
      <c r="S23" s="319"/>
      <c r="T23" s="319"/>
      <c r="U23" s="319"/>
    </row>
    <row r="24" spans="2:21" ht="60" customHeight="1" x14ac:dyDescent="0.2">
      <c r="B24" s="319"/>
      <c r="C24" s="319"/>
      <c r="D24" s="319"/>
      <c r="E24" s="319"/>
      <c r="F24" s="319"/>
      <c r="G24" s="319"/>
      <c r="H24" s="319"/>
      <c r="I24" s="319"/>
      <c r="J24" s="319"/>
      <c r="K24" s="319"/>
      <c r="L24" s="319"/>
      <c r="M24" s="319"/>
      <c r="N24" s="319"/>
      <c r="O24" s="319"/>
      <c r="P24" s="319"/>
      <c r="Q24" s="319"/>
      <c r="R24" s="319"/>
      <c r="S24" s="319"/>
      <c r="T24" s="319"/>
      <c r="U24" s="319"/>
    </row>
    <row r="25" spans="2:21" s="15" customFormat="1" ht="24.95" customHeight="1" x14ac:dyDescent="0.25">
      <c r="B25" s="323" t="s">
        <v>123</v>
      </c>
      <c r="C25" s="323"/>
      <c r="D25" s="323"/>
      <c r="E25" s="323"/>
      <c r="F25" s="323"/>
      <c r="G25" s="323"/>
      <c r="H25" s="323"/>
      <c r="I25" s="323"/>
      <c r="J25" s="323"/>
      <c r="K25" s="323"/>
      <c r="L25" s="323"/>
      <c r="M25" s="323"/>
      <c r="N25" s="323"/>
      <c r="O25" s="323"/>
      <c r="P25" s="323"/>
      <c r="Q25" s="323"/>
      <c r="R25" s="323"/>
      <c r="S25" s="323"/>
      <c r="T25" s="323"/>
      <c r="U25" s="323"/>
    </row>
    <row r="26" spans="2:21" ht="60" customHeight="1" x14ac:dyDescent="0.2">
      <c r="B26" s="319" t="s">
        <v>498</v>
      </c>
      <c r="C26" s="319"/>
      <c r="D26" s="319"/>
      <c r="E26" s="319"/>
      <c r="F26" s="319"/>
      <c r="G26" s="319"/>
      <c r="H26" s="319"/>
      <c r="I26" s="319"/>
      <c r="J26" s="319"/>
      <c r="K26" s="319"/>
      <c r="L26" s="319"/>
      <c r="M26" s="319"/>
      <c r="N26" s="319"/>
      <c r="O26" s="319"/>
      <c r="P26" s="319"/>
      <c r="Q26" s="319"/>
      <c r="R26" s="319"/>
      <c r="S26" s="319"/>
      <c r="T26" s="319"/>
      <c r="U26" s="319"/>
    </row>
    <row r="27" spans="2:21" ht="60" customHeight="1" x14ac:dyDescent="0.2">
      <c r="B27" s="319" t="s">
        <v>499</v>
      </c>
      <c r="C27" s="319"/>
      <c r="D27" s="319"/>
      <c r="E27" s="319"/>
      <c r="F27" s="319"/>
      <c r="G27" s="319"/>
      <c r="H27" s="319"/>
      <c r="I27" s="319"/>
      <c r="J27" s="319"/>
      <c r="K27" s="319"/>
      <c r="L27" s="319"/>
      <c r="M27" s="319"/>
      <c r="N27" s="319"/>
      <c r="O27" s="319"/>
      <c r="P27" s="319"/>
      <c r="Q27" s="319"/>
      <c r="R27" s="319"/>
      <c r="S27" s="319"/>
      <c r="T27" s="319"/>
      <c r="U27" s="319"/>
    </row>
    <row r="28" spans="2:21" ht="60" customHeight="1" x14ac:dyDescent="0.2">
      <c r="B28" s="319"/>
      <c r="C28" s="319"/>
      <c r="D28" s="319"/>
      <c r="E28" s="319"/>
      <c r="F28" s="319"/>
      <c r="G28" s="319"/>
      <c r="H28" s="319"/>
      <c r="I28" s="319"/>
      <c r="J28" s="319"/>
      <c r="K28" s="319"/>
      <c r="L28" s="319"/>
      <c r="M28" s="319"/>
      <c r="N28" s="319"/>
      <c r="O28" s="319"/>
      <c r="P28" s="319"/>
      <c r="Q28" s="319"/>
      <c r="R28" s="319"/>
      <c r="S28" s="319"/>
      <c r="T28" s="319"/>
      <c r="U28" s="319"/>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24" t="s">
        <v>178</v>
      </c>
      <c r="C30" s="324"/>
      <c r="D30" s="324"/>
      <c r="E30" s="324"/>
      <c r="F30" s="324"/>
      <c r="G30" s="324"/>
      <c r="H30" s="324"/>
      <c r="I30" s="324"/>
      <c r="J30" s="324"/>
      <c r="K30" s="324"/>
      <c r="L30" s="324"/>
      <c r="M30" s="324"/>
      <c r="N30" s="324"/>
      <c r="O30" s="324"/>
      <c r="P30" s="324"/>
      <c r="Q30" s="324"/>
      <c r="R30" s="324"/>
      <c r="S30" s="324"/>
      <c r="T30" s="324"/>
      <c r="U30" s="324"/>
    </row>
    <row r="31" spans="2:21" ht="24.95" customHeight="1" x14ac:dyDescent="0.2">
      <c r="B31" s="321" t="s">
        <v>28</v>
      </c>
      <c r="C31" s="322"/>
      <c r="D31" s="322"/>
      <c r="E31" s="322"/>
      <c r="F31" s="322"/>
      <c r="G31" s="322"/>
      <c r="H31" s="322"/>
      <c r="I31" s="322"/>
      <c r="J31" s="322"/>
      <c r="K31" s="322"/>
      <c r="L31" s="322"/>
      <c r="M31" s="322"/>
      <c r="N31" s="322"/>
      <c r="O31" s="322"/>
      <c r="P31" s="322"/>
      <c r="Q31" s="322"/>
      <c r="R31" s="322"/>
      <c r="S31" s="322"/>
      <c r="T31" s="322"/>
      <c r="U31" s="322"/>
    </row>
    <row r="32" spans="2:21" ht="60" customHeight="1" x14ac:dyDescent="0.2">
      <c r="B32" s="319" t="s">
        <v>628</v>
      </c>
      <c r="C32" s="319"/>
      <c r="D32" s="319"/>
      <c r="E32" s="319"/>
      <c r="F32" s="319"/>
      <c r="G32" s="319"/>
      <c r="H32" s="319"/>
      <c r="I32" s="319"/>
      <c r="J32" s="319"/>
      <c r="K32" s="319"/>
      <c r="L32" s="319"/>
      <c r="M32" s="319"/>
      <c r="N32" s="319"/>
      <c r="O32" s="319"/>
      <c r="P32" s="319"/>
      <c r="Q32" s="319"/>
      <c r="R32" s="319"/>
      <c r="S32" s="319"/>
      <c r="T32" s="319"/>
      <c r="U32" s="319"/>
    </row>
    <row r="33" spans="2:21" ht="60" customHeight="1" x14ac:dyDescent="0.2">
      <c r="B33" s="319" t="s">
        <v>627</v>
      </c>
      <c r="C33" s="319"/>
      <c r="D33" s="319"/>
      <c r="E33" s="319"/>
      <c r="F33" s="319"/>
      <c r="G33" s="319"/>
      <c r="H33" s="319"/>
      <c r="I33" s="319"/>
      <c r="J33" s="319"/>
      <c r="K33" s="319"/>
      <c r="L33" s="319"/>
      <c r="M33" s="319"/>
      <c r="N33" s="319"/>
      <c r="O33" s="319"/>
      <c r="P33" s="319"/>
      <c r="Q33" s="319"/>
      <c r="R33" s="319"/>
      <c r="S33" s="319"/>
      <c r="T33" s="319"/>
      <c r="U33" s="319"/>
    </row>
    <row r="34" spans="2:21" s="15" customFormat="1" ht="24.95" customHeight="1" x14ac:dyDescent="0.25">
      <c r="B34" s="323" t="s">
        <v>123</v>
      </c>
      <c r="C34" s="323"/>
      <c r="D34" s="323"/>
      <c r="E34" s="323"/>
      <c r="F34" s="323"/>
      <c r="G34" s="323"/>
      <c r="H34" s="323"/>
      <c r="I34" s="323"/>
      <c r="J34" s="323"/>
      <c r="K34" s="323"/>
      <c r="L34" s="323"/>
      <c r="M34" s="323"/>
      <c r="N34" s="323"/>
      <c r="O34" s="323"/>
      <c r="P34" s="323"/>
      <c r="Q34" s="323"/>
      <c r="R34" s="323"/>
      <c r="S34" s="323"/>
      <c r="T34" s="323"/>
      <c r="U34" s="323"/>
    </row>
    <row r="35" spans="2:21" ht="60" customHeight="1" x14ac:dyDescent="0.2">
      <c r="B35" s="319" t="s">
        <v>565</v>
      </c>
      <c r="C35" s="319"/>
      <c r="D35" s="319"/>
      <c r="E35" s="319"/>
      <c r="F35" s="319"/>
      <c r="G35" s="319"/>
      <c r="H35" s="319"/>
      <c r="I35" s="319"/>
      <c r="J35" s="319"/>
      <c r="K35" s="319"/>
      <c r="L35" s="319"/>
      <c r="M35" s="319"/>
      <c r="N35" s="319"/>
      <c r="O35" s="319"/>
      <c r="P35" s="319"/>
      <c r="Q35" s="319"/>
      <c r="R35" s="319"/>
      <c r="S35" s="319"/>
      <c r="T35" s="319"/>
      <c r="U35" s="319"/>
    </row>
    <row r="36" spans="2:21" ht="60" customHeight="1" x14ac:dyDescent="0.2">
      <c r="B36" s="319" t="s">
        <v>566</v>
      </c>
      <c r="C36" s="319"/>
      <c r="D36" s="319"/>
      <c r="E36" s="319"/>
      <c r="F36" s="319"/>
      <c r="G36" s="319"/>
      <c r="H36" s="319"/>
      <c r="I36" s="319"/>
      <c r="J36" s="319"/>
      <c r="K36" s="319"/>
      <c r="L36" s="319"/>
      <c r="M36" s="319"/>
      <c r="N36" s="319"/>
      <c r="O36" s="319"/>
      <c r="P36" s="319"/>
      <c r="Q36" s="319"/>
      <c r="R36" s="319"/>
      <c r="S36" s="319"/>
      <c r="T36" s="319"/>
      <c r="U36" s="319"/>
    </row>
    <row r="37" spans="2:21" ht="60" customHeight="1" x14ac:dyDescent="0.2">
      <c r="B37" s="319"/>
      <c r="C37" s="319"/>
      <c r="D37" s="319"/>
      <c r="E37" s="319"/>
      <c r="F37" s="319"/>
      <c r="G37" s="319"/>
      <c r="H37" s="319"/>
      <c r="I37" s="319"/>
      <c r="J37" s="319"/>
      <c r="K37" s="319"/>
      <c r="L37" s="319"/>
      <c r="M37" s="319"/>
      <c r="N37" s="319"/>
      <c r="O37" s="319"/>
      <c r="P37" s="319"/>
      <c r="Q37" s="319"/>
      <c r="R37" s="319"/>
      <c r="S37" s="319"/>
      <c r="T37" s="319"/>
      <c r="U37" s="319"/>
    </row>
    <row r="39" spans="2:21" x14ac:dyDescent="0.2">
      <c r="B39" s="320" t="s">
        <v>179</v>
      </c>
      <c r="C39" s="320"/>
      <c r="D39" s="320"/>
      <c r="E39" s="320"/>
      <c r="F39" s="320"/>
      <c r="G39" s="320"/>
      <c r="H39" s="320"/>
      <c r="I39" s="320"/>
      <c r="J39" s="320"/>
      <c r="K39" s="320"/>
      <c r="L39" s="320"/>
      <c r="M39" s="320"/>
      <c r="N39" s="320"/>
      <c r="O39" s="320"/>
      <c r="P39" s="320"/>
      <c r="Q39" s="320"/>
      <c r="R39" s="320"/>
      <c r="S39" s="320"/>
      <c r="T39" s="320"/>
      <c r="U39" s="320"/>
    </row>
    <row r="40" spans="2:21" ht="19.5" x14ac:dyDescent="0.2">
      <c r="B40" s="321" t="s">
        <v>28</v>
      </c>
      <c r="C40" s="322"/>
      <c r="D40" s="322"/>
      <c r="E40" s="322"/>
      <c r="F40" s="322"/>
      <c r="G40" s="322"/>
      <c r="H40" s="322"/>
      <c r="I40" s="322"/>
      <c r="J40" s="322"/>
      <c r="K40" s="322"/>
      <c r="L40" s="322"/>
      <c r="M40" s="322"/>
      <c r="N40" s="322"/>
      <c r="O40" s="322"/>
      <c r="P40" s="322"/>
      <c r="Q40" s="322"/>
      <c r="R40" s="322"/>
      <c r="S40" s="322"/>
      <c r="T40" s="322"/>
      <c r="U40" s="322"/>
    </row>
    <row r="41" spans="2:21" ht="51.75" customHeight="1" x14ac:dyDescent="0.2">
      <c r="B41" s="319"/>
      <c r="C41" s="319"/>
      <c r="D41" s="319"/>
      <c r="E41" s="319"/>
      <c r="F41" s="319"/>
      <c r="G41" s="319"/>
      <c r="H41" s="319"/>
      <c r="I41" s="319"/>
      <c r="J41" s="319"/>
      <c r="K41" s="319"/>
      <c r="L41" s="319"/>
      <c r="M41" s="319"/>
      <c r="N41" s="319"/>
      <c r="O41" s="319"/>
      <c r="P41" s="319"/>
      <c r="Q41" s="319"/>
      <c r="R41" s="319"/>
      <c r="S41" s="319"/>
      <c r="T41" s="319"/>
      <c r="U41" s="319"/>
    </row>
    <row r="42" spans="2:21" ht="50.25" customHeight="1" x14ac:dyDescent="0.2">
      <c r="B42" s="319"/>
      <c r="C42" s="319"/>
      <c r="D42" s="319"/>
      <c r="E42" s="319"/>
      <c r="F42" s="319"/>
      <c r="G42" s="319"/>
      <c r="H42" s="319"/>
      <c r="I42" s="319"/>
      <c r="J42" s="319"/>
      <c r="K42" s="319"/>
      <c r="L42" s="319"/>
      <c r="M42" s="319"/>
      <c r="N42" s="319"/>
      <c r="O42" s="319"/>
      <c r="P42" s="319"/>
      <c r="Q42" s="319"/>
      <c r="R42" s="319"/>
      <c r="S42" s="319"/>
      <c r="T42" s="319"/>
      <c r="U42" s="319"/>
    </row>
    <row r="43" spans="2:21" ht="19.5" x14ac:dyDescent="0.2">
      <c r="B43" s="323" t="s">
        <v>123</v>
      </c>
      <c r="C43" s="323"/>
      <c r="D43" s="323"/>
      <c r="E43" s="323"/>
      <c r="F43" s="323"/>
      <c r="G43" s="323"/>
      <c r="H43" s="323"/>
      <c r="I43" s="323"/>
      <c r="J43" s="323"/>
      <c r="K43" s="323"/>
      <c r="L43" s="323"/>
      <c r="M43" s="323"/>
      <c r="N43" s="323"/>
      <c r="O43" s="323"/>
      <c r="P43" s="323"/>
      <c r="Q43" s="323"/>
      <c r="R43" s="323"/>
      <c r="S43" s="323"/>
      <c r="T43" s="323"/>
      <c r="U43" s="323"/>
    </row>
    <row r="44" spans="2:21" ht="69.75" customHeight="1" x14ac:dyDescent="0.2">
      <c r="B44" s="319"/>
      <c r="C44" s="319"/>
      <c r="D44" s="319"/>
      <c r="E44" s="319"/>
      <c r="F44" s="319"/>
      <c r="G44" s="319"/>
      <c r="H44" s="319"/>
      <c r="I44" s="319"/>
      <c r="J44" s="319"/>
      <c r="K44" s="319"/>
      <c r="L44" s="319"/>
      <c r="M44" s="319"/>
      <c r="N44" s="319"/>
      <c r="O44" s="319"/>
      <c r="P44" s="319"/>
      <c r="Q44" s="319"/>
      <c r="R44" s="319"/>
      <c r="S44" s="319"/>
      <c r="T44" s="319"/>
      <c r="U44" s="319"/>
    </row>
    <row r="45" spans="2:21" ht="60" customHeight="1" x14ac:dyDescent="0.2">
      <c r="B45" s="319"/>
      <c r="C45" s="319"/>
      <c r="D45" s="319"/>
      <c r="E45" s="319"/>
      <c r="F45" s="319"/>
      <c r="G45" s="319"/>
      <c r="H45" s="319"/>
      <c r="I45" s="319"/>
      <c r="J45" s="319"/>
      <c r="K45" s="319"/>
      <c r="L45" s="319"/>
      <c r="M45" s="319"/>
      <c r="N45" s="319"/>
      <c r="O45" s="319"/>
      <c r="P45" s="319"/>
      <c r="Q45" s="319"/>
      <c r="R45" s="319"/>
      <c r="S45" s="319"/>
      <c r="T45" s="319"/>
      <c r="U45" s="319"/>
    </row>
    <row r="46" spans="2:21" ht="59.25" customHeight="1" x14ac:dyDescent="0.2">
      <c r="B46" s="319"/>
      <c r="C46" s="319"/>
      <c r="D46" s="319"/>
      <c r="E46" s="319"/>
      <c r="F46" s="319"/>
      <c r="G46" s="319"/>
      <c r="H46" s="319"/>
      <c r="I46" s="319"/>
      <c r="J46" s="319"/>
      <c r="K46" s="319"/>
      <c r="L46" s="319"/>
      <c r="M46" s="319"/>
      <c r="N46" s="319"/>
      <c r="O46" s="319"/>
      <c r="P46" s="319"/>
      <c r="Q46" s="319"/>
      <c r="R46" s="319"/>
      <c r="S46" s="319"/>
      <c r="T46" s="319"/>
      <c r="U46" s="319"/>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topLeftCell="A31" zoomScaleNormal="100" workbookViewId="0">
      <selection activeCell="B45" sqref="B45:U45"/>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35" t="s">
        <v>137</v>
      </c>
      <c r="C2" s="328" t="s">
        <v>176</v>
      </c>
      <c r="D2" s="328"/>
      <c r="E2" s="328"/>
      <c r="F2" s="328"/>
      <c r="G2" s="2"/>
      <c r="H2" s="329" t="s">
        <v>177</v>
      </c>
      <c r="I2" s="329"/>
      <c r="J2" s="329"/>
      <c r="K2" s="329"/>
      <c r="L2" s="3"/>
      <c r="M2" s="337" t="s">
        <v>178</v>
      </c>
      <c r="N2" s="337"/>
      <c r="O2" s="337"/>
      <c r="P2" s="337"/>
      <c r="Q2" s="58"/>
      <c r="R2" s="320" t="s">
        <v>179</v>
      </c>
      <c r="S2" s="320"/>
      <c r="T2" s="320"/>
      <c r="U2" s="320"/>
      <c r="V2" s="325"/>
      <c r="W2" s="17"/>
      <c r="X2" s="17"/>
      <c r="Y2" s="17"/>
      <c r="Z2" s="17"/>
      <c r="AA2" s="17"/>
      <c r="AB2" s="17"/>
      <c r="AC2" s="17"/>
      <c r="AD2" s="17"/>
      <c r="AE2" s="17"/>
      <c r="AF2" s="17"/>
      <c r="AG2" s="17"/>
      <c r="AH2" s="17"/>
      <c r="AI2" s="17"/>
      <c r="AJ2" s="17"/>
      <c r="AK2" s="17"/>
      <c r="AL2" s="17"/>
      <c r="AM2" s="17"/>
      <c r="AN2" s="17"/>
    </row>
    <row r="3" spans="2:40" ht="24.75" customHeight="1" thickBot="1" x14ac:dyDescent="0.25">
      <c r="B3" s="336"/>
      <c r="C3" s="4">
        <v>1</v>
      </c>
      <c r="D3" s="4">
        <v>2</v>
      </c>
      <c r="E3" s="5">
        <v>3</v>
      </c>
      <c r="F3" s="6">
        <v>4</v>
      </c>
      <c r="G3" s="333"/>
      <c r="H3" s="4">
        <v>1</v>
      </c>
      <c r="I3" s="4">
        <v>2</v>
      </c>
      <c r="J3" s="5">
        <v>3</v>
      </c>
      <c r="K3" s="6">
        <v>4</v>
      </c>
      <c r="L3" s="326"/>
      <c r="M3" s="4">
        <v>1</v>
      </c>
      <c r="N3" s="4">
        <v>2</v>
      </c>
      <c r="O3" s="5">
        <v>3</v>
      </c>
      <c r="P3" s="6">
        <v>4</v>
      </c>
      <c r="Q3" s="59"/>
      <c r="R3" s="4">
        <v>1</v>
      </c>
      <c r="S3" s="4">
        <v>2</v>
      </c>
      <c r="T3" s="5">
        <v>3</v>
      </c>
      <c r="U3" s="6">
        <v>4</v>
      </c>
      <c r="V3" s="325"/>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0" t="s">
        <v>133</v>
      </c>
      <c r="C4" s="39">
        <f>Autoevaluación!R84/SUM(Autoevaluación!R84:R87)</f>
        <v>0</v>
      </c>
      <c r="D4" s="8">
        <f>Autoevaluación!R85/SUM(Autoevaluación!R84:R87)</f>
        <v>0</v>
      </c>
      <c r="E4" s="8">
        <f>Autoevaluación!R86/SUM(Autoevaluación!R84:R87)</f>
        <v>0.33333333333333331</v>
      </c>
      <c r="F4" s="8">
        <f>Autoevaluación!R87/SUM(Autoevaluación!R84:R87)</f>
        <v>0.66666666666666663</v>
      </c>
      <c r="G4" s="334"/>
      <c r="H4" s="19">
        <f>Autoevaluación!S84/SUM(Autoevaluación!S84:S87)</f>
        <v>0</v>
      </c>
      <c r="I4" s="8">
        <f>Autoevaluación!S85/SUM(Autoevaluación!S84:S87)</f>
        <v>0</v>
      </c>
      <c r="J4" s="8">
        <f>Autoevaluación!S86/SUM(Autoevaluación!S84:S87)</f>
        <v>0</v>
      </c>
      <c r="K4" s="8">
        <f>Autoevaluación!S87/SUM(Autoevaluación!S84:S87)</f>
        <v>1</v>
      </c>
      <c r="L4" s="327"/>
      <c r="M4" s="8">
        <f>Autoevaluación!T84/SUM(Autoevaluación!T84:T87)</f>
        <v>0</v>
      </c>
      <c r="N4" s="8">
        <f>Autoevaluación!T85/SUM(Autoevaluación!T84:T87)</f>
        <v>0</v>
      </c>
      <c r="O4" s="8">
        <f>Autoevaluación!T86/SUM(Autoevaluación!T84:T87)</f>
        <v>0</v>
      </c>
      <c r="P4" s="8">
        <f>Autoevaluación!T87/SUM(Autoevaluación!T84:T87)</f>
        <v>1</v>
      </c>
      <c r="Q4" s="56"/>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42" t="s">
        <v>134</v>
      </c>
      <c r="C5" s="39">
        <f>Autoevaluación!R89/SUM(Autoevaluación!R89:R92)</f>
        <v>0</v>
      </c>
      <c r="D5" s="8">
        <f>Autoevaluación!R90/SUM(Autoevaluación!R89:R92)</f>
        <v>0.14285714285714285</v>
      </c>
      <c r="E5" s="8">
        <f>Autoevaluación!R91/SUM(Autoevaluación!R89:R92)</f>
        <v>0.8571428571428571</v>
      </c>
      <c r="F5" s="8">
        <f>Autoevaluación!R92/SUM(Autoevaluación!R89:R92)</f>
        <v>0</v>
      </c>
      <c r="G5" s="334"/>
      <c r="H5" s="19">
        <f>Autoevaluación!S89/SUM(Autoevaluación!S89:S92)</f>
        <v>0</v>
      </c>
      <c r="I5" s="8">
        <f>Autoevaluación!S90/SUM(Autoevaluación!S89:S92)</f>
        <v>0.14285714285714285</v>
      </c>
      <c r="J5" s="8">
        <f>Autoevaluación!S91/SUM(Autoevaluación!S89:S92)</f>
        <v>0.8571428571428571</v>
      </c>
      <c r="K5" s="8">
        <f>Autoevaluación!S92/SUM(Autoevaluación!S89:S92)</f>
        <v>0</v>
      </c>
      <c r="L5" s="327"/>
      <c r="M5" s="8">
        <f>Autoevaluación!T89/SUM(Autoevaluación!T89:T92)</f>
        <v>0</v>
      </c>
      <c r="N5" s="8">
        <f>Autoevaluación!T90/SUM(Autoevaluación!T89:T92)</f>
        <v>0.14285714285714285</v>
      </c>
      <c r="O5" s="8">
        <f>Autoevaluación!T91/SUM(Autoevaluación!T89:T92)</f>
        <v>0.7142857142857143</v>
      </c>
      <c r="P5" s="8">
        <f>Autoevaluación!T92/SUM(Autoevaluación!T89:T92)</f>
        <v>0.14285714285714285</v>
      </c>
      <c r="Q5" s="56"/>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2" t="s">
        <v>32</v>
      </c>
      <c r="C6" s="39">
        <f>Autoevaluación!R98/SUM(Autoevaluación!R98:R101)</f>
        <v>0</v>
      </c>
      <c r="D6" s="8">
        <f>Autoevaluación!R99/SUM(Autoevaluación!R98:R101)</f>
        <v>0</v>
      </c>
      <c r="E6" s="8">
        <f>Autoevaluación!R100/SUM(Autoevaluación!R98:R101)</f>
        <v>1</v>
      </c>
      <c r="F6" s="8">
        <f>Autoevaluación!R101/SUM(Autoevaluación!R98:R101)</f>
        <v>0</v>
      </c>
      <c r="G6" s="334"/>
      <c r="H6" s="19">
        <f>Autoevaluación!S98/SUM(Autoevaluación!S98:S101)</f>
        <v>0</v>
      </c>
      <c r="I6" s="8">
        <f>Autoevaluación!S99/SUM(Autoevaluación!S98:S101)</f>
        <v>0</v>
      </c>
      <c r="J6" s="8">
        <f>Autoevaluación!S100/SUM(Autoevaluación!S98:S101)</f>
        <v>1</v>
      </c>
      <c r="K6" s="8">
        <f>Autoevaluación!S101/SUM(Autoevaluación!S98:S101)</f>
        <v>0</v>
      </c>
      <c r="L6" s="327"/>
      <c r="M6" s="8">
        <f>Autoevaluación!T98/SUM(Autoevaluación!T98:T101)</f>
        <v>0</v>
      </c>
      <c r="N6" s="8">
        <f>Autoevaluación!T99/SUM(Autoevaluación!T98:T101)</f>
        <v>0</v>
      </c>
      <c r="O6" s="8">
        <f>Autoevaluación!T100/SUM(Autoevaluación!T98:T101)</f>
        <v>0.5</v>
      </c>
      <c r="P6" s="8">
        <f>Autoevaluación!T101/SUM(Autoevaluación!T98:T101)</f>
        <v>0.5</v>
      </c>
      <c r="Q6" s="56"/>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0" t="s">
        <v>135</v>
      </c>
      <c r="C7" s="39">
        <f>Autoevaluación!R102/SUM(Autoevaluación!R102:R105)</f>
        <v>0</v>
      </c>
      <c r="D7" s="8">
        <f>Autoevaluación!R103/SUM(Autoevaluación!R102:R105)</f>
        <v>0.1</v>
      </c>
      <c r="E7" s="8">
        <f>Autoevaluación!R104/SUM(Autoevaluación!R102:R105)</f>
        <v>0.7</v>
      </c>
      <c r="F7" s="8">
        <f>Autoevaluación!R105/SUM(Autoevaluación!R102:R105)</f>
        <v>0.2</v>
      </c>
      <c r="G7" s="334"/>
      <c r="H7" s="19">
        <f>Autoevaluación!S102/SUM(Autoevaluación!S102:S105)</f>
        <v>0</v>
      </c>
      <c r="I7" s="8">
        <f>Autoevaluación!S103/SUM(Autoevaluación!S102:S105)</f>
        <v>0.1</v>
      </c>
      <c r="J7" s="8">
        <f>Autoevaluación!S104/SUM(Autoevaluación!S102:S105)</f>
        <v>0.8</v>
      </c>
      <c r="K7" s="8">
        <f>Autoevaluación!S105/SUM(Autoevaluación!S102:S105)</f>
        <v>0.1</v>
      </c>
      <c r="L7" s="327"/>
      <c r="M7" s="8">
        <f>Autoevaluación!T102/SUM(Autoevaluación!T102:T105)</f>
        <v>0</v>
      </c>
      <c r="N7" s="8">
        <f>Autoevaluación!T103/SUM(Autoevaluación!T102:T105)</f>
        <v>0.1</v>
      </c>
      <c r="O7" s="8">
        <f>Autoevaluación!T104/SUM(Autoevaluación!T102:T105)</f>
        <v>0.3</v>
      </c>
      <c r="P7" s="8">
        <f>Autoevaluación!T105/SUM(Autoevaluación!T102:T105)</f>
        <v>0.6</v>
      </c>
      <c r="Q7" s="56"/>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40" t="s">
        <v>136</v>
      </c>
      <c r="C8" s="39">
        <f>Autoevaluación!R114/SUM(Autoevaluación!R114:R117)</f>
        <v>0</v>
      </c>
      <c r="D8" s="8">
        <f>Autoevaluación!R115/SUM(Autoevaluación!R114:R117)</f>
        <v>0</v>
      </c>
      <c r="E8" s="8">
        <f>Autoevaluación!R116/SUM(Autoevaluación!R114:R117)</f>
        <v>0</v>
      </c>
      <c r="F8" s="8">
        <f>Autoevaluación!R117/SUM(Autoevaluación!R114:R117)</f>
        <v>1</v>
      </c>
      <c r="G8" s="334"/>
      <c r="H8" s="19">
        <f>Autoevaluación!S114/SUM(Autoevaluación!S114:S117)</f>
        <v>0</v>
      </c>
      <c r="I8" s="8">
        <f>Autoevaluación!S115/SUM(Autoevaluación!S114:S117)</f>
        <v>0</v>
      </c>
      <c r="J8" s="8">
        <f>Autoevaluación!S116/SUM(Autoevaluación!S114:S117)</f>
        <v>0</v>
      </c>
      <c r="K8" s="8">
        <f>Autoevaluación!S117/SUM(Autoevaluación!S114:S117)</f>
        <v>1</v>
      </c>
      <c r="L8" s="327"/>
      <c r="M8" s="8">
        <f>Autoevaluación!T114/SUM(Autoevaluación!T114:T117)</f>
        <v>0</v>
      </c>
      <c r="N8" s="8">
        <f>Autoevaluación!T115/SUM(Autoevaluación!T114:T117)</f>
        <v>0</v>
      </c>
      <c r="O8" s="8">
        <f>Autoevaluación!T116/SUM(Autoevaluación!T114:T117)</f>
        <v>0</v>
      </c>
      <c r="P8" s="8">
        <f>Autoevaluación!T117/SUM(Autoevaluación!T114:T117)</f>
        <v>1</v>
      </c>
      <c r="Q8" s="56"/>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41"/>
      <c r="C9" s="8"/>
      <c r="D9" s="8"/>
      <c r="E9" s="8"/>
      <c r="F9" s="8"/>
      <c r="G9" s="334"/>
      <c r="H9" s="8"/>
      <c r="I9" s="8"/>
      <c r="J9" s="8"/>
      <c r="K9" s="8"/>
      <c r="L9" s="327"/>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v>
      </c>
      <c r="D10" s="13">
        <f>AVERAGE(D4:D9)</f>
        <v>4.8571428571428571E-2</v>
      </c>
      <c r="E10" s="13">
        <f>AVERAGE(E4:E9)</f>
        <v>0.57809523809523822</v>
      </c>
      <c r="F10" s="13">
        <f>AVERAGE(F4:F9)</f>
        <v>0.37333333333333335</v>
      </c>
      <c r="G10" s="10"/>
      <c r="H10" s="13">
        <f>AVERAGE(H4:H9)</f>
        <v>0</v>
      </c>
      <c r="I10" s="13">
        <f>AVERAGE(I4:I9)</f>
        <v>4.8571428571428571E-2</v>
      </c>
      <c r="J10" s="13">
        <f>AVERAGE(J4:J9)</f>
        <v>0.53142857142857147</v>
      </c>
      <c r="K10" s="13">
        <f>AVERAGE(K4:K9)</f>
        <v>0.42000000000000004</v>
      </c>
      <c r="L10" s="10"/>
      <c r="M10" s="13">
        <f>AVERAGE(M4:M9)</f>
        <v>0</v>
      </c>
      <c r="N10" s="13">
        <f>AVERAGE(N4:N9)</f>
        <v>4.8571428571428571E-2</v>
      </c>
      <c r="O10" s="13">
        <f>AVERAGE(O4:O9)</f>
        <v>0.30285714285714288</v>
      </c>
      <c r="P10" s="13">
        <f>AVERAGE(P4:P9)</f>
        <v>0.64857142857142858</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8" t="s">
        <v>176</v>
      </c>
      <c r="C12" s="328"/>
      <c r="D12" s="328"/>
      <c r="E12" s="328"/>
      <c r="F12" s="328"/>
      <c r="G12" s="328"/>
      <c r="H12" s="328"/>
      <c r="I12" s="328"/>
      <c r="J12" s="328"/>
      <c r="K12" s="328"/>
      <c r="L12" s="328"/>
      <c r="M12" s="328"/>
      <c r="N12" s="328"/>
      <c r="O12" s="328"/>
      <c r="P12" s="328"/>
      <c r="Q12" s="328"/>
      <c r="R12" s="328"/>
      <c r="S12" s="328"/>
      <c r="T12" s="328"/>
      <c r="U12" s="328"/>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30" t="s">
        <v>28</v>
      </c>
      <c r="C13" s="330"/>
      <c r="D13" s="330"/>
      <c r="E13" s="330"/>
      <c r="F13" s="330"/>
      <c r="G13" s="330"/>
      <c r="H13" s="330"/>
      <c r="I13" s="330"/>
      <c r="J13" s="330"/>
      <c r="K13" s="330"/>
      <c r="L13" s="330"/>
      <c r="M13" s="330"/>
      <c r="N13" s="330"/>
      <c r="O13" s="330"/>
      <c r="P13" s="330"/>
      <c r="Q13" s="330"/>
      <c r="R13" s="330"/>
      <c r="S13" s="330"/>
      <c r="T13" s="330"/>
      <c r="U13" s="330"/>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92" t="s">
        <v>377</v>
      </c>
      <c r="C14" s="292"/>
      <c r="D14" s="292"/>
      <c r="E14" s="292"/>
      <c r="F14" s="292"/>
      <c r="G14" s="292"/>
      <c r="H14" s="292"/>
      <c r="I14" s="292"/>
      <c r="J14" s="292"/>
      <c r="K14" s="292"/>
      <c r="L14" s="292"/>
      <c r="M14" s="292"/>
      <c r="N14" s="292"/>
      <c r="O14" s="292"/>
      <c r="P14" s="292"/>
      <c r="Q14" s="292"/>
      <c r="R14" s="292"/>
      <c r="S14" s="292"/>
      <c r="T14" s="292"/>
      <c r="U14" s="292"/>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38" t="s">
        <v>378</v>
      </c>
      <c r="C15" s="338"/>
      <c r="D15" s="338"/>
      <c r="E15" s="338"/>
      <c r="F15" s="338"/>
      <c r="G15" s="338"/>
      <c r="H15" s="338"/>
      <c r="I15" s="338"/>
      <c r="J15" s="338"/>
      <c r="K15" s="338"/>
      <c r="L15" s="338"/>
      <c r="M15" s="338"/>
      <c r="N15" s="338"/>
      <c r="O15" s="338"/>
      <c r="P15" s="338"/>
      <c r="Q15" s="338"/>
      <c r="R15" s="338"/>
      <c r="S15" s="338"/>
      <c r="T15" s="338"/>
      <c r="U15" s="338"/>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3" t="s">
        <v>123</v>
      </c>
      <c r="C16" s="323"/>
      <c r="D16" s="323"/>
      <c r="E16" s="323"/>
      <c r="F16" s="323"/>
      <c r="G16" s="323"/>
      <c r="H16" s="323"/>
      <c r="I16" s="323"/>
      <c r="J16" s="323"/>
      <c r="K16" s="323"/>
      <c r="L16" s="323"/>
      <c r="M16" s="323"/>
      <c r="N16" s="323"/>
      <c r="O16" s="323"/>
      <c r="P16" s="323"/>
      <c r="Q16" s="323"/>
      <c r="R16" s="323"/>
      <c r="S16" s="323"/>
      <c r="T16" s="323"/>
      <c r="U16" s="323"/>
    </row>
    <row r="17" spans="2:21" ht="60" customHeight="1" x14ac:dyDescent="0.2">
      <c r="B17" s="292" t="s">
        <v>380</v>
      </c>
      <c r="C17" s="292"/>
      <c r="D17" s="292"/>
      <c r="E17" s="292"/>
      <c r="F17" s="292"/>
      <c r="G17" s="292"/>
      <c r="H17" s="292"/>
      <c r="I17" s="292"/>
      <c r="J17" s="292"/>
      <c r="K17" s="292"/>
      <c r="L17" s="292"/>
      <c r="M17" s="292"/>
      <c r="N17" s="292"/>
      <c r="O17" s="292"/>
      <c r="P17" s="292"/>
      <c r="Q17" s="292"/>
      <c r="R17" s="292"/>
      <c r="S17" s="292"/>
      <c r="T17" s="292"/>
      <c r="U17" s="292"/>
    </row>
    <row r="18" spans="2:21" ht="60" customHeight="1" x14ac:dyDescent="0.2">
      <c r="B18" s="292" t="s">
        <v>379</v>
      </c>
      <c r="C18" s="292"/>
      <c r="D18" s="292"/>
      <c r="E18" s="292"/>
      <c r="F18" s="292"/>
      <c r="G18" s="292"/>
      <c r="H18" s="292"/>
      <c r="I18" s="292"/>
      <c r="J18" s="292"/>
      <c r="K18" s="292"/>
      <c r="L18" s="292"/>
      <c r="M18" s="292"/>
      <c r="N18" s="292"/>
      <c r="O18" s="292"/>
      <c r="P18" s="292"/>
      <c r="Q18" s="292"/>
      <c r="R18" s="292"/>
      <c r="S18" s="292"/>
      <c r="T18" s="292"/>
      <c r="U18" s="292"/>
    </row>
    <row r="19" spans="2:21" ht="60" customHeight="1" x14ac:dyDescent="0.2">
      <c r="B19" s="292"/>
      <c r="C19" s="292"/>
      <c r="D19" s="292"/>
      <c r="E19" s="292"/>
      <c r="F19" s="292"/>
      <c r="G19" s="292"/>
      <c r="H19" s="292"/>
      <c r="I19" s="292"/>
      <c r="J19" s="292"/>
      <c r="K19" s="292"/>
      <c r="L19" s="292"/>
      <c r="M19" s="292"/>
      <c r="N19" s="292"/>
      <c r="O19" s="292"/>
      <c r="P19" s="292"/>
      <c r="Q19" s="292"/>
      <c r="R19" s="292"/>
      <c r="S19" s="292"/>
      <c r="T19" s="292"/>
      <c r="U19" s="292"/>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31" t="s">
        <v>177</v>
      </c>
      <c r="C21" s="331"/>
      <c r="D21" s="331"/>
      <c r="E21" s="331"/>
      <c r="F21" s="331"/>
      <c r="G21" s="331"/>
      <c r="H21" s="331"/>
      <c r="I21" s="331"/>
      <c r="J21" s="331"/>
      <c r="K21" s="331"/>
      <c r="L21" s="331"/>
      <c r="M21" s="331"/>
      <c r="N21" s="331"/>
      <c r="O21" s="331"/>
      <c r="P21" s="331"/>
      <c r="Q21" s="331"/>
      <c r="R21" s="331"/>
      <c r="S21" s="331"/>
      <c r="T21" s="331"/>
      <c r="U21" s="331"/>
    </row>
    <row r="22" spans="2:21" ht="24.95" customHeight="1" x14ac:dyDescent="0.2">
      <c r="B22" s="321" t="s">
        <v>28</v>
      </c>
      <c r="C22" s="322"/>
      <c r="D22" s="322"/>
      <c r="E22" s="322"/>
      <c r="F22" s="322"/>
      <c r="G22" s="322"/>
      <c r="H22" s="322"/>
      <c r="I22" s="322"/>
      <c r="J22" s="322"/>
      <c r="K22" s="322"/>
      <c r="L22" s="322"/>
      <c r="M22" s="322"/>
      <c r="N22" s="322"/>
      <c r="O22" s="322"/>
      <c r="P22" s="322"/>
      <c r="Q22" s="322"/>
      <c r="R22" s="322"/>
      <c r="S22" s="322"/>
      <c r="T22" s="322"/>
      <c r="U22" s="322"/>
    </row>
    <row r="23" spans="2:21" ht="60" customHeight="1" x14ac:dyDescent="0.2">
      <c r="B23" s="292" t="s">
        <v>506</v>
      </c>
      <c r="C23" s="292"/>
      <c r="D23" s="292"/>
      <c r="E23" s="292"/>
      <c r="F23" s="292"/>
      <c r="G23" s="292"/>
      <c r="H23" s="292"/>
      <c r="I23" s="292"/>
      <c r="J23" s="292"/>
      <c r="K23" s="292"/>
      <c r="L23" s="292"/>
      <c r="M23" s="292"/>
      <c r="N23" s="292"/>
      <c r="O23" s="292"/>
      <c r="P23" s="292"/>
      <c r="Q23" s="292"/>
      <c r="R23" s="292"/>
      <c r="S23" s="292"/>
      <c r="T23" s="292"/>
      <c r="U23" s="292"/>
    </row>
    <row r="24" spans="2:21" ht="60" customHeight="1" x14ac:dyDescent="0.2">
      <c r="B24" s="292" t="s">
        <v>500</v>
      </c>
      <c r="C24" s="292"/>
      <c r="D24" s="292"/>
      <c r="E24" s="292"/>
      <c r="F24" s="292"/>
      <c r="G24" s="292"/>
      <c r="H24" s="292"/>
      <c r="I24" s="292"/>
      <c r="J24" s="292"/>
      <c r="K24" s="292"/>
      <c r="L24" s="292"/>
      <c r="M24" s="292"/>
      <c r="N24" s="292"/>
      <c r="O24" s="292"/>
      <c r="P24" s="292"/>
      <c r="Q24" s="292"/>
      <c r="R24" s="292"/>
      <c r="S24" s="292"/>
      <c r="T24" s="292"/>
      <c r="U24" s="292"/>
    </row>
    <row r="25" spans="2:21" s="15" customFormat="1" ht="24.95" customHeight="1" x14ac:dyDescent="0.25">
      <c r="B25" s="323" t="s">
        <v>123</v>
      </c>
      <c r="C25" s="323"/>
      <c r="D25" s="323"/>
      <c r="E25" s="323"/>
      <c r="F25" s="323"/>
      <c r="G25" s="323"/>
      <c r="H25" s="323"/>
      <c r="I25" s="323"/>
      <c r="J25" s="323"/>
      <c r="K25" s="323"/>
      <c r="L25" s="323"/>
      <c r="M25" s="323"/>
      <c r="N25" s="323"/>
      <c r="O25" s="323"/>
      <c r="P25" s="323"/>
      <c r="Q25" s="323"/>
      <c r="R25" s="323"/>
      <c r="S25" s="323"/>
      <c r="T25" s="323"/>
      <c r="U25" s="323"/>
    </row>
    <row r="26" spans="2:21" ht="60" customHeight="1" x14ac:dyDescent="0.2">
      <c r="B26" s="292" t="s">
        <v>507</v>
      </c>
      <c r="C26" s="292"/>
      <c r="D26" s="292"/>
      <c r="E26" s="292"/>
      <c r="F26" s="292"/>
      <c r="G26" s="292"/>
      <c r="H26" s="292"/>
      <c r="I26" s="292"/>
      <c r="J26" s="292"/>
      <c r="K26" s="292"/>
      <c r="L26" s="292"/>
      <c r="M26" s="292"/>
      <c r="N26" s="292"/>
      <c r="O26" s="292"/>
      <c r="P26" s="292"/>
      <c r="Q26" s="292"/>
      <c r="R26" s="292"/>
      <c r="S26" s="292"/>
      <c r="T26" s="292"/>
      <c r="U26" s="292"/>
    </row>
    <row r="27" spans="2:21" ht="60" customHeight="1" x14ac:dyDescent="0.2">
      <c r="B27" s="292" t="s">
        <v>501</v>
      </c>
      <c r="C27" s="292"/>
      <c r="D27" s="292"/>
      <c r="E27" s="292"/>
      <c r="F27" s="292"/>
      <c r="G27" s="292"/>
      <c r="H27" s="292"/>
      <c r="I27" s="292"/>
      <c r="J27" s="292"/>
      <c r="K27" s="292"/>
      <c r="L27" s="292"/>
      <c r="M27" s="292"/>
      <c r="N27" s="292"/>
      <c r="O27" s="292"/>
      <c r="P27" s="292"/>
      <c r="Q27" s="292"/>
      <c r="R27" s="292"/>
      <c r="S27" s="292"/>
      <c r="T27" s="292"/>
      <c r="U27" s="292"/>
    </row>
    <row r="28" spans="2:21" ht="60" customHeight="1" x14ac:dyDescent="0.2">
      <c r="B28" s="292"/>
      <c r="C28" s="292"/>
      <c r="D28" s="292"/>
      <c r="E28" s="292"/>
      <c r="F28" s="292"/>
      <c r="G28" s="292"/>
      <c r="H28" s="292"/>
      <c r="I28" s="292"/>
      <c r="J28" s="292"/>
      <c r="K28" s="292"/>
      <c r="L28" s="292"/>
      <c r="M28" s="292"/>
      <c r="N28" s="292"/>
      <c r="O28" s="292"/>
      <c r="P28" s="292"/>
      <c r="Q28" s="292"/>
      <c r="R28" s="292"/>
      <c r="S28" s="292"/>
      <c r="T28" s="292"/>
      <c r="U28" s="292"/>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24" t="s">
        <v>178</v>
      </c>
      <c r="C30" s="324"/>
      <c r="D30" s="324"/>
      <c r="E30" s="324"/>
      <c r="F30" s="324"/>
      <c r="G30" s="324"/>
      <c r="H30" s="324"/>
      <c r="I30" s="324"/>
      <c r="J30" s="324"/>
      <c r="K30" s="324"/>
      <c r="L30" s="324"/>
      <c r="M30" s="324"/>
      <c r="N30" s="324"/>
      <c r="O30" s="324"/>
      <c r="P30" s="324"/>
      <c r="Q30" s="324"/>
      <c r="R30" s="324"/>
      <c r="S30" s="324"/>
      <c r="T30" s="324"/>
      <c r="U30" s="324"/>
    </row>
    <row r="31" spans="2:21" ht="24.95" customHeight="1" x14ac:dyDescent="0.2">
      <c r="B31" s="332" t="s">
        <v>28</v>
      </c>
      <c r="C31" s="332"/>
      <c r="D31" s="332"/>
      <c r="E31" s="332"/>
      <c r="F31" s="332"/>
      <c r="G31" s="332"/>
      <c r="H31" s="332"/>
      <c r="I31" s="332"/>
      <c r="J31" s="332"/>
      <c r="K31" s="332"/>
      <c r="L31" s="332"/>
      <c r="M31" s="332"/>
      <c r="N31" s="332"/>
      <c r="O31" s="332"/>
      <c r="P31" s="332"/>
      <c r="Q31" s="332"/>
      <c r="R31" s="332"/>
      <c r="S31" s="332"/>
      <c r="T31" s="332"/>
      <c r="U31" s="332"/>
    </row>
    <row r="32" spans="2:21" ht="60" customHeight="1" x14ac:dyDescent="0.2">
      <c r="B32" s="292" t="s">
        <v>603</v>
      </c>
      <c r="C32" s="292"/>
      <c r="D32" s="292"/>
      <c r="E32" s="292"/>
      <c r="F32" s="292"/>
      <c r="G32" s="292"/>
      <c r="H32" s="292"/>
      <c r="I32" s="292"/>
      <c r="J32" s="292"/>
      <c r="K32" s="292"/>
      <c r="L32" s="292"/>
      <c r="M32" s="292"/>
      <c r="N32" s="292"/>
      <c r="O32" s="292"/>
      <c r="P32" s="292"/>
      <c r="Q32" s="292"/>
      <c r="R32" s="292"/>
      <c r="S32" s="292"/>
      <c r="T32" s="292"/>
      <c r="U32" s="292"/>
    </row>
    <row r="33" spans="2:21" ht="60" customHeight="1" x14ac:dyDescent="0.2">
      <c r="B33" s="292" t="s">
        <v>500</v>
      </c>
      <c r="C33" s="292"/>
      <c r="D33" s="292"/>
      <c r="E33" s="292"/>
      <c r="F33" s="292"/>
      <c r="G33" s="292"/>
      <c r="H33" s="292"/>
      <c r="I33" s="292"/>
      <c r="J33" s="292"/>
      <c r="K33" s="292"/>
      <c r="L33" s="292"/>
      <c r="M33" s="292"/>
      <c r="N33" s="292"/>
      <c r="O33" s="292"/>
      <c r="P33" s="292"/>
      <c r="Q33" s="292"/>
      <c r="R33" s="292"/>
      <c r="S33" s="292"/>
      <c r="T33" s="292"/>
      <c r="U33" s="292"/>
    </row>
    <row r="34" spans="2:21" s="15" customFormat="1" ht="24.95" customHeight="1" x14ac:dyDescent="0.25">
      <c r="B34" s="323" t="s">
        <v>123</v>
      </c>
      <c r="C34" s="323"/>
      <c r="D34" s="323"/>
      <c r="E34" s="323"/>
      <c r="F34" s="323"/>
      <c r="G34" s="323"/>
      <c r="H34" s="323"/>
      <c r="I34" s="323"/>
      <c r="J34" s="323"/>
      <c r="K34" s="323"/>
      <c r="L34" s="323"/>
      <c r="M34" s="323"/>
      <c r="N34" s="323"/>
      <c r="O34" s="323"/>
      <c r="P34" s="323"/>
      <c r="Q34" s="323"/>
      <c r="R34" s="323"/>
      <c r="S34" s="323"/>
      <c r="T34" s="323"/>
      <c r="U34" s="323"/>
    </row>
    <row r="35" spans="2:21" ht="60" customHeight="1" x14ac:dyDescent="0.2">
      <c r="B35" s="292" t="s">
        <v>604</v>
      </c>
      <c r="C35" s="292"/>
      <c r="D35" s="292"/>
      <c r="E35" s="292"/>
      <c r="F35" s="292"/>
      <c r="G35" s="292"/>
      <c r="H35" s="292"/>
      <c r="I35" s="292"/>
      <c r="J35" s="292"/>
      <c r="K35" s="292"/>
      <c r="L35" s="292"/>
      <c r="M35" s="292"/>
      <c r="N35" s="292"/>
      <c r="O35" s="292"/>
      <c r="P35" s="292"/>
      <c r="Q35" s="292"/>
      <c r="R35" s="292"/>
      <c r="S35" s="292"/>
      <c r="T35" s="292"/>
      <c r="U35" s="292"/>
    </row>
    <row r="36" spans="2:21" ht="60" customHeight="1" x14ac:dyDescent="0.2">
      <c r="B36" s="292" t="s">
        <v>605</v>
      </c>
      <c r="C36" s="292"/>
      <c r="D36" s="292"/>
      <c r="E36" s="292"/>
      <c r="F36" s="292"/>
      <c r="G36" s="292"/>
      <c r="H36" s="292"/>
      <c r="I36" s="292"/>
      <c r="J36" s="292"/>
      <c r="K36" s="292"/>
      <c r="L36" s="292"/>
      <c r="M36" s="292"/>
      <c r="N36" s="292"/>
      <c r="O36" s="292"/>
      <c r="P36" s="292"/>
      <c r="Q36" s="292"/>
      <c r="R36" s="292"/>
      <c r="S36" s="292"/>
      <c r="T36" s="292"/>
      <c r="U36" s="292"/>
    </row>
    <row r="37" spans="2:21" ht="60" customHeight="1" x14ac:dyDescent="0.2">
      <c r="B37" s="292"/>
      <c r="C37" s="292"/>
      <c r="D37" s="292"/>
      <c r="E37" s="292"/>
      <c r="F37" s="292"/>
      <c r="G37" s="292"/>
      <c r="H37" s="292"/>
      <c r="I37" s="292"/>
      <c r="J37" s="292"/>
      <c r="K37" s="292"/>
      <c r="L37" s="292"/>
      <c r="M37" s="292"/>
      <c r="N37" s="292"/>
      <c r="O37" s="292"/>
      <c r="P37" s="292"/>
      <c r="Q37" s="292"/>
      <c r="R37" s="292"/>
      <c r="S37" s="292"/>
      <c r="T37" s="292"/>
      <c r="U37" s="292"/>
    </row>
    <row r="39" spans="2:21" x14ac:dyDescent="0.2">
      <c r="B39" s="320" t="s">
        <v>179</v>
      </c>
      <c r="C39" s="320"/>
      <c r="D39" s="320"/>
      <c r="E39" s="320"/>
      <c r="F39" s="320"/>
      <c r="G39" s="320"/>
      <c r="H39" s="320"/>
      <c r="I39" s="320"/>
      <c r="J39" s="320"/>
      <c r="K39" s="320"/>
      <c r="L39" s="320"/>
      <c r="M39" s="320"/>
      <c r="N39" s="320"/>
      <c r="O39" s="320"/>
      <c r="P39" s="320"/>
      <c r="Q39" s="320"/>
      <c r="R39" s="320"/>
      <c r="S39" s="320"/>
      <c r="T39" s="320"/>
      <c r="U39" s="320"/>
    </row>
    <row r="40" spans="2:21" ht="19.5" x14ac:dyDescent="0.2">
      <c r="B40" s="332" t="s">
        <v>28</v>
      </c>
      <c r="C40" s="332"/>
      <c r="D40" s="332"/>
      <c r="E40" s="332"/>
      <c r="F40" s="332"/>
      <c r="G40" s="332"/>
      <c r="H40" s="332"/>
      <c r="I40" s="332"/>
      <c r="J40" s="332"/>
      <c r="K40" s="332"/>
      <c r="L40" s="332"/>
      <c r="M40" s="332"/>
      <c r="N40" s="332"/>
      <c r="O40" s="332"/>
      <c r="P40" s="332"/>
      <c r="Q40" s="332"/>
      <c r="R40" s="332"/>
      <c r="S40" s="332"/>
      <c r="T40" s="332"/>
      <c r="U40" s="332"/>
    </row>
    <row r="41" spans="2:21" ht="50.25" customHeight="1" x14ac:dyDescent="0.2">
      <c r="B41" s="292"/>
      <c r="C41" s="292"/>
      <c r="D41" s="292"/>
      <c r="E41" s="292"/>
      <c r="F41" s="292"/>
      <c r="G41" s="292"/>
      <c r="H41" s="292"/>
      <c r="I41" s="292"/>
      <c r="J41" s="292"/>
      <c r="K41" s="292"/>
      <c r="L41" s="292"/>
      <c r="M41" s="292"/>
      <c r="N41" s="292"/>
      <c r="O41" s="292"/>
      <c r="P41" s="292"/>
      <c r="Q41" s="292"/>
      <c r="R41" s="292"/>
      <c r="S41" s="292"/>
      <c r="T41" s="292"/>
      <c r="U41" s="292"/>
    </row>
    <row r="42" spans="2:21" ht="51.75" customHeight="1" x14ac:dyDescent="0.2">
      <c r="B42" s="292"/>
      <c r="C42" s="292"/>
      <c r="D42" s="292"/>
      <c r="E42" s="292"/>
      <c r="F42" s="292"/>
      <c r="G42" s="292"/>
      <c r="H42" s="292"/>
      <c r="I42" s="292"/>
      <c r="J42" s="292"/>
      <c r="K42" s="292"/>
      <c r="L42" s="292"/>
      <c r="M42" s="292"/>
      <c r="N42" s="292"/>
      <c r="O42" s="292"/>
      <c r="P42" s="292"/>
      <c r="Q42" s="292"/>
      <c r="R42" s="292"/>
      <c r="S42" s="292"/>
      <c r="T42" s="292"/>
      <c r="U42" s="292"/>
    </row>
    <row r="43" spans="2:21" ht="19.5" x14ac:dyDescent="0.2">
      <c r="B43" s="323" t="s">
        <v>123</v>
      </c>
      <c r="C43" s="323"/>
      <c r="D43" s="323"/>
      <c r="E43" s="323"/>
      <c r="F43" s="323"/>
      <c r="G43" s="323"/>
      <c r="H43" s="323"/>
      <c r="I43" s="323"/>
      <c r="J43" s="323"/>
      <c r="K43" s="323"/>
      <c r="L43" s="323"/>
      <c r="M43" s="323"/>
      <c r="N43" s="323"/>
      <c r="O43" s="323"/>
      <c r="P43" s="323"/>
      <c r="Q43" s="323"/>
      <c r="R43" s="323"/>
      <c r="S43" s="323"/>
      <c r="T43" s="323"/>
      <c r="U43" s="323"/>
    </row>
    <row r="44" spans="2:21" ht="45" customHeight="1" x14ac:dyDescent="0.2">
      <c r="B44" s="292"/>
      <c r="C44" s="292"/>
      <c r="D44" s="292"/>
      <c r="E44" s="292"/>
      <c r="F44" s="292"/>
      <c r="G44" s="292"/>
      <c r="H44" s="292"/>
      <c r="I44" s="292"/>
      <c r="J44" s="292"/>
      <c r="K44" s="292"/>
      <c r="L44" s="292"/>
      <c r="M44" s="292"/>
      <c r="N44" s="292"/>
      <c r="O44" s="292"/>
      <c r="P44" s="292"/>
      <c r="Q44" s="292"/>
      <c r="R44" s="292"/>
      <c r="S44" s="292"/>
      <c r="T44" s="292"/>
      <c r="U44" s="292"/>
    </row>
    <row r="45" spans="2:21" ht="52.5" customHeight="1" x14ac:dyDescent="0.2">
      <c r="B45" s="292"/>
      <c r="C45" s="292"/>
      <c r="D45" s="292"/>
      <c r="E45" s="292"/>
      <c r="F45" s="292"/>
      <c r="G45" s="292"/>
      <c r="H45" s="292"/>
      <c r="I45" s="292"/>
      <c r="J45" s="292"/>
      <c r="K45" s="292"/>
      <c r="L45" s="292"/>
      <c r="M45" s="292"/>
      <c r="N45" s="292"/>
      <c r="O45" s="292"/>
      <c r="P45" s="292"/>
      <c r="Q45" s="292"/>
      <c r="R45" s="292"/>
      <c r="S45" s="292"/>
      <c r="T45" s="292"/>
      <c r="U45" s="292"/>
    </row>
    <row r="46" spans="2:21" ht="55.5" customHeight="1" x14ac:dyDescent="0.2">
      <c r="B46" s="292"/>
      <c r="C46" s="292"/>
      <c r="D46" s="292"/>
      <c r="E46" s="292"/>
      <c r="F46" s="292"/>
      <c r="G46" s="292"/>
      <c r="H46" s="292"/>
      <c r="I46" s="292"/>
      <c r="J46" s="292"/>
      <c r="K46" s="292"/>
      <c r="L46" s="292"/>
      <c r="M46" s="292"/>
      <c r="N46" s="292"/>
      <c r="O46" s="292"/>
      <c r="P46" s="292"/>
      <c r="Q46" s="292"/>
      <c r="R46" s="292"/>
      <c r="S46" s="292"/>
      <c r="T46" s="292"/>
      <c r="U46" s="292"/>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topLeftCell="B30" zoomScaleNormal="100" workbookViewId="0">
      <selection activeCell="B41" sqref="B41:U41"/>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35" t="s">
        <v>24</v>
      </c>
      <c r="C2" s="328" t="s">
        <v>176</v>
      </c>
      <c r="D2" s="328"/>
      <c r="E2" s="328"/>
      <c r="F2" s="328"/>
      <c r="G2" s="2"/>
      <c r="H2" s="329" t="s">
        <v>177</v>
      </c>
      <c r="I2" s="329"/>
      <c r="J2" s="329"/>
      <c r="K2" s="329"/>
      <c r="L2" s="3"/>
      <c r="M2" s="337" t="s">
        <v>178</v>
      </c>
      <c r="N2" s="337"/>
      <c r="O2" s="337"/>
      <c r="P2" s="337"/>
      <c r="Q2" s="58"/>
      <c r="R2" s="320" t="s">
        <v>179</v>
      </c>
      <c r="S2" s="320"/>
      <c r="T2" s="320"/>
      <c r="U2" s="320"/>
      <c r="V2" s="325"/>
      <c r="W2" s="17"/>
      <c r="X2" s="17"/>
      <c r="Y2" s="17"/>
      <c r="Z2" s="17"/>
      <c r="AA2" s="17"/>
      <c r="AB2" s="17"/>
      <c r="AC2" s="17"/>
      <c r="AD2" s="17"/>
      <c r="AE2" s="17"/>
      <c r="AF2" s="17"/>
      <c r="AG2" s="17"/>
      <c r="AH2" s="17"/>
      <c r="AI2" s="17"/>
      <c r="AJ2" s="17"/>
      <c r="AK2" s="17"/>
      <c r="AL2" s="17"/>
      <c r="AM2" s="17"/>
      <c r="AN2" s="17"/>
    </row>
    <row r="3" spans="2:40" ht="24.75" customHeight="1" thickBot="1" x14ac:dyDescent="0.25">
      <c r="B3" s="336"/>
      <c r="C3" s="4">
        <v>1</v>
      </c>
      <c r="D3" s="4">
        <v>2</v>
      </c>
      <c r="E3" s="5">
        <v>3</v>
      </c>
      <c r="F3" s="6">
        <v>4</v>
      </c>
      <c r="G3" s="333"/>
      <c r="H3" s="4">
        <v>1</v>
      </c>
      <c r="I3" s="4">
        <v>2</v>
      </c>
      <c r="J3" s="5">
        <v>3</v>
      </c>
      <c r="K3" s="6">
        <v>4</v>
      </c>
      <c r="L3" s="326"/>
      <c r="M3" s="4">
        <v>1</v>
      </c>
      <c r="N3" s="4">
        <v>2</v>
      </c>
      <c r="O3" s="5">
        <v>3</v>
      </c>
      <c r="P3" s="6">
        <v>4</v>
      </c>
      <c r="Q3" s="59"/>
      <c r="R3" s="4">
        <v>1</v>
      </c>
      <c r="S3" s="4">
        <v>2</v>
      </c>
      <c r="T3" s="5">
        <v>3</v>
      </c>
      <c r="U3" s="6">
        <v>4</v>
      </c>
      <c r="V3" s="325"/>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3" t="s">
        <v>5</v>
      </c>
      <c r="C4" s="39">
        <f>Autoevaluación!R122/SUM(Autoevaluación!R122:R125)</f>
        <v>0</v>
      </c>
      <c r="D4" s="8">
        <f>Autoevaluación!R123/SUM(Autoevaluación!R122:R125)</f>
        <v>0.25</v>
      </c>
      <c r="E4" s="8">
        <f>Autoevaluación!R124/SUM(Autoevaluación!R122:R125)</f>
        <v>0.5</v>
      </c>
      <c r="F4" s="8">
        <f>Autoevaluación!R125/SUM(Autoevaluación!R122:R125)</f>
        <v>0.25</v>
      </c>
      <c r="G4" s="334"/>
      <c r="H4" s="8">
        <f>Autoevaluación!S122/SUM(Autoevaluación!S122:S125)</f>
        <v>0</v>
      </c>
      <c r="I4" s="8">
        <f>Autoevaluación!S123/SUM(Autoevaluación!S122:S125)</f>
        <v>0</v>
      </c>
      <c r="J4" s="8">
        <f>Autoevaluación!S124/SUM(Autoevaluación!S122:S125)</f>
        <v>1</v>
      </c>
      <c r="K4" s="8">
        <f>Autoevaluación!S125/SUM(Autoevaluación!S122:S125)</f>
        <v>0</v>
      </c>
      <c r="L4" s="327"/>
      <c r="M4" s="8">
        <f>Autoevaluación!T122/SUM(Autoevaluación!T122:T125)</f>
        <v>0</v>
      </c>
      <c r="N4" s="8">
        <f>Autoevaluación!T123/SUM(Autoevaluación!T122:T125)</f>
        <v>0</v>
      </c>
      <c r="O4" s="8">
        <f>Autoevaluación!T124/SUM(Autoevaluación!T122:T125)</f>
        <v>0.75</v>
      </c>
      <c r="P4" s="8">
        <f>Autoevaluación!T125/SUM(Autoevaluación!T122:T125)</f>
        <v>0.25</v>
      </c>
      <c r="Q4" s="56"/>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44" t="s">
        <v>10</v>
      </c>
      <c r="C5" s="39">
        <f>Autoevaluación!R128/SUM(Autoevaluación!R128:R131)</f>
        <v>0</v>
      </c>
      <c r="D5" s="8">
        <f>Autoevaluación!R129/SUM(Autoevaluación!R128:R131)</f>
        <v>0</v>
      </c>
      <c r="E5" s="8">
        <f>Autoevaluación!R130/SUM(Autoevaluación!R128:R131)</f>
        <v>0.25</v>
      </c>
      <c r="F5" s="8">
        <f>Autoevaluación!R131/SUM(Autoevaluación!R128:R131)</f>
        <v>0.75</v>
      </c>
      <c r="G5" s="334"/>
      <c r="H5" s="8">
        <f>Autoevaluación!S128/SUM(Autoevaluación!S128:S131)</f>
        <v>0</v>
      </c>
      <c r="I5" s="8">
        <f>Autoevaluación!S129/SUM(Autoevaluación!S128:S131)</f>
        <v>0</v>
      </c>
      <c r="J5" s="8">
        <f>Autoevaluación!S130/SUM(Autoevaluación!S128:S131)</f>
        <v>0.25</v>
      </c>
      <c r="K5" s="8">
        <f>Autoevaluación!S131/SUM(Autoevaluación!S128:S131)</f>
        <v>0.75</v>
      </c>
      <c r="L5" s="327"/>
      <c r="M5" s="8">
        <f>Autoevaluación!T128/SUM(Autoevaluación!T128:T131)</f>
        <v>0</v>
      </c>
      <c r="N5" s="8">
        <f>Autoevaluación!T129/SUM(Autoevaluación!T128:T131)</f>
        <v>0</v>
      </c>
      <c r="O5" s="8">
        <f>Autoevaluación!T130/SUM(Autoevaluación!T128:T131)</f>
        <v>0.25</v>
      </c>
      <c r="P5" s="8">
        <f>Autoevaluación!T131/SUM(Autoevaluación!T128:T131)</f>
        <v>0.75</v>
      </c>
      <c r="Q5" s="56"/>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4" t="s">
        <v>15</v>
      </c>
      <c r="C6" s="39">
        <f>Autoevaluación!R134/SUM(Autoevaluación!R134:R137)</f>
        <v>0</v>
      </c>
      <c r="D6" s="8">
        <f>Autoevaluación!R135/SUM(Autoevaluación!R134:R137)</f>
        <v>0</v>
      </c>
      <c r="E6" s="8">
        <f>Autoevaluación!R136/SUM(Autoevaluación!R134:R137)</f>
        <v>1</v>
      </c>
      <c r="F6" s="8">
        <f>Autoevaluación!R137/SUM(Autoevaluación!R134:R137)</f>
        <v>0</v>
      </c>
      <c r="G6" s="334"/>
      <c r="H6" s="8">
        <f>Autoevaluación!S134/SUM(Autoevaluación!S134:S137)</f>
        <v>0</v>
      </c>
      <c r="I6" s="8">
        <f>Autoevaluación!S135/SUM(Autoevaluación!S134:S137)</f>
        <v>0</v>
      </c>
      <c r="J6" s="8">
        <f>Autoevaluación!S136/SUM(Autoevaluación!S134:S137)</f>
        <v>1</v>
      </c>
      <c r="K6" s="8">
        <f>Autoevaluación!S137/SUM(Autoevaluación!S134:S137)</f>
        <v>0</v>
      </c>
      <c r="L6" s="327"/>
      <c r="M6" s="8">
        <f>Autoevaluación!T134/SUM(Autoevaluación!T134:T137)</f>
        <v>0</v>
      </c>
      <c r="N6" s="8">
        <f>Autoevaluación!T135/SUM(Autoevaluación!T134:T137)</f>
        <v>0</v>
      </c>
      <c r="O6" s="8">
        <f>Autoevaluación!T136/SUM(Autoevaluación!T134:T137)</f>
        <v>0</v>
      </c>
      <c r="P6" s="8">
        <f>Autoevaluación!T137/SUM(Autoevaluación!T134:T137)</f>
        <v>1</v>
      </c>
      <c r="Q6" s="56"/>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3" t="s">
        <v>19</v>
      </c>
      <c r="C7" s="39">
        <f>Autoevaluación!R139/SUM(Autoevaluación!R139:R142)</f>
        <v>0</v>
      </c>
      <c r="D7" s="8">
        <f>Autoevaluación!R140/SUM(Autoevaluación!R139:R142)</f>
        <v>1</v>
      </c>
      <c r="E7" s="8">
        <f>Autoevaluación!R141/SUM(Autoevaluación!R139:R142)</f>
        <v>0</v>
      </c>
      <c r="F7" s="8">
        <f>Autoevaluación!R142/SUM(Autoevaluación!R139:R142)</f>
        <v>0</v>
      </c>
      <c r="G7" s="334"/>
      <c r="H7" s="8">
        <f>Autoevaluación!S139/SUM(Autoevaluación!S139:S142)</f>
        <v>0</v>
      </c>
      <c r="I7" s="8">
        <f>Autoevaluación!S140/SUM(Autoevaluación!S139:S142)</f>
        <v>0.33333333333333331</v>
      </c>
      <c r="J7" s="8">
        <f>Autoevaluación!S141/SUM(Autoevaluación!S139:S142)</f>
        <v>0.66666666666666663</v>
      </c>
      <c r="K7" s="8">
        <f>Autoevaluación!S142/SUM(Autoevaluación!S139:S142)</f>
        <v>0</v>
      </c>
      <c r="L7" s="327"/>
      <c r="M7" s="8">
        <f>Autoevaluación!T139/SUM(Autoevaluación!T139:T142)</f>
        <v>0</v>
      </c>
      <c r="N7" s="8">
        <f>Autoevaluación!T140/SUM(Autoevaluación!T139:T142)</f>
        <v>0</v>
      </c>
      <c r="O7" s="8">
        <f>Autoevaluación!T141/SUM(Autoevaluación!T139:T142)</f>
        <v>1</v>
      </c>
      <c r="P7" s="8">
        <f>Autoevaluación!T142/SUM(Autoevaluación!T139:T142)</f>
        <v>0</v>
      </c>
      <c r="Q7" s="56"/>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41"/>
      <c r="C8" s="8"/>
      <c r="D8" s="8"/>
      <c r="E8" s="8"/>
      <c r="F8" s="8"/>
      <c r="G8" s="334"/>
      <c r="H8" s="8"/>
      <c r="I8" s="8"/>
      <c r="J8" s="8"/>
      <c r="K8" s="8"/>
      <c r="L8" s="327"/>
      <c r="M8" s="8"/>
      <c r="N8" s="8"/>
      <c r="O8" s="8"/>
      <c r="P8" s="8"/>
      <c r="Q8" s="56"/>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34"/>
      <c r="H9" s="8"/>
      <c r="I9" s="8"/>
      <c r="J9" s="8"/>
      <c r="K9" s="8"/>
      <c r="L9" s="327"/>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v>
      </c>
      <c r="D10" s="13">
        <f>AVERAGE(D4:D9)</f>
        <v>0.3125</v>
      </c>
      <c r="E10" s="13">
        <f>AVERAGE(E4:E9)</f>
        <v>0.4375</v>
      </c>
      <c r="F10" s="13">
        <f>AVERAGE(F4:F9)</f>
        <v>0.25</v>
      </c>
      <c r="G10" s="10"/>
      <c r="H10" s="13">
        <f>AVERAGE(H4:H9)</f>
        <v>0</v>
      </c>
      <c r="I10" s="13">
        <f>AVERAGE(I4:I9)</f>
        <v>8.3333333333333329E-2</v>
      </c>
      <c r="J10" s="13">
        <f>AVERAGE(J4:J9)</f>
        <v>0.72916666666666663</v>
      </c>
      <c r="K10" s="13">
        <f>AVERAGE(K4:K9)</f>
        <v>0.1875</v>
      </c>
      <c r="L10" s="10"/>
      <c r="M10" s="13">
        <f>AVERAGE(M4:M9)</f>
        <v>0</v>
      </c>
      <c r="N10" s="13">
        <f>AVERAGE(N4:N9)</f>
        <v>0</v>
      </c>
      <c r="O10" s="13">
        <f>AVERAGE(O4:O9)</f>
        <v>0.5</v>
      </c>
      <c r="P10" s="13">
        <f>AVERAGE(P4:P9)</f>
        <v>0.5</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8" t="s">
        <v>176</v>
      </c>
      <c r="C12" s="328"/>
      <c r="D12" s="328"/>
      <c r="E12" s="328"/>
      <c r="F12" s="328"/>
      <c r="G12" s="328"/>
      <c r="H12" s="328"/>
      <c r="I12" s="328"/>
      <c r="J12" s="328"/>
      <c r="K12" s="328"/>
      <c r="L12" s="328"/>
      <c r="M12" s="328"/>
      <c r="N12" s="328"/>
      <c r="O12" s="328"/>
      <c r="P12" s="328"/>
      <c r="Q12" s="328"/>
      <c r="R12" s="328"/>
      <c r="S12" s="328"/>
      <c r="T12" s="328"/>
      <c r="U12" s="328"/>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30" t="s">
        <v>28</v>
      </c>
      <c r="C13" s="330"/>
      <c r="D13" s="330"/>
      <c r="E13" s="330"/>
      <c r="F13" s="330"/>
      <c r="G13" s="330"/>
      <c r="H13" s="330"/>
      <c r="I13" s="330"/>
      <c r="J13" s="330"/>
      <c r="K13" s="330"/>
      <c r="L13" s="330"/>
      <c r="M13" s="330"/>
      <c r="N13" s="330"/>
      <c r="O13" s="330"/>
      <c r="P13" s="330"/>
      <c r="Q13" s="330"/>
      <c r="R13" s="330"/>
      <c r="S13" s="330"/>
      <c r="T13" s="330"/>
      <c r="U13" s="330"/>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92" t="s">
        <v>383</v>
      </c>
      <c r="C14" s="292"/>
      <c r="D14" s="292"/>
      <c r="E14" s="292"/>
      <c r="F14" s="292"/>
      <c r="G14" s="292"/>
      <c r="H14" s="292"/>
      <c r="I14" s="292"/>
      <c r="J14" s="292"/>
      <c r="K14" s="292"/>
      <c r="L14" s="292"/>
      <c r="M14" s="292"/>
      <c r="N14" s="292"/>
      <c r="O14" s="292"/>
      <c r="P14" s="292"/>
      <c r="Q14" s="292"/>
      <c r="R14" s="292"/>
      <c r="S14" s="292"/>
      <c r="T14" s="292"/>
      <c r="U14" s="292"/>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92"/>
      <c r="C15" s="292"/>
      <c r="D15" s="292"/>
      <c r="E15" s="292"/>
      <c r="F15" s="292"/>
      <c r="G15" s="292"/>
      <c r="H15" s="292"/>
      <c r="I15" s="292"/>
      <c r="J15" s="292"/>
      <c r="K15" s="292"/>
      <c r="L15" s="292"/>
      <c r="M15" s="292"/>
      <c r="N15" s="292"/>
      <c r="O15" s="292"/>
      <c r="P15" s="292"/>
      <c r="Q15" s="292"/>
      <c r="R15" s="292"/>
      <c r="S15" s="292"/>
      <c r="T15" s="292"/>
      <c r="U15" s="292"/>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3" t="s">
        <v>123</v>
      </c>
      <c r="C16" s="323"/>
      <c r="D16" s="323"/>
      <c r="E16" s="323"/>
      <c r="F16" s="323"/>
      <c r="G16" s="323"/>
      <c r="H16" s="323"/>
      <c r="I16" s="323"/>
      <c r="J16" s="323"/>
      <c r="K16" s="323"/>
      <c r="L16" s="323"/>
      <c r="M16" s="323"/>
      <c r="N16" s="323"/>
      <c r="O16" s="323"/>
      <c r="P16" s="323"/>
      <c r="Q16" s="323"/>
      <c r="R16" s="323"/>
      <c r="S16" s="323"/>
      <c r="T16" s="323"/>
      <c r="U16" s="323"/>
    </row>
    <row r="17" spans="2:21" ht="60" customHeight="1" x14ac:dyDescent="0.2">
      <c r="B17" s="292" t="s">
        <v>384</v>
      </c>
      <c r="C17" s="292"/>
      <c r="D17" s="292"/>
      <c r="E17" s="292"/>
      <c r="F17" s="292"/>
      <c r="G17" s="292"/>
      <c r="H17" s="292"/>
      <c r="I17" s="292"/>
      <c r="J17" s="292"/>
      <c r="K17" s="292"/>
      <c r="L17" s="292"/>
      <c r="M17" s="292"/>
      <c r="N17" s="292"/>
      <c r="O17" s="292"/>
      <c r="P17" s="292"/>
      <c r="Q17" s="292"/>
      <c r="R17" s="292"/>
      <c r="S17" s="292"/>
      <c r="T17" s="292"/>
      <c r="U17" s="292"/>
    </row>
    <row r="18" spans="2:21" ht="60" customHeight="1" x14ac:dyDescent="0.2">
      <c r="B18" s="292" t="s">
        <v>385</v>
      </c>
      <c r="C18" s="292"/>
      <c r="D18" s="292"/>
      <c r="E18" s="292"/>
      <c r="F18" s="292"/>
      <c r="G18" s="292"/>
      <c r="H18" s="292"/>
      <c r="I18" s="292"/>
      <c r="J18" s="292"/>
      <c r="K18" s="292"/>
      <c r="L18" s="292"/>
      <c r="M18" s="292"/>
      <c r="N18" s="292"/>
      <c r="O18" s="292"/>
      <c r="P18" s="292"/>
      <c r="Q18" s="292"/>
      <c r="R18" s="292"/>
      <c r="S18" s="292"/>
      <c r="T18" s="292"/>
      <c r="U18" s="292"/>
    </row>
    <row r="19" spans="2:21" ht="60" customHeight="1" x14ac:dyDescent="0.2">
      <c r="B19" s="292"/>
      <c r="C19" s="292"/>
      <c r="D19" s="292"/>
      <c r="E19" s="292"/>
      <c r="F19" s="292"/>
      <c r="G19" s="292"/>
      <c r="H19" s="292"/>
      <c r="I19" s="292"/>
      <c r="J19" s="292"/>
      <c r="K19" s="292"/>
      <c r="L19" s="292"/>
      <c r="M19" s="292"/>
      <c r="N19" s="292"/>
      <c r="O19" s="292"/>
      <c r="P19" s="292"/>
      <c r="Q19" s="292"/>
      <c r="R19" s="292"/>
      <c r="S19" s="292"/>
      <c r="T19" s="292"/>
      <c r="U19" s="292"/>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31" t="s">
        <v>177</v>
      </c>
      <c r="C21" s="331"/>
      <c r="D21" s="331"/>
      <c r="E21" s="331"/>
      <c r="F21" s="331"/>
      <c r="G21" s="331"/>
      <c r="H21" s="331"/>
      <c r="I21" s="331"/>
      <c r="J21" s="331"/>
      <c r="K21" s="331"/>
      <c r="L21" s="331"/>
      <c r="M21" s="331"/>
      <c r="N21" s="331"/>
      <c r="O21" s="331"/>
      <c r="P21" s="331"/>
      <c r="Q21" s="331"/>
      <c r="R21" s="331"/>
      <c r="S21" s="331"/>
      <c r="T21" s="331"/>
      <c r="U21" s="331"/>
    </row>
    <row r="22" spans="2:21" ht="24.95" customHeight="1" x14ac:dyDescent="0.2">
      <c r="B22" s="332" t="s">
        <v>28</v>
      </c>
      <c r="C22" s="332"/>
      <c r="D22" s="332"/>
      <c r="E22" s="332"/>
      <c r="F22" s="332"/>
      <c r="G22" s="332"/>
      <c r="H22" s="332"/>
      <c r="I22" s="332"/>
      <c r="J22" s="332"/>
      <c r="K22" s="332"/>
      <c r="L22" s="332"/>
      <c r="M22" s="332"/>
      <c r="N22" s="332"/>
      <c r="O22" s="332"/>
      <c r="P22" s="332"/>
      <c r="Q22" s="332"/>
      <c r="R22" s="332"/>
      <c r="S22" s="332"/>
      <c r="T22" s="332"/>
      <c r="U22" s="332"/>
    </row>
    <row r="23" spans="2:21" ht="60" customHeight="1" x14ac:dyDescent="0.2">
      <c r="B23" s="292" t="s">
        <v>508</v>
      </c>
      <c r="C23" s="292"/>
      <c r="D23" s="292"/>
      <c r="E23" s="292"/>
      <c r="F23" s="292"/>
      <c r="G23" s="292"/>
      <c r="H23" s="292"/>
      <c r="I23" s="292"/>
      <c r="J23" s="292"/>
      <c r="K23" s="292"/>
      <c r="L23" s="292"/>
      <c r="M23" s="292"/>
      <c r="N23" s="292"/>
      <c r="O23" s="292"/>
      <c r="P23" s="292"/>
      <c r="Q23" s="292"/>
      <c r="R23" s="292"/>
      <c r="S23" s="292"/>
      <c r="T23" s="292"/>
      <c r="U23" s="292"/>
    </row>
    <row r="24" spans="2:21" ht="60" customHeight="1" x14ac:dyDescent="0.2">
      <c r="B24" s="292"/>
      <c r="C24" s="292"/>
      <c r="D24" s="292"/>
      <c r="E24" s="292"/>
      <c r="F24" s="292"/>
      <c r="G24" s="292"/>
      <c r="H24" s="292"/>
      <c r="I24" s="292"/>
      <c r="J24" s="292"/>
      <c r="K24" s="292"/>
      <c r="L24" s="292"/>
      <c r="M24" s="292"/>
      <c r="N24" s="292"/>
      <c r="O24" s="292"/>
      <c r="P24" s="292"/>
      <c r="Q24" s="292"/>
      <c r="R24" s="292"/>
      <c r="S24" s="292"/>
      <c r="T24" s="292"/>
      <c r="U24" s="292"/>
    </row>
    <row r="25" spans="2:21" s="15" customFormat="1" ht="24.95" customHeight="1" x14ac:dyDescent="0.25">
      <c r="B25" s="323" t="s">
        <v>123</v>
      </c>
      <c r="C25" s="323"/>
      <c r="D25" s="323"/>
      <c r="E25" s="323"/>
      <c r="F25" s="323"/>
      <c r="G25" s="323"/>
      <c r="H25" s="323"/>
      <c r="I25" s="323"/>
      <c r="J25" s="323"/>
      <c r="K25" s="323"/>
      <c r="L25" s="323"/>
      <c r="M25" s="323"/>
      <c r="N25" s="323"/>
      <c r="O25" s="323"/>
      <c r="P25" s="323"/>
      <c r="Q25" s="323"/>
      <c r="R25" s="323"/>
      <c r="S25" s="323"/>
      <c r="T25" s="323"/>
      <c r="U25" s="323"/>
    </row>
    <row r="26" spans="2:21" ht="60" customHeight="1" x14ac:dyDescent="0.2">
      <c r="B26" s="292" t="s">
        <v>509</v>
      </c>
      <c r="C26" s="292"/>
      <c r="D26" s="292"/>
      <c r="E26" s="292"/>
      <c r="F26" s="292"/>
      <c r="G26" s="292"/>
      <c r="H26" s="292"/>
      <c r="I26" s="292"/>
      <c r="J26" s="292"/>
      <c r="K26" s="292"/>
      <c r="L26" s="292"/>
      <c r="M26" s="292"/>
      <c r="N26" s="292"/>
      <c r="O26" s="292"/>
      <c r="P26" s="292"/>
      <c r="Q26" s="292"/>
      <c r="R26" s="292"/>
      <c r="S26" s="292"/>
      <c r="T26" s="292"/>
      <c r="U26" s="292"/>
    </row>
    <row r="27" spans="2:21" ht="60" customHeight="1" x14ac:dyDescent="0.2">
      <c r="B27" s="292" t="s">
        <v>502</v>
      </c>
      <c r="C27" s="292"/>
      <c r="D27" s="292"/>
      <c r="E27" s="292"/>
      <c r="F27" s="292"/>
      <c r="G27" s="292"/>
      <c r="H27" s="292"/>
      <c r="I27" s="292"/>
      <c r="J27" s="292"/>
      <c r="K27" s="292"/>
      <c r="L27" s="292"/>
      <c r="M27" s="292"/>
      <c r="N27" s="292"/>
      <c r="O27" s="292"/>
      <c r="P27" s="292"/>
      <c r="Q27" s="292"/>
      <c r="R27" s="292"/>
      <c r="S27" s="292"/>
      <c r="T27" s="292"/>
      <c r="U27" s="292"/>
    </row>
    <row r="28" spans="2:21" ht="60" customHeight="1" x14ac:dyDescent="0.2">
      <c r="B28" s="292"/>
      <c r="C28" s="292"/>
      <c r="D28" s="292"/>
      <c r="E28" s="292"/>
      <c r="F28" s="292"/>
      <c r="G28" s="292"/>
      <c r="H28" s="292"/>
      <c r="I28" s="292"/>
      <c r="J28" s="292"/>
      <c r="K28" s="292"/>
      <c r="L28" s="292"/>
      <c r="M28" s="292"/>
      <c r="N28" s="292"/>
      <c r="O28" s="292"/>
      <c r="P28" s="292"/>
      <c r="Q28" s="292"/>
      <c r="R28" s="292"/>
      <c r="S28" s="292"/>
      <c r="T28" s="292"/>
      <c r="U28" s="292"/>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24" t="s">
        <v>178</v>
      </c>
      <c r="C30" s="324"/>
      <c r="D30" s="324"/>
      <c r="E30" s="324"/>
      <c r="F30" s="324"/>
      <c r="G30" s="324"/>
      <c r="H30" s="324"/>
      <c r="I30" s="324"/>
      <c r="J30" s="324"/>
      <c r="K30" s="324"/>
      <c r="L30" s="324"/>
      <c r="M30" s="324"/>
      <c r="N30" s="324"/>
      <c r="O30" s="324"/>
      <c r="P30" s="324"/>
      <c r="Q30" s="324"/>
      <c r="R30" s="324"/>
      <c r="S30" s="324"/>
      <c r="T30" s="324"/>
      <c r="U30" s="324"/>
    </row>
    <row r="31" spans="2:21" ht="24.95" customHeight="1" x14ac:dyDescent="0.2">
      <c r="B31" s="321" t="s">
        <v>28</v>
      </c>
      <c r="C31" s="322"/>
      <c r="D31" s="322"/>
      <c r="E31" s="322"/>
      <c r="F31" s="322"/>
      <c r="G31" s="322"/>
      <c r="H31" s="322"/>
      <c r="I31" s="322"/>
      <c r="J31" s="322"/>
      <c r="K31" s="322"/>
      <c r="L31" s="322"/>
      <c r="M31" s="322"/>
      <c r="N31" s="322"/>
      <c r="O31" s="322"/>
      <c r="P31" s="322"/>
      <c r="Q31" s="322"/>
      <c r="R31" s="322"/>
      <c r="S31" s="322"/>
      <c r="T31" s="322"/>
      <c r="U31" s="322"/>
    </row>
    <row r="32" spans="2:21" ht="60" customHeight="1" x14ac:dyDescent="0.2">
      <c r="B32" s="292" t="s">
        <v>624</v>
      </c>
      <c r="C32" s="292"/>
      <c r="D32" s="292"/>
      <c r="E32" s="292"/>
      <c r="F32" s="292"/>
      <c r="G32" s="292"/>
      <c r="H32" s="292"/>
      <c r="I32" s="292"/>
      <c r="J32" s="292"/>
      <c r="K32" s="292"/>
      <c r="L32" s="292"/>
      <c r="M32" s="292"/>
      <c r="N32" s="292"/>
      <c r="O32" s="292"/>
      <c r="P32" s="292"/>
      <c r="Q32" s="292"/>
      <c r="R32" s="292"/>
      <c r="S32" s="292"/>
      <c r="T32" s="292"/>
      <c r="U32" s="292"/>
    </row>
    <row r="33" spans="2:21" ht="60" customHeight="1" x14ac:dyDescent="0.2">
      <c r="B33" s="292"/>
      <c r="C33" s="292"/>
      <c r="D33" s="292"/>
      <c r="E33" s="292"/>
      <c r="F33" s="292"/>
      <c r="G33" s="292"/>
      <c r="H33" s="292"/>
      <c r="I33" s="292"/>
      <c r="J33" s="292"/>
      <c r="K33" s="292"/>
      <c r="L33" s="292"/>
      <c r="M33" s="292"/>
      <c r="N33" s="292"/>
      <c r="O33" s="292"/>
      <c r="P33" s="292"/>
      <c r="Q33" s="292"/>
      <c r="R33" s="292"/>
      <c r="S33" s="292"/>
      <c r="T33" s="292"/>
      <c r="U33" s="292"/>
    </row>
    <row r="34" spans="2:21" s="15" customFormat="1" ht="24.95" customHeight="1" x14ac:dyDescent="0.25">
      <c r="B34" s="323" t="s">
        <v>123</v>
      </c>
      <c r="C34" s="323"/>
      <c r="D34" s="323"/>
      <c r="E34" s="323"/>
      <c r="F34" s="323"/>
      <c r="G34" s="323"/>
      <c r="H34" s="323"/>
      <c r="I34" s="323"/>
      <c r="J34" s="323"/>
      <c r="K34" s="323"/>
      <c r="L34" s="323"/>
      <c r="M34" s="323"/>
      <c r="N34" s="323"/>
      <c r="O34" s="323"/>
      <c r="P34" s="323"/>
      <c r="Q34" s="323"/>
      <c r="R34" s="323"/>
      <c r="S34" s="323"/>
      <c r="T34" s="323"/>
      <c r="U34" s="323"/>
    </row>
    <row r="35" spans="2:21" ht="60" customHeight="1" x14ac:dyDescent="0.2">
      <c r="B35" s="292" t="s">
        <v>625</v>
      </c>
      <c r="C35" s="292"/>
      <c r="D35" s="292"/>
      <c r="E35" s="292"/>
      <c r="F35" s="292"/>
      <c r="G35" s="292"/>
      <c r="H35" s="292"/>
      <c r="I35" s="292"/>
      <c r="J35" s="292"/>
      <c r="K35" s="292"/>
      <c r="L35" s="292"/>
      <c r="M35" s="292"/>
      <c r="N35" s="292"/>
      <c r="O35" s="292"/>
      <c r="P35" s="292"/>
      <c r="Q35" s="292"/>
      <c r="R35" s="292"/>
      <c r="S35" s="292"/>
      <c r="T35" s="292"/>
      <c r="U35" s="292"/>
    </row>
    <row r="36" spans="2:21" ht="60" customHeight="1" x14ac:dyDescent="0.2">
      <c r="B36" s="292" t="s">
        <v>626</v>
      </c>
      <c r="C36" s="292"/>
      <c r="D36" s="292"/>
      <c r="E36" s="292"/>
      <c r="F36" s="292"/>
      <c r="G36" s="292"/>
      <c r="H36" s="292"/>
      <c r="I36" s="292"/>
      <c r="J36" s="292"/>
      <c r="K36" s="292"/>
      <c r="L36" s="292"/>
      <c r="M36" s="292"/>
      <c r="N36" s="292"/>
      <c r="O36" s="292"/>
      <c r="P36" s="292"/>
      <c r="Q36" s="292"/>
      <c r="R36" s="292"/>
      <c r="S36" s="292"/>
      <c r="T36" s="292"/>
      <c r="U36" s="292"/>
    </row>
    <row r="37" spans="2:21" ht="60" customHeight="1" x14ac:dyDescent="0.2">
      <c r="B37" s="292"/>
      <c r="C37" s="292"/>
      <c r="D37" s="292"/>
      <c r="E37" s="292"/>
      <c r="F37" s="292"/>
      <c r="G37" s="292"/>
      <c r="H37" s="292"/>
      <c r="I37" s="292"/>
      <c r="J37" s="292"/>
      <c r="K37" s="292"/>
      <c r="L37" s="292"/>
      <c r="M37" s="292"/>
      <c r="N37" s="292"/>
      <c r="O37" s="292"/>
      <c r="P37" s="292"/>
      <c r="Q37" s="292"/>
      <c r="R37" s="292"/>
      <c r="S37" s="292"/>
      <c r="T37" s="292"/>
      <c r="U37" s="292"/>
    </row>
    <row r="40" spans="2:21" x14ac:dyDescent="0.2">
      <c r="B40" s="320" t="s">
        <v>179</v>
      </c>
      <c r="C40" s="320"/>
      <c r="D40" s="320"/>
      <c r="E40" s="320"/>
      <c r="F40" s="320"/>
      <c r="G40" s="320"/>
      <c r="H40" s="320"/>
      <c r="I40" s="320"/>
      <c r="J40" s="320"/>
      <c r="K40" s="320"/>
      <c r="L40" s="320"/>
      <c r="M40" s="320"/>
      <c r="N40" s="320"/>
      <c r="O40" s="320"/>
      <c r="P40" s="320"/>
      <c r="Q40" s="320"/>
      <c r="R40" s="320"/>
      <c r="S40" s="320"/>
      <c r="T40" s="320"/>
      <c r="U40" s="320"/>
    </row>
    <row r="41" spans="2:21" ht="19.5" x14ac:dyDescent="0.2">
      <c r="B41" s="321" t="s">
        <v>28</v>
      </c>
      <c r="C41" s="322"/>
      <c r="D41" s="322"/>
      <c r="E41" s="322"/>
      <c r="F41" s="322"/>
      <c r="G41" s="322"/>
      <c r="H41" s="322"/>
      <c r="I41" s="322"/>
      <c r="J41" s="322"/>
      <c r="K41" s="322"/>
      <c r="L41" s="322"/>
      <c r="M41" s="322"/>
      <c r="N41" s="322"/>
      <c r="O41" s="322"/>
      <c r="P41" s="322"/>
      <c r="Q41" s="322"/>
      <c r="R41" s="322"/>
      <c r="S41" s="322"/>
      <c r="T41" s="322"/>
      <c r="U41" s="322"/>
    </row>
    <row r="42" spans="2:21" ht="62.25" customHeight="1" x14ac:dyDescent="0.2">
      <c r="B42" s="292"/>
      <c r="C42" s="292"/>
      <c r="D42" s="292"/>
      <c r="E42" s="292"/>
      <c r="F42" s="292"/>
      <c r="G42" s="292"/>
      <c r="H42" s="292"/>
      <c r="I42" s="292"/>
      <c r="J42" s="292"/>
      <c r="K42" s="292"/>
      <c r="L42" s="292"/>
      <c r="M42" s="292"/>
      <c r="N42" s="292"/>
      <c r="O42" s="292"/>
      <c r="P42" s="292"/>
      <c r="Q42" s="292"/>
      <c r="R42" s="292"/>
      <c r="S42" s="292"/>
      <c r="T42" s="292"/>
      <c r="U42" s="292"/>
    </row>
    <row r="43" spans="2:21" ht="64.5" customHeight="1" x14ac:dyDescent="0.2">
      <c r="B43" s="292"/>
      <c r="C43" s="292"/>
      <c r="D43" s="292"/>
      <c r="E43" s="292"/>
      <c r="F43" s="292"/>
      <c r="G43" s="292"/>
      <c r="H43" s="292"/>
      <c r="I43" s="292"/>
      <c r="J43" s="292"/>
      <c r="K43" s="292"/>
      <c r="L43" s="292"/>
      <c r="M43" s="292"/>
      <c r="N43" s="292"/>
      <c r="O43" s="292"/>
      <c r="P43" s="292"/>
      <c r="Q43" s="292"/>
      <c r="R43" s="292"/>
      <c r="S43" s="292"/>
      <c r="T43" s="292"/>
      <c r="U43" s="292"/>
    </row>
    <row r="44" spans="2:21" ht="19.5" x14ac:dyDescent="0.2">
      <c r="B44" s="323" t="s">
        <v>123</v>
      </c>
      <c r="C44" s="323"/>
      <c r="D44" s="323"/>
      <c r="E44" s="323"/>
      <c r="F44" s="323"/>
      <c r="G44" s="323"/>
      <c r="H44" s="323"/>
      <c r="I44" s="323"/>
      <c r="J44" s="323"/>
      <c r="K44" s="323"/>
      <c r="L44" s="323"/>
      <c r="M44" s="323"/>
      <c r="N44" s="323"/>
      <c r="O44" s="323"/>
      <c r="P44" s="323"/>
      <c r="Q44" s="323"/>
      <c r="R44" s="323"/>
      <c r="S44" s="323"/>
      <c r="T44" s="323"/>
      <c r="U44" s="323"/>
    </row>
    <row r="45" spans="2:21" ht="54.75" customHeight="1" x14ac:dyDescent="0.2">
      <c r="B45" s="292"/>
      <c r="C45" s="292"/>
      <c r="D45" s="292"/>
      <c r="E45" s="292"/>
      <c r="F45" s="292"/>
      <c r="G45" s="292"/>
      <c r="H45" s="292"/>
      <c r="I45" s="292"/>
      <c r="J45" s="292"/>
      <c r="K45" s="292"/>
      <c r="L45" s="292"/>
      <c r="M45" s="292"/>
      <c r="N45" s="292"/>
      <c r="O45" s="292"/>
      <c r="P45" s="292"/>
      <c r="Q45" s="292"/>
      <c r="R45" s="292"/>
      <c r="S45" s="292"/>
      <c r="T45" s="292"/>
      <c r="U45" s="292"/>
    </row>
    <row r="46" spans="2:21" ht="61.5" customHeight="1" x14ac:dyDescent="0.2">
      <c r="B46" s="292"/>
      <c r="C46" s="292"/>
      <c r="D46" s="292"/>
      <c r="E46" s="292"/>
      <c r="F46" s="292"/>
      <c r="G46" s="292"/>
      <c r="H46" s="292"/>
      <c r="I46" s="292"/>
      <c r="J46" s="292"/>
      <c r="K46" s="292"/>
      <c r="L46" s="292"/>
      <c r="M46" s="292"/>
      <c r="N46" s="292"/>
      <c r="O46" s="292"/>
      <c r="P46" s="292"/>
      <c r="Q46" s="292"/>
      <c r="R46" s="292"/>
      <c r="S46" s="292"/>
      <c r="T46" s="292"/>
      <c r="U46" s="292"/>
    </row>
    <row r="47" spans="2:21" ht="64.5" customHeight="1" x14ac:dyDescent="0.2">
      <c r="B47" s="292"/>
      <c r="C47" s="292"/>
      <c r="D47" s="292"/>
      <c r="E47" s="292"/>
      <c r="F47" s="292"/>
      <c r="G47" s="292"/>
      <c r="H47" s="292"/>
      <c r="I47" s="292"/>
      <c r="J47" s="292"/>
      <c r="K47" s="292"/>
      <c r="L47" s="292"/>
      <c r="M47" s="292"/>
      <c r="N47" s="292"/>
      <c r="O47" s="292"/>
      <c r="P47" s="292"/>
      <c r="Q47" s="292"/>
      <c r="R47" s="292"/>
      <c r="S47" s="292"/>
      <c r="T47" s="292"/>
      <c r="U47" s="292"/>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ALEXANDER</cp:lastModifiedBy>
  <cp:lastPrinted>2011-10-07T14:16:27Z</cp:lastPrinted>
  <dcterms:created xsi:type="dcterms:W3CDTF">2010-02-23T19:10:51Z</dcterms:created>
  <dcterms:modified xsi:type="dcterms:W3CDTF">2026-04-04T17:28:46Z</dcterms:modified>
</cp:coreProperties>
</file>