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jesru\Desktop\CALIDAD 2026\"/>
    </mc:Choice>
  </mc:AlternateContent>
  <bookViews>
    <workbookView xWindow="0" yWindow="0" windowWidth="23040" windowHeight="8556"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R6" i="6" s="1"/>
  <c r="U99" i="1"/>
  <c r="S6" i="6" s="1"/>
  <c r="U101" i="1"/>
  <c r="U6" i="6" s="1"/>
  <c r="U87" i="1"/>
  <c r="U92" i="1"/>
  <c r="U5" i="6" s="1"/>
  <c r="U89" i="1"/>
  <c r="S5" i="6" s="1"/>
  <c r="U90" i="1"/>
  <c r="U91" i="1"/>
  <c r="R7" i="1"/>
  <c r="C4" i="2" s="1"/>
  <c r="R8" i="1"/>
  <c r="R9" i="1"/>
  <c r="E4" i="2" s="1"/>
  <c r="R10" i="1"/>
  <c r="S7" i="1"/>
  <c r="H4" i="2" s="1"/>
  <c r="T7" i="1"/>
  <c r="T8" i="1"/>
  <c r="T9" i="1"/>
  <c r="T10" i="1"/>
  <c r="M4" i="2" s="1"/>
  <c r="U7" i="1"/>
  <c r="U4" i="2" s="1"/>
  <c r="U10" i="2" s="1"/>
  <c r="S8" i="1"/>
  <c r="U8" i="1"/>
  <c r="U9" i="1"/>
  <c r="U10" i="1"/>
  <c r="S9" i="1"/>
  <c r="S10" i="1"/>
  <c r="S98" i="1"/>
  <c r="S100" i="1"/>
  <c r="S99" i="1"/>
  <c r="S101" i="1"/>
  <c r="Q11" i="1"/>
  <c r="R11" i="1"/>
  <c r="S11" i="1"/>
  <c r="R13" i="1"/>
  <c r="S13" i="1"/>
  <c r="S14" i="1"/>
  <c r="S15" i="1"/>
  <c r="S16" i="1"/>
  <c r="T13" i="1"/>
  <c r="T14" i="1"/>
  <c r="T15" i="1"/>
  <c r="T16" i="1"/>
  <c r="P5" i="2" s="1"/>
  <c r="U13" i="1"/>
  <c r="R14" i="1"/>
  <c r="U14" i="1"/>
  <c r="U15" i="1"/>
  <c r="U16" i="1"/>
  <c r="R15" i="1"/>
  <c r="D5" i="2" s="1"/>
  <c r="R16" i="1"/>
  <c r="R20" i="1"/>
  <c r="S20" i="1"/>
  <c r="T20" i="1"/>
  <c r="M6" i="2" s="1"/>
  <c r="U20" i="1"/>
  <c r="R6" i="2" s="1"/>
  <c r="R21" i="1"/>
  <c r="D6" i="2" s="1"/>
  <c r="S21" i="1"/>
  <c r="H6" i="2" s="1"/>
  <c r="S22" i="1"/>
  <c r="S23" i="1"/>
  <c r="T21" i="1"/>
  <c r="T22" i="1"/>
  <c r="T23" i="1"/>
  <c r="U21" i="1"/>
  <c r="U22" i="1"/>
  <c r="U23" i="1"/>
  <c r="U6" i="2" s="1"/>
  <c r="R22" i="1"/>
  <c r="R23" i="1"/>
  <c r="R30" i="1"/>
  <c r="R31" i="1"/>
  <c r="D7" i="2" s="1"/>
  <c r="R32" i="1"/>
  <c r="R33" i="1"/>
  <c r="S30" i="1"/>
  <c r="T30" i="1"/>
  <c r="T31" i="1"/>
  <c r="T32" i="1"/>
  <c r="M7" i="2" s="1"/>
  <c r="T33" i="1"/>
  <c r="P7" i="2" s="1"/>
  <c r="U30" i="1"/>
  <c r="R7" i="2" s="1"/>
  <c r="U31" i="1"/>
  <c r="U32" i="1"/>
  <c r="U33" i="1"/>
  <c r="S7" i="2" s="1"/>
  <c r="S31" i="1"/>
  <c r="S32" i="1"/>
  <c r="S33" i="1"/>
  <c r="R36" i="1"/>
  <c r="R37" i="1"/>
  <c r="R38" i="1"/>
  <c r="R39" i="1"/>
  <c r="S36" i="1"/>
  <c r="H8" i="2" s="1"/>
  <c r="T36" i="1"/>
  <c r="M8" i="2" s="1"/>
  <c r="T37" i="1"/>
  <c r="T38" i="1"/>
  <c r="T39" i="1"/>
  <c r="P8" i="2"/>
  <c r="U36" i="1"/>
  <c r="S37" i="1"/>
  <c r="U37" i="1"/>
  <c r="U38" i="1"/>
  <c r="U39" i="1"/>
  <c r="S38" i="1"/>
  <c r="S39" i="1"/>
  <c r="R47" i="1"/>
  <c r="R48" i="1"/>
  <c r="R49" i="1"/>
  <c r="R50" i="1"/>
  <c r="F9" i="2" s="1"/>
  <c r="S47" i="1"/>
  <c r="J9" i="2" s="1"/>
  <c r="S48" i="1"/>
  <c r="S49" i="1"/>
  <c r="S50" i="1"/>
  <c r="T47" i="1"/>
  <c r="T48" i="1"/>
  <c r="T49" i="1"/>
  <c r="T50" i="1"/>
  <c r="P9" i="2" s="1"/>
  <c r="U47" i="1"/>
  <c r="U48" i="1"/>
  <c r="U49" i="1"/>
  <c r="U50" i="1"/>
  <c r="U9" i="2"/>
  <c r="R55" i="1"/>
  <c r="R56" i="1"/>
  <c r="R57" i="1"/>
  <c r="R58" i="1"/>
  <c r="S55" i="1"/>
  <c r="S56" i="1"/>
  <c r="S57" i="1"/>
  <c r="S58" i="1"/>
  <c r="J4" i="4" s="1"/>
  <c r="I4" i="4"/>
  <c r="T55" i="1"/>
  <c r="N4" i="4" s="1"/>
  <c r="U55" i="1"/>
  <c r="U56" i="1"/>
  <c r="S4" i="4" s="1"/>
  <c r="S10" i="4" s="1"/>
  <c r="U57" i="1"/>
  <c r="U58" i="1"/>
  <c r="T56" i="1"/>
  <c r="T57" i="1"/>
  <c r="T58" i="1"/>
  <c r="R62" i="1"/>
  <c r="S62" i="1"/>
  <c r="S63" i="1"/>
  <c r="S64" i="1"/>
  <c r="J5" i="4" s="1"/>
  <c r="S65" i="1"/>
  <c r="T62" i="1"/>
  <c r="P5" i="4" s="1"/>
  <c r="T63" i="1"/>
  <c r="N5" i="4" s="1"/>
  <c r="T64" i="1"/>
  <c r="T65" i="1"/>
  <c r="U62" i="1"/>
  <c r="R63" i="1"/>
  <c r="R64" i="1"/>
  <c r="R65" i="1"/>
  <c r="F5" i="4" s="1"/>
  <c r="U63" i="1"/>
  <c r="S5" i="4" s="1"/>
  <c r="U64" i="1"/>
  <c r="T5" i="4" s="1"/>
  <c r="U65" i="1"/>
  <c r="R68" i="1"/>
  <c r="S68" i="1"/>
  <c r="K6" i="4" s="1"/>
  <c r="S71" i="1"/>
  <c r="S69" i="1"/>
  <c r="S70" i="1"/>
  <c r="T68" i="1"/>
  <c r="T69" i="1"/>
  <c r="T70" i="1"/>
  <c r="T71" i="1"/>
  <c r="N6" i="4" s="1"/>
  <c r="U68" i="1"/>
  <c r="R6" i="4" s="1"/>
  <c r="U69" i="1"/>
  <c r="S6" i="4" s="1"/>
  <c r="U70" i="1"/>
  <c r="T6" i="4" s="1"/>
  <c r="U71" i="1"/>
  <c r="U6" i="4" s="1"/>
  <c r="R69" i="1"/>
  <c r="R70" i="1"/>
  <c r="R71" i="1"/>
  <c r="F6" i="4" s="1"/>
  <c r="R74" i="1"/>
  <c r="R76" i="1"/>
  <c r="R75" i="1"/>
  <c r="R77" i="1"/>
  <c r="S74" i="1"/>
  <c r="H7" i="4" s="1"/>
  <c r="S75" i="1"/>
  <c r="S76" i="1"/>
  <c r="S77" i="1"/>
  <c r="T74" i="1"/>
  <c r="U74" i="1"/>
  <c r="U75" i="1"/>
  <c r="U76" i="1"/>
  <c r="U77" i="1"/>
  <c r="U7" i="4" s="1"/>
  <c r="T75" i="1"/>
  <c r="T76" i="1"/>
  <c r="O7" i="4" s="1"/>
  <c r="T77" i="1"/>
  <c r="R84" i="1"/>
  <c r="R85" i="1"/>
  <c r="C4" i="6" s="1"/>
  <c r="R86" i="1"/>
  <c r="R87" i="1"/>
  <c r="S84" i="1"/>
  <c r="T84" i="1"/>
  <c r="T85" i="1"/>
  <c r="T86" i="1"/>
  <c r="T87" i="1"/>
  <c r="U84" i="1"/>
  <c r="S85" i="1"/>
  <c r="S86" i="1"/>
  <c r="S87" i="1"/>
  <c r="K4" i="6" s="1"/>
  <c r="U85" i="1"/>
  <c r="S4" i="6" s="1"/>
  <c r="S10" i="6" s="1"/>
  <c r="U86" i="1"/>
  <c r="R89" i="1"/>
  <c r="S89" i="1"/>
  <c r="S90" i="1"/>
  <c r="S91" i="1"/>
  <c r="J5" i="6"/>
  <c r="S92" i="1"/>
  <c r="K5" i="6" s="1"/>
  <c r="T89" i="1"/>
  <c r="T90" i="1"/>
  <c r="T91" i="1"/>
  <c r="T92" i="1"/>
  <c r="R90" i="1"/>
  <c r="F5" i="6" s="1"/>
  <c r="R91" i="1"/>
  <c r="R92" i="1"/>
  <c r="R98" i="1"/>
  <c r="R99" i="1"/>
  <c r="R100" i="1"/>
  <c r="R101" i="1"/>
  <c r="E6" i="6" s="1"/>
  <c r="T98" i="1"/>
  <c r="T101" i="1"/>
  <c r="T99" i="1"/>
  <c r="T100" i="1"/>
  <c r="R102" i="1"/>
  <c r="F7" i="6" s="1"/>
  <c r="R103" i="1"/>
  <c r="E7" i="6" s="1"/>
  <c r="R104" i="1"/>
  <c r="R105" i="1"/>
  <c r="S102" i="1"/>
  <c r="S103" i="1"/>
  <c r="S104" i="1"/>
  <c r="S105" i="1"/>
  <c r="K7" i="6" s="1"/>
  <c r="H7" i="6"/>
  <c r="T102" i="1"/>
  <c r="T103" i="1"/>
  <c r="T104" i="1"/>
  <c r="T105" i="1"/>
  <c r="U102" i="1"/>
  <c r="S7" i="6" s="1"/>
  <c r="U103" i="1"/>
  <c r="U104" i="1"/>
  <c r="U105" i="1"/>
  <c r="R114" i="1"/>
  <c r="R115" i="1"/>
  <c r="R116" i="1"/>
  <c r="R117" i="1"/>
  <c r="S114" i="1"/>
  <c r="H8" i="6" s="1"/>
  <c r="S115" i="1"/>
  <c r="S116" i="1"/>
  <c r="S117" i="1"/>
  <c r="K8" i="6" s="1"/>
  <c r="T114" i="1"/>
  <c r="U114" i="1"/>
  <c r="T115" i="1"/>
  <c r="T116" i="1"/>
  <c r="T117" i="1"/>
  <c r="U115" i="1"/>
  <c r="U116" i="1"/>
  <c r="U117" i="1"/>
  <c r="R122" i="1"/>
  <c r="S122" i="1"/>
  <c r="H4" i="5" s="1"/>
  <c r="T122" i="1"/>
  <c r="T123" i="1"/>
  <c r="T124" i="1"/>
  <c r="T125" i="1"/>
  <c r="U122" i="1"/>
  <c r="U125" i="1"/>
  <c r="U123" i="1"/>
  <c r="S4" i="5" s="1"/>
  <c r="S10" i="5" s="1"/>
  <c r="U124" i="1"/>
  <c r="T4" i="5"/>
  <c r="T10" i="5" s="1"/>
  <c r="U4" i="5"/>
  <c r="U10" i="5" s="1"/>
  <c r="R123" i="1"/>
  <c r="D4" i="5" s="1"/>
  <c r="S123" i="1"/>
  <c r="S124" i="1"/>
  <c r="S125" i="1"/>
  <c r="R124" i="1"/>
  <c r="R125" i="1"/>
  <c r="R128" i="1"/>
  <c r="R129" i="1"/>
  <c r="R130" i="1"/>
  <c r="R131" i="1"/>
  <c r="F5" i="5" s="1"/>
  <c r="S128" i="1"/>
  <c r="S130" i="1"/>
  <c r="S129" i="1"/>
  <c r="I5" i="5" s="1"/>
  <c r="S131" i="1"/>
  <c r="T128" i="1"/>
  <c r="U128" i="1"/>
  <c r="T129" i="1"/>
  <c r="T130" i="1"/>
  <c r="T131" i="1"/>
  <c r="U129" i="1"/>
  <c r="U130" i="1"/>
  <c r="U131" i="1"/>
  <c r="U5" i="5" s="1"/>
  <c r="R134" i="1"/>
  <c r="S134" i="1"/>
  <c r="J6" i="5" s="1"/>
  <c r="S135" i="1"/>
  <c r="I6" i="5" s="1"/>
  <c r="S136" i="1"/>
  <c r="S137" i="1"/>
  <c r="T134" i="1"/>
  <c r="T135" i="1"/>
  <c r="T136" i="1"/>
  <c r="T137" i="1"/>
  <c r="P6" i="5" s="1"/>
  <c r="U134" i="1"/>
  <c r="U135" i="1"/>
  <c r="U136" i="1"/>
  <c r="T6" i="5" s="1"/>
  <c r="R135" i="1"/>
  <c r="R136" i="1"/>
  <c r="R137" i="1"/>
  <c r="F6" i="5" s="1"/>
  <c r="R139" i="1"/>
  <c r="R140" i="1"/>
  <c r="R141" i="1"/>
  <c r="E7" i="5" s="1"/>
  <c r="R142" i="1"/>
  <c r="S139" i="1"/>
  <c r="S140" i="1"/>
  <c r="S141" i="1"/>
  <c r="S142" i="1"/>
  <c r="K7" i="5" s="1"/>
  <c r="T139" i="1"/>
  <c r="M7" i="5" s="1"/>
  <c r="U139" i="1"/>
  <c r="U7" i="5" s="1"/>
  <c r="U140" i="1"/>
  <c r="U141" i="1"/>
  <c r="S7" i="5" s="1"/>
  <c r="T140" i="1"/>
  <c r="T141" i="1"/>
  <c r="T142" i="1"/>
  <c r="J8" i="2"/>
  <c r="I4" i="2"/>
  <c r="E5" i="4"/>
  <c r="I6" i="4"/>
  <c r="J5" i="2"/>
  <c r="U7" i="2"/>
  <c r="K6" i="5"/>
  <c r="O9" i="2"/>
  <c r="I8" i="2"/>
  <c r="H6" i="6"/>
  <c r="N7" i="2"/>
  <c r="C5" i="5"/>
  <c r="C7" i="6"/>
  <c r="N9" i="2"/>
  <c r="D6" i="6"/>
  <c r="N6" i="5"/>
  <c r="U8" i="2"/>
  <c r="O7" i="2"/>
  <c r="K8" i="2"/>
  <c r="J4" i="2"/>
  <c r="K4" i="2"/>
  <c r="D8" i="2"/>
  <c r="F8" i="2"/>
  <c r="E8" i="2"/>
  <c r="C8" i="2"/>
  <c r="E5" i="2"/>
  <c r="H6" i="4" l="1"/>
  <c r="I7" i="5"/>
  <c r="T7" i="4"/>
  <c r="T4" i="2"/>
  <c r="T10" i="2" s="1"/>
  <c r="R4" i="5"/>
  <c r="R10" i="5" s="1"/>
  <c r="O6" i="5"/>
  <c r="J7" i="6"/>
  <c r="F6" i="6"/>
  <c r="H5" i="6"/>
  <c r="H10" i="6" s="1"/>
  <c r="S7" i="4"/>
  <c r="D6" i="4"/>
  <c r="J6" i="4"/>
  <c r="D5" i="4"/>
  <c r="M9" i="2"/>
  <c r="P6" i="2"/>
  <c r="I5" i="2"/>
  <c r="S4" i="2"/>
  <c r="S10" i="2" s="1"/>
  <c r="C6" i="4"/>
  <c r="R7" i="5"/>
  <c r="H7" i="5"/>
  <c r="I5" i="6"/>
  <c r="E4" i="5"/>
  <c r="E10" i="5" s="1"/>
  <c r="S8" i="6"/>
  <c r="I7" i="6"/>
  <c r="C6" i="6"/>
  <c r="C10" i="6" s="1"/>
  <c r="R7" i="4"/>
  <c r="R5" i="4"/>
  <c r="N6" i="2"/>
  <c r="U5" i="2"/>
  <c r="R4" i="2"/>
  <c r="R10" i="2" s="1"/>
  <c r="C4" i="5"/>
  <c r="J6" i="2"/>
  <c r="N5" i="6"/>
  <c r="R9" i="2"/>
  <c r="E6" i="2"/>
  <c r="E10" i="2" s="1"/>
  <c r="H5" i="4"/>
  <c r="H10" i="4" s="1"/>
  <c r="E7" i="4"/>
  <c r="K5" i="4"/>
  <c r="S9" i="2"/>
  <c r="C8" i="6"/>
  <c r="C5" i="4"/>
  <c r="D5" i="6"/>
  <c r="H9" i="2"/>
  <c r="K4" i="4"/>
  <c r="U7" i="6"/>
  <c r="H7" i="2"/>
  <c r="T5" i="2"/>
  <c r="C5" i="2"/>
  <c r="H6" i="5"/>
  <c r="J5" i="5"/>
  <c r="I8" i="6"/>
  <c r="R4" i="4"/>
  <c r="R10" i="4" s="1"/>
  <c r="H4" i="6"/>
  <c r="D7" i="6"/>
  <c r="I4" i="6"/>
  <c r="D9" i="2"/>
  <c r="P5" i="6"/>
  <c r="M5" i="2"/>
  <c r="M10" i="2" s="1"/>
  <c r="P7" i="5"/>
  <c r="K6" i="6"/>
  <c r="K10" i="6" s="1"/>
  <c r="C5" i="6"/>
  <c r="I5" i="4"/>
  <c r="F7" i="5"/>
  <c r="J4" i="5"/>
  <c r="R7" i="6"/>
  <c r="E5" i="6"/>
  <c r="F4" i="6"/>
  <c r="K7" i="4"/>
  <c r="D4" i="4"/>
  <c r="K7" i="2"/>
  <c r="F7" i="2"/>
  <c r="K6" i="2"/>
  <c r="K10" i="2" s="1"/>
  <c r="R5" i="2"/>
  <c r="N7" i="6"/>
  <c r="N4" i="2"/>
  <c r="R4" i="6"/>
  <c r="R10" i="6" s="1"/>
  <c r="R5" i="5"/>
  <c r="T6" i="2"/>
  <c r="C7" i="4"/>
  <c r="K5" i="5"/>
  <c r="I4" i="5"/>
  <c r="J8" i="6"/>
  <c r="T4" i="6"/>
  <c r="T10" i="6" s="1"/>
  <c r="E4" i="6"/>
  <c r="J7" i="4"/>
  <c r="C4" i="4"/>
  <c r="I9" i="2"/>
  <c r="T8" i="2"/>
  <c r="I7" i="2"/>
  <c r="E7" i="2"/>
  <c r="I6" i="2"/>
  <c r="C7" i="2"/>
  <c r="J4" i="6"/>
  <c r="F4" i="5"/>
  <c r="E6" i="5"/>
  <c r="H5" i="5"/>
  <c r="H10" i="5" s="1"/>
  <c r="U8" i="6"/>
  <c r="U5" i="4"/>
  <c r="T9" i="2"/>
  <c r="E9" i="2"/>
  <c r="O8" i="2"/>
  <c r="T7" i="2"/>
  <c r="C6" i="2"/>
  <c r="I6" i="6"/>
  <c r="O4" i="2"/>
  <c r="O10" i="2" s="1"/>
  <c r="U4" i="6"/>
  <c r="U10" i="6" s="1"/>
  <c r="N8" i="2"/>
  <c r="N10" i="2" s="1"/>
  <c r="J6" i="6"/>
  <c r="S6" i="5"/>
  <c r="U6" i="5"/>
  <c r="H4" i="4"/>
  <c r="S6" i="2"/>
  <c r="K5" i="2"/>
  <c r="O8" i="6"/>
  <c r="M8" i="6"/>
  <c r="N8" i="6"/>
  <c r="M7" i="6"/>
  <c r="P7" i="6"/>
  <c r="O7" i="6"/>
  <c r="P6" i="6"/>
  <c r="M6" i="6"/>
  <c r="O5" i="6"/>
  <c r="M4" i="6"/>
  <c r="N7" i="4"/>
  <c r="N10" i="4" s="1"/>
  <c r="O6" i="4"/>
  <c r="P6" i="4"/>
  <c r="M5" i="4"/>
  <c r="O5" i="4"/>
  <c r="M4" i="4"/>
  <c r="J10" i="6"/>
  <c r="O7" i="5"/>
  <c r="M6" i="5"/>
  <c r="M5" i="5"/>
  <c r="N5" i="5"/>
  <c r="O5" i="5"/>
  <c r="M4" i="5"/>
  <c r="N4" i="5"/>
  <c r="K10" i="4"/>
  <c r="I10" i="6"/>
  <c r="F10" i="5"/>
  <c r="J10" i="4"/>
  <c r="P8" i="6"/>
  <c r="T5" i="5"/>
  <c r="N5" i="2"/>
  <c r="R5" i="6"/>
  <c r="D7" i="5"/>
  <c r="F7" i="4"/>
  <c r="F8" i="6"/>
  <c r="F10" i="6" s="1"/>
  <c r="T6" i="6"/>
  <c r="C6" i="5"/>
  <c r="O5" i="2"/>
  <c r="M5" i="6"/>
  <c r="S5" i="2"/>
  <c r="O4" i="6"/>
  <c r="K4" i="5"/>
  <c r="P4" i="6"/>
  <c r="F6" i="2"/>
  <c r="E6" i="4"/>
  <c r="E8" i="6"/>
  <c r="D6" i="5"/>
  <c r="T7" i="6"/>
  <c r="N7" i="5"/>
  <c r="U4" i="4"/>
  <c r="U10" i="4" s="1"/>
  <c r="P7" i="4"/>
  <c r="J7" i="5"/>
  <c r="J10" i="5" s="1"/>
  <c r="O6" i="6"/>
  <c r="D4" i="6"/>
  <c r="P4" i="4"/>
  <c r="P4" i="5"/>
  <c r="T7" i="5"/>
  <c r="O4" i="4"/>
  <c r="O10" i="4" s="1"/>
  <c r="F5" i="2"/>
  <c r="C9" i="2"/>
  <c r="C10" i="2" s="1"/>
  <c r="T4" i="4"/>
  <c r="T10" i="4" s="1"/>
  <c r="T5" i="6"/>
  <c r="E5" i="5"/>
  <c r="M7" i="4"/>
  <c r="S8" i="2"/>
  <c r="P4" i="2"/>
  <c r="P10" i="2" s="1"/>
  <c r="O4" i="5"/>
  <c r="I7" i="4"/>
  <c r="I10" i="4" s="1"/>
  <c r="R6" i="5"/>
  <c r="O6" i="2"/>
  <c r="C7" i="5"/>
  <c r="C10" i="5" s="1"/>
  <c r="N4" i="6"/>
  <c r="H5" i="2"/>
  <c r="F4" i="2"/>
  <c r="E4" i="4"/>
  <c r="F4" i="4"/>
  <c r="D4" i="2"/>
  <c r="K9" i="2"/>
  <c r="R8" i="2"/>
  <c r="N6" i="6"/>
  <c r="S5" i="5"/>
  <c r="D5" i="5"/>
  <c r="M6" i="4"/>
  <c r="J7" i="2"/>
  <c r="R8" i="6"/>
  <c r="T8" i="6"/>
  <c r="D7" i="4"/>
  <c r="D8" i="6"/>
  <c r="P5" i="5"/>
  <c r="D10" i="2" l="1"/>
  <c r="K10" i="5"/>
  <c r="D10" i="4"/>
  <c r="N10" i="5"/>
  <c r="E10" i="6"/>
  <c r="I10" i="5"/>
  <c r="P10" i="5"/>
  <c r="M10" i="5"/>
  <c r="D10" i="5"/>
  <c r="H10" i="2"/>
  <c r="C10" i="4"/>
  <c r="I10" i="2"/>
  <c r="J10" i="2"/>
  <c r="P10" i="6"/>
  <c r="N10" i="6"/>
  <c r="O10" i="6"/>
  <c r="M10" i="6"/>
  <c r="P10" i="4"/>
  <c r="M10" i="4"/>
  <c r="O10" i="5"/>
  <c r="F10" i="4"/>
  <c r="E10" i="4"/>
  <c r="F10" i="2"/>
  <c r="D10" i="6"/>
</calcChain>
</file>

<file path=xl/sharedStrings.xml><?xml version="1.0" encoding="utf-8"?>
<sst xmlns="http://schemas.openxmlformats.org/spreadsheetml/2006/main" count="980" uniqueCount="584">
  <si>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</si>
  <si>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</si>
  <si>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</si>
  <si>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</si>
  <si>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</si>
  <si>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</si>
  <si>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</si>
  <si>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</si>
  <si>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</si>
  <si>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</si>
  <si>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</si>
  <si>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</si>
  <si>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</si>
  <si>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</si>
  <si>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</si>
  <si>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</si>
  <si>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</si>
  <si>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</si>
  <si>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</si>
  <si>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</si>
  <si>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</si>
  <si>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</si>
  <si>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</si>
  <si>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</si>
  <si>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</si>
  <si>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</si>
  <si>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</si>
  <si>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</si>
  <si>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</si>
  <si>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</si>
  <si>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</si>
  <si>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</si>
  <si>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</si>
  <si>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</si>
  <si>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</si>
  <si>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</si>
  <si>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</si>
  <si>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</si>
  <si>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</si>
  <si>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</si>
  <si>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</si>
  <si>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</si>
  <si>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</si>
  <si>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</si>
  <si>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</si>
  <si>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</si>
  <si>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</si>
  <si>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</si>
  <si>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</si>
  <si>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</si>
  <si>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</si>
  <si>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</si>
  <si>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</si>
  <si>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</si>
  <si>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</si>
  <si>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</si>
  <si>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</si>
  <si>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</si>
  <si>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</si>
  <si>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</si>
  <si>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</si>
  <si>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</si>
  <si>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</si>
  <si>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</si>
  <si>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</si>
  <si>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</si>
  <si>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</si>
  <si>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</si>
  <si>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</si>
  <si>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</si>
  <si>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</si>
  <si>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</si>
  <si>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</si>
  <si>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</si>
  <si>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</si>
  <si>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</si>
  <si>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</si>
  <si>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</si>
  <si>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</si>
  <si>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</si>
  <si>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</si>
  <si>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</si>
  <si>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</si>
  <si>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</si>
  <si>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</si>
  <si>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</si>
  <si>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</si>
  <si>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</si>
  <si>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</si>
  <si>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</si>
  <si>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</si>
  <si>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</si>
  <si>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</si>
  <si>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</si>
  <si>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</si>
  <si>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</si>
  <si>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</si>
  <si>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</si>
  <si>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</si>
  <si>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</si>
  <si>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</si>
  <si>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</si>
  <si>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</si>
  <si>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</si>
  <si>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</si>
  <si>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</si>
  <si>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</si>
  <si>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</si>
  <si>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</si>
  <si>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</si>
  <si>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</si>
  <si>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</si>
  <si>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</si>
  <si>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</si>
  <si>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</si>
  <si>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</si>
  <si>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</si>
  <si>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</si>
  <si>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</si>
  <si>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</si>
  <si>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</si>
  <si>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</si>
  <si>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</si>
  <si>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</si>
  <si>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</si>
  <si>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</si>
  <si>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</si>
  <si>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</si>
  <si>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</si>
  <si>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</si>
  <si>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</si>
  <si>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</si>
  <si>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</si>
  <si>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</si>
  <si>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</si>
  <si>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</si>
  <si>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</si>
  <si>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</si>
  <si>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</si>
  <si>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</si>
  <si>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</si>
  <si>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</si>
  <si>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</si>
  <si>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</si>
  <si>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</si>
  <si>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</si>
  <si>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</si>
  <si>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</si>
  <si>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</si>
  <si>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</si>
  <si>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</si>
  <si>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</si>
  <si>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</si>
  <si>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</si>
  <si>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</si>
  <si>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</si>
  <si>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</si>
  <si>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</si>
  <si>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</si>
  <si>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</si>
  <si>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</si>
  <si>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</si>
  <si>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</si>
  <si>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</si>
  <si>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</si>
  <si>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</si>
  <si>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</si>
  <si>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</si>
  <si>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</si>
  <si>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</si>
  <si>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</si>
  <si>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</si>
  <si>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</si>
  <si>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</si>
  <si>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</si>
  <si>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</si>
  <si>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</si>
  <si>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</si>
  <si>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</si>
  <si>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</si>
  <si>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misión y visión inclusivas y es revisada y ajustada periódicamente de acuerdo a las necesidades de los retos externos y de los estudiantes.</t>
  </si>
  <si>
    <t>misión - visión - ajustes PEI- Formatos-capacitacion en inclusión</t>
  </si>
  <si>
    <t xml:space="preserve">Se evaluan periodicamente el cumplimiento de las metas lo que permite realizar ajustes y reorientar los diferentes aspectos hacia la atenciòn de la poblaciòn diversa y vulnerable. </t>
  </si>
  <si>
    <t>Actas de consejo directivo , académico . Ajuates del PEI</t>
  </si>
  <si>
    <t>Actas de consejo directivo , académico  Manual de convivencia.</t>
  </si>
  <si>
    <t>Se tiene una estrategia articulada para promover inclusiòn de personas de diferentes grupos poblacionales o diversidad cultural.</t>
  </si>
  <si>
    <t>FICHAS DE CARACTERIZACION SIMAT, NORMAS VIGENTES, FOLIO DE MATRICULA,atencion integral por la comisaria del municipio.</t>
  </si>
  <si>
    <t>Se evalua periodicamente la eficiencia y pertinencia de los criterios establecidos y se trabaja en equipo para realizar sus respectivos ajustes.</t>
  </si>
  <si>
    <t>Actas de trabajo de consejo directivo, academico, gestiones, comision de evaluacion y promocion, talleres y capacitaciones.</t>
  </si>
  <si>
    <t>Los planes proyectos y acciones se evaluan y realizan los cambios y ajustes necesarios mediante el trabajo en equipo.</t>
  </si>
  <si>
    <t>ACTAS DE GESTION,PROYECTOS PEDAGOGICOS,AUTOEVALUACION INSTITUCIONAL, PMI.</t>
  </si>
  <si>
    <t>Se evalua periodicamente la aplicación articulada de la estrategia pedagógica y es coherente con la misión , visión y principios institucionales</t>
  </si>
  <si>
    <t>Ajustes al PMI, P.E.I, SIEE</t>
  </si>
  <si>
    <t>Se tiene informaciòn interna y externa de los planes y programas de trabajo para tomar medidas oportunas y pertinentes para sus respectivos ajustes.</t>
  </si>
  <si>
    <t>ANALISIS Y RESULTADOS DE PRUEBAS EXTERNAS,RESULTADOS ISCE, SIEE, EVALUAR PARA AVANZAR.</t>
  </si>
  <si>
    <t>Se implementa un proceso de autoevaluacion empleando instrumentos y procedimientos  claros.</t>
  </si>
  <si>
    <t>Autoevaluacion institucional, actas de desarrollo institucional, actas de gestion.</t>
  </si>
  <si>
    <t xml:space="preserve">El consejo directivo se reune periodicamente ,existe el plan de trabajo y se hace el seguimiento </t>
  </si>
  <si>
    <t>ACTAS DE CONSEJO DIRECTIVO, PLAN DE ACCION</t>
  </si>
  <si>
    <t xml:space="preserve">El consejo academico se reune periodicamente ,existe el plan de trabajo y se hace el seguimiento </t>
  </si>
  <si>
    <t>ACTAS CONSEJO ACADEMICO .</t>
  </si>
  <si>
    <t xml:space="preserve">La comisiòn de evaluaciòn y promciòn evalua resultados de sus acciones y desiciones para fortalecer su trabajo </t>
  </si>
  <si>
    <t>ACTAS DE COMITÉ DE EVALUACION Y PROMOCION</t>
  </si>
  <si>
    <t>Se reune periodicamente para deliberar y tomar decisiones que les corresponde</t>
  </si>
  <si>
    <t>ACTAS DE ELECCION,PLANES DE ACCION, ENCUESTAS, ELEMENTOS AUDIOVISUALES.</t>
  </si>
  <si>
    <t xml:space="preserve">El comité de convivencia se reune periodicamente, analiza y plantea soluciones a los problemas que se presentan con el aporte activo de todos sus miembros. </t>
  </si>
  <si>
    <t>ACTAS DEL COMITÉ DE CONVIVENCIA</t>
  </si>
  <si>
    <t xml:space="preserve">El personero es elegido democraticamente y desarrolla proyectos y programas a favor de todas y todos los estudiantes. </t>
  </si>
  <si>
    <t>ACTAS DE ELCCION DE PERSONERO Y PLANES DE GOBIERNO, MATERIAL AUDIOVISUAL.</t>
  </si>
  <si>
    <t>Se reune periodicamente siendo la representacion de la comunidad educativa</t>
  </si>
  <si>
    <t>ACTAS DE PADRES DE FAMILIA</t>
  </si>
  <si>
    <t>El consejo de padres se reune esporadicamente para apoyar al rector en el plan de mejoramiento y hace seguimiento a los resultados obtenidos</t>
  </si>
  <si>
    <t>Actas de seguimiento a  los resultados obtenidos.</t>
  </si>
  <si>
    <t xml:space="preserve">La Instituciòn evalua y mejora el uso de los diferentes medios de comunicaciòn ajustados a las necesidades de la diversidad de la comunidad educativa. </t>
  </si>
  <si>
    <t>CORRESPONDENCIA, REDES SOCIALES.</t>
  </si>
  <si>
    <t xml:space="preserve">Se desarrollan diferentes proyectos institucionales con la contribucion de los diferentes equipos orientados a responder con el logro de los objetivos institucionales y con el fortalecimiento de un buen clima organizacional. </t>
  </si>
  <si>
    <t>CRONOGRAMA DE ACTIVIDADES, LIBROS DE ACTAS POR GESTION, ACTAS DE DESARROLLO INSTITUCIONAL</t>
  </si>
  <si>
    <t>Se cuenta con un sistema de estimulos para docentes,estudiantes y padres de flia</t>
  </si>
  <si>
    <t>ACTAS DE CONSEJO ACADEMICO Y MANUAL DE CONVIVENCIA</t>
  </si>
  <si>
    <t xml:space="preserve">La Instituciòn ha implementado un procedimiento para identificar, divulgar y documentar las buenas parcticas pedagogicas, administrativas y culturales que reconocen la diversidad de poblaciòn. </t>
  </si>
  <si>
    <t>ARCHIVO, ACTAS DE LAS SEDES, HSITORIAL, REDES SOCIALES.</t>
  </si>
  <si>
    <t>Los estudiantes participan en actividades internas y externas en su representacion</t>
  </si>
  <si>
    <t>Fotografias, videos de  actividades deportivas, recreativas y culturales realizadas en elaño escolar.</t>
  </si>
  <si>
    <t>Las sedes poseen espacios amplios y suficientes y estos se encuentran adecuadamente dotados , organizados , decorados y señalizados, que propician un buen ambiente para el aprendizaje y la convivencia.</t>
  </si>
  <si>
    <t>Inventario del material existente, elementos visuales.</t>
  </si>
  <si>
    <t>La institución cuenta con un programa estructurado de inducción , el cual esta apoyado en materiales y estrategias que se adaptan a las condiciones personales , sociales y culturales de todos los integrantes.</t>
  </si>
  <si>
    <t>Evidencias fotograficas, documento escrito.</t>
  </si>
  <si>
    <t>La institución evalua periodicamente las actitudes de los estudiantes hacia el aprendizaje y realiza acciones para favorecerlo.</t>
  </si>
  <si>
    <t>plan de acción de los profesores y plan de mejoramiento según las pruebas saber y evaluar para avanzar.</t>
  </si>
  <si>
    <t>MANUAL DE CONVIVENCIA Y ACTAS DEL COMITÉ DE CONVIVENCIA</t>
  </si>
  <si>
    <t>Se revisa periodicamete y se hace los ajustes y mejoramiento necesarios al mism.</t>
  </si>
  <si>
    <t>Se realiza las actividades extracurriculares que propician la participacion de todos.</t>
  </si>
  <si>
    <t>Actividades desarrolladas en familia y en la institucion.</t>
  </si>
  <si>
    <t xml:space="preserve">La Instituciòn evalua los resultados y el impacto de su programa de promociòn de bienestar de los estudiantes, para mejorarlo o fortalecerlo. </t>
  </si>
  <si>
    <t>Transporte escolar, restaurante escolar (PAE), acompañamiento de salud publica, conectividad,escuelas de formacion del municipio, docentes en formacion universidad de pamplona y normal superior.</t>
  </si>
  <si>
    <t>Utiliza el comite de convivencia para identificar y mediar conflictos.</t>
  </si>
  <si>
    <t>Actas de comité de convivencia, oficios a comisaria de familia</t>
  </si>
  <si>
    <t>Utiliza  mecanismos externos  e internos para  manejar casos dificiles en el marco de la norma.</t>
  </si>
  <si>
    <t>Oficios a comisaria de familia.</t>
  </si>
  <si>
    <t xml:space="preserve">Se evaluan procesos de comunicaciòn e intercambio con las familias o acudientes y hace los ajustes pertinentes.. </t>
  </si>
  <si>
    <t>Encuestas, redes sociales, actas de compromiso.</t>
  </si>
  <si>
    <t>La institucion cuenta con una comunicación asertiva con las autoridades educativas, facilitando la ejecucion de las actividades.</t>
  </si>
  <si>
    <t>Correspondencia, Planes de accion, PMI, autoevaluacion institucional.</t>
  </si>
  <si>
    <t>Hay alianzas y acuerdos con diferentes entidades como: Normal Superior, Universidad de Pamplona.</t>
  </si>
  <si>
    <t>Actas de acuerdo y el historial de la institucion.</t>
  </si>
  <si>
    <t>Se establece algunas  relaciones con el sector productivo.</t>
  </si>
  <si>
    <t>Fotografias de los proyectos de emprendimiento.</t>
  </si>
  <si>
    <t>AÑO  2023</t>
  </si>
  <si>
    <t>El plan de estudios cuenta con mecanismo de seguimiento y retroalimentación, a partir de los cuales se mantiene su pertinencia, relevancia y calidad.</t>
  </si>
  <si>
    <t>La institucion evalua periodicamente la coherencia y la articulacion del enfoque metodologico con el PEI, el plan de mejoramiento y las practicas de aula de sus docentes.</t>
  </si>
  <si>
    <t>La institución evalúa los procedimientos para la dotación uso y mantenimiento de los recursos para el aprendizaje y los ajusta en función los nuevos requerimientos .</t>
  </si>
  <si>
    <t>La institución evalúa periódicamente el cumplimiento de las horas efectivas de clase recibidas por los estudiantes y toma medidas para corregir situaciones anómalas</t>
  </si>
  <si>
    <t>Se revisa periódicamente la implementación de la política de evaluación en tanto a su aplicación por parte de los docentes como en su efecto sobre la diversidad de los estudiantes.</t>
  </si>
  <si>
    <t>PEI, plan de estudio, plan de área y plan de aula.</t>
  </si>
  <si>
    <t>PEI y plan de mejoramiento</t>
  </si>
  <si>
    <t>Registro de recursos para el aprendizaje , para dotacion y mantenimiento</t>
  </si>
  <si>
    <t>Horarios de clase, calendario escolar, plan de aula emergente</t>
  </si>
  <si>
    <t>Documento SIE, matriz de evaluación, plan de aula, boletines, acta de consejo academico, comisión de evaluación y promoción.</t>
  </si>
  <si>
    <t>La Institución evalúa periódicamente la coherencia y la articulación de las opciones didácticas que utiliza en función del enfoque metodológico, las prácticas de aula de los docentes, el PEI y el plan de estudios.</t>
  </si>
  <si>
    <t>Plan de aula, proyecctos pedagógicos, proyectos transversales.</t>
  </si>
  <si>
    <t>Cuaderno, desarrollo de guías, uso de las TIC</t>
  </si>
  <si>
    <t>Manuales de funcionamiento de cada de las  endencia, recursos CONPES.Registro de desempeños academicos</t>
  </si>
  <si>
    <t>Puntualidad en la entrega de guías (matriz de evaluación).</t>
  </si>
  <si>
    <t>Se hace seguimiento a las relaciones de aula y diseña e implementa acciones de mejoramiento para contrarrestar las debilidades evidenciadas.</t>
  </si>
  <si>
    <t>Asignación de grados, desarrollo de guías, plan de aula.</t>
  </si>
  <si>
    <t>Plan de aula, guías, plan de acción de evaluar para avanzar.</t>
  </si>
  <si>
    <t>La institución realiza un seguimiento sistemático de las practicas de aula , verifica su impacto en el aprendizaje de los estudiantes y en el desempeño de los docentes y promueve estrategias para fortalecerlas.</t>
  </si>
  <si>
    <t>Guías de aprendizaje, evaluaciones, seguimiento académico y disciplinario, las TIC.</t>
  </si>
  <si>
    <t>La institución evalúa periódicamente el sistema de evaluación y lo ajusta de acuerdo con las necesidades de la diversidad de los estudiantes.</t>
  </si>
  <si>
    <t>Matriz de evaluacion, SINAI, cuaderno, observador, control de progreso.</t>
  </si>
  <si>
    <t>El seguimiento de los resultados académicos que hace el IER cuenta con indicadores y  mecanismos claros de retroalimentación.</t>
  </si>
  <si>
    <t>Matriz de evaluación guías de aprendizaje</t>
  </si>
  <si>
    <t>La institución hace seguimiento a la incidencia de los resultados de la pruebas externas en las prácticas de aula y realiza acciones correctivas y son establecidas en el plan de mejoramiento</t>
  </si>
  <si>
    <t>Plan de mejoramiento, pruebas saber, evaluar para avanzar.</t>
  </si>
  <si>
    <t>La institución revisa y evalúa periódicamente su política de control y tratamiento del ausentismo</t>
  </si>
  <si>
    <t>Control de asistencia, SIEE, redes sociales, justificacion de ausencias.</t>
  </si>
  <si>
    <t>La institución revisa y evalúa periódicamente los efectos de las actividades de recuperación y sus mecanismos de implementación con el fin de mejorar los resultados de los estudiantes..</t>
  </si>
  <si>
    <t>Cuaderno, actividades de refuerzo y recuperacion, planes de apoyo, informe de estartegias de recuperacion.</t>
  </si>
  <si>
    <t>La institución revisa y evalúa los resultados de los programas de apoyo pedagógico  tendientes a mejorar los resultados de los estudiantes.</t>
  </si>
  <si>
    <t>Guías de aprendizaje, guias de refuerzo.,pruebas externas .</t>
  </si>
  <si>
    <t>El IER cuenta con una organización de exalumnos donde participan en algunas actividades de la Institución.</t>
  </si>
  <si>
    <t>Libro de egresado</t>
  </si>
  <si>
    <t>la institucion cuenta con el proceso de matricula àgil y coherente  y propicia el mejoramiento del mismo.</t>
  </si>
  <si>
    <t>Formato de matrícula. Aceptación de las familias en cuanto al proceso actual.</t>
  </si>
  <si>
    <t>Se tiene un archivo académico de fácil acceso mediante la pataforma SINAI para docentes, directivo y administrativo.</t>
  </si>
  <si>
    <t>Plataforma SINAI, Formato matriz de evaluación, Observador del estudiante.</t>
  </si>
  <si>
    <t>Formato de boletines, plataforma SINAI</t>
  </si>
  <si>
    <t>Se realizan acciones esporádicas de mantenimiento de la planta física.</t>
  </si>
  <si>
    <t>Proyecto servicio social estudiantil, evidencias fotográficas,apoyo de la asociaciòn de padres de familia.</t>
  </si>
  <si>
    <t>La institucion revisa y evalua periodicamente el plan de uso de cada uno de sus espacios fisicos y diseña acciones para utilizarlos</t>
  </si>
  <si>
    <t>Planes de accion, reglamentos de uso  de los espacios y elementos.</t>
  </si>
  <si>
    <t>La institucion realiza actividades en cada uno de sus espacios fisicos.</t>
  </si>
  <si>
    <t xml:space="preserve">Presupuestos, Lista de necesidades e Inventarios. </t>
  </si>
  <si>
    <t>Se cuenta con un plan de adquisición de recursos para el aprendizaje, atendiendo a las necesidades de docentes y estudiantes.</t>
  </si>
  <si>
    <t>Presupuestos, Lista de necesidades e Inventario. Entrega de textos por parte de Admon Municipal.</t>
  </si>
  <si>
    <t>La institucion determina la adquisición de suministro de insumos acorde a las necesidades de cada una de las sedes.</t>
  </si>
  <si>
    <t>Presupuestos, plan de compra, evidencias contables y financieras.</t>
  </si>
  <si>
    <t>Se realiza mantenimiento preventivo y correctivo de equipos y se cuenta con los manuales para el correcto uso.</t>
  </si>
  <si>
    <t>Manuales de uso y diagnóstico del estado actual de equipos.</t>
  </si>
  <si>
    <t xml:space="preserve">Existe un diagnòstico de panorama de riesgos fisicos. </t>
  </si>
  <si>
    <t>Encuesta de riesgos y panorama de riesgos de la I.E.R.</t>
  </si>
  <si>
    <t>Se ofrecio el servicio de transporte escolar. Se brindó atención del restaurante escolar a través del PAE. Se hizo acompañamiento a las familias a través de actividades para el autocuidado, convivencia, salud emocional con apoyo  de estudiante en formación de psicologia y salud pública de  Pamplona.</t>
  </si>
  <si>
    <t>Actas del PAE, planillas de transporte escolar, material fotografico , actas del comité de alimentación.</t>
  </si>
  <si>
    <t>Desarrollo de estrategias de apoyo a estudiantes que presentan dificultades de aprendizajes.</t>
  </si>
  <si>
    <t>Trabajo pedagógico de los estudiantes. Actividades de apoyo y refuerzo.</t>
  </si>
  <si>
    <t>Se cuenta con los perfiles bien definidos y estos son tenidos en cuenta en los procesos de selección e inducción del personal.</t>
  </si>
  <si>
    <t>Hoja de vida de los docentes, asignación de responsabilidad académica.</t>
  </si>
  <si>
    <t>La institucion revisa y evalua periodicamente su estrategia de induccion y reinduccion del personal y realiza los ajustes pertinentes para que esta se adecue al PEI y al plan de mejoramiento.</t>
  </si>
  <si>
    <t>PEI, PMI, directorio docente, administrativo y directivo.</t>
  </si>
  <si>
    <t xml:space="preserve">Los programas de capacitación están sujetos al cronograma propuesto por el MEN y SED . </t>
  </si>
  <si>
    <t xml:space="preserve">Certificados de capacitaciones. </t>
  </si>
  <si>
    <t>Se tiene en cuenta los criterios y perfiles docentes, para la asignación académica</t>
  </si>
  <si>
    <t>Asignación académica.</t>
  </si>
  <si>
    <t xml:space="preserve">El personal vinculado a la institucion esta identificado con su filosofia, principios , valores y objetivos. </t>
  </si>
  <si>
    <t>Actas de consejo académico, directivo.</t>
  </si>
  <si>
    <t>Se revisa continuamente el proceso de evaluación de docentes , directivos y administrativos asi como los resultados de las acciones de mejoramiento.</t>
  </si>
  <si>
    <t>Actas de evaluación , protocolo de evaluación, anexos , carpetas de evidencias.</t>
  </si>
  <si>
    <t xml:space="preserve">Se hacen reconocimientos al personal vinculado </t>
  </si>
  <si>
    <t>Actas de consejo académico. Actas de consejo directivo. Programa de graduación de bachilleres.</t>
  </si>
  <si>
    <t>Se tienen algunos procesos de investigación pero muy particulares de cada docente en su área.</t>
  </si>
  <si>
    <t>Proyectos transversales</t>
  </si>
  <si>
    <t xml:space="preserve">Se cuenta con el comité de convivencia el cual plantea estrategias para fortalecer la convivencia y manejo de conflictos </t>
  </si>
  <si>
    <t>Manual de procedimientos, actas del comité de convivencia escolar, observador del estudiante, formato de seguimiento.</t>
  </si>
  <si>
    <t>Se desarrollan actividades esporádicas que promueven el bienestar del personal vinculado.</t>
  </si>
  <si>
    <t>Actas de reuniones virtuales, programa de bienestar.</t>
  </si>
  <si>
    <t>Se elabora el presupuesto anual atendiendo a las necesidades de cada una de las sedes.</t>
  </si>
  <si>
    <t xml:space="preserve">Presupuesto, lista de necesidades, </t>
  </si>
  <si>
    <t>se tienen los soportes contables, se realizan y envian los informes financieros a los entes correspondientes.</t>
  </si>
  <si>
    <t>Actas del Consejo Directivo, Acta de rendición de cuentas.</t>
  </si>
  <si>
    <t>La institucion realiza evaluacion y seguimiento de los recaudos de ingresos y de realizacion de los gastos, dicha informacion retroalimenta la informacion financiera y apoya la toma de decisiones.</t>
  </si>
  <si>
    <t>Archivo institucional, soportes financieros, informes.</t>
  </si>
  <si>
    <t>El  Consejo Directivo y los entes de control externos revisan y hacen seguimiento a los informes financieros.</t>
  </si>
  <si>
    <t>Archivo institucional.</t>
  </si>
  <si>
    <t>La institución conoce la politica de atención a la población estudiantil con barreras para el aprendizaje y se trabaja en el diseño de un  modelo pedagogico flexible.</t>
  </si>
  <si>
    <t>Acompañamiento de la SED y Fundacion Saldarriaga a través de charlas virtuales y presenciales  a docentes, actas del consejo académico, planes de aula.</t>
  </si>
  <si>
    <t>La instituciòn conoce los lineamientos del MEN con respecto a la atenciòn de estudiantes con  grupos etnicos y aplica estrategias pedagògicas para ellos.</t>
  </si>
  <si>
    <t>Actas de consejo acadèmico.  Observador del estudiante.</t>
  </si>
  <si>
    <t>A traves de la observaciòn , diàlogo y encuestas se permite conocer las necesidades y expectativas de los estudiantes</t>
  </si>
  <si>
    <t>Actas de consejo acadèmico, guías de estudio.</t>
  </si>
  <si>
    <t xml:space="preserve">En la institución educativa trabaja el proyecto de vida en el área de etica y valores en los grados de sexto a once </t>
  </si>
  <si>
    <t xml:space="preserve">Plan de aula , presentaciones, sustentaciones, actas de participación de psicología por parte de la alcaldía de Pamplonita . </t>
  </si>
  <si>
    <t>La escuela de padres es coherente con el PEI , cuenta con el respaldo de los docentes y se encuentra divulgada en la comunidad.</t>
  </si>
  <si>
    <t>evidencias fotográficas , actas de encuentros, encuestas, videos. Actividad a trabajar que se realiza en cada entrega de notas.</t>
  </si>
  <si>
    <t>La institucion planea , desarrrolla y ejecuta estrategias que permiten mejorar el ambiente escolar de acuerdo a las necesidades del contexto</t>
  </si>
  <si>
    <t>PAE, conectividad, transporte escolar, laboratorio de biología en la sede principal.</t>
  </si>
  <si>
    <t>La comunidad hace uso de la planta fisica y colabora con su mantenimiento</t>
  </si>
  <si>
    <t>actas de prestamo y compromisos del buen uso de las instalaciones.</t>
  </si>
  <si>
    <t>El servicio social estudiantil es evaluado por la institucion y se tienen en encuenta las necesidadas y expectativas de la comunidad.</t>
  </si>
  <si>
    <t>Historial , actas y archivo del servicio social.</t>
  </si>
  <si>
    <t>Los mecanismo y escenarios de participacion de los estudiantes en la institucion son utilizados de forma continua y con sentido, cumplen con las normas legales y han logrado la participacion en el apoyo de su propia formacion ciudadana.</t>
  </si>
  <si>
    <t>Actas de izada de bandera, material audiovisual, proyectos de servicio social.</t>
  </si>
  <si>
    <t>La institucion posee canales de comunicación claros y abiertos a los padres de familia de manera que ellos se sientan miembros legitimos de la asamblea y del consejo de padres.</t>
  </si>
  <si>
    <t>Actas de reunion y asamblea de padres de familia, asistencia, legislacion vigente decreto 1286 del 2005.</t>
  </si>
  <si>
    <t>Se han desarrolllado estrategias que permiten la participacion de la familia en las actividades escolares, despertando su sentido de pertenencia.</t>
  </si>
  <si>
    <t>Actas, material fotográfico, videos enviados por docentes y estudiantes  donde se evidencia la integración de la familia en las actividades programasdas por la institución.</t>
  </si>
  <si>
    <t>La institucion cuenta con el plan de prevencion y mitigacion de desastres y esta proceso de actualización</t>
  </si>
  <si>
    <t>plan de prevención y la encuesta.</t>
  </si>
  <si>
    <t>Los programas de prevención que se llevan a cabo son evaluados asi como los mecanismos de información y analisis de riesgo psicosocial con el fin de mejorarlos.</t>
  </si>
  <si>
    <t>Capacitaciones por parte de la secretaria de salud municipal , plan de acción estudiante en formación psicologia, encuestas.</t>
  </si>
  <si>
    <t>La institucion cuenta con algunos de los planes de evacuación y con requerimientos a entes responsables para solicitar el apoyo para la aplicación del plan.</t>
  </si>
  <si>
    <t>Planes de evacuacion, señalizacion.</t>
  </si>
  <si>
    <t>Se revisa y evalúa periódicamente el impacto de las tareas escolares en los aprendizajes de los estudiantes y  ajusta  su política.</t>
  </si>
  <si>
    <t xml:space="preserve">La institución  revisa y evalúa periódicamente el uso de los recursos para el aprendizaje y realiza ajustes a la misma con base en los resultados de los estudiantes	</t>
  </si>
  <si>
    <t>La institución cuenta con el servicio social estudiantil es evaluado por la institucion y se tienen en encuenta las necesidadas y expectativas de la comunidad.</t>
  </si>
  <si>
    <t>se ha fortalecido los procesos de inclusión de las distintas comunidades educativas, con el apoyode los padres de famiia, docentes y acompañamiento por parte de la SED y la fundación Saldarriaga.</t>
  </si>
  <si>
    <t>Actualizar el plan de riesgos existente.</t>
  </si>
  <si>
    <t>Programas y estrategias para la participación de la comunidada educativa en las actividades de la institución</t>
  </si>
  <si>
    <t>crear un reglamento de prestamo del uso de la planta física a la comunidad.</t>
  </si>
  <si>
    <t>Se cuenta con  soportes contables, se realizan y envian los informes financieros a los entes correspondientes.</t>
  </si>
  <si>
    <t>Se cuenta con el panorama de riesgo basado en un diagnòstico previo de las sedes pertenecientes a la Instituciòn educativa</t>
  </si>
  <si>
    <t>Se tienen algunos avances de investigacion sin embargo se debe definir temas y àreas de interes en concordancia con el PEI.</t>
  </si>
  <si>
    <t>Realizar un programa de bienestar del persoal vinculado de acuerdo con las necesidades de la Institución.</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</si>
  <si>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</si>
  <si>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misión - visión - ajustes PEI- Formatos- adecuación de espacios fisicos- DUA- PIAR</t>
  </si>
  <si>
    <t>La institución evalua periodicamente los niveles de conocimientos y apropiación de direccionamiento estratégico por parte de los miembros de la comunidad educativa.</t>
  </si>
  <si>
    <t>Fichas de caracterizaciòn SIMAT, normas vigentes, folio de matricula, atencion integral por la comisaria del municipio.</t>
  </si>
  <si>
    <t>Actas de gestión,proyectos pedagoficos, autoevaluacion institucional, PMI</t>
  </si>
  <si>
    <t>La institución evalúa periódicamente la aplicación articulada de la estrategia pedagógica, así como su coherencia con la misión, la visión y los principios institucionales. Con base en ello, introduce ajustes pertinentes.</t>
  </si>
  <si>
    <t>Ajustes al PMI,PEI,SIEE</t>
  </si>
  <si>
    <t>La institución utiliza sistemáticamente toda la información interna y externa disponible para evaluar los resultados de sus planes y programas de trabajo, así como para tomar medidas oportunas y pertinentes para ajustar lo que no está funcionando bien.</t>
  </si>
  <si>
    <t>Analisis de resultados de pruebas externas, SIEE, Pruebas de calidad.</t>
  </si>
  <si>
    <t>El consejo directivo se reúne periódicamente de acuerdo con un cronograma establecido y sesiona con el aporte activo de todos sus miembros. 
Hace seguimiento sistemático al plan de trabajo, para garantizar su cumplimiento.</t>
  </si>
  <si>
    <t>Actas, plan de acción, cronograma</t>
  </si>
  <si>
    <t>El consejo académico se reúne ordinariamente y cuenta con el aporte activo de todos sus miembros. Allí se toman decisiones sobre los procesos pedagógicos y se hace seguimiento sistemático al plan de trabajo, para asegurar su cumplimiento.</t>
  </si>
  <si>
    <t>Actas, cronograma</t>
  </si>
  <si>
    <t>La comisión de evaluación y promoción evalúa los resultados de sus acciones y decisiones y los utiliza para fortalecer su trabajo.</t>
  </si>
  <si>
    <t>Actas de evaluación y promoción, cronograma.</t>
  </si>
  <si>
    <t>El comité de convivencia se reúne periódicamente y cuenta con el aporte activo de todos sus miembros. Además, evalúa los resultados de sus acciones y decisiones y los utiliza para fortalecer su trabajo.</t>
  </si>
  <si>
    <t>Actas de comité de convivencia, actas de seguimiento, plan de acción, cronograma</t>
  </si>
  <si>
    <t>El consejo estudiantil se reúne periódicamente y cuenta con el aporte activo de todos sus miembros. Además, evalúa los resultados de sus acciones y decisiones y los utiliza para fortalecer su trabajo.</t>
  </si>
  <si>
    <t>Actas de elección,plan de acción,cronograma, sistema electoral virtual.</t>
  </si>
  <si>
    <t>Actas de elección, plan de gobierno, cronograma, debates.</t>
  </si>
  <si>
    <t>Actas de asamblea de padres de familia,</t>
  </si>
  <si>
    <t>La asamblea de padres de familia se reúne periódicamente y es reconocida como la instancia de representación de estos integrantes de la comunidad educativa.</t>
  </si>
  <si>
    <t>El consejo de padres de familia solamente se reúne esporádicamente para trabajar sobre los asuntos de su competencia.</t>
  </si>
  <si>
    <t>Actas, plan de acción.</t>
  </si>
  <si>
    <t>La institución evalúa y mejora el uso de los diferentes medios de comunicación empleados, en función del reconocimiento y la aceptación de los diferentes estamentos de la comunidad educativa.</t>
  </si>
  <si>
    <t>Correspondencia, redes sociales,comunicados.</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</si>
  <si>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</si>
  <si>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Cronograma de actividades, libro de actas por gestión, actas de desarrollo institucional.</t>
  </si>
  <si>
    <t>La institución tiene un sistema de estímulos y 
reconocimientos a los logros de los docentes y estudiantes que se aplica de manera coherente, sistemática y organizada.</t>
  </si>
  <si>
    <t>Actas de consejo academico, manual de convivencia.</t>
  </si>
  <si>
    <t>La institución ha implementado un procedimiento para identificar, divulgar y documentar las buenas prácticas pedagógicas, administrativas y culturales que reconocen la diversidad de la población en todos sus componentes de 
gestión.</t>
  </si>
  <si>
    <t>Archivo,actas de las sedes, historial, redes sociales.</t>
  </si>
  <si>
    <t xml:space="preserve"> Los estudiantes se identifican con la institución. Además, participan activamente en actividades internas y externas, en su representación. Se resalta el valor de la diversidad y la importancia del ejercicio de los derechos de todos y todas, lo cual permite mayor participación e integración entre todos sus estamentos.</t>
  </si>
  <si>
    <t>Inventario del material existente, elementos visuales, adecuacion de espacios fisicos.</t>
  </si>
  <si>
    <t>plan de acción de los profesores y plan de mejoramiento según las pruebas saber y prebas de calidad.</t>
  </si>
  <si>
    <t>La institución revisa periódicamente el manual de convivencia en relación con su papel en la gestión del clima institucional y orienta los ajustes y mejoramientos al mismo.</t>
  </si>
  <si>
    <t>Manual de convivencia, actas del comité de convivencia.</t>
  </si>
  <si>
    <t>La institución revisa y evalúa periódicamente la efectividad de su política relativa a las actividades curriculares y realiza los ajustes pertinentes a la misma para garantizar la participación de todos.</t>
  </si>
  <si>
    <t xml:space="preserve"> La institución evalúa periódica y sistemáticamente los resultados y el impacto de su programa de promoción de bienestar de los estudiantes, y realiza acciones para mejorarlo o fortalecerlo.</t>
  </si>
  <si>
    <t>Transporte escolar, restaurante escolar (PAE), acompañamiento de salud publica, conectividad,escuelas de formacion del municipio, docentes en formacion universidad de pamplona, normal superior, Sonidos para la paz UIS.</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</si>
  <si>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</si>
  <si>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comité de convivencia, oficios a comisaria de familia, subcomite resolucion de conflictos.</t>
  </si>
  <si>
    <t>La institución utiliza mecanismos que combinan recursos internos y externos para prevenir situaciones de riesgo y manejar los casos difíciles, en el marco de su política sobre este tema. Además, hace seguimiento periódico a los mismos.</t>
  </si>
  <si>
    <t>Oficios a comisaria de familia, comité de convivencia,</t>
  </si>
  <si>
    <t>La institución revisa y evalúa las políticas, procesos de comunicación e intercambio con las familias o acudientes y, con base en estos resultados, realiza los ajustes pertinentes.</t>
  </si>
  <si>
    <t xml:space="preserve"> Redes sociales, actas de compromiso, </t>
  </si>
  <si>
    <t xml:space="preserve"> La institución realiza un intercambio fluido de información con las autoridades educativas en el marco de la política definida, lo que facilita la ejecución de las actividades y la solución oportuna de los problemas.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</si>
  <si>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</si>
  <si>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Actas de acuerdo con el SENA, COMFAORIENTE, Empresa de pruebas de calidad.</t>
  </si>
  <si>
    <t>La institución ha establecido alianzas con el sector productivo. Éstas tienen muy claros los objetivos, metodologías de trabajo y sistemas de seguimiento generados por parte 
de las instancias involucradas.</t>
  </si>
  <si>
    <t>La institución revisa y evalúa continuamente su
programa de bienestar del personal vinculado y
los ajusta de acuerdo con los resultados obtenidos
y las nuevas necesidades.</t>
  </si>
  <si>
    <t>Plan de accion y crograma de actividades que permiten mejorar  el bienenestar del personal.</t>
  </si>
  <si>
    <t>Acompañamiento de la SED, diagnostico y elaboración de PIAR.</t>
  </si>
  <si>
    <t>Actas consejo académico y directivo, adecuaciones de la planta física. Dialógo y orientaciones por parte del titular evidenciandose en el observador, talleres en el aula.</t>
  </si>
  <si>
    <t xml:space="preserve">La institución educativa trabaja el proyecto de vida en el área de etica y valores en los grados de sexto a once </t>
  </si>
  <si>
    <t>Plan de aula , presentaciones, sustentaciones, proyecto atrapa sueños liderado por la alcaldía.</t>
  </si>
  <si>
    <t>Se realiza el trabajo de escuela de padres de acuerdo a las necesidades y expectativas de la familia y la comunidad.</t>
  </si>
  <si>
    <t>Actas reunión padres de familia, folletos, evidencias fotográficas.</t>
  </si>
  <si>
    <t>La institucion cuenta con  estrategias de interacción con la comunidad orientadas al mejoramiento del  ambiente escolar y condiciones de vida.</t>
  </si>
  <si>
    <t>PAE, conectividad, transporte escolar, proyecto sonidos de paz.</t>
  </si>
  <si>
    <t xml:space="preserve">La institución y la comunidad evaluán y mejoran de mutuo acuerdo los servicios en relación con las disponibilidades de recursos físicos y los medios. </t>
  </si>
  <si>
    <t>actas de consejo directivo y reuniones de padres de familia. Formato de prestamo.</t>
  </si>
  <si>
    <t>El servicio social estudiantil es evaluado por la institucion y se tienen encuenta las necesidadas y expectativas de la comunidad.</t>
  </si>
  <si>
    <t xml:space="preserve">la institución posee mecanismos para evaluar la participación del estudiantado y crea espacios de participación. </t>
  </si>
  <si>
    <t>Actas de izadas de bandera, actas de consejo directivo. Evidencias fotográficas, actas de gobierno escolar.</t>
  </si>
  <si>
    <t>la institución evalua el papel y el funcionamiento de la asamblea y consejo de padres, que sirve para retroalimentar y cualificar la participación.</t>
  </si>
  <si>
    <t>Actas de reunion y asamblea de padres de familia y asistencia</t>
  </si>
  <si>
    <t>la comunidad educativa es consiente de algunos riesgos físicos que presenta su entorno familiar y escolar mejorando  sus condiciones de seguridad, orientando al autocuidado, solidadridad y prevención frente a estos.</t>
  </si>
  <si>
    <t>simularos, capacitaciones,actas de  socialización de posibles riesgos físico,ubicación de puntos criticos cerca de la institución y la vivienda.</t>
  </si>
  <si>
    <t>intervención por parte de la Secretaria de Educación Departamental  , proyecto atrapa sueños. Actas comité de convivencia, socialización y aplicación del manual de convivencia.</t>
  </si>
  <si>
    <t>la institucion cuenta con un plan de  estudios pertinente, se cuenta coln mecanismo de seguimiento y retroalimentacion.</t>
  </si>
  <si>
    <t>PEI, , plan de estudio, plan de area y plan de aula.</t>
  </si>
  <si>
    <t>PEI y plan de mejoramiento.</t>
  </si>
  <si>
    <t>Cuaderno, desarrollo de guías, uso de las TIC, pruebas de calidad</t>
  </si>
  <si>
    <t>La institucion hace seguimiento a las relaciones de aula y realiza acciones de mejoramiento continuo.</t>
  </si>
  <si>
    <t>Resolucion de asignacion academica, planes de aula y desarrollo de guias.</t>
  </si>
  <si>
    <t>La institucion revisa y evalua los planes de aula periodicamente e implementa ajustes.</t>
  </si>
  <si>
    <t>Plan de aula, guías y pruebas de calidad.</t>
  </si>
  <si>
    <t>Plan de mejoramiento, pruebas saber, pruebas de calidad externas.</t>
  </si>
  <si>
    <t>La institucion realiza seguimiento esporadico a sus egresados pero la informacion no es sistematica que permita aportar al mejoramiento institucional.</t>
  </si>
  <si>
    <t>Libro de egresado.</t>
  </si>
  <si>
    <t>Están claramente establecidos para la institución, con un enfoque integrado e inclusivo, y se actualizan de manera periódica de acuerdo con los nuevos desafíos del entorno y las necesidades de los estudiantes.</t>
  </si>
  <si>
    <t>misión - visión - ajustes PEI- Formatos- adecuación de espacios fisicos, capacxitacion en inclusion con el respectivo formato PIAR.</t>
  </si>
  <si>
    <t>El cumplimiento de las metas se evalúa de manera periódica, lo que permite realizar ajustes y reorientar los distintos aspectos hacia una atención adecuada de la población diversa y vulnerable.</t>
  </si>
  <si>
    <t>Actas de consejo directivo , académico . Ajustes del PEI</t>
  </si>
  <si>
    <t>La institución realiza evaluaciones periódicas sobre los niveles de conocimiento y apropiación del direccionamiento estratégico por parte de los integrantes de la comunidad educativa.</t>
  </si>
  <si>
    <t>Actas de consejo directivo , académico  Manual de convivencia, pruebas de calidad trimestrales.</t>
  </si>
  <si>
    <t>Se cuenta con una estrategia articulada orientada a promover la inclusión de personas pertenecientes a diversos grupos poblacionales y a distintas expresiones de diversidad cultural.</t>
  </si>
  <si>
    <t>Fichas de caracterizaciòn SIMAT, normas vigentes, folio de matricula, atencion integral por la comisaria del municipio. Talleres de atencion a grupos poblacionales por parte de la alcaldia.</t>
  </si>
  <si>
    <t>Se evalúa de manera periódica la eficiencia y pertinencia de los criterios definidos, y se trabaja de forma colaborativa para realizar los ajustes correspondientes.</t>
  </si>
  <si>
    <t>La mayoría de los planes, proyectos y acciones se encuentran articulados con el planteamiento estratégico de la institución integrada e inclusiva, y de manera ocasional se trabaja en equipo para coordinar dichas acciones.</t>
  </si>
  <si>
    <t>La institución realiza evaluaciones periódicas sobre la aplicación articulada de la estrategia pedagógica y su coherencia con la misión, la visión y los principios institucionales; a partir de estos resultados, implementa los ajustes necesarios.</t>
  </si>
  <si>
    <t>Ajustes al PMI,PEI,SIEE, Manual de convivencia</t>
  </si>
  <si>
    <t>La institución emplea de manera sistemática la información interna y externa disponible para evaluar los resultados de sus planes y programas de trabajo, así como para adoptar medidas oportunas y pertinentes que permitan corregir los aspectos que no están dando los resultados esperados.</t>
  </si>
  <si>
    <t>La institución revisa de forma periódica los procedimientos e instrumentos definidos para llevar a cabo la autoevaluación integral, lo que le permite orientar, ajustar y mejorar continuamente este proceso.</t>
  </si>
  <si>
    <t>El Consejo Directivo se reúne de manera periódica conforme a un cronograma previamente definido y sesiona con la participación activa de todos sus integrantes; además, realiza un seguimiento sistemático al plan de trabajo para garantizar su cumplimiento.</t>
  </si>
  <si>
    <t>El Consejo Académico se reúne de manera ordinaria y cuenta con la participación activa de todos sus integrantes; en este espacio se toman decisiones relacionadas con los procesos pedagógicos y se realiza un seguimiento sistemático al plan de trabajo para asegurar su cumplimiento.</t>
  </si>
  <si>
    <t>Actas, cronograma de actividades, informes ejecutivos.</t>
  </si>
  <si>
    <t>La Comisión de Evaluación y Promoción analiza los resultados de sus acciones y decisiones, y los utiliza como insumo para fortalecer su labor.</t>
  </si>
  <si>
    <t>El Comité de Convivencia se reúne de manera periódica y cuenta con la participación activa de todos sus integrantes; asimismo, evalúa los resultados de sus acciones y decisiones y los utiliza para fortalecer su labor.</t>
  </si>
  <si>
    <t>Actas de comité de convivencia, actas de seguimiento, plan de acción, cronograma, ruta de atencion, intervencion de comisaria de familia municipal.</t>
  </si>
  <si>
    <t>El Consejo Estudiantil se reúne de manera periódica y cuenta con la participación activa de todos sus integrantes; además, analiza los resultados de sus acciones y decisiones y los utiliza para fortalecer su labor.</t>
  </si>
  <si>
    <t>El gobierno escolar evalúa el impacto de la gestión del personero y, a partir de ello, fortalece y mejora los procesos de elección y participación del estudiantado.</t>
  </si>
  <si>
    <t>La Asamblea de Padres de Familia se reúne de manera periódica y es reconocida como la instancia de representación de estos miembros de la comunidad educativa.</t>
  </si>
  <si>
    <t>El Consejo de Padres de Familia se reúne de forma periódica para apoyar al rector o director en el desarrollo del plan de mejoramiento; no obstante, no realiza un seguimiento sistemático a los resultados alcanzados.</t>
  </si>
  <si>
    <t>La institución evalúa y optimiza el uso de los distintos medios de comunicación utilizados, teniendo en cuenta el reconocimiento y la aceptación por parte de los diferentes estamentos de la comunidad educativa</t>
  </si>
  <si>
    <t>Correspondencia, redes sociales,comunicados, video institucional.</t>
  </si>
  <si>
    <t>La institución evalúa de manera periódica y sistemática el aporte de los diferentes equipos al logro de los objetivos institucionales y al fortalecimiento de un clima institucional favorable; con base en estos resultados, implementa acciones de mejoramiento.</t>
  </si>
  <si>
    <t>La institución cuenta con un sistema de estímulos y reconocimientos para los logros de docentes y estudiantes, el cual se aplica de forma coherente, sistemática y organizada. Asimismo, este sistema es reconocido por la comunidad educativa y forma parte de la cultura institucional, así como de las políticas y prácticas inclusivas.</t>
  </si>
  <si>
    <t>La institución ha establecido un procedimiento para identificar, difundir y documentar las buenas prácticas pedagógicas, administrativas y culturales que reconocen la diversidad de la población en todos los componentes de su gestión; el intercambio de experiencias favorece la implementación de acciones de mejoramiento.</t>
  </si>
  <si>
    <t>Los estudiantes se identifican con la institución y manifiestan orgullo por pertenecer a ella; además, participan de manera activa en actividades internas y externas en su representación. Se destaca el valor de la diversidad y la relevancia del ejercicio de los derechos de todas las personas, lo que favorece una mayor participación e integración entre los distintos estamentos institucionales.</t>
  </si>
  <si>
    <t>Las sedes cuentan con espacios amplios y suficientes, debidamente dotados, organizados, decorados y señalizados, lo que favorece un ambiente adecuado para el aprendizaje y la convivencia de la diversidad de sus integrantes, incluidos aquellos que requieren adaptaciones para su movilidad y ubicación en el espacio. Asimismo, las plantas físicas son utilizadas de manera adecuada fuera de la jornada escolar ordinaria.</t>
  </si>
  <si>
    <t>La institución dispone de un programa estructurado de inducción y acogida, respaldado por materiales y estrategias que se ajustan a las condiciones personales, sociales y culturales de todos los integrantes. Este proceso se realiza al inicio del año escolar con todos los estudiantes nuevos y sus familias.</t>
  </si>
  <si>
    <t>La institución evalúa de manera periódica las actitudes de los estudiantes frente al aprendizaje y desarrolla acciones orientadas a fortalecerlas.</t>
  </si>
  <si>
    <t>La institución revisa y evalúa de forma periódica la efectividad de su política relacionada con las actividades curriculares y realiza los ajustes necesarios para garantizar la participación de todos.</t>
  </si>
  <si>
    <t>La institución evalúa de manera periódica y sistemática los resultados y el impacto de su programa de promoción del bienestar estudiantil, y desarrolla acciones orientadas a su fortalecimiento y mejora.</t>
  </si>
  <si>
    <t>La comunidad educativa reconoce y hace uso del Comité de Convivencia para la identificación y mediación de conflictos. Asimismo, las actividades programadas para fortalecer la convivencia cuentan con una amplia participación de los diferentes estamentos de la comunidad educativa.</t>
  </si>
  <si>
    <t>La institución emplea mecanismos que articulan recursos internos y externos para la prevención de situaciones de riesgo y la atención de casos complejos, en coherencia con su política institucional sobre el tema; además, realiza un seguimiento periódico de los mismos.</t>
  </si>
  <si>
    <t>La institución revisa y evalúa las políticas y los procesos de comunicación e intercambio con las familias o acudientes y, a partir de estos resultados, realiza los ajustes necesarios.</t>
  </si>
  <si>
    <t>La institución mantiene un intercambio ágil y constante de información con las autoridades educativas, en coherencia con la política establecida, lo que facilita la ejecución de las actividades y la solución oportuna de las situaciones presentadas.</t>
  </si>
  <si>
    <t>La institución dispone de alianzas y acuerdos con diversas entidades para apoyar la ejecución de sus proyectos; además, estos vínculos cuentan con la participación de los distintos estamentos de la comunidad educativa y de sectores de la comunidad en general.</t>
  </si>
  <si>
    <t>Actas de acuerdo con el SENA, COMFAORIENTE, Empresa de pruebas de calidad. Universidad de Pamplona, Escuela Normal Superior.</t>
  </si>
  <si>
    <t>La institución ha consolidado alianzas con el sector productivo, en las cuales se encuentran claramente definidos los objetivos, las metodologías de trabajo y los sistemas de seguimiento establecidos por las instancias involucradas.</t>
  </si>
  <si>
    <t>La institución desarrolla procesos periódicos de seguimiento y autoevaluación que permiten orientar, ajustar y mejorar de manera continua la gestión institucional y los mecanismos de participación estudiantil.</t>
  </si>
  <si>
    <t>La institución promueve la participación de la comunidad educativa y fortalece la motivación hacia el aprendizaje, apoyándose en alianzas interinstitucionales para la ejecución de sus proyectos.</t>
  </si>
  <si>
    <t>Fortalecer los mecanismos de seguimiento y evaluación de las alianzas con el sector productivo, con el fin de medir su impacto y garantizar el cumplimiento de los objetivos establecidos.</t>
  </si>
  <si>
    <t>Implementar un sistema sistemático de seguimiento por parte del Consejo de Padres de Familia a los resultados del plan de mejoramiento, que permita evaluar avances y tomar decisiones oportunas.</t>
  </si>
  <si>
    <t xml:space="preserve">la institución posee mecanismos para evaluar la participación del estudiantado y crea espacios para promover la  participación. </t>
  </si>
  <si>
    <t>la institución cuenta con programas donde la comunidad aporta y cuida la planta física</t>
  </si>
  <si>
    <t>La institucion cuenta con el plan de prevencion y mitigacion de desastres.</t>
  </si>
  <si>
    <t>La institucion cuenta con el plan de evacuación y con requerimientos a entes responsables para solicitar el apoyo para la aplicación del plan</t>
  </si>
  <si>
    <t>PIAR, Caracterización y diagnostico,cartas dirigidas a Personería Municipal para apoyo economico con las terapias de los estudiantes, actas de encuentros con padres de familia, docente y docente de apoyo pedagógico.</t>
  </si>
  <si>
    <t>la institución cuenta con una política de atención a la población estudiantil con dificultades para el aprendizaje  y se cuenta con el acompañamiento de un profesional quien asesora el proceso de inclusión de los estudiantes.</t>
  </si>
  <si>
    <t>PEI, Observador del estudiante, actividades PPT.</t>
  </si>
  <si>
    <t>Actas consejo académico y directivo, adecuaciones de la planta física. Dialógo y orientaciones por parte del titular evidenciandose en el observador, talleres en el aula. Encuestas a estudiantes, informe ejecutivo de las espectativas de los estudiantes.</t>
  </si>
  <si>
    <t>Proyecto" construyendo mi proyecto de vida" Actividades PPT</t>
  </si>
  <si>
    <t>Actas de reuniones, video trabajo escuela de padres Alcaldía de Pamplonita.</t>
  </si>
  <si>
    <t>la institución cuenta con acciones que se planean y dan respuesta a necesidades que apuntan al mejoramiento de la comunidad educativa.</t>
  </si>
  <si>
    <t>El servicio social estudiantil es evaluado por la institucion y se tienen encuenta las necesidadas y expectativas de la comunidad</t>
  </si>
  <si>
    <t>Actas de izadas de bandera, actas de consejo directivo. Evidencias fotográficas semana cultural, interclases,, actas de gobierno escolar.</t>
  </si>
  <si>
    <t>Se han desarrolllado estrategias que permiten la participacion de la familia en las actividades escolares esta participación se da acuerdo a la medida de las capacidades de cada familia. Demostrando su sentido de pertenecia.</t>
  </si>
  <si>
    <t>intervención por parte de la Misión Médica del Hospital San Juan de Dios de Pamplona en toda la institución , proyecto construyendo mi proyecto de vida,. Actas comité de convivencia, socialización y aplicación del manual de convivencia.</t>
  </si>
  <si>
    <t>Plan de Evacuación.</t>
  </si>
  <si>
    <t>La institucion cuenta con el plan de evacuación y con requerimientos a entes responsables para solicitar el apoyo para la aplicación del plan.</t>
  </si>
  <si>
    <t>LA INSTITUCIÓN CUENTA CON PLAN DE ESTUDIOS , SE CUENTA CON MECANISMOS DE SEGUIMIENTO Y RETROALIMENTACION.</t>
  </si>
  <si>
    <t>PEI, PLAN DE ESTUDIOS, PLANES DE AREA Y PLANES DE AULA.</t>
  </si>
  <si>
    <t>SE REALIZA EVALUACION PERIODICAMENTE TENIENDO EN CUENTA LA ARTICULACION DEL ENFOQUE METODOLOGICO , EL PEI Y PMI.</t>
  </si>
  <si>
    <t>PMI- PEI</t>
  </si>
  <si>
    <t>SE REALIZA EVALUACION PERIODICA AL USO Y MANTENIMIENTO DE RECURSOS PARA EL APRENDIZAJE.</t>
  </si>
  <si>
    <t>INVENTARIO</t>
  </si>
  <si>
    <t>LA INSTITUCION EVALUA PERIODICAMENTE EL CUMPLIMIENTO DE LAS HORAS EFECTIVAS DE CLASE.</t>
  </si>
  <si>
    <t>HORARIOS DE CLASES, CALENDARIO ESCOLAR, CRONOGRAMAA Y PLANES EMERGENTES.</t>
  </si>
  <si>
    <t xml:space="preserve">LA INSTITUCION REVISA PERIODICAMENTE LAS POLITICAS DE EVALUACION Y SU APLICACIÓN, ASI COMO REALIZA AJUSTES </t>
  </si>
  <si>
    <t>SIE- ANALISIS ESTADISTICO DE PRUEBAS EXTERNAS DE CALIDAD  Y PRUEBAS SABER 11.</t>
  </si>
  <si>
    <t>LA INSTITUCION REALIZA SEGUIMIENTO CONSTANTE Y EVALUA PERIODICAMENTE LAS PRACTICAS DE AULA Y PROYECTOS TRANSVERSALES.</t>
  </si>
  <si>
    <t>PLANES DE AULA, PROYECTOS TRANSVERSALES, CENTROS DE INTERES,OLIMPIADAS DEL SABER,</t>
  </si>
  <si>
    <t xml:space="preserve">LA INSTITUCION REVISA Y EVALUA PERIODICAMENTE EL IMPACTO DE LAS TAREAS ESCOLARES </t>
  </si>
  <si>
    <t>CUADERNOS, GUIAS, TIC, PRUEBAS EXTERNAS E INTERNAS DE CALIDAD, MATRIZ DE EVALUACIÓN.</t>
  </si>
  <si>
    <t>LA INSTITUCION REVISA Y EVALUA PERIODICAMENTE  EL USO DE LOS RECURSOS PARA EL APRENDIZAJE.</t>
  </si>
  <si>
    <t>INVENTARIO. PACTOS DE CONVIVENCIA DE CADA  DEPENDENCIA,</t>
  </si>
  <si>
    <t>SE REALIZA SEGUIMIENTO CONSTANTE A LA DISTRIBUCION DE LOS TIEMPOS PARA EL APRENDIZAJE Y REALIZA AJUSTES PERTINENETES PARA EL APROVECHAMIENTO.</t>
  </si>
  <si>
    <t>HORARIOS,CALENDARIO Y CRONOGRAMA</t>
  </si>
  <si>
    <t>SE REALIZA SEGUIMIENTO A LAS RELACIONES DE AULA E IMPLEMENTA ACCIONES DE MEJORAMIENTO DE MANERA OPORTUNA CON EL ACOMPAÑAMIENTO DEL COMITÉ DE CONVIVENCIA.</t>
  </si>
  <si>
    <t>PACTO DE CONVIVENCIA DE AULA.,OBSERVADOR, PLATAFORMA SINAI.</t>
  </si>
  <si>
    <t>LA INSTITUCION REVISA Y EVALUA PERIODICAMENTE LOS PLANES DE CLASE Y REALIZA AJUSTES PERTINENTES.</t>
  </si>
  <si>
    <t>PLANES DE AULA, GUIAS, PRUEBAS INTERNAS Y EXTERNAS DE CALIDAD.</t>
  </si>
  <si>
    <t>SE REALIZA EVALUACION PERMANENTE DE LAS PRACTICAS DE AULA Y SE ESTABLECEN CRITERIOS DE MEJORAMIENTO CONTINUO.</t>
  </si>
  <si>
    <t>PLANES DE AULA, GUIAS, PRUEBAS INTERNAS Y EXTERNAS DE CALIDAD., LISTAS DE CHEQUEO, PLANES DE FORTALECIMIENTO ACADEMICO.</t>
  </si>
  <si>
    <t>LA INSTITUCION CUENTA CON EL SIE, SE REALIZA SEGUIMIENTO PERIODICO Y SE REALIZAN AJUSTES PERTINENTES.</t>
  </si>
  <si>
    <t>SIE, PLATAFORMA SINAI</t>
  </si>
  <si>
    <t>LA INSTITUCION REALIZA ANALISIS ESTADISTICO DE PRUEBAS EXTERNAS PERIODICAMENTE, ESTAS SON TENIDAS EN CUENTA PARA EL PLAN DE FORTALECIMIENTO ACAEMICO.</t>
  </si>
  <si>
    <t>PRUEBAS EXTERNAS DE CALIDAD, PLAN DE FORTALECIMIENTO ACADEMICO.</t>
  </si>
  <si>
    <t>SE REALIZA ANALISIS DE RESULTADOS A LAS PRUEBAS EXTERNAS Y ESTOS SON TENIDOS EN CUENTA PARA EL PLAN DE FORTALECIMIENTO ACADEMICO..</t>
  </si>
  <si>
    <t>ANALISIS ESTADISTICO, PLAN DE FORTALECIMIENTO ACADEMICO.</t>
  </si>
  <si>
    <t>SE REALIZA SEGUIMIENTO A LA INASISTENCIA DE LOS ESTUDIANTES A TRAVES DE LA PLATAFORMA SINAI.</t>
  </si>
  <si>
    <t>PLATAFORMA SINAI.</t>
  </si>
  <si>
    <t>LA INSTITUCION REVISA Y EVALUA CONSTANTEMENTE LAS DEFICIENCIAS PRESENTADAS POR LOS ESTUDIANTES EN CADA AREA Y REALIZA ACTIVIDADES DE APOYO PERMANENTE.</t>
  </si>
  <si>
    <t>ACTIVIDADES DE REFUERZO Y RECUPERACION: CONSULTAS, TALLERES, EVALUACIONES, EXPOSICIONES, ACTIVIDADES DE APOYO.</t>
  </si>
  <si>
    <t>LOS ESTUDIANTES QUE AL FINAL DEL PERIODO PRESENTAN DESEMPEÑO BAJO SE REALIZA ANALISIS DE RESULTADOS  AL FINAL DE CADA PERIODO Y SE PLANEA Y EJECUTAN ACTIVIDADES DE REFUERO Y RECUPERACION.</t>
  </si>
  <si>
    <t>PLANES DE AREA, PLANES DE AULA, CENTROS DE INTERES, PLANES DE FORTALECIMIENTO ACADEMMICO.</t>
  </si>
  <si>
    <t>LA INSTITUCION HACE SEGUIMIENTO A LOS EGRESADOS  DE MANERA REGULAR Y SE CUENTA CON UNA BASE DE DATOS DIGITAL.ASI COMO SE PROMUEVE LA PARTICIPACION EN ACTIVIDADES INSTITUCIONALES.</t>
  </si>
  <si>
    <t>BASE DE DATOS DIGITAL</t>
  </si>
  <si>
    <t>La institución revisa periódicamente el sistema de expedición de boletines de calificaciones e implementa acciones para ajustarlo y mejorarlo.</t>
  </si>
  <si>
    <t>El mantenimiento de la planta física se realiza ocasionalmente, sin obedecer a una planeación sistemática.</t>
  </si>
  <si>
    <t xml:space="preserve">Se realizan mejoras sin ninguna planeacion sistematica  </t>
  </si>
  <si>
    <t>El programa de adecuación, accesibilidad y  embellecimiento de la planta física se lleva a cabo periódicamente y cuenta con la participación de los diferentes estamentos de la comunidad educativa.</t>
  </si>
  <si>
    <t>Planes de accion, reglamentos de uso  de los espacios -  elementos y jornadas de trabajo</t>
  </si>
  <si>
    <t>La institución cuenta con un sistema de registro y seguimiento al uso de los espacios físicos.</t>
  </si>
  <si>
    <t>Se cuenta con archivo de cartas y autorizacion de prestamos.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</si>
  <si>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</si>
  <si>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Presupuestos, Lista de necesidades e Inventario. Dotacion del MEN</t>
  </si>
  <si>
    <t>El proceso para determinar las necesidades de adquisición de suministro de insumos, recursos y mantenimiento de los mismos, es participativo, se hace oportunamente y está articulado con la propuesta pedagógica de la institución.</t>
  </si>
  <si>
    <t>La institución ha levantado el panorama completo de los riesgos físicos</t>
  </si>
  <si>
    <t>Encuesta de riesgos y panorama  del I.E.R.</t>
  </si>
  <si>
    <t>Se ofrecio el servicio de transporte escolar. Se brindó atención del restaurante escolar a través del PAE. Se hizo acompañamiento a las familias a través de actividades para el autocuidado, convivencia, salud emocional con apoyo  de estudiante en formación de psicologia y salud pública de  Pamplonita</t>
  </si>
  <si>
    <t>La institución cuenta con lineamientos que permiten que sus integrantes opten por procesos de formación en coherencia con el PEI y con las necesidades detectadas.</t>
  </si>
  <si>
    <t>soportes escritos de invitacion a procesos de capacitacion.</t>
  </si>
  <si>
    <t>Actas de consejo académico, directivo</t>
  </si>
  <si>
    <t>La institución cuenta con una política de apoyo a la investigación y a la producción de materiales relacionados con la misma; además se han definido temas y áreas de interés en concordancia con el PEI</t>
  </si>
  <si>
    <t xml:space="preserve"> politicas de investigacvion - actas </t>
  </si>
  <si>
    <t>Se cuenta con el comité de convivencia el cual plantea estrategias para fortalecer la convivencia y manejo de conflictos</t>
  </si>
  <si>
    <t>La institución realiza esporádicamente algunas actividades orientadas a la integración y bienestar del personal vinculado.</t>
  </si>
  <si>
    <t>celebracion de cumpleaños y fechas especiales</t>
  </si>
  <si>
    <t>LA INSTITUCIÓN CUENTA CON PLAN DE ESTUDIOS , SE TIENEN  MECANISMOS DE SEGUIMIENTO Y RETROALIMENTACION DE MANERA PERTINENTE Y CONSTANTE.</t>
  </si>
  <si>
    <t>SE REALIZA SEGUIMIENTO A LAS RELACIONES DE AULA Y SE IMPLEMENTAN  ACCIONES DE MEJORAMIENTO DE MANERA OPORTUNA CON EL ACOMPAÑAMIENTO DEL COMITÉ DE CONVIVENCIA ESCOLAR</t>
  </si>
  <si>
    <t xml:space="preserve">LA INSTITUCION REALIZA ANALISIS ESTADISTICO DE PRUEBAS DE CALIDAD  EXTERNAS PERIODICAMENTE, LOS RESULTADOS  SON TENIDOS EN CUENTA PARA LA ELABORACION DEL   PLAN DE FORTALECIMIENTO ACADEMICO EN CADA UNA DE LAS AREAS DEL PLAN DE ESTUDIOS. </t>
  </si>
  <si>
    <t>Se realizan acciones esporádicas de mantenimiento de la planta física. No se cuenta con un plan de mantenimiento de la planta fisica</t>
  </si>
  <si>
    <t>La institución realiza esporádicamente algunas actividades orientadas a la integración y bienestar del personal vinculado.Plan de accion y crograma de actividades que permiten mejorar  el bienenestar del personal.</t>
  </si>
  <si>
    <t xml:space="preserve">plan de riesgo </t>
  </si>
  <si>
    <t>Se realiza el trabajo de escuela de padres esporadicamente  de acuerdo a las necesidades y expectativas de la familia y la comunidad.</t>
  </si>
  <si>
    <t>La institución revisa periódicamente el manual de convivencia en relación con su papel en la gestión del clima institucional y orienta los ajustes y mejoramientos
al mismo.</t>
  </si>
  <si>
    <t xml:space="preserve"> Redes sociales, actas de compromiso.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</si>
</sst>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rgb="FF000000"/>
      <name val="Arial"/>
      <family val="2"/>
    </font>
    <font>
      <sz val="10"/>
      <color theme="1"/>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DCE6F1"/>
        <bgColor rgb="FF000000"/>
      </patternFill>
    </fill>
    <fill>
      <patternFill patternType="solid">
        <fgColor rgb="FFDAEEF3"/>
        <bgColor rgb="FF000000"/>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8">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23" borderId="2" xfId="0" applyFont="1" applyFill="1" applyBorder="1" applyAlignment="1" applyProtection="1">
      <alignment horizontal="left" vertical="center" wrapText="1"/>
      <protection locked="0"/>
    </xf>
    <xf numFmtId="0" fontId="36" fillId="15" borderId="2" xfId="0" applyFont="1" applyFill="1" applyBorder="1" applyAlignment="1" applyProtection="1">
      <alignment horizontal="left" vertical="center" wrapText="1"/>
      <protection locked="0"/>
    </xf>
    <xf numFmtId="0" fontId="42" fillId="24" borderId="3" xfId="0" applyFont="1" applyFill="1" applyBorder="1" applyAlignment="1" applyProtection="1">
      <alignment horizontal="left" vertical="center" wrapText="1"/>
      <protection locked="0"/>
    </xf>
    <xf numFmtId="0" fontId="43" fillId="17" borderId="3" xfId="0" applyFont="1" applyFill="1" applyBorder="1" applyAlignment="1" applyProtection="1">
      <alignment horizontal="left" vertical="center" wrapText="1"/>
      <protection locked="0"/>
    </xf>
    <xf numFmtId="0" fontId="42" fillId="24" borderId="2" xfId="0" applyFont="1" applyFill="1" applyBorder="1" applyAlignment="1" applyProtection="1">
      <alignment horizontal="left" vertical="center" wrapText="1"/>
      <protection locked="0"/>
    </xf>
    <xf numFmtId="0" fontId="42" fillId="23" borderId="3" xfId="0" applyFont="1" applyFill="1" applyBorder="1" applyAlignment="1" applyProtection="1">
      <alignment horizontal="left" vertical="center" wrapText="1"/>
      <protection locked="0"/>
    </xf>
    <xf numFmtId="0" fontId="32" fillId="15" borderId="2" xfId="0" applyFont="1" applyFill="1" applyBorder="1" applyAlignment="1" applyProtection="1">
      <alignment horizontal="left" vertical="center" wrapText="1"/>
      <protection locked="0"/>
    </xf>
    <xf numFmtId="0" fontId="43" fillId="15" borderId="2" xfId="0" applyFont="1" applyFill="1" applyBorder="1" applyAlignment="1" applyProtection="1">
      <alignment horizontal="left" vertical="center" wrapText="1"/>
      <protection locked="0"/>
    </xf>
    <xf numFmtId="0" fontId="35" fillId="15" borderId="2" xfId="0" applyFont="1" applyFill="1" applyBorder="1" applyAlignment="1" applyProtection="1">
      <alignment horizontal="left" vertical="center" wrapText="1"/>
      <protection locked="0"/>
    </xf>
    <xf numFmtId="0" fontId="0" fillId="15" borderId="12" xfId="0" applyFill="1" applyBorder="1" applyAlignment="1" applyProtection="1">
      <alignment horizontal="left" vertical="justify" wrapText="1"/>
      <protection locked="0"/>
    </xf>
    <xf numFmtId="0" fontId="0" fillId="15" borderId="6" xfId="0" applyFill="1" applyBorder="1" applyAlignment="1" applyProtection="1">
      <alignment horizontal="left" vertical="justify" wrapText="1"/>
      <protection locked="0"/>
    </xf>
    <xf numFmtId="0" fontId="0" fillId="15" borderId="3" xfId="0" applyFill="1" applyBorder="1" applyAlignment="1" applyProtection="1">
      <alignment horizontal="left" vertical="justify" wrapText="1"/>
      <protection locked="0"/>
    </xf>
    <xf numFmtId="0" fontId="0" fillId="15" borderId="2" xfId="0" applyFill="1" applyBorder="1" applyAlignment="1" applyProtection="1">
      <alignment horizontal="left" vertical="justify" wrapText="1"/>
      <protection locked="0"/>
    </xf>
    <xf numFmtId="0" fontId="0" fillId="15" borderId="3" xfId="0" applyFill="1" applyBorder="1" applyAlignment="1" applyProtection="1">
      <alignment horizontal="left" vertical="top" wrapText="1"/>
      <protection locked="0"/>
    </xf>
    <xf numFmtId="0" fontId="0" fillId="15" borderId="2" xfId="0"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779252000"/>
        <c:axId val="-1779246016"/>
        <c:axId val="0"/>
      </c:bar3DChart>
      <c:catAx>
        <c:axId val="-177925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46016"/>
        <c:crosses val="autoZero"/>
        <c:auto val="1"/>
        <c:lblAlgn val="ctr"/>
        <c:lblOffset val="100"/>
        <c:noMultiLvlLbl val="0"/>
      </c:catAx>
      <c:valAx>
        <c:axId val="-1779246016"/>
        <c:scaling>
          <c:orientation val="minMax"/>
        </c:scaling>
        <c:delete val="1"/>
        <c:axPos val="l"/>
        <c:numFmt formatCode="0%" sourceLinked="1"/>
        <c:majorTickMark val="out"/>
        <c:minorTickMark val="none"/>
        <c:tickLblPos val="nextTo"/>
        <c:crossAx val="-1779252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734501424"/>
        <c:axId val="-1734506864"/>
      </c:lineChart>
      <c:catAx>
        <c:axId val="-173450142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MX"/>
          </a:p>
        </c:txPr>
        <c:crossAx val="-1734506864"/>
        <c:crosses val="autoZero"/>
        <c:auto val="1"/>
        <c:lblAlgn val="ctr"/>
        <c:lblOffset val="100"/>
        <c:noMultiLvlLbl val="0"/>
      </c:catAx>
      <c:valAx>
        <c:axId val="-1734506864"/>
        <c:scaling>
          <c:orientation val="minMax"/>
        </c:scaling>
        <c:delete val="1"/>
        <c:axPos val="l"/>
        <c:numFmt formatCode="0%" sourceLinked="1"/>
        <c:majorTickMark val="out"/>
        <c:minorTickMark val="none"/>
        <c:tickLblPos val="nextTo"/>
        <c:crossAx val="-173450142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E690-4F54-A924-2497BB5EA2D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E690-4F54-A924-2497BB5EA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E690-4F54-A924-2497BB5EA2D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E690-4F54-A924-2497BB5EA2D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E690-4F54-A924-2497BB5EA2D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E690-4F54-A924-2497BB5EA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E690-4F54-A924-2497BB5EA2D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E690-4F54-A924-2497BB5EA2D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E690-4F54-A924-2497BB5EA2D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E690-4F54-A924-2497BB5EA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734497616"/>
        <c:axId val="-1734500880"/>
      </c:lineChart>
      <c:catAx>
        <c:axId val="-1734497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4500880"/>
        <c:crosses val="autoZero"/>
        <c:auto val="1"/>
        <c:lblAlgn val="ctr"/>
        <c:lblOffset val="100"/>
        <c:noMultiLvlLbl val="0"/>
      </c:catAx>
      <c:valAx>
        <c:axId val="-1734500880"/>
        <c:scaling>
          <c:orientation val="minMax"/>
        </c:scaling>
        <c:delete val="1"/>
        <c:axPos val="l"/>
        <c:numFmt formatCode="0%" sourceLinked="1"/>
        <c:majorTickMark val="out"/>
        <c:minorTickMark val="none"/>
        <c:tickLblPos val="nextTo"/>
        <c:crossAx val="-17344976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0.625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734496528"/>
        <c:axId val="-1734493264"/>
      </c:lineChart>
      <c:catAx>
        <c:axId val="-1734496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4493264"/>
        <c:crosses val="autoZero"/>
        <c:auto val="1"/>
        <c:lblAlgn val="ctr"/>
        <c:lblOffset val="100"/>
        <c:noMultiLvlLbl val="0"/>
      </c:catAx>
      <c:valAx>
        <c:axId val="-1734493264"/>
        <c:scaling>
          <c:orientation val="minMax"/>
        </c:scaling>
        <c:delete val="1"/>
        <c:axPos val="l"/>
        <c:numFmt formatCode="0%" sourceLinked="1"/>
        <c:majorTickMark val="out"/>
        <c:minorTickMark val="none"/>
        <c:tickLblPos val="nextTo"/>
        <c:crossAx val="-1734496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734506320"/>
        <c:axId val="-1734507952"/>
        <c:axId val="0"/>
      </c:bar3DChart>
      <c:catAx>
        <c:axId val="-173450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4507952"/>
        <c:crosses val="autoZero"/>
        <c:auto val="1"/>
        <c:lblAlgn val="ctr"/>
        <c:lblOffset val="100"/>
        <c:noMultiLvlLbl val="0"/>
      </c:catAx>
      <c:valAx>
        <c:axId val="-1734507952"/>
        <c:scaling>
          <c:orientation val="minMax"/>
        </c:scaling>
        <c:delete val="1"/>
        <c:axPos val="l"/>
        <c:numFmt formatCode="0%" sourceLinked="1"/>
        <c:majorTickMark val="out"/>
        <c:minorTickMark val="none"/>
        <c:tickLblPos val="nextTo"/>
        <c:crossAx val="-173450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734504144"/>
        <c:axId val="-1733518208"/>
        <c:axId val="0"/>
      </c:bar3DChart>
      <c:catAx>
        <c:axId val="-1734504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18208"/>
        <c:crosses val="autoZero"/>
        <c:auto val="1"/>
        <c:lblAlgn val="ctr"/>
        <c:lblOffset val="100"/>
        <c:noMultiLvlLbl val="0"/>
      </c:catAx>
      <c:valAx>
        <c:axId val="-1733518208"/>
        <c:scaling>
          <c:orientation val="minMax"/>
        </c:scaling>
        <c:delete val="1"/>
        <c:axPos val="l"/>
        <c:numFmt formatCode="0%" sourceLinked="1"/>
        <c:majorTickMark val="out"/>
        <c:minorTickMark val="none"/>
        <c:tickLblPos val="nextTo"/>
        <c:crossAx val="-1734504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733517120"/>
        <c:axId val="-1733529088"/>
        <c:axId val="0"/>
      </c:bar3DChart>
      <c:catAx>
        <c:axId val="-173351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29088"/>
        <c:crosses val="autoZero"/>
        <c:auto val="1"/>
        <c:lblAlgn val="ctr"/>
        <c:lblOffset val="100"/>
        <c:noMultiLvlLbl val="0"/>
      </c:catAx>
      <c:valAx>
        <c:axId val="-1733529088"/>
        <c:scaling>
          <c:orientation val="minMax"/>
        </c:scaling>
        <c:delete val="1"/>
        <c:axPos val="l"/>
        <c:numFmt formatCode="0%" sourceLinked="1"/>
        <c:majorTickMark val="out"/>
        <c:minorTickMark val="none"/>
        <c:tickLblPos val="nextTo"/>
        <c:crossAx val="-1733517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733514400"/>
        <c:axId val="-1733519840"/>
      </c:lineChart>
      <c:catAx>
        <c:axId val="-173351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3519840"/>
        <c:crosses val="autoZero"/>
        <c:auto val="1"/>
        <c:lblAlgn val="ctr"/>
        <c:lblOffset val="100"/>
        <c:noMultiLvlLbl val="0"/>
      </c:catAx>
      <c:valAx>
        <c:axId val="-1733519840"/>
        <c:scaling>
          <c:orientation val="minMax"/>
        </c:scaling>
        <c:delete val="1"/>
        <c:axPos val="l"/>
        <c:numFmt formatCode="0%" sourceLinked="1"/>
        <c:majorTickMark val="out"/>
        <c:minorTickMark val="none"/>
        <c:tickLblPos val="nextTo"/>
        <c:crossAx val="-17335144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733522560"/>
        <c:axId val="-1733527456"/>
        <c:axId val="0"/>
      </c:bar3DChart>
      <c:catAx>
        <c:axId val="-173352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27456"/>
        <c:crosses val="autoZero"/>
        <c:auto val="1"/>
        <c:lblAlgn val="ctr"/>
        <c:lblOffset val="100"/>
        <c:noMultiLvlLbl val="0"/>
      </c:catAx>
      <c:valAx>
        <c:axId val="-1733527456"/>
        <c:scaling>
          <c:orientation val="minMax"/>
        </c:scaling>
        <c:delete val="1"/>
        <c:axPos val="l"/>
        <c:numFmt formatCode="0%" sourceLinked="1"/>
        <c:majorTickMark val="out"/>
        <c:minorTickMark val="none"/>
        <c:tickLblPos val="nextTo"/>
        <c:crossAx val="-1733522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733522016"/>
        <c:axId val="-1733521472"/>
        <c:axId val="0"/>
      </c:bar3DChart>
      <c:catAx>
        <c:axId val="-173352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21472"/>
        <c:crosses val="autoZero"/>
        <c:auto val="1"/>
        <c:lblAlgn val="ctr"/>
        <c:lblOffset val="100"/>
        <c:noMultiLvlLbl val="0"/>
      </c:catAx>
      <c:valAx>
        <c:axId val="-1733521472"/>
        <c:scaling>
          <c:orientation val="minMax"/>
        </c:scaling>
        <c:delete val="1"/>
        <c:axPos val="l"/>
        <c:numFmt formatCode="0%" sourceLinked="1"/>
        <c:majorTickMark val="out"/>
        <c:minorTickMark val="none"/>
        <c:tickLblPos val="nextTo"/>
        <c:crossAx val="-1733522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733518752"/>
        <c:axId val="-1733526368"/>
        <c:axId val="0"/>
      </c:bar3DChart>
      <c:catAx>
        <c:axId val="-173351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26368"/>
        <c:crosses val="autoZero"/>
        <c:auto val="1"/>
        <c:lblAlgn val="ctr"/>
        <c:lblOffset val="100"/>
        <c:noMultiLvlLbl val="0"/>
      </c:catAx>
      <c:valAx>
        <c:axId val="-1733526368"/>
        <c:scaling>
          <c:orientation val="minMax"/>
        </c:scaling>
        <c:delete val="1"/>
        <c:axPos val="l"/>
        <c:numFmt formatCode="0%" sourceLinked="1"/>
        <c:majorTickMark val="out"/>
        <c:minorTickMark val="none"/>
        <c:tickLblPos val="nextTo"/>
        <c:crossAx val="-1733518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779250368"/>
        <c:axId val="-1779249280"/>
        <c:axId val="0"/>
      </c:bar3DChart>
      <c:catAx>
        <c:axId val="-177925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49280"/>
        <c:crosses val="autoZero"/>
        <c:auto val="1"/>
        <c:lblAlgn val="ctr"/>
        <c:lblOffset val="100"/>
        <c:noMultiLvlLbl val="0"/>
      </c:catAx>
      <c:valAx>
        <c:axId val="-1779249280"/>
        <c:scaling>
          <c:orientation val="minMax"/>
        </c:scaling>
        <c:delete val="1"/>
        <c:axPos val="l"/>
        <c:numFmt formatCode="0%" sourceLinked="1"/>
        <c:majorTickMark val="out"/>
        <c:minorTickMark val="none"/>
        <c:tickLblPos val="nextTo"/>
        <c:crossAx val="-1779250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653F-4167-A8D1-3826D632DD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653F-4167-A8D1-3826D632DD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653F-4167-A8D1-3826D632DD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653F-4167-A8D1-3826D632DD3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653F-4167-A8D1-3826D632DD3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653F-4167-A8D1-3826D632DD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653F-4167-A8D1-3826D632DD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653F-4167-A8D1-3826D632DD3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653F-4167-A8D1-3826D632DD3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653F-4167-A8D1-3826D632DD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733524736"/>
        <c:axId val="-1733525824"/>
      </c:lineChart>
      <c:catAx>
        <c:axId val="-1733524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3525824"/>
        <c:crosses val="autoZero"/>
        <c:auto val="1"/>
        <c:lblAlgn val="ctr"/>
        <c:lblOffset val="100"/>
        <c:noMultiLvlLbl val="0"/>
      </c:catAx>
      <c:valAx>
        <c:axId val="-1733525824"/>
        <c:scaling>
          <c:orientation val="minMax"/>
        </c:scaling>
        <c:delete val="1"/>
        <c:axPos val="l"/>
        <c:numFmt formatCode="0%" sourceLinked="1"/>
        <c:majorTickMark val="out"/>
        <c:minorTickMark val="none"/>
        <c:tickLblPos val="nextTo"/>
        <c:crossAx val="-1733524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733525280"/>
        <c:axId val="-1733523648"/>
        <c:axId val="0"/>
      </c:bar3DChart>
      <c:catAx>
        <c:axId val="-173352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3523648"/>
        <c:crosses val="autoZero"/>
        <c:auto val="1"/>
        <c:lblAlgn val="ctr"/>
        <c:lblOffset val="100"/>
        <c:noMultiLvlLbl val="0"/>
      </c:catAx>
      <c:valAx>
        <c:axId val="-1733523648"/>
        <c:scaling>
          <c:orientation val="minMax"/>
        </c:scaling>
        <c:delete val="1"/>
        <c:axPos val="l"/>
        <c:numFmt formatCode="0%" sourceLinked="1"/>
        <c:majorTickMark val="out"/>
        <c:minorTickMark val="none"/>
        <c:tickLblPos val="nextTo"/>
        <c:crossAx val="-1733525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732670768"/>
        <c:axId val="-1732670224"/>
        <c:axId val="0"/>
      </c:bar3DChart>
      <c:catAx>
        <c:axId val="-1732670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2670224"/>
        <c:crosses val="autoZero"/>
        <c:auto val="1"/>
        <c:lblAlgn val="ctr"/>
        <c:lblOffset val="100"/>
        <c:noMultiLvlLbl val="0"/>
      </c:catAx>
      <c:valAx>
        <c:axId val="-1732670224"/>
        <c:scaling>
          <c:orientation val="minMax"/>
        </c:scaling>
        <c:delete val="1"/>
        <c:axPos val="l"/>
        <c:numFmt formatCode="0%" sourceLinked="1"/>
        <c:majorTickMark val="out"/>
        <c:minorTickMark val="none"/>
        <c:tickLblPos val="nextTo"/>
        <c:crossAx val="-17326707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732676752"/>
        <c:axId val="-1732684912"/>
        <c:axId val="0"/>
      </c:bar3DChart>
      <c:catAx>
        <c:axId val="-1732676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2684912"/>
        <c:crosses val="autoZero"/>
        <c:auto val="1"/>
        <c:lblAlgn val="ctr"/>
        <c:lblOffset val="100"/>
        <c:noMultiLvlLbl val="0"/>
      </c:catAx>
      <c:valAx>
        <c:axId val="-1732684912"/>
        <c:scaling>
          <c:orientation val="minMax"/>
        </c:scaling>
        <c:delete val="1"/>
        <c:axPos val="l"/>
        <c:numFmt formatCode="0%" sourceLinked="1"/>
        <c:majorTickMark val="out"/>
        <c:minorTickMark val="none"/>
        <c:tickLblPos val="nextTo"/>
        <c:crossAx val="-1732676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4E36-42FE-B113-FBE07D0823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4E36-42FE-B113-FBE07D082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4E36-42FE-B113-FBE07D0823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4E36-42FE-B113-FBE07D08233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4E36-42FE-B113-FBE07D08233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4E36-42FE-B113-FBE07D082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4E36-42FE-B113-FBE07D08233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4E36-42FE-B113-FBE07D08233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4E36-42FE-B113-FBE07D08233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4E36-42FE-B113-FBE07D08233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732683280"/>
        <c:axId val="-1732677296"/>
      </c:lineChart>
      <c:catAx>
        <c:axId val="-1732683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2677296"/>
        <c:crosses val="autoZero"/>
        <c:auto val="1"/>
        <c:lblAlgn val="ctr"/>
        <c:lblOffset val="100"/>
        <c:noMultiLvlLbl val="0"/>
      </c:catAx>
      <c:valAx>
        <c:axId val="-1732677296"/>
        <c:scaling>
          <c:orientation val="minMax"/>
        </c:scaling>
        <c:delete val="1"/>
        <c:axPos val="l"/>
        <c:numFmt formatCode="0%" sourceLinked="1"/>
        <c:majorTickMark val="out"/>
        <c:minorTickMark val="none"/>
        <c:tickLblPos val="nextTo"/>
        <c:crossAx val="-1732683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732676208"/>
        <c:axId val="-1732682192"/>
        <c:axId val="0"/>
      </c:bar3DChart>
      <c:catAx>
        <c:axId val="-1732676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2682192"/>
        <c:crosses val="autoZero"/>
        <c:auto val="1"/>
        <c:lblAlgn val="ctr"/>
        <c:lblOffset val="100"/>
        <c:noMultiLvlLbl val="0"/>
      </c:catAx>
      <c:valAx>
        <c:axId val="-1732682192"/>
        <c:scaling>
          <c:orientation val="minMax"/>
        </c:scaling>
        <c:delete val="1"/>
        <c:axPos val="l"/>
        <c:numFmt formatCode="0%" sourceLinked="1"/>
        <c:majorTickMark val="out"/>
        <c:minorTickMark val="none"/>
        <c:tickLblPos val="nextTo"/>
        <c:crossAx val="-1732676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732681104"/>
        <c:axId val="-1732680016"/>
        <c:axId val="0"/>
      </c:bar3DChart>
      <c:catAx>
        <c:axId val="-1732681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2680016"/>
        <c:crosses val="autoZero"/>
        <c:auto val="1"/>
        <c:lblAlgn val="ctr"/>
        <c:lblOffset val="100"/>
        <c:noMultiLvlLbl val="0"/>
      </c:catAx>
      <c:valAx>
        <c:axId val="-1732680016"/>
        <c:scaling>
          <c:orientation val="minMax"/>
        </c:scaling>
        <c:delete val="1"/>
        <c:axPos val="l"/>
        <c:numFmt formatCode="0%" sourceLinked="1"/>
        <c:majorTickMark val="out"/>
        <c:minorTickMark val="none"/>
        <c:tickLblPos val="nextTo"/>
        <c:crossAx val="-1732681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732678928"/>
        <c:axId val="-1732675120"/>
        <c:axId val="0"/>
      </c:bar3DChart>
      <c:catAx>
        <c:axId val="-1732678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2675120"/>
        <c:crosses val="autoZero"/>
        <c:auto val="1"/>
        <c:lblAlgn val="ctr"/>
        <c:lblOffset val="100"/>
        <c:noMultiLvlLbl val="0"/>
      </c:catAx>
      <c:valAx>
        <c:axId val="-1732675120"/>
        <c:scaling>
          <c:orientation val="minMax"/>
        </c:scaling>
        <c:delete val="1"/>
        <c:axPos val="l"/>
        <c:numFmt formatCode="0%" sourceLinked="1"/>
        <c:majorTickMark val="out"/>
        <c:minorTickMark val="none"/>
        <c:tickLblPos val="nextTo"/>
        <c:crossAx val="-1732678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732678384"/>
        <c:axId val="-1732672944"/>
        <c:axId val="0"/>
      </c:bar3DChart>
      <c:catAx>
        <c:axId val="-1732678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2672944"/>
        <c:crosses val="autoZero"/>
        <c:auto val="1"/>
        <c:lblAlgn val="ctr"/>
        <c:lblOffset val="100"/>
        <c:noMultiLvlLbl val="0"/>
      </c:catAx>
      <c:valAx>
        <c:axId val="-1732672944"/>
        <c:scaling>
          <c:orientation val="minMax"/>
        </c:scaling>
        <c:delete val="1"/>
        <c:axPos val="l"/>
        <c:numFmt formatCode="0%" sourceLinked="1"/>
        <c:majorTickMark val="out"/>
        <c:minorTickMark val="none"/>
        <c:tickLblPos val="nextTo"/>
        <c:crossAx val="-1732678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731855920"/>
        <c:axId val="-1731851024"/>
        <c:axId val="0"/>
      </c:bar3DChart>
      <c:catAx>
        <c:axId val="-1731855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1851024"/>
        <c:crosses val="autoZero"/>
        <c:auto val="1"/>
        <c:lblAlgn val="ctr"/>
        <c:lblOffset val="100"/>
        <c:noMultiLvlLbl val="0"/>
      </c:catAx>
      <c:valAx>
        <c:axId val="-1731851024"/>
        <c:scaling>
          <c:orientation val="minMax"/>
        </c:scaling>
        <c:delete val="1"/>
        <c:axPos val="l"/>
        <c:numFmt formatCode="0%" sourceLinked="1"/>
        <c:majorTickMark val="out"/>
        <c:minorTickMark val="none"/>
        <c:tickLblPos val="nextTo"/>
        <c:crossAx val="-173185592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779253632"/>
        <c:axId val="-1779253088"/>
        <c:axId val="0"/>
      </c:bar3DChart>
      <c:catAx>
        <c:axId val="-1779253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53088"/>
        <c:crosses val="autoZero"/>
        <c:auto val="1"/>
        <c:lblAlgn val="ctr"/>
        <c:lblOffset val="100"/>
        <c:noMultiLvlLbl val="0"/>
      </c:catAx>
      <c:valAx>
        <c:axId val="-1779253088"/>
        <c:scaling>
          <c:orientation val="minMax"/>
        </c:scaling>
        <c:delete val="1"/>
        <c:axPos val="l"/>
        <c:numFmt formatCode="0%" sourceLinked="1"/>
        <c:majorTickMark val="out"/>
        <c:minorTickMark val="none"/>
        <c:tickLblPos val="nextTo"/>
        <c:crossAx val="-1779253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731857552"/>
        <c:axId val="-1731862992"/>
        <c:axId val="0"/>
      </c:bar3DChart>
      <c:catAx>
        <c:axId val="-1731857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1862992"/>
        <c:crosses val="autoZero"/>
        <c:auto val="1"/>
        <c:lblAlgn val="ctr"/>
        <c:lblOffset val="100"/>
        <c:noMultiLvlLbl val="0"/>
      </c:catAx>
      <c:valAx>
        <c:axId val="-1731862992"/>
        <c:scaling>
          <c:orientation val="minMax"/>
        </c:scaling>
        <c:delete val="1"/>
        <c:axPos val="l"/>
        <c:numFmt formatCode="0%" sourceLinked="1"/>
        <c:majorTickMark val="out"/>
        <c:minorTickMark val="none"/>
        <c:tickLblPos val="nextTo"/>
        <c:crossAx val="-1731857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731860816"/>
        <c:axId val="-1731862448"/>
        <c:axId val="0"/>
      </c:bar3DChart>
      <c:catAx>
        <c:axId val="-1731860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1862448"/>
        <c:crosses val="autoZero"/>
        <c:auto val="1"/>
        <c:lblAlgn val="ctr"/>
        <c:lblOffset val="100"/>
        <c:noMultiLvlLbl val="0"/>
      </c:catAx>
      <c:valAx>
        <c:axId val="-1731862448"/>
        <c:scaling>
          <c:orientation val="minMax"/>
        </c:scaling>
        <c:delete val="1"/>
        <c:axPos val="l"/>
        <c:numFmt formatCode="0%" sourceLinked="1"/>
        <c:majorTickMark val="out"/>
        <c:minorTickMark val="none"/>
        <c:tickLblPos val="nextTo"/>
        <c:crossAx val="-1731860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731853200"/>
        <c:axId val="-1731853744"/>
        <c:axId val="0"/>
      </c:bar3DChart>
      <c:catAx>
        <c:axId val="-1731853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1853744"/>
        <c:crosses val="autoZero"/>
        <c:auto val="1"/>
        <c:lblAlgn val="ctr"/>
        <c:lblOffset val="100"/>
        <c:noMultiLvlLbl val="0"/>
      </c:catAx>
      <c:valAx>
        <c:axId val="-1731853744"/>
        <c:scaling>
          <c:orientation val="minMax"/>
        </c:scaling>
        <c:delete val="1"/>
        <c:axPos val="l"/>
        <c:numFmt formatCode="0%" sourceLinked="1"/>
        <c:majorTickMark val="out"/>
        <c:minorTickMark val="none"/>
        <c:tickLblPos val="nextTo"/>
        <c:crossAx val="-1731853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731854288"/>
        <c:axId val="-1731852112"/>
        <c:axId val="0"/>
      </c:bar3DChart>
      <c:catAx>
        <c:axId val="-173185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1852112"/>
        <c:crosses val="autoZero"/>
        <c:auto val="1"/>
        <c:lblAlgn val="ctr"/>
        <c:lblOffset val="100"/>
        <c:noMultiLvlLbl val="0"/>
      </c:catAx>
      <c:valAx>
        <c:axId val="-1731852112"/>
        <c:scaling>
          <c:orientation val="minMax"/>
        </c:scaling>
        <c:delete val="1"/>
        <c:axPos val="l"/>
        <c:numFmt formatCode="0%" sourceLinked="1"/>
        <c:majorTickMark val="out"/>
        <c:minorTickMark val="none"/>
        <c:tickLblPos val="nextTo"/>
        <c:crossAx val="-173185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731849392"/>
        <c:axId val="-1731861360"/>
        <c:axId val="0"/>
      </c:bar3DChart>
      <c:catAx>
        <c:axId val="-173184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1861360"/>
        <c:crosses val="autoZero"/>
        <c:auto val="1"/>
        <c:lblAlgn val="ctr"/>
        <c:lblOffset val="100"/>
        <c:noMultiLvlLbl val="0"/>
      </c:catAx>
      <c:valAx>
        <c:axId val="-1731861360"/>
        <c:scaling>
          <c:orientation val="minMax"/>
        </c:scaling>
        <c:delete val="1"/>
        <c:axPos val="l"/>
        <c:numFmt formatCode="0%" sourceLinked="1"/>
        <c:majorTickMark val="out"/>
        <c:minorTickMark val="none"/>
        <c:tickLblPos val="nextTo"/>
        <c:crossAx val="-1731849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731860272"/>
        <c:axId val="-1731859184"/>
        <c:axId val="0"/>
      </c:bar3DChart>
      <c:catAx>
        <c:axId val="-1731860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1859184"/>
        <c:crosses val="autoZero"/>
        <c:auto val="1"/>
        <c:lblAlgn val="ctr"/>
        <c:lblOffset val="100"/>
        <c:noMultiLvlLbl val="0"/>
      </c:catAx>
      <c:valAx>
        <c:axId val="-1731859184"/>
        <c:scaling>
          <c:orientation val="minMax"/>
        </c:scaling>
        <c:delete val="1"/>
        <c:axPos val="l"/>
        <c:numFmt formatCode="0%" sourceLinked="1"/>
        <c:majorTickMark val="out"/>
        <c:minorTickMark val="none"/>
        <c:tickLblPos val="nextTo"/>
        <c:crossAx val="-1731860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730648656"/>
        <c:axId val="-1730655184"/>
        <c:axId val="0"/>
      </c:bar3DChart>
      <c:catAx>
        <c:axId val="-173064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655184"/>
        <c:crosses val="autoZero"/>
        <c:auto val="1"/>
        <c:lblAlgn val="ctr"/>
        <c:lblOffset val="100"/>
        <c:noMultiLvlLbl val="0"/>
      </c:catAx>
      <c:valAx>
        <c:axId val="-1730655184"/>
        <c:scaling>
          <c:orientation val="minMax"/>
        </c:scaling>
        <c:delete val="1"/>
        <c:axPos val="l"/>
        <c:numFmt formatCode="0%" sourceLinked="1"/>
        <c:majorTickMark val="out"/>
        <c:minorTickMark val="none"/>
        <c:tickLblPos val="nextTo"/>
        <c:crossAx val="-1730648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730662256"/>
        <c:axId val="-1730648112"/>
        <c:axId val="0"/>
      </c:bar3DChart>
      <c:catAx>
        <c:axId val="-1730662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648112"/>
        <c:crosses val="autoZero"/>
        <c:auto val="1"/>
        <c:lblAlgn val="ctr"/>
        <c:lblOffset val="100"/>
        <c:noMultiLvlLbl val="0"/>
      </c:catAx>
      <c:valAx>
        <c:axId val="-1730648112"/>
        <c:scaling>
          <c:orientation val="minMax"/>
        </c:scaling>
        <c:delete val="1"/>
        <c:axPos val="l"/>
        <c:numFmt formatCode="0%" sourceLinked="1"/>
        <c:majorTickMark val="out"/>
        <c:minorTickMark val="none"/>
        <c:tickLblPos val="nextTo"/>
        <c:crossAx val="-1730662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730656816"/>
        <c:axId val="-1730661712"/>
        <c:axId val="0"/>
      </c:bar3DChart>
      <c:catAx>
        <c:axId val="-173065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661712"/>
        <c:crosses val="autoZero"/>
        <c:auto val="1"/>
        <c:lblAlgn val="ctr"/>
        <c:lblOffset val="100"/>
        <c:noMultiLvlLbl val="0"/>
      </c:catAx>
      <c:valAx>
        <c:axId val="-1730661712"/>
        <c:scaling>
          <c:orientation val="minMax"/>
        </c:scaling>
        <c:delete val="1"/>
        <c:axPos val="l"/>
        <c:numFmt formatCode="0%" sourceLinked="1"/>
        <c:majorTickMark val="out"/>
        <c:minorTickMark val="none"/>
        <c:tickLblPos val="nextTo"/>
        <c:crossAx val="-17306568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730649200"/>
        <c:axId val="-1730656272"/>
        <c:axId val="0"/>
      </c:bar3DChart>
      <c:catAx>
        <c:axId val="-173064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656272"/>
        <c:crosses val="autoZero"/>
        <c:auto val="1"/>
        <c:lblAlgn val="ctr"/>
        <c:lblOffset val="100"/>
        <c:noMultiLvlLbl val="0"/>
      </c:catAx>
      <c:valAx>
        <c:axId val="-1730656272"/>
        <c:scaling>
          <c:orientation val="minMax"/>
        </c:scaling>
        <c:delete val="1"/>
        <c:axPos val="l"/>
        <c:numFmt formatCode="0%" sourceLinked="1"/>
        <c:majorTickMark val="out"/>
        <c:minorTickMark val="none"/>
        <c:tickLblPos val="nextTo"/>
        <c:crossAx val="-1730649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779249824"/>
        <c:axId val="-1779242752"/>
        <c:axId val="0"/>
      </c:bar3DChart>
      <c:catAx>
        <c:axId val="-177924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42752"/>
        <c:crosses val="autoZero"/>
        <c:auto val="1"/>
        <c:lblAlgn val="ctr"/>
        <c:lblOffset val="100"/>
        <c:noMultiLvlLbl val="0"/>
      </c:catAx>
      <c:valAx>
        <c:axId val="-1779242752"/>
        <c:scaling>
          <c:orientation val="minMax"/>
        </c:scaling>
        <c:delete val="1"/>
        <c:axPos val="l"/>
        <c:numFmt formatCode="0%" sourceLinked="1"/>
        <c:majorTickMark val="out"/>
        <c:minorTickMark val="none"/>
        <c:tickLblPos val="nextTo"/>
        <c:crossAx val="-1779249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16E4-415A-86C4-A69C4277835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16E4-415A-86C4-A69C427783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16E4-415A-86C4-A69C4277835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16E4-415A-86C4-A69C4277835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16E4-415A-86C4-A69C4277835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16E4-415A-86C4-A69C427783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16E4-415A-86C4-A69C4277835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16E4-415A-86C4-A69C4277835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16E4-415A-86C4-A69C4277835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16E4-415A-86C4-A69C427783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730651376"/>
        <c:axId val="-1730661168"/>
      </c:lineChart>
      <c:catAx>
        <c:axId val="-1730651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0661168"/>
        <c:crosses val="autoZero"/>
        <c:auto val="1"/>
        <c:lblAlgn val="ctr"/>
        <c:lblOffset val="100"/>
        <c:noMultiLvlLbl val="0"/>
      </c:catAx>
      <c:valAx>
        <c:axId val="-1730661168"/>
        <c:scaling>
          <c:orientation val="minMax"/>
        </c:scaling>
        <c:delete val="1"/>
        <c:axPos val="l"/>
        <c:numFmt formatCode="0%" sourceLinked="1"/>
        <c:majorTickMark val="out"/>
        <c:minorTickMark val="none"/>
        <c:tickLblPos val="nextTo"/>
        <c:crossAx val="-17306513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223C-4E97-AE94-120A3362BAD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223C-4E97-AE94-120A3362BA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223C-4E97-AE94-120A3362BAD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223C-4E97-AE94-120A3362BAD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223C-4E97-AE94-120A3362BAD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223C-4E97-AE94-120A3362BA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223C-4E97-AE94-120A3362BAD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223C-4E97-AE94-120A3362BAD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223C-4E97-AE94-120A3362BAD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223C-4E97-AE94-120A3362BA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730655728"/>
        <c:axId val="-1730650832"/>
      </c:lineChart>
      <c:catAx>
        <c:axId val="-1730655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0650832"/>
        <c:crosses val="autoZero"/>
        <c:auto val="1"/>
        <c:lblAlgn val="ctr"/>
        <c:lblOffset val="100"/>
        <c:noMultiLvlLbl val="0"/>
      </c:catAx>
      <c:valAx>
        <c:axId val="-1730650832"/>
        <c:scaling>
          <c:orientation val="minMax"/>
        </c:scaling>
        <c:delete val="1"/>
        <c:axPos val="l"/>
        <c:numFmt formatCode="0%" sourceLinked="1"/>
        <c:majorTickMark val="out"/>
        <c:minorTickMark val="none"/>
        <c:tickLblPos val="nextTo"/>
        <c:crossAx val="-1730655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F1B7-4511-8245-F19468B3CED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F1B7-4511-8245-F19468B3CE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F1B7-4511-8245-F19468B3CED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F1B7-4511-8245-F19468B3CEDA}"/>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F1B7-4511-8245-F19468B3CEDA}"/>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F1B7-4511-8245-F19468B3CE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F1B7-4511-8245-F19468B3CEDA}"/>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F1B7-4511-8245-F19468B3CEDA}"/>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F1B7-4511-8245-F19468B3CEDA}"/>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F1B7-4511-8245-F19468B3CE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730653552"/>
        <c:axId val="-1730652464"/>
      </c:lineChart>
      <c:catAx>
        <c:axId val="-1730653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0652464"/>
        <c:crosses val="autoZero"/>
        <c:auto val="1"/>
        <c:lblAlgn val="ctr"/>
        <c:lblOffset val="100"/>
        <c:noMultiLvlLbl val="0"/>
      </c:catAx>
      <c:valAx>
        <c:axId val="-1730652464"/>
        <c:scaling>
          <c:orientation val="minMax"/>
        </c:scaling>
        <c:delete val="1"/>
        <c:axPos val="l"/>
        <c:numFmt formatCode="0%" sourceLinked="1"/>
        <c:majorTickMark val="out"/>
        <c:minorTickMark val="none"/>
        <c:tickLblPos val="nextTo"/>
        <c:crossAx val="-1730653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730649744"/>
        <c:axId val="-1730135088"/>
        <c:axId val="0"/>
      </c:bar3DChart>
      <c:catAx>
        <c:axId val="-173064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135088"/>
        <c:crosses val="autoZero"/>
        <c:auto val="1"/>
        <c:lblAlgn val="ctr"/>
        <c:lblOffset val="100"/>
        <c:noMultiLvlLbl val="0"/>
      </c:catAx>
      <c:valAx>
        <c:axId val="-1730135088"/>
        <c:scaling>
          <c:orientation val="minMax"/>
        </c:scaling>
        <c:delete val="1"/>
        <c:axPos val="l"/>
        <c:numFmt formatCode="0%" sourceLinked="1"/>
        <c:majorTickMark val="out"/>
        <c:minorTickMark val="none"/>
        <c:tickLblPos val="nextTo"/>
        <c:crossAx val="-173064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730126384"/>
        <c:axId val="-1730134000"/>
        <c:axId val="0"/>
      </c:bar3DChart>
      <c:catAx>
        <c:axId val="-173012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134000"/>
        <c:crosses val="autoZero"/>
        <c:auto val="1"/>
        <c:lblAlgn val="ctr"/>
        <c:lblOffset val="100"/>
        <c:noMultiLvlLbl val="0"/>
      </c:catAx>
      <c:valAx>
        <c:axId val="-1730134000"/>
        <c:scaling>
          <c:orientation val="minMax"/>
        </c:scaling>
        <c:delete val="1"/>
        <c:axPos val="l"/>
        <c:numFmt formatCode="0%" sourceLinked="1"/>
        <c:majorTickMark val="out"/>
        <c:minorTickMark val="none"/>
        <c:tickLblPos val="nextTo"/>
        <c:crossAx val="-1730126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730134544"/>
        <c:axId val="-1730128560"/>
        <c:axId val="0"/>
      </c:bar3DChart>
      <c:catAx>
        <c:axId val="-1730134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0128560"/>
        <c:crosses val="autoZero"/>
        <c:auto val="1"/>
        <c:lblAlgn val="ctr"/>
        <c:lblOffset val="100"/>
        <c:noMultiLvlLbl val="0"/>
      </c:catAx>
      <c:valAx>
        <c:axId val="-1730128560"/>
        <c:scaling>
          <c:orientation val="minMax"/>
        </c:scaling>
        <c:delete val="1"/>
        <c:axPos val="l"/>
        <c:numFmt formatCode="0%" sourceLinked="1"/>
        <c:majorTickMark val="out"/>
        <c:minorTickMark val="none"/>
        <c:tickLblPos val="nextTo"/>
        <c:crossAx val="-1730134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c:v>
                </c:pt>
                <c:pt idx="3">
                  <c:v>0.83333333333333337</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730132368"/>
        <c:axId val="-1730124208"/>
      </c:lineChart>
      <c:catAx>
        <c:axId val="-1730132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30124208"/>
        <c:crosses val="autoZero"/>
        <c:auto val="1"/>
        <c:lblAlgn val="ctr"/>
        <c:lblOffset val="100"/>
        <c:noMultiLvlLbl val="0"/>
      </c:catAx>
      <c:valAx>
        <c:axId val="-1730124208"/>
        <c:scaling>
          <c:orientation val="minMax"/>
        </c:scaling>
        <c:delete val="1"/>
        <c:axPos val="l"/>
        <c:numFmt formatCode="0%" sourceLinked="1"/>
        <c:majorTickMark val="out"/>
        <c:minorTickMark val="none"/>
        <c:tickLblPos val="nextTo"/>
        <c:crossAx val="-17301323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730123664"/>
        <c:axId val="-1730130736"/>
        <c:axId val="0"/>
      </c:bar3DChart>
      <c:catAx>
        <c:axId val="-1730123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0130736"/>
        <c:crosses val="autoZero"/>
        <c:auto val="1"/>
        <c:lblAlgn val="ctr"/>
        <c:lblOffset val="100"/>
        <c:noMultiLvlLbl val="0"/>
      </c:catAx>
      <c:valAx>
        <c:axId val="-1730130736"/>
        <c:scaling>
          <c:orientation val="minMax"/>
        </c:scaling>
        <c:delete val="1"/>
        <c:axPos val="l"/>
        <c:numFmt formatCode="0%" sourceLinked="1"/>
        <c:majorTickMark val="out"/>
        <c:minorTickMark val="none"/>
        <c:tickLblPos val="nextTo"/>
        <c:crossAx val="-1730123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730130192"/>
        <c:axId val="-1730137264"/>
        <c:axId val="0"/>
      </c:bar3DChart>
      <c:catAx>
        <c:axId val="-1730130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0137264"/>
        <c:crosses val="autoZero"/>
        <c:auto val="1"/>
        <c:lblAlgn val="ctr"/>
        <c:lblOffset val="100"/>
        <c:noMultiLvlLbl val="0"/>
      </c:catAx>
      <c:valAx>
        <c:axId val="-1730137264"/>
        <c:scaling>
          <c:orientation val="minMax"/>
        </c:scaling>
        <c:delete val="1"/>
        <c:axPos val="l"/>
        <c:numFmt formatCode="0%" sourceLinked="1"/>
        <c:majorTickMark val="out"/>
        <c:minorTickMark val="none"/>
        <c:tickLblPos val="nextTo"/>
        <c:crossAx val="-1730130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730137808"/>
        <c:axId val="-1730126928"/>
        <c:axId val="0"/>
      </c:bar3DChart>
      <c:catAx>
        <c:axId val="-1730137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0126928"/>
        <c:crosses val="autoZero"/>
        <c:auto val="1"/>
        <c:lblAlgn val="ctr"/>
        <c:lblOffset val="100"/>
        <c:noMultiLvlLbl val="0"/>
      </c:catAx>
      <c:valAx>
        <c:axId val="-1730126928"/>
        <c:scaling>
          <c:orientation val="minMax"/>
        </c:scaling>
        <c:delete val="1"/>
        <c:axPos val="l"/>
        <c:numFmt formatCode="0%" sourceLinked="1"/>
        <c:majorTickMark val="out"/>
        <c:minorTickMark val="none"/>
        <c:tickLblPos val="nextTo"/>
        <c:crossAx val="-1730137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779254720"/>
        <c:axId val="-1779242208"/>
        <c:axId val="0"/>
      </c:bar3DChart>
      <c:catAx>
        <c:axId val="-1779254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42208"/>
        <c:crosses val="autoZero"/>
        <c:auto val="1"/>
        <c:lblAlgn val="ctr"/>
        <c:lblOffset val="100"/>
        <c:noMultiLvlLbl val="0"/>
      </c:catAx>
      <c:valAx>
        <c:axId val="-1779242208"/>
        <c:scaling>
          <c:orientation val="minMax"/>
        </c:scaling>
        <c:delete val="1"/>
        <c:axPos val="l"/>
        <c:numFmt formatCode="0%" sourceLinked="1"/>
        <c:majorTickMark val="out"/>
        <c:minorTickMark val="none"/>
        <c:tickLblPos val="nextTo"/>
        <c:crossAx val="-1779254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730125296"/>
        <c:axId val="-1730136176"/>
        <c:axId val="0"/>
      </c:bar3DChart>
      <c:catAx>
        <c:axId val="-1730125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30136176"/>
        <c:crosses val="autoZero"/>
        <c:auto val="1"/>
        <c:lblAlgn val="ctr"/>
        <c:lblOffset val="100"/>
        <c:noMultiLvlLbl val="0"/>
      </c:catAx>
      <c:valAx>
        <c:axId val="-1730136176"/>
        <c:scaling>
          <c:orientation val="minMax"/>
        </c:scaling>
        <c:delete val="1"/>
        <c:axPos val="l"/>
        <c:numFmt formatCode="0%" sourceLinked="1"/>
        <c:majorTickMark val="out"/>
        <c:minorTickMark val="none"/>
        <c:tickLblPos val="nextTo"/>
        <c:crossAx val="-1730125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729233056"/>
        <c:axId val="-1729234688"/>
        <c:axId val="0"/>
      </c:bar3DChart>
      <c:catAx>
        <c:axId val="-1729233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34688"/>
        <c:crosses val="autoZero"/>
        <c:auto val="1"/>
        <c:lblAlgn val="ctr"/>
        <c:lblOffset val="100"/>
        <c:noMultiLvlLbl val="0"/>
      </c:catAx>
      <c:valAx>
        <c:axId val="-1729234688"/>
        <c:scaling>
          <c:orientation val="minMax"/>
        </c:scaling>
        <c:delete val="1"/>
        <c:axPos val="l"/>
        <c:numFmt formatCode="0%" sourceLinked="1"/>
        <c:majorTickMark val="out"/>
        <c:minorTickMark val="none"/>
        <c:tickLblPos val="nextTo"/>
        <c:crossAx val="-1729233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729230336"/>
        <c:axId val="-1729236864"/>
        <c:axId val="0"/>
      </c:bar3DChart>
      <c:catAx>
        <c:axId val="-1729230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36864"/>
        <c:crosses val="autoZero"/>
        <c:auto val="1"/>
        <c:lblAlgn val="ctr"/>
        <c:lblOffset val="100"/>
        <c:noMultiLvlLbl val="0"/>
      </c:catAx>
      <c:valAx>
        <c:axId val="-1729236864"/>
        <c:scaling>
          <c:orientation val="minMax"/>
        </c:scaling>
        <c:delete val="1"/>
        <c:axPos val="l"/>
        <c:numFmt formatCode="0%" sourceLinked="1"/>
        <c:majorTickMark val="out"/>
        <c:minorTickMark val="none"/>
        <c:tickLblPos val="nextTo"/>
        <c:crossAx val="-1729230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729228704"/>
        <c:axId val="-1729227616"/>
        <c:axId val="0"/>
      </c:bar3DChart>
      <c:catAx>
        <c:axId val="-172922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27616"/>
        <c:crosses val="autoZero"/>
        <c:auto val="1"/>
        <c:lblAlgn val="ctr"/>
        <c:lblOffset val="100"/>
        <c:noMultiLvlLbl val="0"/>
      </c:catAx>
      <c:valAx>
        <c:axId val="-1729227616"/>
        <c:scaling>
          <c:orientation val="minMax"/>
        </c:scaling>
        <c:delete val="1"/>
        <c:axPos val="l"/>
        <c:numFmt formatCode="0%" sourceLinked="1"/>
        <c:majorTickMark val="out"/>
        <c:minorTickMark val="none"/>
        <c:tickLblPos val="nextTo"/>
        <c:crossAx val="-1729228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729222176"/>
        <c:axId val="-1729231968"/>
        <c:axId val="0"/>
      </c:bar3DChart>
      <c:catAx>
        <c:axId val="-172922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31968"/>
        <c:crosses val="autoZero"/>
        <c:auto val="1"/>
        <c:lblAlgn val="ctr"/>
        <c:lblOffset val="100"/>
        <c:noMultiLvlLbl val="0"/>
      </c:catAx>
      <c:valAx>
        <c:axId val="-1729231968"/>
        <c:scaling>
          <c:orientation val="minMax"/>
        </c:scaling>
        <c:delete val="1"/>
        <c:axPos val="l"/>
        <c:numFmt formatCode="0%" sourceLinked="1"/>
        <c:majorTickMark val="out"/>
        <c:minorTickMark val="none"/>
        <c:tickLblPos val="nextTo"/>
        <c:crossAx val="-1729222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729236320"/>
        <c:axId val="-1729225984"/>
        <c:axId val="0"/>
      </c:bar3DChart>
      <c:catAx>
        <c:axId val="-172923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25984"/>
        <c:crosses val="autoZero"/>
        <c:auto val="1"/>
        <c:lblAlgn val="ctr"/>
        <c:lblOffset val="100"/>
        <c:noMultiLvlLbl val="0"/>
      </c:catAx>
      <c:valAx>
        <c:axId val="-1729225984"/>
        <c:scaling>
          <c:orientation val="minMax"/>
        </c:scaling>
        <c:delete val="1"/>
        <c:axPos val="l"/>
        <c:numFmt formatCode="0%" sourceLinked="1"/>
        <c:majorTickMark val="out"/>
        <c:minorTickMark val="none"/>
        <c:tickLblPos val="nextTo"/>
        <c:crossAx val="-1729236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0.2857142857142857</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729224352"/>
        <c:axId val="-1729235776"/>
        <c:axId val="0"/>
      </c:bar3DChart>
      <c:catAx>
        <c:axId val="-172922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35776"/>
        <c:crosses val="autoZero"/>
        <c:auto val="1"/>
        <c:lblAlgn val="ctr"/>
        <c:lblOffset val="100"/>
        <c:noMultiLvlLbl val="0"/>
      </c:catAx>
      <c:valAx>
        <c:axId val="-1729235776"/>
        <c:scaling>
          <c:orientation val="minMax"/>
        </c:scaling>
        <c:delete val="1"/>
        <c:axPos val="l"/>
        <c:numFmt formatCode="0%" sourceLinked="1"/>
        <c:majorTickMark val="out"/>
        <c:minorTickMark val="none"/>
        <c:tickLblPos val="nextTo"/>
        <c:crossAx val="-1729224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729224896"/>
        <c:axId val="-1729232512"/>
        <c:axId val="0"/>
      </c:bar3DChart>
      <c:catAx>
        <c:axId val="-1729224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9232512"/>
        <c:crosses val="autoZero"/>
        <c:auto val="1"/>
        <c:lblAlgn val="ctr"/>
        <c:lblOffset val="100"/>
        <c:noMultiLvlLbl val="0"/>
      </c:catAx>
      <c:valAx>
        <c:axId val="-1729232512"/>
        <c:scaling>
          <c:orientation val="minMax"/>
        </c:scaling>
        <c:delete val="1"/>
        <c:axPos val="l"/>
        <c:numFmt formatCode="0%" sourceLinked="1"/>
        <c:majorTickMark val="out"/>
        <c:minorTickMark val="none"/>
        <c:tickLblPos val="nextTo"/>
        <c:crossAx val="-1729224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727442048"/>
        <c:axId val="-1727444768"/>
        <c:axId val="0"/>
      </c:bar3DChart>
      <c:catAx>
        <c:axId val="-172744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44768"/>
        <c:crosses val="autoZero"/>
        <c:auto val="1"/>
        <c:lblAlgn val="ctr"/>
        <c:lblOffset val="100"/>
        <c:noMultiLvlLbl val="0"/>
      </c:catAx>
      <c:valAx>
        <c:axId val="-1727444768"/>
        <c:scaling>
          <c:orientation val="minMax"/>
        </c:scaling>
        <c:delete val="1"/>
        <c:axPos val="l"/>
        <c:numFmt formatCode="0%" sourceLinked="1"/>
        <c:majorTickMark val="out"/>
        <c:minorTickMark val="none"/>
        <c:tickLblPos val="nextTo"/>
        <c:crossAx val="-17274420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727418656"/>
        <c:axId val="-1727434432"/>
        <c:axId val="0"/>
      </c:bar3DChart>
      <c:catAx>
        <c:axId val="-172741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34432"/>
        <c:crosses val="autoZero"/>
        <c:auto val="1"/>
        <c:lblAlgn val="ctr"/>
        <c:lblOffset val="100"/>
        <c:noMultiLvlLbl val="0"/>
      </c:catAx>
      <c:valAx>
        <c:axId val="-1727434432"/>
        <c:scaling>
          <c:orientation val="minMax"/>
        </c:scaling>
        <c:delete val="1"/>
        <c:axPos val="l"/>
        <c:numFmt formatCode="0%" sourceLinked="1"/>
        <c:majorTickMark val="out"/>
        <c:minorTickMark val="none"/>
        <c:tickLblPos val="nextTo"/>
        <c:crossAx val="-1727418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779240032"/>
        <c:axId val="-1779254176"/>
        <c:axId val="0"/>
      </c:bar3DChart>
      <c:catAx>
        <c:axId val="-177924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79254176"/>
        <c:crosses val="autoZero"/>
        <c:auto val="1"/>
        <c:lblAlgn val="ctr"/>
        <c:lblOffset val="100"/>
        <c:noMultiLvlLbl val="0"/>
      </c:catAx>
      <c:valAx>
        <c:axId val="-1779254176"/>
        <c:scaling>
          <c:orientation val="minMax"/>
        </c:scaling>
        <c:delete val="1"/>
        <c:axPos val="l"/>
        <c:numFmt formatCode="0%" sourceLinked="1"/>
        <c:majorTickMark val="out"/>
        <c:minorTickMark val="none"/>
        <c:tickLblPos val="nextTo"/>
        <c:crossAx val="-1779240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F0ED-411C-88F5-B750506FF9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F0ED-411C-88F5-B750506FF9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F0ED-411C-88F5-B750506FF9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F0ED-411C-88F5-B750506FF94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F0ED-411C-88F5-B750506FF94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F0ED-411C-88F5-B750506FF9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F0ED-411C-88F5-B750506FF9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F0ED-411C-88F5-B750506FF94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F0ED-411C-88F5-B750506FF94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F0ED-411C-88F5-B750506FF9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727419744"/>
        <c:axId val="-1727433888"/>
      </c:lineChart>
      <c:catAx>
        <c:axId val="-1727419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7433888"/>
        <c:crosses val="autoZero"/>
        <c:auto val="1"/>
        <c:lblAlgn val="ctr"/>
        <c:lblOffset val="100"/>
        <c:noMultiLvlLbl val="0"/>
      </c:catAx>
      <c:valAx>
        <c:axId val="-1727433888"/>
        <c:scaling>
          <c:orientation val="minMax"/>
        </c:scaling>
        <c:delete val="1"/>
        <c:axPos val="l"/>
        <c:numFmt formatCode="0%" sourceLinked="1"/>
        <c:majorTickMark val="out"/>
        <c:minorTickMark val="none"/>
        <c:tickLblPos val="nextTo"/>
        <c:crossAx val="-1727419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727434976"/>
        <c:axId val="-1727437152"/>
      </c:lineChart>
      <c:catAx>
        <c:axId val="-1727434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7437152"/>
        <c:crosses val="autoZero"/>
        <c:auto val="1"/>
        <c:lblAlgn val="ctr"/>
        <c:lblOffset val="100"/>
        <c:noMultiLvlLbl val="0"/>
      </c:catAx>
      <c:valAx>
        <c:axId val="-1727437152"/>
        <c:scaling>
          <c:orientation val="minMax"/>
        </c:scaling>
        <c:delete val="1"/>
        <c:axPos val="l"/>
        <c:numFmt formatCode="0%" sourceLinked="1"/>
        <c:majorTickMark val="out"/>
        <c:minorTickMark val="none"/>
        <c:tickLblPos val="nextTo"/>
        <c:crossAx val="-17274349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FFE6-4BEF-9AB9-D61286AA0A2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FFE6-4BEF-9AB9-D61286AA0A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FFE6-4BEF-9AB9-D61286AA0A2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FFE6-4BEF-9AB9-D61286AA0A2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FFE6-4BEF-9AB9-D61286AA0A2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FFE6-4BEF-9AB9-D61286AA0A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FFE6-4BEF-9AB9-D61286AA0A2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FFE6-4BEF-9AB9-D61286AA0A2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FFE6-4BEF-9AB9-D61286AA0A2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FFE6-4BEF-9AB9-D61286AA0A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727427360"/>
        <c:axId val="-1727433344"/>
      </c:lineChart>
      <c:catAx>
        <c:axId val="-1727427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7433344"/>
        <c:crosses val="autoZero"/>
        <c:auto val="1"/>
        <c:lblAlgn val="ctr"/>
        <c:lblOffset val="100"/>
        <c:noMultiLvlLbl val="0"/>
      </c:catAx>
      <c:valAx>
        <c:axId val="-1727433344"/>
        <c:scaling>
          <c:orientation val="minMax"/>
        </c:scaling>
        <c:delete val="1"/>
        <c:axPos val="l"/>
        <c:numFmt formatCode="0%" sourceLinked="1"/>
        <c:majorTickMark val="out"/>
        <c:minorTickMark val="none"/>
        <c:tickLblPos val="nextTo"/>
        <c:crossAx val="-17274273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0.3</c:v>
                </c:pt>
                <c:pt idx="3">
                  <c:v>0.6</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727426816"/>
        <c:axId val="-1727421920"/>
        <c:axId val="0"/>
      </c:bar3DChart>
      <c:catAx>
        <c:axId val="-172742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21920"/>
        <c:crosses val="autoZero"/>
        <c:auto val="1"/>
        <c:lblAlgn val="ctr"/>
        <c:lblOffset val="100"/>
        <c:noMultiLvlLbl val="0"/>
      </c:catAx>
      <c:valAx>
        <c:axId val="-1727421920"/>
        <c:scaling>
          <c:orientation val="minMax"/>
        </c:scaling>
        <c:delete val="1"/>
        <c:axPos val="l"/>
        <c:numFmt formatCode="0%" sourceLinked="1"/>
        <c:majorTickMark val="out"/>
        <c:minorTickMark val="none"/>
        <c:tickLblPos val="nextTo"/>
        <c:crossAx val="-1727426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0.2</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727415392"/>
        <c:axId val="-1727442592"/>
        <c:axId val="0"/>
      </c:bar3DChart>
      <c:catAx>
        <c:axId val="-1727415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42592"/>
        <c:crosses val="autoZero"/>
        <c:auto val="1"/>
        <c:lblAlgn val="ctr"/>
        <c:lblOffset val="100"/>
        <c:noMultiLvlLbl val="0"/>
      </c:catAx>
      <c:valAx>
        <c:axId val="-1727442592"/>
        <c:scaling>
          <c:orientation val="minMax"/>
        </c:scaling>
        <c:delete val="1"/>
        <c:axPos val="l"/>
        <c:numFmt formatCode="0%" sourceLinked="1"/>
        <c:majorTickMark val="out"/>
        <c:minorTickMark val="none"/>
        <c:tickLblPos val="nextTo"/>
        <c:crossAx val="-1727415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0.2</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727429536"/>
        <c:axId val="-1727419200"/>
        <c:axId val="0"/>
      </c:bar3DChart>
      <c:catAx>
        <c:axId val="-1727429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19200"/>
        <c:crosses val="autoZero"/>
        <c:auto val="1"/>
        <c:lblAlgn val="ctr"/>
        <c:lblOffset val="100"/>
        <c:noMultiLvlLbl val="0"/>
      </c:catAx>
      <c:valAx>
        <c:axId val="-1727419200"/>
        <c:scaling>
          <c:orientation val="minMax"/>
        </c:scaling>
        <c:delete val="1"/>
        <c:axPos val="l"/>
        <c:numFmt formatCode="0%" sourceLinked="1"/>
        <c:majorTickMark val="out"/>
        <c:minorTickMark val="none"/>
        <c:tickLblPos val="nextTo"/>
        <c:crossAx val="-1727429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922A-4D2B-BA5F-D43E3D90F73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922A-4D2B-BA5F-D43E3D90F7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922A-4D2B-BA5F-D43E3D90F73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922A-4D2B-BA5F-D43E3D90F73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922A-4D2B-BA5F-D43E3D90F73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922A-4D2B-BA5F-D43E3D90F7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0.2</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922A-4D2B-BA5F-D43E3D90F73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922A-4D2B-BA5F-D43E3D90F73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922A-4D2B-BA5F-D43E3D90F73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922A-4D2B-BA5F-D43E3D90F7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0.2</c:v>
                </c:pt>
                <c:pt idx="2">
                  <c:v>0.1</c:v>
                </c:pt>
                <c:pt idx="3">
                  <c:v>0.6</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727445312"/>
        <c:axId val="-1727431168"/>
      </c:lineChart>
      <c:catAx>
        <c:axId val="-1727445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7431168"/>
        <c:crosses val="autoZero"/>
        <c:auto val="1"/>
        <c:lblAlgn val="ctr"/>
        <c:lblOffset val="100"/>
        <c:noMultiLvlLbl val="0"/>
      </c:catAx>
      <c:valAx>
        <c:axId val="-1727431168"/>
        <c:scaling>
          <c:orientation val="minMax"/>
        </c:scaling>
        <c:delete val="1"/>
        <c:axPos val="l"/>
        <c:numFmt formatCode="0%" sourceLinked="1"/>
        <c:majorTickMark val="out"/>
        <c:minorTickMark val="none"/>
        <c:tickLblPos val="nextTo"/>
        <c:crossAx val="-17274453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727430080"/>
        <c:axId val="-1727428992"/>
        <c:axId val="0"/>
      </c:bar3DChart>
      <c:catAx>
        <c:axId val="-1727430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28992"/>
        <c:crosses val="autoZero"/>
        <c:auto val="1"/>
        <c:lblAlgn val="ctr"/>
        <c:lblOffset val="100"/>
        <c:noMultiLvlLbl val="0"/>
      </c:catAx>
      <c:valAx>
        <c:axId val="-1727428992"/>
        <c:scaling>
          <c:orientation val="minMax"/>
        </c:scaling>
        <c:delete val="1"/>
        <c:axPos val="l"/>
        <c:numFmt formatCode="0%" sourceLinked="1"/>
        <c:majorTickMark val="out"/>
        <c:minorTickMark val="none"/>
        <c:tickLblPos val="nextTo"/>
        <c:crossAx val="-1727430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727428448"/>
        <c:axId val="-1727445856"/>
        <c:axId val="0"/>
      </c:bar3DChart>
      <c:catAx>
        <c:axId val="-172742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45856"/>
        <c:crosses val="autoZero"/>
        <c:auto val="1"/>
        <c:lblAlgn val="ctr"/>
        <c:lblOffset val="100"/>
        <c:noMultiLvlLbl val="0"/>
      </c:catAx>
      <c:valAx>
        <c:axId val="-1727445856"/>
        <c:scaling>
          <c:orientation val="minMax"/>
        </c:scaling>
        <c:delete val="1"/>
        <c:axPos val="l"/>
        <c:numFmt formatCode="0%" sourceLinked="1"/>
        <c:majorTickMark val="out"/>
        <c:minorTickMark val="none"/>
        <c:tickLblPos val="nextTo"/>
        <c:crossAx val="-1727428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727443680"/>
        <c:axId val="-1727426272"/>
        <c:axId val="0"/>
      </c:bar3DChart>
      <c:catAx>
        <c:axId val="-172744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7426272"/>
        <c:crosses val="autoZero"/>
        <c:auto val="1"/>
        <c:lblAlgn val="ctr"/>
        <c:lblOffset val="100"/>
        <c:noMultiLvlLbl val="0"/>
      </c:catAx>
      <c:valAx>
        <c:axId val="-1727426272"/>
        <c:scaling>
          <c:orientation val="minMax"/>
        </c:scaling>
        <c:delete val="1"/>
        <c:axPos val="l"/>
        <c:numFmt formatCode="0%" sourceLinked="1"/>
        <c:majorTickMark val="out"/>
        <c:minorTickMark val="none"/>
        <c:tickLblPos val="nextTo"/>
        <c:crossAx val="-1727443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734500336"/>
        <c:axId val="-1734493808"/>
        <c:axId val="0"/>
      </c:bar3DChart>
      <c:catAx>
        <c:axId val="-1734500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4493808"/>
        <c:crosses val="autoZero"/>
        <c:auto val="1"/>
        <c:lblAlgn val="ctr"/>
        <c:lblOffset val="100"/>
        <c:noMultiLvlLbl val="0"/>
      </c:catAx>
      <c:valAx>
        <c:axId val="-1734493808"/>
        <c:scaling>
          <c:orientation val="minMax"/>
        </c:scaling>
        <c:delete val="1"/>
        <c:axPos val="l"/>
        <c:numFmt formatCode="0%" sourceLinked="1"/>
        <c:majorTickMark val="out"/>
        <c:minorTickMark val="none"/>
        <c:tickLblPos val="nextTo"/>
        <c:crossAx val="-17345003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6CB3-411B-A216-9B710500BE2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6CB3-411B-A216-9B710500BE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6CB3-411B-A216-9B710500BE2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6CB3-411B-A216-9B710500BE2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6CB3-411B-A216-9B710500BE2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6CB3-411B-A216-9B710500BE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6CB3-411B-A216-9B710500BE26}"/>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6CB3-411B-A216-9B710500BE26}"/>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6CB3-411B-A216-9B710500BE26}"/>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6CB3-411B-A216-9B710500BE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727446400"/>
        <c:axId val="-1727425184"/>
      </c:lineChart>
      <c:catAx>
        <c:axId val="-1727446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7425184"/>
        <c:crosses val="autoZero"/>
        <c:auto val="1"/>
        <c:lblAlgn val="ctr"/>
        <c:lblOffset val="100"/>
        <c:noMultiLvlLbl val="0"/>
      </c:catAx>
      <c:valAx>
        <c:axId val="-1727425184"/>
        <c:scaling>
          <c:orientation val="minMax"/>
        </c:scaling>
        <c:delete val="1"/>
        <c:axPos val="l"/>
        <c:numFmt formatCode="0%" sourceLinked="1"/>
        <c:majorTickMark val="out"/>
        <c:minorTickMark val="none"/>
        <c:tickLblPos val="nextTo"/>
        <c:crossAx val="-17274464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727417024"/>
        <c:axId val="-1727441504"/>
        <c:axId val="0"/>
      </c:bar3DChart>
      <c:catAx>
        <c:axId val="-1727417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7441504"/>
        <c:crosses val="autoZero"/>
        <c:auto val="1"/>
        <c:lblAlgn val="ctr"/>
        <c:lblOffset val="100"/>
        <c:noMultiLvlLbl val="0"/>
      </c:catAx>
      <c:valAx>
        <c:axId val="-1727441504"/>
        <c:scaling>
          <c:orientation val="minMax"/>
        </c:scaling>
        <c:delete val="1"/>
        <c:axPos val="l"/>
        <c:numFmt formatCode="0%" sourceLinked="1"/>
        <c:majorTickMark val="out"/>
        <c:minorTickMark val="none"/>
        <c:tickLblPos val="nextTo"/>
        <c:crossAx val="-1727417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727439872"/>
        <c:axId val="-1727439328"/>
        <c:axId val="0"/>
      </c:bar3DChart>
      <c:catAx>
        <c:axId val="-1727439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7439328"/>
        <c:crosses val="autoZero"/>
        <c:auto val="1"/>
        <c:lblAlgn val="ctr"/>
        <c:lblOffset val="100"/>
        <c:noMultiLvlLbl val="0"/>
      </c:catAx>
      <c:valAx>
        <c:axId val="-1727439328"/>
        <c:scaling>
          <c:orientation val="minMax"/>
        </c:scaling>
        <c:delete val="1"/>
        <c:axPos val="l"/>
        <c:numFmt formatCode="0%" sourceLinked="1"/>
        <c:majorTickMark val="out"/>
        <c:minorTickMark val="none"/>
        <c:tickLblPos val="nextTo"/>
        <c:crossAx val="-1727439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726212096"/>
        <c:axId val="-1726227872"/>
        <c:axId val="0"/>
      </c:bar3DChart>
      <c:catAx>
        <c:axId val="-1726212096"/>
        <c:scaling>
          <c:orientation val="minMax"/>
        </c:scaling>
        <c:delete val="1"/>
        <c:axPos val="b"/>
        <c:majorTickMark val="out"/>
        <c:minorTickMark val="none"/>
        <c:tickLblPos val="nextTo"/>
        <c:crossAx val="-1726227872"/>
        <c:crosses val="autoZero"/>
        <c:auto val="1"/>
        <c:lblAlgn val="ctr"/>
        <c:lblOffset val="100"/>
        <c:noMultiLvlLbl val="0"/>
      </c:catAx>
      <c:valAx>
        <c:axId val="-1726227872"/>
        <c:scaling>
          <c:orientation val="minMax"/>
        </c:scaling>
        <c:delete val="1"/>
        <c:axPos val="l"/>
        <c:numFmt formatCode="0%" sourceLinked="1"/>
        <c:majorTickMark val="out"/>
        <c:minorTickMark val="none"/>
        <c:tickLblPos val="nextTo"/>
        <c:crossAx val="-1726212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726231680"/>
        <c:axId val="-1726236032"/>
        <c:axId val="0"/>
      </c:bar3DChart>
      <c:catAx>
        <c:axId val="-1726231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6236032"/>
        <c:crosses val="autoZero"/>
        <c:auto val="1"/>
        <c:lblAlgn val="ctr"/>
        <c:lblOffset val="100"/>
        <c:noMultiLvlLbl val="0"/>
      </c:catAx>
      <c:valAx>
        <c:axId val="-1726236032"/>
        <c:scaling>
          <c:orientation val="minMax"/>
        </c:scaling>
        <c:delete val="1"/>
        <c:axPos val="l"/>
        <c:numFmt formatCode="0%" sourceLinked="1"/>
        <c:majorTickMark val="out"/>
        <c:minorTickMark val="none"/>
        <c:tickLblPos val="nextTo"/>
        <c:crossAx val="-1726231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726241472"/>
        <c:axId val="-1726214272"/>
        <c:axId val="0"/>
      </c:bar3DChart>
      <c:catAx>
        <c:axId val="-1726241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6214272"/>
        <c:crosses val="autoZero"/>
        <c:auto val="1"/>
        <c:lblAlgn val="ctr"/>
        <c:lblOffset val="100"/>
        <c:noMultiLvlLbl val="0"/>
      </c:catAx>
      <c:valAx>
        <c:axId val="-1726214272"/>
        <c:scaling>
          <c:orientation val="minMax"/>
        </c:scaling>
        <c:delete val="1"/>
        <c:axPos val="l"/>
        <c:numFmt formatCode="0%" sourceLinked="1"/>
        <c:majorTickMark val="out"/>
        <c:minorTickMark val="none"/>
        <c:tickLblPos val="nextTo"/>
        <c:crossAx val="-1726241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726221344"/>
        <c:axId val="-1726239840"/>
        <c:axId val="0"/>
      </c:bar3DChart>
      <c:catAx>
        <c:axId val="-172622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39840"/>
        <c:crosses val="autoZero"/>
        <c:auto val="1"/>
        <c:lblAlgn val="ctr"/>
        <c:lblOffset val="100"/>
        <c:noMultiLvlLbl val="0"/>
      </c:catAx>
      <c:valAx>
        <c:axId val="-1726239840"/>
        <c:scaling>
          <c:orientation val="minMax"/>
        </c:scaling>
        <c:delete val="1"/>
        <c:axPos val="l"/>
        <c:numFmt formatCode="0%" sourceLinked="1"/>
        <c:majorTickMark val="out"/>
        <c:minorTickMark val="none"/>
        <c:tickLblPos val="nextTo"/>
        <c:crossAx val="-172622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726234400"/>
        <c:axId val="-1726239296"/>
        <c:axId val="0"/>
      </c:bar3DChart>
      <c:catAx>
        <c:axId val="-172623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39296"/>
        <c:crosses val="autoZero"/>
        <c:auto val="1"/>
        <c:lblAlgn val="ctr"/>
        <c:lblOffset val="100"/>
        <c:noMultiLvlLbl val="0"/>
      </c:catAx>
      <c:valAx>
        <c:axId val="-1726239296"/>
        <c:scaling>
          <c:orientation val="minMax"/>
        </c:scaling>
        <c:delete val="1"/>
        <c:axPos val="l"/>
        <c:numFmt formatCode="0%" sourceLinked="1"/>
        <c:majorTickMark val="out"/>
        <c:minorTickMark val="none"/>
        <c:tickLblPos val="nextTo"/>
        <c:crossAx val="-1726234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726242560"/>
        <c:axId val="-1726232224"/>
        <c:axId val="0"/>
      </c:bar3DChart>
      <c:catAx>
        <c:axId val="-172624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32224"/>
        <c:crosses val="autoZero"/>
        <c:auto val="1"/>
        <c:lblAlgn val="ctr"/>
        <c:lblOffset val="100"/>
        <c:noMultiLvlLbl val="0"/>
      </c:catAx>
      <c:valAx>
        <c:axId val="-1726232224"/>
        <c:scaling>
          <c:orientation val="minMax"/>
        </c:scaling>
        <c:delete val="1"/>
        <c:axPos val="l"/>
        <c:numFmt formatCode="0%" sourceLinked="1"/>
        <c:majorTickMark val="out"/>
        <c:minorTickMark val="none"/>
        <c:tickLblPos val="nextTo"/>
        <c:crossAx val="-1726242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726228960"/>
        <c:axId val="-1726210464"/>
        <c:axId val="0"/>
      </c:bar3DChart>
      <c:catAx>
        <c:axId val="-172622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10464"/>
        <c:crosses val="autoZero"/>
        <c:auto val="1"/>
        <c:lblAlgn val="ctr"/>
        <c:lblOffset val="100"/>
        <c:noMultiLvlLbl val="0"/>
      </c:catAx>
      <c:valAx>
        <c:axId val="-1726210464"/>
        <c:scaling>
          <c:orientation val="minMax"/>
        </c:scaling>
        <c:delete val="1"/>
        <c:axPos val="l"/>
        <c:numFmt formatCode="0%" sourceLinked="1"/>
        <c:majorTickMark val="out"/>
        <c:minorTickMark val="none"/>
        <c:tickLblPos val="nextTo"/>
        <c:crossAx val="-1726228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0.625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734499792"/>
        <c:axId val="-1734499248"/>
        <c:axId val="0"/>
      </c:bar3DChart>
      <c:catAx>
        <c:axId val="-173449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4499248"/>
        <c:crosses val="autoZero"/>
        <c:auto val="1"/>
        <c:lblAlgn val="ctr"/>
        <c:lblOffset val="100"/>
        <c:noMultiLvlLbl val="0"/>
      </c:catAx>
      <c:valAx>
        <c:axId val="-1734499248"/>
        <c:scaling>
          <c:orientation val="minMax"/>
        </c:scaling>
        <c:delete val="1"/>
        <c:axPos val="l"/>
        <c:numFmt formatCode="0%" sourceLinked="1"/>
        <c:majorTickMark val="out"/>
        <c:minorTickMark val="none"/>
        <c:tickLblPos val="nextTo"/>
        <c:crossAx val="-1734499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726225152"/>
        <c:axId val="-1726226784"/>
        <c:axId val="0"/>
      </c:bar3DChart>
      <c:catAx>
        <c:axId val="-172622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26784"/>
        <c:crosses val="autoZero"/>
        <c:auto val="1"/>
        <c:lblAlgn val="ctr"/>
        <c:lblOffset val="100"/>
        <c:noMultiLvlLbl val="0"/>
      </c:catAx>
      <c:valAx>
        <c:axId val="-1726226784"/>
        <c:scaling>
          <c:orientation val="minMax"/>
        </c:scaling>
        <c:delete val="1"/>
        <c:axPos val="l"/>
        <c:numFmt formatCode="0%" sourceLinked="1"/>
        <c:majorTickMark val="out"/>
        <c:minorTickMark val="none"/>
        <c:tickLblPos val="nextTo"/>
        <c:crossAx val="-1726225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726216992"/>
        <c:axId val="-1726218080"/>
        <c:axId val="0"/>
      </c:bar3DChart>
      <c:catAx>
        <c:axId val="-172621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18080"/>
        <c:crosses val="autoZero"/>
        <c:auto val="1"/>
        <c:lblAlgn val="ctr"/>
        <c:lblOffset val="100"/>
        <c:noMultiLvlLbl val="0"/>
      </c:catAx>
      <c:valAx>
        <c:axId val="-1726218080"/>
        <c:scaling>
          <c:orientation val="minMax"/>
        </c:scaling>
        <c:delete val="1"/>
        <c:axPos val="l"/>
        <c:numFmt formatCode="0%" sourceLinked="1"/>
        <c:majorTickMark val="out"/>
        <c:minorTickMark val="none"/>
        <c:tickLblPos val="nextTo"/>
        <c:crossAx val="-1726216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726221888"/>
        <c:axId val="-1726228416"/>
        <c:axId val="0"/>
      </c:bar3DChart>
      <c:catAx>
        <c:axId val="-172622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28416"/>
        <c:crosses val="autoZero"/>
        <c:auto val="1"/>
        <c:lblAlgn val="ctr"/>
        <c:lblOffset val="100"/>
        <c:noMultiLvlLbl val="0"/>
      </c:catAx>
      <c:valAx>
        <c:axId val="-1726228416"/>
        <c:scaling>
          <c:orientation val="minMax"/>
        </c:scaling>
        <c:delete val="1"/>
        <c:axPos val="l"/>
        <c:numFmt formatCode="0%" sourceLinked="1"/>
        <c:majorTickMark val="out"/>
        <c:minorTickMark val="none"/>
        <c:tickLblPos val="nextTo"/>
        <c:crossAx val="-1726221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726237120"/>
        <c:axId val="-1726224608"/>
        <c:axId val="0"/>
      </c:bar3DChart>
      <c:catAx>
        <c:axId val="-172623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24608"/>
        <c:crosses val="autoZero"/>
        <c:auto val="1"/>
        <c:lblAlgn val="ctr"/>
        <c:lblOffset val="100"/>
        <c:noMultiLvlLbl val="0"/>
      </c:catAx>
      <c:valAx>
        <c:axId val="-1726224608"/>
        <c:scaling>
          <c:orientation val="minMax"/>
        </c:scaling>
        <c:delete val="1"/>
        <c:axPos val="l"/>
        <c:numFmt formatCode="0%" sourceLinked="1"/>
        <c:majorTickMark val="out"/>
        <c:minorTickMark val="none"/>
        <c:tickLblPos val="nextTo"/>
        <c:crossAx val="-1726237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726220800"/>
        <c:axId val="-1726223520"/>
        <c:axId val="0"/>
      </c:bar3DChart>
      <c:catAx>
        <c:axId val="-172622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6223520"/>
        <c:crosses val="autoZero"/>
        <c:auto val="1"/>
        <c:lblAlgn val="ctr"/>
        <c:lblOffset val="100"/>
        <c:noMultiLvlLbl val="0"/>
      </c:catAx>
      <c:valAx>
        <c:axId val="-1726223520"/>
        <c:scaling>
          <c:orientation val="minMax"/>
        </c:scaling>
        <c:delete val="1"/>
        <c:axPos val="l"/>
        <c:numFmt formatCode="0%" sourceLinked="1"/>
        <c:majorTickMark val="out"/>
        <c:minorTickMark val="none"/>
        <c:tickLblPos val="nextTo"/>
        <c:crossAx val="-1726220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49F8-4809-9354-2E1D78E74A9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49F8-4809-9354-2E1D78E74A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49F8-4809-9354-2E1D78E74A9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49F8-4809-9354-2E1D78E74A94}"/>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49F8-4809-9354-2E1D78E74A94}"/>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49F8-4809-9354-2E1D78E74A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49F8-4809-9354-2E1D78E74A94}"/>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49F8-4809-9354-2E1D78E74A94}"/>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49F8-4809-9354-2E1D78E74A94}"/>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49F8-4809-9354-2E1D78E74A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726211552"/>
        <c:axId val="-1726219712"/>
      </c:lineChart>
      <c:catAx>
        <c:axId val="-1726211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6219712"/>
        <c:crosses val="autoZero"/>
        <c:auto val="1"/>
        <c:lblAlgn val="ctr"/>
        <c:lblOffset val="100"/>
        <c:noMultiLvlLbl val="0"/>
      </c:catAx>
      <c:valAx>
        <c:axId val="-1726219712"/>
        <c:scaling>
          <c:orientation val="minMax"/>
        </c:scaling>
        <c:delete val="1"/>
        <c:axPos val="l"/>
        <c:numFmt formatCode="0%" sourceLinked="1"/>
        <c:majorTickMark val="out"/>
        <c:minorTickMark val="none"/>
        <c:tickLblPos val="nextTo"/>
        <c:crossAx val="-1726211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9CA9-49E0-BA98-A449BC4807E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9CA9-49E0-BA98-A449BC4807E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9CA9-49E0-BA98-A449BC4807E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9CA9-49E0-BA98-A449BC4807E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9CA9-49E0-BA98-A449BC4807E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9CA9-49E0-BA98-A449BC4807E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9CA9-49E0-BA98-A449BC4807E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9CA9-49E0-BA98-A449BC4807E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9CA9-49E0-BA98-A449BC4807E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9CA9-49E0-BA98-A449BC4807E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726215360"/>
        <c:axId val="-1726214816"/>
      </c:lineChart>
      <c:catAx>
        <c:axId val="-1726215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6214816"/>
        <c:crosses val="autoZero"/>
        <c:auto val="1"/>
        <c:lblAlgn val="ctr"/>
        <c:lblOffset val="100"/>
        <c:noMultiLvlLbl val="0"/>
      </c:catAx>
      <c:valAx>
        <c:axId val="-1726214816"/>
        <c:scaling>
          <c:orientation val="minMax"/>
        </c:scaling>
        <c:delete val="1"/>
        <c:axPos val="l"/>
        <c:numFmt formatCode="0%" sourceLinked="1"/>
        <c:majorTickMark val="out"/>
        <c:minorTickMark val="none"/>
        <c:tickLblPos val="nextTo"/>
        <c:crossAx val="-17262153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54CD-4F60-A6A9-0CD84BEBDC1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54CD-4F60-A6A9-0CD84BEBDC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54CD-4F60-A6A9-0CD84BEBDC1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54CD-4F60-A6A9-0CD84BEBDC1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54CD-4F60-A6A9-0CD84BEBDC1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54CD-4F60-A6A9-0CD84BEBDC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54CD-4F60-A6A9-0CD84BEBDC1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54CD-4F60-A6A9-0CD84BEBDC1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54CD-4F60-A6A9-0CD84BEBDC1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54CD-4F60-A6A9-0CD84BEBDC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726235488"/>
        <c:axId val="-1726234944"/>
      </c:lineChart>
      <c:catAx>
        <c:axId val="-1726235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6234944"/>
        <c:crosses val="autoZero"/>
        <c:auto val="1"/>
        <c:lblAlgn val="ctr"/>
        <c:lblOffset val="100"/>
        <c:noMultiLvlLbl val="0"/>
      </c:catAx>
      <c:valAx>
        <c:axId val="-1726234944"/>
        <c:scaling>
          <c:orientation val="minMax"/>
        </c:scaling>
        <c:delete val="1"/>
        <c:axPos val="l"/>
        <c:numFmt formatCode="0%" sourceLinked="1"/>
        <c:majorTickMark val="out"/>
        <c:minorTickMark val="none"/>
        <c:tickLblPos val="nextTo"/>
        <c:crossAx val="-17262354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723385712"/>
        <c:axId val="-1723374288"/>
        <c:axId val="0"/>
      </c:bar3DChart>
      <c:catAx>
        <c:axId val="-172338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3374288"/>
        <c:crosses val="autoZero"/>
        <c:auto val="1"/>
        <c:lblAlgn val="ctr"/>
        <c:lblOffset val="100"/>
        <c:noMultiLvlLbl val="0"/>
      </c:catAx>
      <c:valAx>
        <c:axId val="-1723374288"/>
        <c:scaling>
          <c:orientation val="minMax"/>
        </c:scaling>
        <c:delete val="1"/>
        <c:axPos val="l"/>
        <c:numFmt formatCode="0%" sourceLinked="1"/>
        <c:majorTickMark val="out"/>
        <c:minorTickMark val="none"/>
        <c:tickLblPos val="nextTo"/>
        <c:crossAx val="-1723385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723378096"/>
        <c:axId val="-1723380816"/>
        <c:axId val="0"/>
      </c:bar3DChart>
      <c:catAx>
        <c:axId val="-1723378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3380816"/>
        <c:crosses val="autoZero"/>
        <c:auto val="1"/>
        <c:lblAlgn val="ctr"/>
        <c:lblOffset val="100"/>
        <c:noMultiLvlLbl val="0"/>
      </c:catAx>
      <c:valAx>
        <c:axId val="-1723380816"/>
        <c:scaling>
          <c:orientation val="minMax"/>
        </c:scaling>
        <c:delete val="1"/>
        <c:axPos val="l"/>
        <c:numFmt formatCode="0%" sourceLinked="1"/>
        <c:majorTickMark val="out"/>
        <c:minorTickMark val="none"/>
        <c:tickLblPos val="nextTo"/>
        <c:crossAx val="-1723378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734501968"/>
        <c:axId val="-1734502512"/>
        <c:axId val="0"/>
      </c:bar3DChart>
      <c:catAx>
        <c:axId val="-1734501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34502512"/>
        <c:crosses val="autoZero"/>
        <c:auto val="1"/>
        <c:lblAlgn val="ctr"/>
        <c:lblOffset val="100"/>
        <c:noMultiLvlLbl val="0"/>
      </c:catAx>
      <c:valAx>
        <c:axId val="-1734502512"/>
        <c:scaling>
          <c:orientation val="minMax"/>
        </c:scaling>
        <c:delete val="1"/>
        <c:axPos val="l"/>
        <c:numFmt formatCode="0%" sourceLinked="1"/>
        <c:majorTickMark val="out"/>
        <c:minorTickMark val="none"/>
        <c:tickLblPos val="nextTo"/>
        <c:crossAx val="-1734501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723377552"/>
        <c:axId val="-1723376464"/>
        <c:axId val="0"/>
      </c:bar3DChart>
      <c:catAx>
        <c:axId val="-1723377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723376464"/>
        <c:crosses val="autoZero"/>
        <c:auto val="1"/>
        <c:lblAlgn val="ctr"/>
        <c:lblOffset val="100"/>
        <c:noMultiLvlLbl val="0"/>
      </c:catAx>
      <c:valAx>
        <c:axId val="-1723376464"/>
        <c:scaling>
          <c:orientation val="minMax"/>
        </c:scaling>
        <c:delete val="1"/>
        <c:axPos val="l"/>
        <c:numFmt formatCode="0%" sourceLinked="1"/>
        <c:majorTickMark val="out"/>
        <c:minorTickMark val="none"/>
        <c:tickLblPos val="nextTo"/>
        <c:crossAx val="-1723377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2A49-4247-A3E9-52C0693B7C9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2A49-4247-A3E9-52C0693B7C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2A49-4247-A3E9-52C0693B7C9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2A49-4247-A3E9-52C0693B7C9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2A49-4247-A3E9-52C0693B7C9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2A49-4247-A3E9-52C0693B7C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2A49-4247-A3E9-52C0693B7C9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2A49-4247-A3E9-52C0693B7C9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2A49-4247-A3E9-52C0693B7C9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2A49-4247-A3E9-52C0693B7C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c:v>
                </c:pt>
                <c:pt idx="3">
                  <c:v>0.33333333333333331</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723359600"/>
        <c:axId val="-1723374832"/>
      </c:lineChart>
      <c:catAx>
        <c:axId val="-1723359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723374832"/>
        <c:crosses val="autoZero"/>
        <c:auto val="1"/>
        <c:lblAlgn val="ctr"/>
        <c:lblOffset val="100"/>
        <c:noMultiLvlLbl val="0"/>
      </c:catAx>
      <c:valAx>
        <c:axId val="-1723374832"/>
        <c:scaling>
          <c:orientation val="minMax"/>
        </c:scaling>
        <c:delete val="1"/>
        <c:axPos val="l"/>
        <c:numFmt formatCode="0%" sourceLinked="1"/>
        <c:majorTickMark val="out"/>
        <c:minorTickMark val="none"/>
        <c:tickLblPos val="nextTo"/>
        <c:crossAx val="-17233596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723384624"/>
        <c:axId val="-1723387344"/>
        <c:axId val="0"/>
      </c:bar3DChart>
      <c:catAx>
        <c:axId val="-1723384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3387344"/>
        <c:crosses val="autoZero"/>
        <c:auto val="1"/>
        <c:lblAlgn val="ctr"/>
        <c:lblOffset val="100"/>
        <c:noMultiLvlLbl val="0"/>
      </c:catAx>
      <c:valAx>
        <c:axId val="-1723387344"/>
        <c:scaling>
          <c:orientation val="minMax"/>
        </c:scaling>
        <c:delete val="1"/>
        <c:axPos val="l"/>
        <c:numFmt formatCode="0%" sourceLinked="1"/>
        <c:majorTickMark val="out"/>
        <c:minorTickMark val="none"/>
        <c:tickLblPos val="nextTo"/>
        <c:crossAx val="-1723384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723389520"/>
        <c:axId val="-1723362864"/>
        <c:axId val="0"/>
      </c:bar3DChart>
      <c:catAx>
        <c:axId val="-1723389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3362864"/>
        <c:crosses val="autoZero"/>
        <c:auto val="1"/>
        <c:lblAlgn val="ctr"/>
        <c:lblOffset val="100"/>
        <c:noMultiLvlLbl val="0"/>
      </c:catAx>
      <c:valAx>
        <c:axId val="-1723362864"/>
        <c:scaling>
          <c:orientation val="minMax"/>
        </c:scaling>
        <c:delete val="1"/>
        <c:axPos val="l"/>
        <c:numFmt formatCode="0%" sourceLinked="1"/>
        <c:majorTickMark val="out"/>
        <c:minorTickMark val="none"/>
        <c:tickLblPos val="nextTo"/>
        <c:crossAx val="-1723389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723365584"/>
        <c:axId val="-1723363408"/>
        <c:axId val="0"/>
      </c:bar3DChart>
      <c:catAx>
        <c:axId val="-1723365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3363408"/>
        <c:crosses val="autoZero"/>
        <c:auto val="1"/>
        <c:lblAlgn val="ctr"/>
        <c:lblOffset val="100"/>
        <c:noMultiLvlLbl val="0"/>
      </c:catAx>
      <c:valAx>
        <c:axId val="-1723363408"/>
        <c:scaling>
          <c:orientation val="minMax"/>
        </c:scaling>
        <c:delete val="1"/>
        <c:axPos val="l"/>
        <c:numFmt formatCode="0%" sourceLinked="1"/>
        <c:majorTickMark val="out"/>
        <c:minorTickMark val="none"/>
        <c:tickLblPos val="nextTo"/>
        <c:crossAx val="-1723365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723388976"/>
        <c:axId val="-1723386800"/>
        <c:axId val="0"/>
      </c:bar3DChart>
      <c:catAx>
        <c:axId val="-1723388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723386800"/>
        <c:crosses val="autoZero"/>
        <c:auto val="1"/>
        <c:lblAlgn val="ctr"/>
        <c:lblOffset val="100"/>
        <c:noMultiLvlLbl val="0"/>
      </c:catAx>
      <c:valAx>
        <c:axId val="-1723386800"/>
        <c:scaling>
          <c:orientation val="minMax"/>
        </c:scaling>
        <c:delete val="1"/>
        <c:axPos val="l"/>
        <c:numFmt formatCode="0%" sourceLinked="1"/>
        <c:majorTickMark val="out"/>
        <c:minorTickMark val="none"/>
        <c:tickLblPos val="nextTo"/>
        <c:crossAx val="-1723388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E596FAE7-67E6-402E-9FBD-72F13BE0198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7" zoomScale="80" zoomScaleNormal="80" workbookViewId="0">
      <selection activeCell="K1" sqref="K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172"/>
      <c r="B1" s="173"/>
      <c r="C1" s="180" t="s">
        <v>169</v>
      </c>
      <c r="D1" s="181"/>
      <c r="E1" s="181"/>
      <c r="F1" s="181"/>
      <c r="G1" s="181"/>
      <c r="H1" s="178" t="s">
        <v>170</v>
      </c>
      <c r="I1" s="179"/>
    </row>
    <row r="2" spans="1:13" ht="18.75" customHeight="1" x14ac:dyDescent="0.3">
      <c r="A2" s="174"/>
      <c r="B2" s="175"/>
      <c r="C2" s="180" t="s">
        <v>171</v>
      </c>
      <c r="D2" s="181"/>
      <c r="E2" s="181"/>
      <c r="F2" s="181"/>
      <c r="G2" s="181"/>
      <c r="H2" s="43">
        <v>41241</v>
      </c>
      <c r="I2" s="44" t="s">
        <v>175</v>
      </c>
    </row>
    <row r="3" spans="1:13" ht="21" customHeight="1" x14ac:dyDescent="0.3">
      <c r="A3" s="176"/>
      <c r="B3" s="177"/>
      <c r="C3" s="180" t="s">
        <v>172</v>
      </c>
      <c r="D3" s="181"/>
      <c r="E3" s="181"/>
      <c r="F3" s="181"/>
      <c r="G3" s="181"/>
      <c r="H3" s="178" t="s">
        <v>173</v>
      </c>
      <c r="I3" s="179"/>
    </row>
    <row r="4" spans="1:13" ht="5.25" customHeight="1" x14ac:dyDescent="0.25"/>
    <row r="5" spans="1:13" ht="34.5" customHeight="1" x14ac:dyDescent="0.25">
      <c r="A5" s="207" t="s">
        <v>164</v>
      </c>
      <c r="B5" s="207"/>
      <c r="C5" s="207"/>
      <c r="D5" s="207"/>
      <c r="E5" s="207"/>
      <c r="F5" s="207"/>
      <c r="G5" s="207"/>
      <c r="H5" s="207"/>
      <c r="I5" s="207"/>
      <c r="K5" s="208" t="s">
        <v>140</v>
      </c>
      <c r="L5" s="208"/>
      <c r="M5" s="208"/>
    </row>
    <row r="6" spans="1:13" ht="23.25" customHeight="1" x14ac:dyDescent="0.25">
      <c r="A6" s="209" t="s">
        <v>162</v>
      </c>
      <c r="B6" s="210"/>
      <c r="C6" s="210"/>
      <c r="D6" s="210"/>
      <c r="E6" s="210"/>
      <c r="F6" s="185" t="s">
        <v>141</v>
      </c>
      <c r="G6" s="186"/>
      <c r="H6" s="186"/>
      <c r="I6" s="186"/>
      <c r="K6" s="46" t="s">
        <v>142</v>
      </c>
      <c r="L6" s="47" t="s">
        <v>143</v>
      </c>
      <c r="M6" s="48" t="s">
        <v>144</v>
      </c>
    </row>
    <row r="7" spans="1:13" ht="20.100000000000001" customHeight="1" x14ac:dyDescent="0.25">
      <c r="A7" s="211"/>
      <c r="B7" s="212"/>
      <c r="C7" s="212"/>
      <c r="D7" s="212"/>
      <c r="E7" s="212"/>
      <c r="F7" s="187"/>
      <c r="G7" s="187"/>
      <c r="H7" s="187"/>
      <c r="I7" s="187"/>
      <c r="K7" s="213" t="s">
        <v>166</v>
      </c>
      <c r="L7" s="56" t="s">
        <v>145</v>
      </c>
      <c r="M7" s="214" t="s">
        <v>146</v>
      </c>
    </row>
    <row r="8" spans="1:13" ht="33.75" customHeight="1" x14ac:dyDescent="0.25">
      <c r="A8" s="211"/>
      <c r="B8" s="212"/>
      <c r="C8" s="212"/>
      <c r="D8" s="212"/>
      <c r="E8" s="212"/>
      <c r="F8" s="215" t="s">
        <v>160</v>
      </c>
      <c r="G8" s="216"/>
      <c r="H8" s="217"/>
      <c r="I8" s="218"/>
      <c r="K8" s="214"/>
      <c r="L8" s="56" t="s">
        <v>159</v>
      </c>
      <c r="M8" s="214"/>
    </row>
    <row r="9" spans="1:13" ht="20.100000000000001" customHeight="1" x14ac:dyDescent="0.25">
      <c r="A9" s="41" t="s">
        <v>147</v>
      </c>
      <c r="B9" s="42"/>
      <c r="C9" s="191"/>
      <c r="D9" s="191"/>
      <c r="E9" s="192"/>
      <c r="F9" s="193" t="s">
        <v>163</v>
      </c>
      <c r="G9" s="194"/>
      <c r="H9" s="221"/>
      <c r="I9" s="222"/>
      <c r="K9" s="214"/>
      <c r="L9" s="56" t="s">
        <v>148</v>
      </c>
      <c r="M9" s="214" t="s">
        <v>149</v>
      </c>
    </row>
    <row r="10" spans="1:13" ht="20.100000000000001" customHeight="1" x14ac:dyDescent="0.25">
      <c r="A10" s="189" t="s">
        <v>168</v>
      </c>
      <c r="B10" s="190"/>
      <c r="C10" s="191"/>
      <c r="D10" s="191"/>
      <c r="E10" s="191"/>
      <c r="F10" s="192"/>
      <c r="G10" s="45" t="s">
        <v>150</v>
      </c>
      <c r="H10" s="219"/>
      <c r="I10" s="220"/>
      <c r="K10" s="214"/>
      <c r="L10" s="56" t="s">
        <v>151</v>
      </c>
      <c r="M10" s="214"/>
    </row>
    <row r="11" spans="1:13" ht="20.100000000000001" customHeight="1" x14ac:dyDescent="0.25">
      <c r="A11" s="189" t="s">
        <v>165</v>
      </c>
      <c r="B11" s="190"/>
      <c r="C11" s="191"/>
      <c r="D11" s="191"/>
      <c r="E11" s="191"/>
      <c r="F11" s="192"/>
      <c r="G11" s="45" t="s">
        <v>174</v>
      </c>
      <c r="H11" s="201"/>
      <c r="I11" s="202"/>
      <c r="K11" s="203"/>
      <c r="L11" s="57"/>
      <c r="M11" s="57"/>
    </row>
    <row r="12" spans="1:13" ht="19.5" customHeight="1" x14ac:dyDescent="0.25">
      <c r="A12" s="204" t="s">
        <v>152</v>
      </c>
      <c r="B12" s="205"/>
      <c r="C12" s="205"/>
      <c r="D12" s="205"/>
      <c r="E12" s="205"/>
      <c r="F12" s="205"/>
      <c r="G12" s="205"/>
      <c r="H12" s="205"/>
      <c r="I12" s="206"/>
      <c r="K12" s="200"/>
      <c r="L12" s="57"/>
      <c r="M12" s="200"/>
    </row>
    <row r="13" spans="1:13" ht="20.100000000000001" customHeight="1" x14ac:dyDescent="0.25">
      <c r="A13" s="197" t="s">
        <v>153</v>
      </c>
      <c r="B13" s="197"/>
      <c r="C13" s="197"/>
      <c r="D13" s="197" t="s">
        <v>154</v>
      </c>
      <c r="E13" s="197"/>
      <c r="F13" s="197"/>
      <c r="G13" s="197" t="s">
        <v>161</v>
      </c>
      <c r="H13" s="197"/>
      <c r="I13" s="197"/>
      <c r="K13" s="200"/>
      <c r="L13" s="57"/>
      <c r="M13" s="200"/>
    </row>
    <row r="14" spans="1:13" ht="20.100000000000001" customHeight="1" x14ac:dyDescent="0.25">
      <c r="A14" s="188"/>
      <c r="B14" s="188"/>
      <c r="C14" s="188"/>
      <c r="D14" s="188"/>
      <c r="E14" s="188"/>
      <c r="F14" s="188"/>
      <c r="G14" s="188"/>
      <c r="H14" s="188"/>
      <c r="I14" s="188"/>
      <c r="K14" s="200"/>
      <c r="L14" s="57"/>
      <c r="M14" s="200"/>
    </row>
    <row r="15" spans="1:13" ht="20.100000000000001" customHeight="1" x14ac:dyDescent="0.25">
      <c r="A15" s="188"/>
      <c r="B15" s="188"/>
      <c r="C15" s="188"/>
      <c r="D15" s="188"/>
      <c r="E15" s="188"/>
      <c r="F15" s="188"/>
      <c r="G15" s="188"/>
      <c r="H15" s="188"/>
      <c r="I15" s="188"/>
      <c r="K15" s="200"/>
      <c r="L15" s="57"/>
      <c r="M15" s="57"/>
    </row>
    <row r="16" spans="1:13" ht="20.100000000000001" customHeight="1" x14ac:dyDescent="0.25">
      <c r="A16" s="188"/>
      <c r="B16" s="188"/>
      <c r="C16" s="188"/>
      <c r="D16" s="188"/>
      <c r="E16" s="188"/>
      <c r="F16" s="188"/>
      <c r="G16" s="188"/>
      <c r="H16" s="188"/>
      <c r="I16" s="188"/>
      <c r="K16" s="200"/>
      <c r="L16" s="57"/>
      <c r="M16" s="57"/>
    </row>
    <row r="17" spans="1:13" ht="20.100000000000001" customHeight="1" x14ac:dyDescent="0.25">
      <c r="A17" s="188"/>
      <c r="B17" s="188"/>
      <c r="C17" s="188"/>
      <c r="D17" s="188"/>
      <c r="E17" s="188"/>
      <c r="F17" s="188"/>
      <c r="G17" s="188"/>
      <c r="H17" s="188"/>
      <c r="I17" s="188"/>
      <c r="K17" s="200"/>
      <c r="L17" s="57"/>
      <c r="M17" s="57"/>
    </row>
    <row r="18" spans="1:13" ht="20.100000000000001" customHeight="1" x14ac:dyDescent="0.25">
      <c r="A18" s="188"/>
      <c r="B18" s="188"/>
      <c r="C18" s="188"/>
      <c r="D18" s="188"/>
      <c r="E18" s="188"/>
      <c r="F18" s="188"/>
      <c r="G18" s="188"/>
      <c r="H18" s="188"/>
      <c r="I18" s="188"/>
      <c r="K18" s="199"/>
      <c r="L18" s="57"/>
      <c r="M18" s="57"/>
    </row>
    <row r="19" spans="1:13" ht="20.100000000000001" customHeight="1" x14ac:dyDescent="0.25">
      <c r="A19" s="188"/>
      <c r="B19" s="188"/>
      <c r="C19" s="188"/>
      <c r="D19" s="188"/>
      <c r="E19" s="188"/>
      <c r="F19" s="188"/>
      <c r="G19" s="188"/>
      <c r="H19" s="188"/>
      <c r="I19" s="188"/>
      <c r="K19" s="200"/>
      <c r="L19" s="57"/>
      <c r="M19" s="57"/>
    </row>
    <row r="20" spans="1:13" ht="20.100000000000001" customHeight="1" x14ac:dyDescent="0.25">
      <c r="A20" s="188"/>
      <c r="B20" s="188"/>
      <c r="C20" s="188"/>
      <c r="D20" s="188"/>
      <c r="E20" s="188"/>
      <c r="F20" s="188"/>
      <c r="G20" s="188"/>
      <c r="H20" s="188"/>
      <c r="I20" s="188"/>
      <c r="K20" s="200"/>
      <c r="L20" s="57"/>
      <c r="M20" s="57"/>
    </row>
    <row r="21" spans="1:13" ht="20.100000000000001" customHeight="1" x14ac:dyDescent="0.25">
      <c r="A21" s="188"/>
      <c r="B21" s="188"/>
      <c r="C21" s="188"/>
      <c r="D21" s="188"/>
      <c r="E21" s="188"/>
      <c r="F21" s="188"/>
      <c r="G21" s="188"/>
      <c r="H21" s="188"/>
      <c r="I21" s="188"/>
      <c r="K21" s="200"/>
      <c r="L21" s="57"/>
      <c r="M21" s="58"/>
    </row>
    <row r="22" spans="1:13" ht="20.100000000000001" customHeight="1" x14ac:dyDescent="0.25">
      <c r="A22" s="188"/>
      <c r="B22" s="188"/>
      <c r="C22" s="188"/>
      <c r="D22" s="188"/>
      <c r="E22" s="188"/>
      <c r="F22" s="188"/>
      <c r="G22" s="188"/>
      <c r="H22" s="188"/>
      <c r="I22" s="188"/>
    </row>
    <row r="23" spans="1:13" s="19" customFormat="1" ht="21" x14ac:dyDescent="0.4">
      <c r="A23" s="198"/>
      <c r="B23" s="198"/>
      <c r="C23" s="198"/>
      <c r="D23" s="198"/>
      <c r="E23" s="198"/>
      <c r="F23" s="198"/>
      <c r="G23" s="198"/>
      <c r="H23" s="198"/>
      <c r="I23" s="198"/>
      <c r="K23" s="195"/>
      <c r="L23" s="195"/>
    </row>
    <row r="24" spans="1:13" ht="30" customHeight="1" x14ac:dyDescent="0.25">
      <c r="A24" s="196" t="s">
        <v>155</v>
      </c>
      <c r="B24" s="196"/>
      <c r="C24" s="196"/>
      <c r="D24" s="196"/>
      <c r="E24" s="196"/>
      <c r="F24" s="196"/>
      <c r="G24" s="196"/>
      <c r="H24" s="196"/>
      <c r="I24" s="196"/>
      <c r="K24" s="20"/>
      <c r="L24" s="20"/>
    </row>
    <row r="25" spans="1:13" ht="33.75" customHeight="1" x14ac:dyDescent="0.25">
      <c r="A25" s="197" t="s">
        <v>153</v>
      </c>
      <c r="B25" s="197"/>
      <c r="C25" s="197"/>
      <c r="D25" s="197" t="s">
        <v>154</v>
      </c>
      <c r="E25" s="197"/>
      <c r="F25" s="197"/>
      <c r="G25" s="197" t="s">
        <v>23</v>
      </c>
      <c r="H25" s="197"/>
      <c r="I25" s="197"/>
      <c r="K25" s="21"/>
      <c r="L25" s="22"/>
      <c r="M25" s="18" t="s">
        <v>156</v>
      </c>
    </row>
    <row r="26" spans="1:13" ht="20.100000000000001" customHeight="1" x14ac:dyDescent="0.25">
      <c r="A26" s="188"/>
      <c r="B26" s="188"/>
      <c r="C26" s="188"/>
      <c r="D26" s="188"/>
      <c r="E26" s="188"/>
      <c r="F26" s="188"/>
      <c r="G26" s="188"/>
      <c r="H26" s="188"/>
      <c r="I26" s="188"/>
      <c r="K26" s="21"/>
      <c r="L26" s="22"/>
    </row>
    <row r="27" spans="1:13" ht="20.100000000000001" customHeight="1" x14ac:dyDescent="0.25">
      <c r="A27" s="188"/>
      <c r="B27" s="188"/>
      <c r="C27" s="188"/>
      <c r="D27" s="188"/>
      <c r="E27" s="188"/>
      <c r="F27" s="188"/>
      <c r="G27" s="188"/>
      <c r="H27" s="188"/>
      <c r="I27" s="188"/>
      <c r="K27" s="21"/>
      <c r="L27" s="23"/>
    </row>
    <row r="28" spans="1:13" ht="20.100000000000001" customHeight="1" x14ac:dyDescent="0.25">
      <c r="A28" s="188"/>
      <c r="B28" s="188"/>
      <c r="C28" s="188"/>
      <c r="D28" s="188"/>
      <c r="E28" s="188"/>
      <c r="F28" s="188"/>
      <c r="G28" s="188"/>
      <c r="H28" s="188"/>
      <c r="I28" s="188"/>
      <c r="K28" s="21"/>
      <c r="L28" s="23"/>
    </row>
    <row r="29" spans="1:13" ht="20.100000000000001" customHeight="1" x14ac:dyDescent="0.25">
      <c r="A29" s="188"/>
      <c r="B29" s="188"/>
      <c r="C29" s="188"/>
      <c r="D29" s="188"/>
      <c r="E29" s="188"/>
      <c r="F29" s="188"/>
      <c r="G29" s="188"/>
      <c r="H29" s="188"/>
      <c r="I29" s="188"/>
      <c r="K29" s="21"/>
      <c r="L29" s="22"/>
    </row>
    <row r="30" spans="1:13" ht="20.100000000000001" customHeight="1" x14ac:dyDescent="0.25">
      <c r="A30" s="188"/>
      <c r="B30" s="188"/>
      <c r="C30" s="188"/>
      <c r="D30" s="188"/>
      <c r="E30" s="188"/>
      <c r="F30" s="188"/>
      <c r="G30" s="188"/>
      <c r="H30" s="188"/>
      <c r="I30" s="188"/>
      <c r="K30" s="21"/>
      <c r="L30" s="23"/>
    </row>
    <row r="31" spans="1:13" ht="20.100000000000001" customHeight="1" x14ac:dyDescent="0.25">
      <c r="A31" s="188"/>
      <c r="B31" s="188"/>
      <c r="C31" s="188"/>
      <c r="D31" s="188"/>
      <c r="E31" s="188"/>
      <c r="F31" s="188"/>
      <c r="G31" s="188"/>
      <c r="H31" s="188"/>
      <c r="I31" s="188"/>
      <c r="K31" s="21"/>
      <c r="L31" s="24"/>
    </row>
    <row r="32" spans="1:13" ht="20.100000000000001" customHeight="1" x14ac:dyDescent="0.25">
      <c r="A32" s="188"/>
      <c r="B32" s="188"/>
      <c r="C32" s="188"/>
      <c r="D32" s="188"/>
      <c r="E32" s="188"/>
      <c r="F32" s="188"/>
      <c r="G32" s="188"/>
      <c r="H32" s="188"/>
      <c r="I32" s="188"/>
      <c r="K32" s="182"/>
      <c r="L32" s="22"/>
    </row>
    <row r="33" spans="11:12" ht="15" x14ac:dyDescent="0.25">
      <c r="K33" s="182"/>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83" t="s">
        <v>29</v>
      </c>
      <c r="B65526" s="183"/>
      <c r="C65526" s="183"/>
      <c r="D65526" s="183"/>
      <c r="E65526" s="183"/>
    </row>
    <row r="65527" spans="1:5" x14ac:dyDescent="0.25">
      <c r="A65527" s="184" t="s">
        <v>30</v>
      </c>
      <c r="B65527" s="184"/>
      <c r="C65527" s="184"/>
      <c r="D65527" s="184"/>
      <c r="E65527" s="184"/>
    </row>
    <row r="65528" spans="1:5" x14ac:dyDescent="0.25">
      <c r="A65528" s="184" t="s">
        <v>31</v>
      </c>
      <c r="B65528" s="184"/>
      <c r="C65528" s="184"/>
      <c r="D65528" s="184"/>
      <c r="E65528" s="184"/>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zoomScaleNormal="100" workbookViewId="0">
      <pane xSplit="3" ySplit="4" topLeftCell="J45" activePane="bottomRight" state="frozen"/>
      <selection pane="topRight" activeCell="D1" sqref="D1"/>
      <selection pane="bottomLeft" activeCell="A5" sqref="A5"/>
      <selection pane="bottomRight" activeCell="L50" sqref="L50"/>
    </sheetView>
  </sheetViews>
  <sheetFormatPr baseColWidth="10" defaultColWidth="11.44140625" defaultRowHeight="13.8" x14ac:dyDescent="0.25"/>
  <cols>
    <col min="1" max="1" width="0.44140625" style="82" customWidth="1"/>
    <col min="2" max="2" width="1.44140625" style="82" customWidth="1"/>
    <col min="3" max="3" width="44.6640625" style="82" customWidth="1"/>
    <col min="4" max="4" width="11.6640625" style="135" customWidth="1"/>
    <col min="5" max="6" width="33.6640625" style="117" customWidth="1"/>
    <col min="7" max="7" width="11.6640625" style="135" customWidth="1"/>
    <col min="8" max="9" width="33.6640625" style="117" customWidth="1"/>
    <col min="10" max="10" width="11.6640625" style="135" customWidth="1"/>
    <col min="11" max="12" width="33.6640625" style="117" customWidth="1"/>
    <col min="13" max="13" width="11.6640625" style="135" customWidth="1"/>
    <col min="14" max="15" width="33.6640625" style="117" customWidth="1"/>
    <col min="16" max="16" width="3.109375" style="82" customWidth="1"/>
    <col min="17" max="17" width="2.44140625" style="82" customWidth="1"/>
    <col min="18" max="18" width="7.44140625" style="82" hidden="1" customWidth="1"/>
    <col min="19" max="20" width="7.109375" style="82" hidden="1" customWidth="1"/>
    <col min="21" max="21" width="7" style="82" hidden="1" customWidth="1"/>
    <col min="22" max="22" width="11.44140625" style="82"/>
    <col min="23" max="23" width="13" style="82" customWidth="1"/>
    <col min="24" max="24" width="15.88671875" style="82" customWidth="1"/>
    <col min="25" max="25" width="13" style="82" customWidth="1"/>
    <col min="26" max="27" width="11.44140625" style="82" customWidth="1"/>
    <col min="28" max="16384" width="11.44140625" style="82"/>
  </cols>
  <sheetData>
    <row r="1" spans="1:21" ht="33" customHeight="1" x14ac:dyDescent="0.25">
      <c r="B1" s="247" t="s">
        <v>124</v>
      </c>
      <c r="C1" s="247"/>
      <c r="D1" s="247"/>
      <c r="E1" s="247"/>
      <c r="F1" s="247"/>
      <c r="G1" s="247"/>
      <c r="H1" s="247"/>
      <c r="I1" s="247"/>
      <c r="J1" s="248"/>
      <c r="K1" s="248"/>
      <c r="L1" s="83"/>
      <c r="M1" s="83"/>
      <c r="N1" s="83"/>
      <c r="O1" s="83"/>
    </row>
    <row r="2" spans="1:21" ht="15.6" x14ac:dyDescent="0.25">
      <c r="B2" s="249" t="s">
        <v>27</v>
      </c>
      <c r="C2" s="249"/>
      <c r="D2" s="286" t="s">
        <v>176</v>
      </c>
      <c r="E2" s="286"/>
      <c r="F2" s="286"/>
      <c r="G2" s="287" t="s">
        <v>177</v>
      </c>
      <c r="H2" s="287"/>
      <c r="I2" s="287"/>
      <c r="J2" s="288" t="s">
        <v>178</v>
      </c>
      <c r="K2" s="288"/>
      <c r="L2" s="288"/>
      <c r="M2" s="230" t="s">
        <v>179</v>
      </c>
      <c r="N2" s="230"/>
      <c r="O2" s="230"/>
      <c r="Q2" s="82">
        <v>1</v>
      </c>
    </row>
    <row r="3" spans="1:21" ht="15" customHeight="1" x14ac:dyDescent="0.25">
      <c r="B3" s="249"/>
      <c r="C3" s="249"/>
      <c r="D3" s="289" t="s">
        <v>34</v>
      </c>
      <c r="E3" s="285" t="s">
        <v>122</v>
      </c>
      <c r="F3" s="285" t="s">
        <v>125</v>
      </c>
      <c r="G3" s="241" t="s">
        <v>34</v>
      </c>
      <c r="H3" s="285" t="s">
        <v>122</v>
      </c>
      <c r="I3" s="285" t="s">
        <v>125</v>
      </c>
      <c r="J3" s="241" t="s">
        <v>34</v>
      </c>
      <c r="K3" s="243" t="s">
        <v>122</v>
      </c>
      <c r="L3" s="245" t="s">
        <v>125</v>
      </c>
      <c r="M3" s="241" t="s">
        <v>34</v>
      </c>
      <c r="N3" s="243" t="s">
        <v>122</v>
      </c>
      <c r="O3" s="245" t="s">
        <v>125</v>
      </c>
      <c r="Q3" s="82">
        <v>2</v>
      </c>
    </row>
    <row r="4" spans="1:21" ht="15.75" customHeight="1" x14ac:dyDescent="0.25">
      <c r="B4" s="249"/>
      <c r="C4" s="249"/>
      <c r="D4" s="290"/>
      <c r="E4" s="245"/>
      <c r="F4" s="245"/>
      <c r="G4" s="242"/>
      <c r="H4" s="245"/>
      <c r="I4" s="245"/>
      <c r="J4" s="242"/>
      <c r="K4" s="244"/>
      <c r="L4" s="246"/>
      <c r="M4" s="242"/>
      <c r="N4" s="244"/>
      <c r="O4" s="246"/>
      <c r="Q4" s="82">
        <v>3</v>
      </c>
    </row>
    <row r="5" spans="1:21" ht="15.6" x14ac:dyDescent="0.25">
      <c r="B5" s="249"/>
      <c r="C5" s="249"/>
      <c r="D5" s="84"/>
      <c r="E5" s="85"/>
      <c r="F5" s="85"/>
      <c r="G5" s="86"/>
      <c r="H5" s="87"/>
      <c r="I5" s="87"/>
      <c r="J5" s="86"/>
      <c r="K5" s="88"/>
      <c r="L5" s="87"/>
      <c r="M5" s="86"/>
      <c r="N5" s="88"/>
      <c r="O5" s="87"/>
      <c r="Q5" s="82">
        <v>4</v>
      </c>
    </row>
    <row r="6" spans="1:21" ht="17.399999999999999" x14ac:dyDescent="0.25">
      <c r="A6" s="291"/>
      <c r="B6" s="270"/>
      <c r="C6" s="89" t="s">
        <v>73</v>
      </c>
      <c r="D6" s="90"/>
      <c r="E6" s="90"/>
      <c r="F6" s="90"/>
      <c r="G6" s="90"/>
      <c r="H6" s="90"/>
      <c r="I6" s="90"/>
      <c r="J6" s="90"/>
      <c r="K6" s="90"/>
      <c r="L6" s="91"/>
      <c r="M6" s="90"/>
      <c r="N6" s="90"/>
      <c r="O6" s="91"/>
    </row>
    <row r="7" spans="1:21" ht="39.9" customHeight="1" x14ac:dyDescent="0.25">
      <c r="A7" s="291"/>
      <c r="B7" s="271"/>
      <c r="C7" s="92" t="s">
        <v>33</v>
      </c>
      <c r="D7" s="26">
        <v>4</v>
      </c>
      <c r="E7" s="62" t="s">
        <v>180</v>
      </c>
      <c r="F7" s="63" t="s">
        <v>181</v>
      </c>
      <c r="G7" s="75">
        <v>4</v>
      </c>
      <c r="H7" s="60" t="s">
        <v>372</v>
      </c>
      <c r="I7" s="63" t="s">
        <v>373</v>
      </c>
      <c r="J7" s="78">
        <v>4</v>
      </c>
      <c r="K7" s="166" t="s">
        <v>453</v>
      </c>
      <c r="L7" s="61" t="s">
        <v>454</v>
      </c>
      <c r="M7" s="80"/>
      <c r="N7" s="62"/>
      <c r="O7" s="63"/>
      <c r="R7" s="82">
        <f>COUNTIF(D7:D10,"1")</f>
        <v>0</v>
      </c>
      <c r="S7" s="82">
        <f>COUNTIF(G7:G10,"1")</f>
        <v>0</v>
      </c>
      <c r="T7" s="82">
        <f>COUNTIF(J7:J10,"1")</f>
        <v>0</v>
      </c>
      <c r="U7" s="82">
        <f>COUNTIF(M7:M10,"1")</f>
        <v>0</v>
      </c>
    </row>
    <row r="8" spans="1:21" ht="39.9" customHeight="1" x14ac:dyDescent="0.25">
      <c r="A8" s="291"/>
      <c r="B8" s="271"/>
      <c r="C8" s="93" t="s">
        <v>35</v>
      </c>
      <c r="D8" s="26">
        <v>4</v>
      </c>
      <c r="E8" s="157" t="s">
        <v>182</v>
      </c>
      <c r="F8" s="63" t="s">
        <v>183</v>
      </c>
      <c r="G8" s="75">
        <v>4</v>
      </c>
      <c r="H8" s="64" t="s">
        <v>182</v>
      </c>
      <c r="I8" s="63" t="s">
        <v>456</v>
      </c>
      <c r="J8" s="78">
        <v>4</v>
      </c>
      <c r="K8" s="167" t="s">
        <v>455</v>
      </c>
      <c r="L8" s="61" t="s">
        <v>456</v>
      </c>
      <c r="M8" s="80"/>
      <c r="N8" s="65"/>
      <c r="O8" s="63"/>
      <c r="R8" s="82">
        <f>COUNTIF(D7:D10,"2")</f>
        <v>0</v>
      </c>
      <c r="S8" s="82">
        <f>COUNTIF(G7:G10,"2")</f>
        <v>0</v>
      </c>
      <c r="T8" s="82">
        <f>COUNTIF(J7:J10,"2")</f>
        <v>0</v>
      </c>
      <c r="U8" s="82">
        <f>COUNTIF(M7:M10,"2")</f>
        <v>0</v>
      </c>
    </row>
    <row r="9" spans="1:21" ht="39.9" customHeight="1" x14ac:dyDescent="0.25">
      <c r="A9" s="291"/>
      <c r="B9" s="271"/>
      <c r="C9" s="94" t="s">
        <v>36</v>
      </c>
      <c r="D9" s="26">
        <v>4</v>
      </c>
      <c r="E9" s="65" t="s">
        <v>374</v>
      </c>
      <c r="F9" s="63" t="s">
        <v>184</v>
      </c>
      <c r="G9" s="75">
        <v>4</v>
      </c>
      <c r="H9" s="64" t="s">
        <v>374</v>
      </c>
      <c r="I9" s="60" t="s">
        <v>184</v>
      </c>
      <c r="J9" s="78">
        <v>4</v>
      </c>
      <c r="K9" s="167" t="s">
        <v>457</v>
      </c>
      <c r="L9" s="61" t="s">
        <v>458</v>
      </c>
      <c r="M9" s="80"/>
      <c r="N9" s="65"/>
      <c r="O9" s="63"/>
      <c r="R9" s="82">
        <f>COUNTIF(D7:D10,"3")</f>
        <v>1</v>
      </c>
      <c r="S9" s="82">
        <f>COUNTIF(G7:G10,"3")</f>
        <v>1</v>
      </c>
      <c r="T9" s="82">
        <f>COUNTIF(J7:J10,"3")</f>
        <v>1</v>
      </c>
      <c r="U9" s="82">
        <f>COUNTIF(M7:M10,"3")</f>
        <v>0</v>
      </c>
    </row>
    <row r="10" spans="1:21" ht="39.9" customHeight="1" x14ac:dyDescent="0.25">
      <c r="A10" s="291"/>
      <c r="B10" s="272"/>
      <c r="C10" s="94" t="s">
        <v>37</v>
      </c>
      <c r="D10" s="26">
        <v>3</v>
      </c>
      <c r="E10" s="157" t="s">
        <v>185</v>
      </c>
      <c r="F10" s="158" t="s">
        <v>186</v>
      </c>
      <c r="G10" s="75">
        <v>3</v>
      </c>
      <c r="H10" s="64" t="s">
        <v>185</v>
      </c>
      <c r="I10" s="60" t="s">
        <v>375</v>
      </c>
      <c r="J10" s="78">
        <v>3</v>
      </c>
      <c r="K10" s="167" t="s">
        <v>459</v>
      </c>
      <c r="L10" s="61" t="s">
        <v>460</v>
      </c>
      <c r="M10" s="80"/>
      <c r="N10" s="65"/>
      <c r="O10" s="63"/>
      <c r="R10" s="82">
        <f>COUNTIF(D7:D10,"4")</f>
        <v>3</v>
      </c>
      <c r="S10" s="82">
        <f>COUNTIF(G7:G10,"4")</f>
        <v>3</v>
      </c>
      <c r="T10" s="82">
        <f>COUNTIF(J7:J10,"4")</f>
        <v>3</v>
      </c>
      <c r="U10" s="82">
        <f>COUNTIF(M7:M10,"4")</f>
        <v>0</v>
      </c>
    </row>
    <row r="11" spans="1:21" ht="6" customHeight="1" x14ac:dyDescent="0.25">
      <c r="B11" s="261"/>
      <c r="C11" s="262"/>
      <c r="D11" s="262"/>
      <c r="E11" s="262"/>
      <c r="F11" s="262"/>
      <c r="G11" s="262"/>
      <c r="H11" s="262"/>
      <c r="I11" s="262"/>
      <c r="J11" s="262"/>
      <c r="K11" s="263"/>
      <c r="L11" s="95"/>
      <c r="M11" s="96"/>
      <c r="N11" s="95"/>
      <c r="O11" s="95"/>
      <c r="Q11" s="82">
        <f>COUNTIF(D7:D10,"1")</f>
        <v>0</v>
      </c>
      <c r="R11" s="82">
        <f>COUNTIF(D7:D10,"1")</f>
        <v>0</v>
      </c>
      <c r="S11" s="82">
        <f>COUNTIF(D7:D10,"3")</f>
        <v>1</v>
      </c>
    </row>
    <row r="12" spans="1:21" ht="17.399999999999999" x14ac:dyDescent="0.25">
      <c r="A12" s="291"/>
      <c r="B12" s="258"/>
      <c r="C12" s="97" t="s">
        <v>72</v>
      </c>
      <c r="D12" s="98"/>
      <c r="E12" s="98"/>
      <c r="F12" s="98"/>
      <c r="G12" s="98"/>
      <c r="H12" s="98"/>
      <c r="I12" s="98"/>
      <c r="J12" s="98"/>
      <c r="K12" s="99"/>
      <c r="L12" s="100"/>
      <c r="M12" s="98"/>
      <c r="N12" s="99"/>
      <c r="O12" s="100"/>
    </row>
    <row r="13" spans="1:21" ht="39.9" customHeight="1" x14ac:dyDescent="0.25">
      <c r="A13" s="291"/>
      <c r="B13" s="259"/>
      <c r="C13" s="101" t="s">
        <v>38</v>
      </c>
      <c r="D13" s="27">
        <v>4</v>
      </c>
      <c r="E13" s="159" t="s">
        <v>187</v>
      </c>
      <c r="F13" s="160" t="s">
        <v>188</v>
      </c>
      <c r="G13" s="76">
        <v>4</v>
      </c>
      <c r="H13" s="60" t="s">
        <v>187</v>
      </c>
      <c r="I13" s="60" t="s">
        <v>188</v>
      </c>
      <c r="J13" s="79">
        <v>4</v>
      </c>
      <c r="K13" s="168" t="s">
        <v>461</v>
      </c>
      <c r="L13" s="67" t="s">
        <v>188</v>
      </c>
      <c r="M13" s="81"/>
      <c r="N13" s="68"/>
      <c r="O13" s="69"/>
      <c r="R13" s="82">
        <f>COUNTIF(D13:D17,"1")</f>
        <v>0</v>
      </c>
      <c r="S13" s="82">
        <f>COUNTIF(G13:G17,"1")</f>
        <v>0</v>
      </c>
      <c r="T13" s="82">
        <f>COUNTIF(J13:J17,"1")</f>
        <v>0</v>
      </c>
      <c r="U13" s="82">
        <f>COUNTIF(M13:M17,"1")</f>
        <v>0</v>
      </c>
    </row>
    <row r="14" spans="1:21" ht="39.9" customHeight="1" x14ac:dyDescent="0.25">
      <c r="A14" s="291"/>
      <c r="B14" s="259"/>
      <c r="C14" s="93" t="s">
        <v>39</v>
      </c>
      <c r="D14" s="27">
        <v>4</v>
      </c>
      <c r="E14" s="161" t="s">
        <v>189</v>
      </c>
      <c r="F14" s="162" t="s">
        <v>190</v>
      </c>
      <c r="G14" s="76">
        <v>4</v>
      </c>
      <c r="H14" s="64" t="s">
        <v>189</v>
      </c>
      <c r="I14" s="60" t="s">
        <v>376</v>
      </c>
      <c r="J14" s="79">
        <v>4</v>
      </c>
      <c r="K14" s="169" t="s">
        <v>462</v>
      </c>
      <c r="L14" s="67" t="s">
        <v>376</v>
      </c>
      <c r="M14" s="81"/>
      <c r="N14" s="69"/>
      <c r="O14" s="69"/>
      <c r="R14" s="82">
        <f>COUNTIF(D13:D17,"2")</f>
        <v>0</v>
      </c>
      <c r="S14" s="82">
        <f>COUNTIF(G13:G17,"2")</f>
        <v>0</v>
      </c>
      <c r="T14" s="82">
        <f>COUNTIF(J13:J17,"2")</f>
        <v>0</v>
      </c>
      <c r="U14" s="82">
        <f>COUNTIF(M13:M17,"2")</f>
        <v>0</v>
      </c>
    </row>
    <row r="15" spans="1:21" ht="39.9" customHeight="1" x14ac:dyDescent="0.25">
      <c r="A15" s="291"/>
      <c r="B15" s="259"/>
      <c r="C15" s="93" t="s">
        <v>40</v>
      </c>
      <c r="D15" s="27">
        <v>4</v>
      </c>
      <c r="E15" s="69" t="s">
        <v>191</v>
      </c>
      <c r="F15" s="163" t="s">
        <v>192</v>
      </c>
      <c r="G15" s="76">
        <v>4</v>
      </c>
      <c r="H15" s="64" t="s">
        <v>377</v>
      </c>
      <c r="I15" s="60" t="s">
        <v>378</v>
      </c>
      <c r="J15" s="79">
        <v>4</v>
      </c>
      <c r="K15" s="169" t="s">
        <v>463</v>
      </c>
      <c r="L15" s="67" t="s">
        <v>464</v>
      </c>
      <c r="M15" s="81"/>
      <c r="N15" s="69"/>
      <c r="O15" s="69"/>
      <c r="R15" s="82">
        <f>COUNTIF(D13:D17,"3")</f>
        <v>1</v>
      </c>
      <c r="S15" s="82">
        <f>COUNTIF(G13:G17,"3")</f>
        <v>1</v>
      </c>
      <c r="T15" s="82">
        <f>COUNTIF(J13:J17,"3")</f>
        <v>0</v>
      </c>
      <c r="U15" s="82">
        <f>COUNTIF(M13:M17,"3")</f>
        <v>0</v>
      </c>
    </row>
    <row r="16" spans="1:21" ht="39.9" customHeight="1" x14ac:dyDescent="0.25">
      <c r="A16" s="291"/>
      <c r="B16" s="259"/>
      <c r="C16" s="94" t="s">
        <v>41</v>
      </c>
      <c r="D16" s="27">
        <v>4</v>
      </c>
      <c r="E16" s="161" t="s">
        <v>193</v>
      </c>
      <c r="F16" s="162" t="s">
        <v>194</v>
      </c>
      <c r="G16" s="76">
        <v>4</v>
      </c>
      <c r="H16" s="64" t="s">
        <v>379</v>
      </c>
      <c r="I16" s="60" t="s">
        <v>380</v>
      </c>
      <c r="J16" s="79">
        <v>4</v>
      </c>
      <c r="K16" s="169" t="s">
        <v>465</v>
      </c>
      <c r="L16" s="67" t="s">
        <v>380</v>
      </c>
      <c r="M16" s="81"/>
      <c r="N16" s="69"/>
      <c r="O16" s="69"/>
      <c r="R16" s="82">
        <f>COUNTIF(D13:D17,"4")</f>
        <v>4</v>
      </c>
      <c r="S16" s="82">
        <f>COUNTIF(G13:G17,"4")</f>
        <v>4</v>
      </c>
      <c r="T16" s="82">
        <f>COUNTIF(J13:J17,"4")</f>
        <v>5</v>
      </c>
      <c r="U16" s="82">
        <f>COUNTIF(M13:M17,"4")</f>
        <v>0</v>
      </c>
    </row>
    <row r="17" spans="1:21" ht="39.9" customHeight="1" x14ac:dyDescent="0.25">
      <c r="A17" s="291"/>
      <c r="B17" s="260"/>
      <c r="C17" s="93" t="s">
        <v>42</v>
      </c>
      <c r="D17" s="27">
        <v>3</v>
      </c>
      <c r="E17" s="164" t="s">
        <v>195</v>
      </c>
      <c r="F17" s="163" t="s">
        <v>196</v>
      </c>
      <c r="G17" s="76">
        <v>3</v>
      </c>
      <c r="H17" s="64" t="s">
        <v>195</v>
      </c>
      <c r="I17" s="60" t="s">
        <v>196</v>
      </c>
      <c r="J17" s="79">
        <v>4</v>
      </c>
      <c r="K17" s="67" t="s">
        <v>466</v>
      </c>
      <c r="L17" s="67" t="s">
        <v>196</v>
      </c>
      <c r="M17" s="81"/>
      <c r="N17" s="69"/>
      <c r="O17" s="69"/>
    </row>
    <row r="18" spans="1:21" ht="7.5" customHeight="1" x14ac:dyDescent="0.25">
      <c r="B18" s="273"/>
      <c r="C18" s="274"/>
      <c r="D18" s="274"/>
      <c r="E18" s="274"/>
      <c r="F18" s="274"/>
      <c r="G18" s="274"/>
      <c r="H18" s="274"/>
      <c r="I18" s="274"/>
      <c r="J18" s="274"/>
      <c r="K18" s="275"/>
      <c r="L18" s="95"/>
      <c r="M18" s="96"/>
      <c r="N18" s="95"/>
      <c r="O18" s="95"/>
    </row>
    <row r="19" spans="1:21" ht="17.399999999999999" x14ac:dyDescent="0.25">
      <c r="A19" s="291"/>
      <c r="B19" s="258"/>
      <c r="C19" s="97" t="s">
        <v>43</v>
      </c>
      <c r="D19" s="98"/>
      <c r="E19" s="98"/>
      <c r="F19" s="98"/>
      <c r="G19" s="98"/>
      <c r="H19" s="98"/>
      <c r="I19" s="98"/>
      <c r="J19" s="98"/>
      <c r="K19" s="99"/>
      <c r="L19" s="100"/>
      <c r="M19" s="98"/>
      <c r="N19" s="99"/>
      <c r="O19" s="100"/>
    </row>
    <row r="20" spans="1:21" ht="39.9" customHeight="1" x14ac:dyDescent="0.25">
      <c r="A20" s="291"/>
      <c r="B20" s="276"/>
      <c r="C20" s="102" t="s">
        <v>44</v>
      </c>
      <c r="D20" s="27">
        <v>4</v>
      </c>
      <c r="E20" s="159" t="s">
        <v>197</v>
      </c>
      <c r="F20" s="165" t="s">
        <v>198</v>
      </c>
      <c r="G20" s="76">
        <v>4</v>
      </c>
      <c r="H20" s="60" t="s">
        <v>381</v>
      </c>
      <c r="I20" s="60" t="s">
        <v>382</v>
      </c>
      <c r="J20" s="79">
        <v>4</v>
      </c>
      <c r="K20" s="168" t="s">
        <v>467</v>
      </c>
      <c r="L20" s="72" t="s">
        <v>382</v>
      </c>
      <c r="M20" s="81"/>
      <c r="N20" s="73"/>
      <c r="O20" s="74"/>
      <c r="R20" s="82">
        <f>COUNTIF(D20:D27,"1")</f>
        <v>0</v>
      </c>
      <c r="S20" s="82">
        <f>COUNTIF(G20:G27,"1")</f>
        <v>0</v>
      </c>
      <c r="T20" s="82">
        <f>COUNTIF(J20:J27,"1")</f>
        <v>0</v>
      </c>
      <c r="U20" s="82">
        <f>COUNTIF(M20:M27,"1")</f>
        <v>0</v>
      </c>
    </row>
    <row r="21" spans="1:21" ht="39.9" customHeight="1" x14ac:dyDescent="0.25">
      <c r="A21" s="291"/>
      <c r="B21" s="276"/>
      <c r="C21" s="103" t="s">
        <v>45</v>
      </c>
      <c r="D21" s="27">
        <v>4</v>
      </c>
      <c r="E21" s="159" t="s">
        <v>199</v>
      </c>
      <c r="F21" s="162" t="s">
        <v>200</v>
      </c>
      <c r="G21" s="76">
        <v>4</v>
      </c>
      <c r="H21" s="64" t="s">
        <v>383</v>
      </c>
      <c r="I21" s="60" t="s">
        <v>384</v>
      </c>
      <c r="J21" s="79">
        <v>4</v>
      </c>
      <c r="K21" s="169" t="s">
        <v>468</v>
      </c>
      <c r="L21" s="72" t="s">
        <v>469</v>
      </c>
      <c r="M21" s="81"/>
      <c r="N21" s="74"/>
      <c r="O21" s="74"/>
      <c r="R21" s="82">
        <f>COUNTIF(D20:D27,"2")</f>
        <v>0</v>
      </c>
      <c r="S21" s="82">
        <f>COUNTIF(G20:G27,"2")</f>
        <v>1</v>
      </c>
      <c r="T21" s="82">
        <f>COUNTIF(J20:J27,"2")</f>
        <v>0</v>
      </c>
      <c r="U21" s="82">
        <f>COUNTIF(M20:M27,"2")</f>
        <v>0</v>
      </c>
    </row>
    <row r="22" spans="1:21" ht="39.9" customHeight="1" x14ac:dyDescent="0.25">
      <c r="A22" s="291"/>
      <c r="B22" s="276"/>
      <c r="C22" s="103" t="s">
        <v>46</v>
      </c>
      <c r="D22" s="27">
        <v>4</v>
      </c>
      <c r="E22" s="161" t="s">
        <v>201</v>
      </c>
      <c r="F22" s="162" t="s">
        <v>202</v>
      </c>
      <c r="G22" s="76">
        <v>4</v>
      </c>
      <c r="H22" s="64" t="s">
        <v>385</v>
      </c>
      <c r="I22" s="60" t="s">
        <v>386</v>
      </c>
      <c r="J22" s="79">
        <v>4</v>
      </c>
      <c r="K22" s="169" t="s">
        <v>470</v>
      </c>
      <c r="L22" s="72" t="s">
        <v>386</v>
      </c>
      <c r="M22" s="81"/>
      <c r="N22" s="74"/>
      <c r="O22" s="74"/>
      <c r="R22" s="82">
        <f>COUNTIF(D20:D27,"3")</f>
        <v>4</v>
      </c>
      <c r="S22" s="82">
        <f>COUNTIF(G20:G27,"3")</f>
        <v>2</v>
      </c>
      <c r="T22" s="82">
        <f>COUNTIF(J20:J27,"3")</f>
        <v>2</v>
      </c>
      <c r="U22" s="82">
        <f>COUNTIF(M20:M27,"3")</f>
        <v>0</v>
      </c>
    </row>
    <row r="23" spans="1:21" ht="39.9" customHeight="1" x14ac:dyDescent="0.25">
      <c r="A23" s="291"/>
      <c r="B23" s="276"/>
      <c r="C23" s="103" t="s">
        <v>47</v>
      </c>
      <c r="D23" s="27">
        <v>4</v>
      </c>
      <c r="E23" s="161" t="s">
        <v>205</v>
      </c>
      <c r="F23" s="162" t="s">
        <v>206</v>
      </c>
      <c r="G23" s="76">
        <v>4</v>
      </c>
      <c r="H23" s="64" t="s">
        <v>387</v>
      </c>
      <c r="I23" s="60" t="s">
        <v>388</v>
      </c>
      <c r="J23" s="79">
        <v>4</v>
      </c>
      <c r="K23" s="169" t="s">
        <v>471</v>
      </c>
      <c r="L23" s="72" t="s">
        <v>472</v>
      </c>
      <c r="M23" s="81"/>
      <c r="N23" s="74"/>
      <c r="O23" s="74"/>
      <c r="R23" s="82">
        <f>COUNTIF(D20:D27,"4")</f>
        <v>4</v>
      </c>
      <c r="S23" s="82">
        <f>COUNTIF(G20:G27,"4")</f>
        <v>5</v>
      </c>
      <c r="T23" s="82">
        <f>COUNTIF(J20:J27,"4")</f>
        <v>6</v>
      </c>
      <c r="U23" s="82">
        <f>COUNTIF(M20:M27,"4")</f>
        <v>0</v>
      </c>
    </row>
    <row r="24" spans="1:21" ht="39.9" customHeight="1" x14ac:dyDescent="0.25">
      <c r="A24" s="291"/>
      <c r="B24" s="276"/>
      <c r="C24" s="103" t="s">
        <v>48</v>
      </c>
      <c r="D24" s="27">
        <v>3</v>
      </c>
      <c r="E24" s="74" t="s">
        <v>203</v>
      </c>
      <c r="F24" s="162" t="s">
        <v>204</v>
      </c>
      <c r="G24" s="76">
        <v>4</v>
      </c>
      <c r="H24" s="64" t="s">
        <v>389</v>
      </c>
      <c r="I24" s="60" t="s">
        <v>390</v>
      </c>
      <c r="J24" s="79">
        <v>4</v>
      </c>
      <c r="K24" s="169" t="s">
        <v>473</v>
      </c>
      <c r="L24" s="72" t="s">
        <v>390</v>
      </c>
      <c r="M24" s="81"/>
      <c r="N24" s="74"/>
      <c r="O24" s="74"/>
    </row>
    <row r="25" spans="1:21" ht="39.9" customHeight="1" x14ac:dyDescent="0.25">
      <c r="A25" s="291"/>
      <c r="B25" s="276"/>
      <c r="C25" s="103" t="s">
        <v>49</v>
      </c>
      <c r="D25" s="27">
        <v>3</v>
      </c>
      <c r="E25" s="161" t="s">
        <v>207</v>
      </c>
      <c r="F25" s="162" t="s">
        <v>208</v>
      </c>
      <c r="G25" s="76">
        <v>3</v>
      </c>
      <c r="H25" s="64" t="s">
        <v>207</v>
      </c>
      <c r="I25" s="60" t="s">
        <v>391</v>
      </c>
      <c r="J25" s="79">
        <v>4</v>
      </c>
      <c r="K25" s="169" t="s">
        <v>474</v>
      </c>
      <c r="L25" s="72" t="s">
        <v>391</v>
      </c>
      <c r="M25" s="81"/>
      <c r="N25" s="74"/>
      <c r="O25" s="74"/>
    </row>
    <row r="26" spans="1:21" ht="39.9" customHeight="1" x14ac:dyDescent="0.25">
      <c r="A26" s="291"/>
      <c r="B26" s="276"/>
      <c r="C26" s="103" t="s">
        <v>50</v>
      </c>
      <c r="D26" s="27">
        <v>3</v>
      </c>
      <c r="E26" s="161" t="s">
        <v>209</v>
      </c>
      <c r="F26" s="162" t="s">
        <v>210</v>
      </c>
      <c r="G26" s="76">
        <v>3</v>
      </c>
      <c r="H26" s="64" t="s">
        <v>393</v>
      </c>
      <c r="I26" s="60" t="s">
        <v>392</v>
      </c>
      <c r="J26" s="79">
        <v>3</v>
      </c>
      <c r="K26" s="169" t="s">
        <v>475</v>
      </c>
      <c r="L26" s="72" t="s">
        <v>392</v>
      </c>
      <c r="M26" s="81"/>
      <c r="N26" s="74"/>
      <c r="O26" s="74"/>
    </row>
    <row r="27" spans="1:21" ht="39.9" customHeight="1" x14ac:dyDescent="0.25">
      <c r="A27" s="291"/>
      <c r="B27" s="277"/>
      <c r="C27" s="103" t="s">
        <v>51</v>
      </c>
      <c r="D27" s="27">
        <v>3</v>
      </c>
      <c r="E27" s="161" t="s">
        <v>211</v>
      </c>
      <c r="F27" s="59" t="s">
        <v>212</v>
      </c>
      <c r="G27" s="76">
        <v>2</v>
      </c>
      <c r="H27" s="64" t="s">
        <v>394</v>
      </c>
      <c r="I27" s="60" t="s">
        <v>395</v>
      </c>
      <c r="J27" s="79">
        <v>3</v>
      </c>
      <c r="K27" s="169" t="s">
        <v>476</v>
      </c>
      <c r="L27" s="72" t="s">
        <v>395</v>
      </c>
      <c r="M27" s="81"/>
      <c r="N27" s="74"/>
      <c r="O27" s="74"/>
    </row>
    <row r="28" spans="1:21" ht="7.5" customHeight="1" x14ac:dyDescent="0.25">
      <c r="B28" s="238"/>
      <c r="C28" s="239"/>
      <c r="D28" s="239"/>
      <c r="E28" s="239"/>
      <c r="F28" s="239"/>
      <c r="G28" s="239"/>
      <c r="H28" s="239"/>
      <c r="I28" s="239"/>
      <c r="J28" s="239"/>
      <c r="K28" s="278"/>
      <c r="L28" s="95"/>
      <c r="M28" s="96"/>
      <c r="N28" s="95"/>
      <c r="O28" s="95"/>
    </row>
    <row r="29" spans="1:21" ht="17.399999999999999" x14ac:dyDescent="0.25">
      <c r="A29" s="291"/>
      <c r="B29" s="258"/>
      <c r="C29" s="97" t="s">
        <v>52</v>
      </c>
      <c r="D29" s="98"/>
      <c r="E29" s="98"/>
      <c r="F29" s="98"/>
      <c r="G29" s="98"/>
      <c r="H29" s="98"/>
      <c r="I29" s="98"/>
      <c r="J29" s="98"/>
      <c r="K29" s="99"/>
      <c r="L29" s="100"/>
      <c r="M29" s="98"/>
      <c r="N29" s="99"/>
      <c r="O29" s="100"/>
    </row>
    <row r="30" spans="1:21" ht="39.9" customHeight="1" x14ac:dyDescent="0.25">
      <c r="A30" s="291"/>
      <c r="B30" s="259"/>
      <c r="C30" s="101" t="s">
        <v>53</v>
      </c>
      <c r="D30" s="27">
        <v>4</v>
      </c>
      <c r="E30" s="159" t="s">
        <v>213</v>
      </c>
      <c r="F30" s="162" t="s">
        <v>214</v>
      </c>
      <c r="G30" s="76">
        <v>4</v>
      </c>
      <c r="H30" s="60" t="s">
        <v>396</v>
      </c>
      <c r="I30" s="60" t="s">
        <v>397</v>
      </c>
      <c r="J30" s="79">
        <v>4</v>
      </c>
      <c r="K30" s="168" t="s">
        <v>477</v>
      </c>
      <c r="L30" s="72" t="s">
        <v>478</v>
      </c>
      <c r="M30" s="81"/>
      <c r="N30" s="73"/>
      <c r="O30" s="74"/>
      <c r="R30" s="82">
        <f>COUNTIF(D30:D33,"1")</f>
        <v>0</v>
      </c>
      <c r="S30" s="82">
        <f>COUNTIF(G30:G33,"1")</f>
        <v>0</v>
      </c>
      <c r="T30" s="82">
        <f>COUNTIF(J30:J33,"1")</f>
        <v>0</v>
      </c>
      <c r="U30" s="82">
        <f>COUNTIF(M30:M33,"1")</f>
        <v>0</v>
      </c>
    </row>
    <row r="31" spans="1:21" ht="39.9" customHeight="1" x14ac:dyDescent="0.25">
      <c r="A31" s="291"/>
      <c r="B31" s="259"/>
      <c r="C31" s="93" t="s">
        <v>54</v>
      </c>
      <c r="D31" s="27">
        <v>4</v>
      </c>
      <c r="E31" s="161" t="s">
        <v>215</v>
      </c>
      <c r="F31" s="162" t="s">
        <v>216</v>
      </c>
      <c r="G31" s="76">
        <v>4</v>
      </c>
      <c r="H31" s="64" t="s">
        <v>398</v>
      </c>
      <c r="I31" s="60" t="s">
        <v>399</v>
      </c>
      <c r="J31" s="79">
        <v>4</v>
      </c>
      <c r="K31" s="169" t="s">
        <v>479</v>
      </c>
      <c r="L31" s="72" t="s">
        <v>399</v>
      </c>
      <c r="M31" s="81"/>
      <c r="N31" s="74"/>
      <c r="O31" s="74"/>
      <c r="R31" s="82">
        <f>COUNTIF(D30:D33,"2")</f>
        <v>0</v>
      </c>
      <c r="S31" s="82">
        <f>COUNTIF(G30:G33,"2")</f>
        <v>0</v>
      </c>
      <c r="T31" s="82">
        <f>COUNTIF(J30:J33,"2")</f>
        <v>0</v>
      </c>
      <c r="U31" s="82">
        <f>COUNTIF(M30:M33,"2")</f>
        <v>0</v>
      </c>
    </row>
    <row r="32" spans="1:21" ht="39.9" customHeight="1" x14ac:dyDescent="0.25">
      <c r="A32" s="291"/>
      <c r="B32" s="259"/>
      <c r="C32" s="93" t="s">
        <v>55</v>
      </c>
      <c r="D32" s="27">
        <v>3</v>
      </c>
      <c r="E32" s="161" t="s">
        <v>217</v>
      </c>
      <c r="F32" s="162" t="s">
        <v>218</v>
      </c>
      <c r="G32" s="76">
        <v>3</v>
      </c>
      <c r="H32" s="64" t="s">
        <v>400</v>
      </c>
      <c r="I32" s="60" t="s">
        <v>401</v>
      </c>
      <c r="J32" s="79">
        <v>3</v>
      </c>
      <c r="K32" s="169" t="s">
        <v>480</v>
      </c>
      <c r="L32" s="72" t="s">
        <v>401</v>
      </c>
      <c r="M32" s="81"/>
      <c r="N32" s="74"/>
      <c r="O32" s="74"/>
      <c r="R32" s="82">
        <f>COUNTIF(D30:D33,"3")</f>
        <v>2</v>
      </c>
      <c r="S32" s="82">
        <f>COUNTIF(G30:G33,"3")</f>
        <v>2</v>
      </c>
      <c r="T32" s="82">
        <f>COUNTIF(J30:J33,"31")</f>
        <v>0</v>
      </c>
      <c r="U32" s="82">
        <f>COUNTIF(M30:M33,"3")</f>
        <v>0</v>
      </c>
    </row>
    <row r="33" spans="1:21" ht="39.9" customHeight="1" x14ac:dyDescent="0.25">
      <c r="A33" s="291"/>
      <c r="B33" s="260"/>
      <c r="C33" s="93" t="s">
        <v>56</v>
      </c>
      <c r="D33" s="27">
        <v>3</v>
      </c>
      <c r="E33" s="161" t="s">
        <v>219</v>
      </c>
      <c r="F33" s="162" t="s">
        <v>220</v>
      </c>
      <c r="G33" s="76">
        <v>3</v>
      </c>
      <c r="H33" s="64" t="s">
        <v>402</v>
      </c>
      <c r="I33" s="60" t="s">
        <v>403</v>
      </c>
      <c r="J33" s="79">
        <v>3</v>
      </c>
      <c r="K33" s="169" t="s">
        <v>481</v>
      </c>
      <c r="L33" s="72" t="s">
        <v>403</v>
      </c>
      <c r="M33" s="81"/>
      <c r="N33" s="74"/>
      <c r="O33" s="74"/>
      <c r="R33" s="82">
        <f>COUNTIF(D30:D33,"4")</f>
        <v>2</v>
      </c>
      <c r="S33" s="82">
        <f>COUNTIF(G30:G33,"4")</f>
        <v>2</v>
      </c>
      <c r="T33" s="82">
        <f>COUNTIF(J30:J33,"4")</f>
        <v>2</v>
      </c>
      <c r="U33" s="82">
        <f>COUNTIF(M30:M33,"4")</f>
        <v>0</v>
      </c>
    </row>
    <row r="34" spans="1:21" ht="9" customHeight="1" x14ac:dyDescent="0.25">
      <c r="B34" s="273"/>
      <c r="C34" s="274"/>
      <c r="D34" s="274"/>
      <c r="E34" s="274"/>
      <c r="F34" s="274"/>
      <c r="G34" s="274"/>
      <c r="H34" s="274"/>
      <c r="I34" s="274"/>
      <c r="J34" s="274"/>
      <c r="K34" s="275"/>
      <c r="L34" s="95"/>
      <c r="M34" s="96"/>
      <c r="N34" s="95"/>
      <c r="O34" s="95"/>
    </row>
    <row r="35" spans="1:21" ht="17.399999999999999" x14ac:dyDescent="0.25">
      <c r="A35" s="291"/>
      <c r="B35" s="258"/>
      <c r="C35" s="104" t="s">
        <v>57</v>
      </c>
      <c r="D35" s="279"/>
      <c r="E35" s="279"/>
      <c r="F35" s="279"/>
      <c r="G35" s="279"/>
      <c r="H35" s="279"/>
      <c r="I35" s="279"/>
      <c r="J35" s="279"/>
      <c r="K35" s="279"/>
      <c r="L35" s="105"/>
      <c r="M35" s="106"/>
      <c r="N35" s="106"/>
      <c r="O35" s="105"/>
    </row>
    <row r="36" spans="1:21" ht="39.9" customHeight="1" x14ac:dyDescent="0.25">
      <c r="A36" s="291"/>
      <c r="B36" s="259"/>
      <c r="C36" s="101" t="s">
        <v>58</v>
      </c>
      <c r="D36" s="27">
        <v>3</v>
      </c>
      <c r="E36" s="159" t="s">
        <v>221</v>
      </c>
      <c r="F36" s="162"/>
      <c r="G36" s="76">
        <v>3</v>
      </c>
      <c r="H36" s="60" t="s">
        <v>404</v>
      </c>
      <c r="I36" s="60" t="s">
        <v>222</v>
      </c>
      <c r="J36" s="79">
        <v>3</v>
      </c>
      <c r="K36" s="168" t="s">
        <v>482</v>
      </c>
      <c r="L36" s="72" t="s">
        <v>222</v>
      </c>
      <c r="M36" s="81"/>
      <c r="N36" s="73"/>
      <c r="O36" s="74"/>
      <c r="R36" s="82">
        <f>COUNTIF(D36:D44,"1")</f>
        <v>0</v>
      </c>
      <c r="S36" s="82">
        <f>COUNTIF(G36:G44,"1")</f>
        <v>0</v>
      </c>
      <c r="T36" s="82">
        <f>COUNTIF(J36:J44,"1")</f>
        <v>0</v>
      </c>
      <c r="U36" s="82">
        <f>COUNTIF(M36:M44,"1")</f>
        <v>0</v>
      </c>
    </row>
    <row r="37" spans="1:21" ht="39.9" customHeight="1" x14ac:dyDescent="0.25">
      <c r="A37" s="291"/>
      <c r="B37" s="259"/>
      <c r="C37" s="93" t="s">
        <v>59</v>
      </c>
      <c r="D37" s="27">
        <v>3</v>
      </c>
      <c r="E37" s="74" t="s">
        <v>223</v>
      </c>
      <c r="F37" s="162" t="s">
        <v>224</v>
      </c>
      <c r="G37" s="76">
        <v>3</v>
      </c>
      <c r="H37" s="64" t="s">
        <v>223</v>
      </c>
      <c r="I37" s="60" t="s">
        <v>405</v>
      </c>
      <c r="J37" s="79">
        <v>3</v>
      </c>
      <c r="K37" s="169" t="s">
        <v>483</v>
      </c>
      <c r="L37" s="72" t="s">
        <v>405</v>
      </c>
      <c r="M37" s="81"/>
      <c r="N37" s="74"/>
      <c r="O37" s="74"/>
      <c r="R37" s="82">
        <f>COUNTIF(D36:D44,"2")</f>
        <v>0</v>
      </c>
      <c r="S37" s="82">
        <f>COUNTIF(G36:G44,"2")</f>
        <v>0</v>
      </c>
      <c r="T37" s="82">
        <f>COUNTIF(J36:J44,"2")</f>
        <v>0</v>
      </c>
      <c r="U37" s="82">
        <f>COUNTIF(M36:M44,"2")</f>
        <v>0</v>
      </c>
    </row>
    <row r="38" spans="1:21" ht="39.9" customHeight="1" x14ac:dyDescent="0.25">
      <c r="A38" s="291"/>
      <c r="B38" s="259"/>
      <c r="C38" s="93" t="s">
        <v>60</v>
      </c>
      <c r="D38" s="27">
        <v>3</v>
      </c>
      <c r="E38" s="74" t="s">
        <v>225</v>
      </c>
      <c r="F38" s="162" t="s">
        <v>226</v>
      </c>
      <c r="G38" s="76">
        <v>3</v>
      </c>
      <c r="H38" s="64" t="s">
        <v>225</v>
      </c>
      <c r="I38" s="60" t="s">
        <v>226</v>
      </c>
      <c r="J38" s="79">
        <v>3</v>
      </c>
      <c r="K38" s="169" t="s">
        <v>484</v>
      </c>
      <c r="L38" s="72" t="s">
        <v>226</v>
      </c>
      <c r="M38" s="81"/>
      <c r="N38" s="74"/>
      <c r="O38" s="74"/>
      <c r="R38" s="82">
        <f>COUNTIF(D36:D44,"3")</f>
        <v>5</v>
      </c>
      <c r="S38" s="82">
        <f>COUNTIF(G36:G44,"3")</f>
        <v>5</v>
      </c>
      <c r="T38" s="82">
        <f>COUNTIF(J36:J44,"3")</f>
        <v>5</v>
      </c>
      <c r="U38" s="82">
        <f>COUNTIF(M36:M44,"3")</f>
        <v>0</v>
      </c>
    </row>
    <row r="39" spans="1:21" ht="39.9" customHeight="1" x14ac:dyDescent="0.25">
      <c r="A39" s="291"/>
      <c r="B39" s="259"/>
      <c r="C39" s="93" t="s">
        <v>61</v>
      </c>
      <c r="D39" s="27">
        <v>4</v>
      </c>
      <c r="E39" s="165" t="s">
        <v>227</v>
      </c>
      <c r="F39" s="74" t="s">
        <v>228</v>
      </c>
      <c r="G39" s="76">
        <v>4</v>
      </c>
      <c r="H39" s="64" t="s">
        <v>227</v>
      </c>
      <c r="I39" s="60" t="s">
        <v>406</v>
      </c>
      <c r="J39" s="79">
        <v>4</v>
      </c>
      <c r="K39" s="169" t="s">
        <v>485</v>
      </c>
      <c r="L39" s="72" t="s">
        <v>406</v>
      </c>
      <c r="M39" s="81"/>
      <c r="N39" s="74"/>
      <c r="O39" s="74"/>
      <c r="R39" s="82">
        <f>COUNTIF(D36:D44,"4")</f>
        <v>4</v>
      </c>
      <c r="S39" s="82">
        <f>COUNTIF(G36:G44,"4")</f>
        <v>4</v>
      </c>
      <c r="T39" s="82">
        <f>COUNTIF(J36:J44,"4")</f>
        <v>4</v>
      </c>
      <c r="U39" s="82">
        <f>COUNTIF(M36:M44,"4")</f>
        <v>0</v>
      </c>
    </row>
    <row r="40" spans="1:21" ht="39.9" customHeight="1" x14ac:dyDescent="0.25">
      <c r="A40" s="291"/>
      <c r="B40" s="259"/>
      <c r="C40" s="93" t="s">
        <v>62</v>
      </c>
      <c r="D40" s="27">
        <v>4</v>
      </c>
      <c r="E40" s="161" t="s">
        <v>230</v>
      </c>
      <c r="F40" s="162" t="s">
        <v>229</v>
      </c>
      <c r="G40" s="76">
        <v>4</v>
      </c>
      <c r="H40" s="64" t="s">
        <v>407</v>
      </c>
      <c r="I40" s="60" t="s">
        <v>408</v>
      </c>
      <c r="J40" s="79">
        <v>4</v>
      </c>
      <c r="K40" s="72" t="s">
        <v>582</v>
      </c>
      <c r="L40" s="72" t="s">
        <v>408</v>
      </c>
      <c r="M40" s="81"/>
      <c r="N40" s="74"/>
      <c r="O40" s="74"/>
    </row>
    <row r="41" spans="1:21" ht="39.9" customHeight="1" x14ac:dyDescent="0.25">
      <c r="A41" s="291"/>
      <c r="B41" s="259"/>
      <c r="C41" s="93" t="s">
        <v>63</v>
      </c>
      <c r="D41" s="27">
        <v>4</v>
      </c>
      <c r="E41" s="161" t="s">
        <v>231</v>
      </c>
      <c r="F41" s="165" t="s">
        <v>232</v>
      </c>
      <c r="G41" s="76">
        <v>4</v>
      </c>
      <c r="H41" s="64" t="s">
        <v>409</v>
      </c>
      <c r="I41" s="60" t="s">
        <v>232</v>
      </c>
      <c r="J41" s="79">
        <v>4</v>
      </c>
      <c r="K41" s="169" t="s">
        <v>486</v>
      </c>
      <c r="L41" s="72" t="s">
        <v>232</v>
      </c>
      <c r="M41" s="81"/>
      <c r="N41" s="74"/>
      <c r="O41" s="74"/>
    </row>
    <row r="42" spans="1:21" ht="39.9" customHeight="1" x14ac:dyDescent="0.25">
      <c r="A42" s="291"/>
      <c r="B42" s="259"/>
      <c r="C42" s="93" t="s">
        <v>64</v>
      </c>
      <c r="D42" s="27">
        <v>4</v>
      </c>
      <c r="E42" s="161" t="s">
        <v>233</v>
      </c>
      <c r="F42" s="165" t="s">
        <v>234</v>
      </c>
      <c r="G42" s="76">
        <v>4</v>
      </c>
      <c r="H42" s="64" t="s">
        <v>410</v>
      </c>
      <c r="I42" s="60" t="s">
        <v>411</v>
      </c>
      <c r="J42" s="79">
        <v>4</v>
      </c>
      <c r="K42" s="169" t="s">
        <v>487</v>
      </c>
      <c r="L42" s="72" t="s">
        <v>411</v>
      </c>
      <c r="M42" s="81"/>
      <c r="N42" s="74"/>
      <c r="O42" s="74"/>
    </row>
    <row r="43" spans="1:21" ht="39.9" customHeight="1" x14ac:dyDescent="0.25">
      <c r="A43" s="291"/>
      <c r="B43" s="259"/>
      <c r="C43" s="93" t="s">
        <v>65</v>
      </c>
      <c r="D43" s="27">
        <v>3</v>
      </c>
      <c r="E43" s="161" t="s">
        <v>235</v>
      </c>
      <c r="F43" s="165" t="s">
        <v>236</v>
      </c>
      <c r="G43" s="76">
        <v>3</v>
      </c>
      <c r="H43" s="64" t="s">
        <v>412</v>
      </c>
      <c r="I43" s="60" t="s">
        <v>413</v>
      </c>
      <c r="J43" s="79">
        <v>3</v>
      </c>
      <c r="K43" s="169" t="s">
        <v>488</v>
      </c>
      <c r="L43" s="72" t="s">
        <v>413</v>
      </c>
      <c r="M43" s="81"/>
      <c r="N43" s="74"/>
      <c r="O43" s="74"/>
    </row>
    <row r="44" spans="1:21" ht="39.9" customHeight="1" x14ac:dyDescent="0.25">
      <c r="A44" s="291"/>
      <c r="B44" s="260"/>
      <c r="C44" s="93" t="s">
        <v>66</v>
      </c>
      <c r="D44" s="27">
        <v>3</v>
      </c>
      <c r="E44" s="161" t="s">
        <v>237</v>
      </c>
      <c r="F44" s="165" t="s">
        <v>238</v>
      </c>
      <c r="G44" s="76">
        <v>3</v>
      </c>
      <c r="H44" s="64" t="s">
        <v>414</v>
      </c>
      <c r="I44" s="60" t="s">
        <v>415</v>
      </c>
      <c r="J44" s="79">
        <v>3</v>
      </c>
      <c r="K44" s="169" t="s">
        <v>489</v>
      </c>
      <c r="L44" s="72" t="s">
        <v>415</v>
      </c>
      <c r="M44" s="81"/>
      <c r="N44" s="74"/>
      <c r="O44" s="74"/>
    </row>
    <row r="45" spans="1:21" ht="6.75" customHeight="1" x14ac:dyDescent="0.25">
      <c r="B45" s="273"/>
      <c r="C45" s="274"/>
      <c r="D45" s="274"/>
      <c r="E45" s="274"/>
      <c r="F45" s="274"/>
      <c r="G45" s="274"/>
      <c r="H45" s="274"/>
      <c r="I45" s="274"/>
      <c r="J45" s="274"/>
      <c r="K45" s="275"/>
      <c r="L45" s="95"/>
      <c r="M45" s="96"/>
      <c r="N45" s="95"/>
      <c r="O45" s="95"/>
    </row>
    <row r="46" spans="1:21" ht="17.399999999999999" x14ac:dyDescent="0.25">
      <c r="A46" s="291"/>
      <c r="B46" s="258"/>
      <c r="C46" s="97" t="s">
        <v>67</v>
      </c>
      <c r="D46" s="98"/>
      <c r="E46" s="98"/>
      <c r="F46" s="98"/>
      <c r="G46" s="98"/>
      <c r="H46" s="98"/>
      <c r="I46" s="98"/>
      <c r="J46" s="98"/>
      <c r="K46" s="99"/>
      <c r="L46" s="100"/>
      <c r="M46" s="98"/>
      <c r="N46" s="99"/>
      <c r="O46" s="100"/>
    </row>
    <row r="47" spans="1:21" ht="39.9" customHeight="1" x14ac:dyDescent="0.25">
      <c r="A47" s="291"/>
      <c r="B47" s="259"/>
      <c r="C47" s="101" t="s">
        <v>68</v>
      </c>
      <c r="D47" s="27">
        <v>4</v>
      </c>
      <c r="E47" s="159" t="s">
        <v>239</v>
      </c>
      <c r="F47" s="162" t="s">
        <v>240</v>
      </c>
      <c r="G47" s="28">
        <v>4</v>
      </c>
      <c r="H47" s="32" t="s">
        <v>416</v>
      </c>
      <c r="I47" s="32" t="s">
        <v>417</v>
      </c>
      <c r="J47" s="29">
        <v>4</v>
      </c>
      <c r="K47" s="170" t="s">
        <v>490</v>
      </c>
      <c r="L47" s="34" t="s">
        <v>583</v>
      </c>
      <c r="M47" s="51"/>
      <c r="N47" s="49"/>
      <c r="O47" s="50"/>
      <c r="R47" s="82">
        <f>COUNTIF(D47:D50,"1")</f>
        <v>0</v>
      </c>
      <c r="S47" s="82">
        <f>COUNTIF(G47:G50,"1")</f>
        <v>0</v>
      </c>
      <c r="T47" s="82">
        <f>COUNTIF(J47:J50,"1")</f>
        <v>0</v>
      </c>
      <c r="U47" s="82">
        <f>COUNTIF(M47:M50,"1")</f>
        <v>0</v>
      </c>
    </row>
    <row r="48" spans="1:21" ht="39.9" customHeight="1" x14ac:dyDescent="0.25">
      <c r="A48" s="291"/>
      <c r="B48" s="259"/>
      <c r="C48" s="93" t="s">
        <v>69</v>
      </c>
      <c r="D48" s="27">
        <v>3</v>
      </c>
      <c r="E48" s="165" t="s">
        <v>241</v>
      </c>
      <c r="F48" s="165" t="s">
        <v>242</v>
      </c>
      <c r="G48" s="28">
        <v>3</v>
      </c>
      <c r="H48" s="33" t="s">
        <v>418</v>
      </c>
      <c r="I48" s="32" t="s">
        <v>242</v>
      </c>
      <c r="J48" s="29">
        <v>3</v>
      </c>
      <c r="K48" s="171" t="s">
        <v>491</v>
      </c>
      <c r="L48" s="34" t="s">
        <v>242</v>
      </c>
      <c r="M48" s="51"/>
      <c r="N48" s="50"/>
      <c r="O48" s="50"/>
      <c r="R48" s="82">
        <f>COUNTIF(D47:D50,"2")</f>
        <v>1</v>
      </c>
      <c r="S48" s="82">
        <f>COUNTIF(G47:G50,"2")</f>
        <v>1</v>
      </c>
      <c r="T48" s="82">
        <f>COUNTIF(J47:J50,"2")</f>
        <v>1</v>
      </c>
      <c r="U48" s="82">
        <f>COUNTIF(M47:M50,"2")</f>
        <v>0</v>
      </c>
    </row>
    <row r="49" spans="1:21" ht="39.9" customHeight="1" x14ac:dyDescent="0.25">
      <c r="A49" s="291"/>
      <c r="B49" s="259"/>
      <c r="C49" s="93" t="s">
        <v>70</v>
      </c>
      <c r="D49" s="27">
        <v>3</v>
      </c>
      <c r="E49" s="161" t="s">
        <v>243</v>
      </c>
      <c r="F49" s="159" t="s">
        <v>244</v>
      </c>
      <c r="G49" s="28">
        <v>3</v>
      </c>
      <c r="H49" s="33" t="s">
        <v>419</v>
      </c>
      <c r="I49" s="32" t="s">
        <v>420</v>
      </c>
      <c r="J49" s="29">
        <v>3</v>
      </c>
      <c r="K49" s="171" t="s">
        <v>492</v>
      </c>
      <c r="L49" s="34" t="s">
        <v>493</v>
      </c>
      <c r="M49" s="51"/>
      <c r="N49" s="50"/>
      <c r="O49" s="50"/>
      <c r="R49" s="82">
        <f>COUNTIF(D47:D50,"3")</f>
        <v>2</v>
      </c>
      <c r="S49" s="82">
        <f>COUNTIF(G47:G50,"3")</f>
        <v>2</v>
      </c>
      <c r="T49" s="82">
        <f>COUNTIF(J47:J50,"3")</f>
        <v>2</v>
      </c>
      <c r="U49" s="82">
        <f>COUNTIF(M47:M50,"3")</f>
        <v>0</v>
      </c>
    </row>
    <row r="50" spans="1:21" ht="39.9" customHeight="1" x14ac:dyDescent="0.25">
      <c r="A50" s="291"/>
      <c r="B50" s="260"/>
      <c r="C50" s="93" t="s">
        <v>71</v>
      </c>
      <c r="D50" s="27">
        <v>2</v>
      </c>
      <c r="E50" s="161" t="s">
        <v>245</v>
      </c>
      <c r="F50" s="30" t="s">
        <v>246</v>
      </c>
      <c r="G50" s="28">
        <v>2</v>
      </c>
      <c r="H50" s="33" t="s">
        <v>421</v>
      </c>
      <c r="I50" s="32" t="s">
        <v>246</v>
      </c>
      <c r="J50" s="29">
        <v>2</v>
      </c>
      <c r="K50" s="171" t="s">
        <v>494</v>
      </c>
      <c r="L50" s="34" t="s">
        <v>246</v>
      </c>
      <c r="M50" s="51"/>
      <c r="N50" s="50"/>
      <c r="O50" s="50"/>
      <c r="R50" s="82">
        <f>COUNTIF(D47:D50,"4")</f>
        <v>1</v>
      </c>
      <c r="S50" s="82">
        <f>COUNTIF(G47:G50,"4")</f>
        <v>1</v>
      </c>
      <c r="T50" s="82">
        <f>COUNTIF(J47:J50,"4")</f>
        <v>1</v>
      </c>
      <c r="U50" s="82">
        <f>COUNTIF(M47:M50,"4")</f>
        <v>0</v>
      </c>
    </row>
    <row r="51" spans="1:21" ht="8.25" customHeight="1" x14ac:dyDescent="0.25">
      <c r="B51" s="273"/>
      <c r="C51" s="274"/>
      <c r="D51" s="274"/>
      <c r="E51" s="274"/>
      <c r="F51" s="274"/>
      <c r="G51" s="274"/>
      <c r="H51" s="274"/>
      <c r="I51" s="274"/>
      <c r="J51" s="274"/>
      <c r="K51" s="275"/>
      <c r="L51" s="95"/>
      <c r="M51" s="96"/>
      <c r="N51" s="95"/>
      <c r="O51" s="95"/>
    </row>
    <row r="52" spans="1:21" ht="24" customHeight="1" x14ac:dyDescent="0.25">
      <c r="B52" s="250" t="s">
        <v>26</v>
      </c>
      <c r="C52" s="251"/>
      <c r="D52" s="227">
        <v>2023</v>
      </c>
      <c r="E52" s="228"/>
      <c r="F52" s="229"/>
      <c r="G52" s="264">
        <v>2024</v>
      </c>
      <c r="H52" s="265"/>
      <c r="I52" s="266"/>
      <c r="J52" s="267">
        <v>2025</v>
      </c>
      <c r="K52" s="268"/>
      <c r="L52" s="269"/>
      <c r="M52" s="231">
        <v>2026</v>
      </c>
      <c r="N52" s="232"/>
      <c r="O52" s="233"/>
    </row>
    <row r="53" spans="1:21" ht="33" customHeight="1" x14ac:dyDescent="0.25">
      <c r="B53" s="252"/>
      <c r="C53" s="253"/>
      <c r="D53" s="107" t="s">
        <v>34</v>
      </c>
      <c r="E53" s="108" t="s">
        <v>122</v>
      </c>
      <c r="F53" s="108" t="s">
        <v>125</v>
      </c>
      <c r="G53" s="107" t="s">
        <v>34</v>
      </c>
      <c r="H53" s="108" t="s">
        <v>122</v>
      </c>
      <c r="I53" s="108" t="s">
        <v>125</v>
      </c>
      <c r="J53" s="107" t="s">
        <v>34</v>
      </c>
      <c r="K53" s="108" t="s">
        <v>122</v>
      </c>
      <c r="L53" s="109" t="s">
        <v>125</v>
      </c>
      <c r="M53" s="107"/>
      <c r="N53" s="108"/>
      <c r="O53" s="109"/>
    </row>
    <row r="54" spans="1:21" ht="17.399999999999999" x14ac:dyDescent="0.25">
      <c r="A54" s="291"/>
      <c r="B54" s="110"/>
      <c r="C54" s="226" t="s">
        <v>74</v>
      </c>
      <c r="D54" s="225"/>
      <c r="E54" s="225"/>
      <c r="F54" s="225"/>
      <c r="G54" s="225"/>
      <c r="H54" s="225"/>
      <c r="I54" s="225"/>
      <c r="J54" s="225"/>
      <c r="K54" s="225"/>
      <c r="L54" s="111"/>
      <c r="M54" s="112"/>
      <c r="N54" s="112"/>
      <c r="O54" s="111"/>
    </row>
    <row r="55" spans="1:21" ht="30" customHeight="1" x14ac:dyDescent="0.25">
      <c r="A55" s="291"/>
      <c r="B55" s="113"/>
      <c r="C55" s="101" t="s">
        <v>75</v>
      </c>
      <c r="D55" s="27">
        <v>4</v>
      </c>
      <c r="E55" s="59" t="s">
        <v>248</v>
      </c>
      <c r="F55" s="59" t="s">
        <v>253</v>
      </c>
      <c r="G55" s="76">
        <v>4</v>
      </c>
      <c r="H55" s="60" t="s">
        <v>442</v>
      </c>
      <c r="I55" s="60" t="s">
        <v>443</v>
      </c>
      <c r="J55" s="79">
        <v>4</v>
      </c>
      <c r="K55" s="71" t="s">
        <v>516</v>
      </c>
      <c r="L55" s="72" t="s">
        <v>517</v>
      </c>
      <c r="M55" s="81"/>
      <c r="N55" s="73"/>
      <c r="O55" s="74"/>
      <c r="R55" s="82">
        <f>COUNTIF(D55:D59,"1")</f>
        <v>0</v>
      </c>
      <c r="S55" s="82">
        <f>COUNTIF(G55:G59,"1")</f>
        <v>0</v>
      </c>
      <c r="T55" s="82">
        <f>COUNTIF(J55:J59,"1")</f>
        <v>0</v>
      </c>
      <c r="U55" s="82">
        <f>COUNTIF(M55:M59,"1")</f>
        <v>0</v>
      </c>
    </row>
    <row r="56" spans="1:21" ht="30" customHeight="1" x14ac:dyDescent="0.25">
      <c r="A56" s="291"/>
      <c r="B56" s="113"/>
      <c r="C56" s="93" t="s">
        <v>76</v>
      </c>
      <c r="D56" s="27">
        <v>4</v>
      </c>
      <c r="E56" s="70" t="s">
        <v>249</v>
      </c>
      <c r="F56" s="59" t="s">
        <v>254</v>
      </c>
      <c r="G56" s="76">
        <v>4</v>
      </c>
      <c r="H56" s="64" t="s">
        <v>249</v>
      </c>
      <c r="I56" s="60" t="s">
        <v>444</v>
      </c>
      <c r="J56" s="79">
        <v>4</v>
      </c>
      <c r="K56" s="72" t="s">
        <v>518</v>
      </c>
      <c r="L56" s="72" t="s">
        <v>519</v>
      </c>
      <c r="M56" s="81"/>
      <c r="N56" s="74"/>
      <c r="O56" s="74"/>
      <c r="R56" s="82">
        <f>COUNTIF(D55:D59,"2")</f>
        <v>0</v>
      </c>
      <c r="S56" s="82">
        <f>COUNTIF(G55:G59,"2")</f>
        <v>0</v>
      </c>
      <c r="T56" s="82">
        <f>COUNTIF(J55:J59,"2")</f>
        <v>0</v>
      </c>
      <c r="U56" s="82">
        <f>COUNTIF(M55:M59,"2")</f>
        <v>0</v>
      </c>
    </row>
    <row r="57" spans="1:21" ht="30" customHeight="1" x14ac:dyDescent="0.25">
      <c r="A57" s="291"/>
      <c r="B57" s="113"/>
      <c r="C57" s="93" t="s">
        <v>77</v>
      </c>
      <c r="D57" s="27">
        <v>4</v>
      </c>
      <c r="E57" s="70" t="s">
        <v>250</v>
      </c>
      <c r="F57" s="59" t="s">
        <v>255</v>
      </c>
      <c r="G57" s="76">
        <v>4</v>
      </c>
      <c r="H57" s="64" t="s">
        <v>250</v>
      </c>
      <c r="I57" s="60" t="s">
        <v>255</v>
      </c>
      <c r="J57" s="79">
        <v>4</v>
      </c>
      <c r="K57" s="72" t="s">
        <v>520</v>
      </c>
      <c r="L57" s="72" t="s">
        <v>521</v>
      </c>
      <c r="M57" s="81"/>
      <c r="N57" s="74"/>
      <c r="O57" s="74"/>
      <c r="R57" s="82">
        <f>COUNTIF(D55:D59,"3")</f>
        <v>0</v>
      </c>
      <c r="S57" s="82">
        <f>COUNTIF(G55:G59,"3")</f>
        <v>0</v>
      </c>
      <c r="T57" s="82">
        <f>COUNTIF(J55:J59,"3")</f>
        <v>0</v>
      </c>
      <c r="U57" s="82">
        <f>COUNTIF(M55:M59,"3")</f>
        <v>0</v>
      </c>
    </row>
    <row r="58" spans="1:21" ht="30" customHeight="1" x14ac:dyDescent="0.25">
      <c r="A58" s="291"/>
      <c r="B58" s="113"/>
      <c r="C58" s="93" t="s">
        <v>78</v>
      </c>
      <c r="D58" s="27">
        <v>4</v>
      </c>
      <c r="E58" s="70" t="s">
        <v>251</v>
      </c>
      <c r="F58" s="59" t="s">
        <v>256</v>
      </c>
      <c r="G58" s="76">
        <v>4</v>
      </c>
      <c r="H58" s="64" t="s">
        <v>251</v>
      </c>
      <c r="I58" s="60" t="s">
        <v>256</v>
      </c>
      <c r="J58" s="79">
        <v>4</v>
      </c>
      <c r="K58" s="72" t="s">
        <v>522</v>
      </c>
      <c r="L58" s="72" t="s">
        <v>523</v>
      </c>
      <c r="M58" s="81"/>
      <c r="N58" s="74"/>
      <c r="O58" s="74"/>
      <c r="R58" s="82">
        <f>COUNTIF(D55:D59,"4")</f>
        <v>5</v>
      </c>
      <c r="S58" s="82">
        <f>COUNTIF(G55:G59,"4")</f>
        <v>5</v>
      </c>
      <c r="T58" s="82">
        <f>COUNTIF(J55:J59,"4")</f>
        <v>5</v>
      </c>
      <c r="U58" s="82">
        <f>COUNTIF(M55:M59,"4")</f>
        <v>0</v>
      </c>
    </row>
    <row r="59" spans="1:21" ht="30" customHeight="1" x14ac:dyDescent="0.25">
      <c r="A59" s="291"/>
      <c r="B59" s="114"/>
      <c r="C59" s="93" t="s">
        <v>79</v>
      </c>
      <c r="D59" s="27">
        <v>4</v>
      </c>
      <c r="E59" s="70" t="s">
        <v>252</v>
      </c>
      <c r="F59" s="59" t="s">
        <v>257</v>
      </c>
      <c r="G59" s="76">
        <v>4</v>
      </c>
      <c r="H59" s="64" t="s">
        <v>252</v>
      </c>
      <c r="I59" s="60" t="s">
        <v>257</v>
      </c>
      <c r="J59" s="79">
        <v>4</v>
      </c>
      <c r="K59" s="72" t="s">
        <v>524</v>
      </c>
      <c r="L59" s="72" t="s">
        <v>525</v>
      </c>
      <c r="M59" s="81"/>
      <c r="N59" s="74"/>
      <c r="O59" s="74"/>
    </row>
    <row r="60" spans="1:21" ht="6.75" customHeight="1" x14ac:dyDescent="0.25">
      <c r="B60" s="223"/>
      <c r="C60" s="224"/>
      <c r="D60" s="115"/>
      <c r="E60" s="116"/>
      <c r="F60" s="116"/>
      <c r="G60" s="115"/>
      <c r="H60" s="116"/>
      <c r="I60" s="116"/>
      <c r="J60" s="115"/>
      <c r="K60" s="116"/>
      <c r="M60" s="115"/>
      <c r="N60" s="116"/>
    </row>
    <row r="61" spans="1:21" ht="17.399999999999999" x14ac:dyDescent="0.25">
      <c r="A61" s="291"/>
      <c r="B61" s="110"/>
      <c r="C61" s="226" t="s">
        <v>80</v>
      </c>
      <c r="D61" s="225"/>
      <c r="E61" s="225"/>
      <c r="F61" s="225"/>
      <c r="G61" s="225"/>
      <c r="H61" s="225"/>
      <c r="I61" s="225"/>
      <c r="J61" s="225"/>
      <c r="K61" s="234"/>
      <c r="L61" s="112"/>
      <c r="M61" s="112"/>
      <c r="N61" s="112"/>
      <c r="O61" s="112"/>
    </row>
    <row r="62" spans="1:21" ht="30" customHeight="1" x14ac:dyDescent="0.25">
      <c r="A62" s="291"/>
      <c r="B62" s="118"/>
      <c r="C62" s="92" t="s">
        <v>81</v>
      </c>
      <c r="D62" s="27">
        <v>4</v>
      </c>
      <c r="E62" s="59" t="s">
        <v>258</v>
      </c>
      <c r="F62" s="59" t="s">
        <v>259</v>
      </c>
      <c r="G62" s="76">
        <v>4</v>
      </c>
      <c r="H62" s="60" t="s">
        <v>258</v>
      </c>
      <c r="I62" s="60" t="s">
        <v>259</v>
      </c>
      <c r="J62" s="79">
        <v>4</v>
      </c>
      <c r="K62" s="72" t="s">
        <v>526</v>
      </c>
      <c r="L62" s="72" t="s">
        <v>527</v>
      </c>
      <c r="M62" s="81"/>
      <c r="N62" s="74"/>
      <c r="O62" s="74"/>
      <c r="R62" s="82">
        <f>COUNTIF(D62:D65,"1")</f>
        <v>0</v>
      </c>
      <c r="S62" s="82">
        <f>COUNTIF(G62:G65,"1")</f>
        <v>0</v>
      </c>
      <c r="T62" s="82">
        <f>COUNTIF(J62:J65,"1")</f>
        <v>0</v>
      </c>
      <c r="U62" s="82">
        <f>COUNTIF(M62:M65,"1")</f>
        <v>0</v>
      </c>
    </row>
    <row r="63" spans="1:21" ht="30" customHeight="1" x14ac:dyDescent="0.25">
      <c r="A63" s="291"/>
      <c r="B63" s="113"/>
      <c r="C63" s="93" t="s">
        <v>82</v>
      </c>
      <c r="D63" s="27">
        <v>4</v>
      </c>
      <c r="E63" s="70" t="s">
        <v>258</v>
      </c>
      <c r="F63" s="59" t="s">
        <v>260</v>
      </c>
      <c r="G63" s="76">
        <v>4</v>
      </c>
      <c r="H63" s="64" t="s">
        <v>258</v>
      </c>
      <c r="I63" s="60" t="s">
        <v>445</v>
      </c>
      <c r="J63" s="79">
        <v>4</v>
      </c>
      <c r="K63" s="72" t="s">
        <v>528</v>
      </c>
      <c r="L63" s="72" t="s">
        <v>529</v>
      </c>
      <c r="M63" s="81"/>
      <c r="N63" s="74"/>
      <c r="O63" s="74"/>
      <c r="R63" s="82">
        <f>COUNTIF(D62:D65,"2")</f>
        <v>0</v>
      </c>
      <c r="S63" s="82">
        <f>COUNTIF(G62:G65,"2")</f>
        <v>0</v>
      </c>
      <c r="T63" s="82">
        <f>COUNTIF(J62:J65,"2")</f>
        <v>0</v>
      </c>
      <c r="U63" s="82">
        <f>COUNTIF(M62:M65,"2")</f>
        <v>0</v>
      </c>
    </row>
    <row r="64" spans="1:21" ht="30" customHeight="1" x14ac:dyDescent="0.25">
      <c r="A64" s="291"/>
      <c r="B64" s="113"/>
      <c r="C64" s="93" t="s">
        <v>83</v>
      </c>
      <c r="D64" s="27">
        <v>4</v>
      </c>
      <c r="E64" s="70" t="s">
        <v>258</v>
      </c>
      <c r="F64" s="59" t="s">
        <v>261</v>
      </c>
      <c r="G64" s="76">
        <v>4</v>
      </c>
      <c r="H64" s="64" t="s">
        <v>258</v>
      </c>
      <c r="I64" s="60" t="s">
        <v>261</v>
      </c>
      <c r="J64" s="79">
        <v>4</v>
      </c>
      <c r="K64" s="72" t="s">
        <v>530</v>
      </c>
      <c r="L64" s="72" t="s">
        <v>531</v>
      </c>
      <c r="M64" s="81"/>
      <c r="N64" s="74"/>
      <c r="O64" s="74"/>
      <c r="R64" s="82">
        <f>COUNTIF(D62:D65,"3")</f>
        <v>0</v>
      </c>
      <c r="S64" s="82">
        <f>COUNTIF(G62:G65,"3")</f>
        <v>0</v>
      </c>
      <c r="T64" s="82">
        <f>COUNTIF(J62:J65,"3")</f>
        <v>0</v>
      </c>
      <c r="U64" s="82">
        <f>COUNTIF(M62:M65,"3")</f>
        <v>0</v>
      </c>
    </row>
    <row r="65" spans="1:21" ht="30" customHeight="1" x14ac:dyDescent="0.25">
      <c r="A65" s="291"/>
      <c r="B65" s="114"/>
      <c r="C65" s="93" t="s">
        <v>84</v>
      </c>
      <c r="D65" s="27">
        <v>4</v>
      </c>
      <c r="E65" s="70" t="s">
        <v>258</v>
      </c>
      <c r="F65" s="59" t="s">
        <v>262</v>
      </c>
      <c r="G65" s="76">
        <v>4</v>
      </c>
      <c r="H65" s="64" t="s">
        <v>258</v>
      </c>
      <c r="I65" s="60" t="s">
        <v>262</v>
      </c>
      <c r="J65" s="79">
        <v>4</v>
      </c>
      <c r="K65" s="72" t="s">
        <v>532</v>
      </c>
      <c r="L65" s="72" t="s">
        <v>533</v>
      </c>
      <c r="M65" s="81"/>
      <c r="N65" s="74"/>
      <c r="O65" s="74"/>
      <c r="R65" s="82">
        <f>COUNTIF(D62:D65,"4")</f>
        <v>4</v>
      </c>
      <c r="S65" s="82">
        <f>COUNTIF(G62:G65,"4")</f>
        <v>4</v>
      </c>
      <c r="T65" s="82">
        <f>COUNTIF(J62:J65,"4")</f>
        <v>4</v>
      </c>
      <c r="U65" s="82">
        <f>COUNTIF(M62:M65,"4")</f>
        <v>0</v>
      </c>
    </row>
    <row r="66" spans="1:21" ht="9" customHeight="1" x14ac:dyDescent="0.25">
      <c r="B66" s="238"/>
      <c r="C66" s="239"/>
      <c r="D66" s="239"/>
      <c r="E66" s="239"/>
      <c r="F66" s="239"/>
      <c r="G66" s="239"/>
      <c r="H66" s="239"/>
      <c r="I66" s="239"/>
      <c r="J66" s="239"/>
      <c r="K66" s="240"/>
      <c r="L66" s="95"/>
      <c r="M66" s="96"/>
      <c r="N66" s="95"/>
      <c r="O66" s="95"/>
    </row>
    <row r="67" spans="1:21" ht="17.399999999999999" x14ac:dyDescent="0.25">
      <c r="A67" s="291"/>
      <c r="B67" s="110"/>
      <c r="C67" s="226" t="s">
        <v>167</v>
      </c>
      <c r="D67" s="225"/>
      <c r="E67" s="225"/>
      <c r="F67" s="225"/>
      <c r="G67" s="225"/>
      <c r="H67" s="225"/>
      <c r="I67" s="225"/>
      <c r="J67" s="225"/>
      <c r="K67" s="234"/>
      <c r="L67" s="119"/>
      <c r="M67" s="119"/>
      <c r="N67" s="119"/>
      <c r="O67" s="119"/>
    </row>
    <row r="68" spans="1:21" ht="30" customHeight="1" x14ac:dyDescent="0.25">
      <c r="A68" s="291"/>
      <c r="B68" s="113"/>
      <c r="C68" s="101" t="s">
        <v>85</v>
      </c>
      <c r="D68" s="27">
        <v>4</v>
      </c>
      <c r="E68" s="66" t="s">
        <v>263</v>
      </c>
      <c r="F68" s="59" t="s">
        <v>264</v>
      </c>
      <c r="G68" s="76">
        <v>4</v>
      </c>
      <c r="H68" s="60" t="s">
        <v>446</v>
      </c>
      <c r="I68" s="60" t="s">
        <v>447</v>
      </c>
      <c r="J68" s="79">
        <v>4</v>
      </c>
      <c r="K68" s="72" t="s">
        <v>534</v>
      </c>
      <c r="L68" s="72" t="s">
        <v>535</v>
      </c>
      <c r="M68" s="81"/>
      <c r="N68" s="74"/>
      <c r="O68" s="74"/>
      <c r="R68" s="82">
        <f>COUNTIF(D68:D71,"1")</f>
        <v>0</v>
      </c>
      <c r="S68" s="82">
        <f>COUNTIF(G68:G71,"1")</f>
        <v>0</v>
      </c>
      <c r="T68" s="82">
        <f>COUNTIF(J68:J71,"1")</f>
        <v>0</v>
      </c>
      <c r="U68" s="82">
        <f>COUNTIF(M68:M71,"1")</f>
        <v>0</v>
      </c>
    </row>
    <row r="69" spans="1:21" ht="30" customHeight="1" x14ac:dyDescent="0.25">
      <c r="A69" s="291"/>
      <c r="B69" s="113"/>
      <c r="C69" s="93" t="s">
        <v>86</v>
      </c>
      <c r="D69" s="27">
        <v>4</v>
      </c>
      <c r="E69" s="77" t="s">
        <v>263</v>
      </c>
      <c r="F69" s="59" t="s">
        <v>265</v>
      </c>
      <c r="G69" s="76">
        <v>4</v>
      </c>
      <c r="H69" s="64" t="s">
        <v>448</v>
      </c>
      <c r="I69" s="60" t="s">
        <v>449</v>
      </c>
      <c r="J69" s="79">
        <v>4</v>
      </c>
      <c r="K69" s="72" t="s">
        <v>536</v>
      </c>
      <c r="L69" s="72" t="s">
        <v>537</v>
      </c>
      <c r="M69" s="81"/>
      <c r="N69" s="74"/>
      <c r="O69" s="74"/>
      <c r="R69" s="82">
        <f>COUNTIF(D68:D71,"2")</f>
        <v>0</v>
      </c>
      <c r="S69" s="82">
        <f>COUNTIF(G68:G71,"2")</f>
        <v>0</v>
      </c>
      <c r="T69" s="82">
        <f>COUNTIF(J68:J71,"2")</f>
        <v>0</v>
      </c>
      <c r="U69" s="82">
        <f>COUNTIF(M68:M71,"2")</f>
        <v>0</v>
      </c>
    </row>
    <row r="70" spans="1:21" ht="30" customHeight="1" x14ac:dyDescent="0.25">
      <c r="A70" s="291"/>
      <c r="B70" s="113"/>
      <c r="C70" s="93" t="s">
        <v>87</v>
      </c>
      <c r="D70" s="27">
        <v>4</v>
      </c>
      <c r="E70" s="77" t="s">
        <v>266</v>
      </c>
      <c r="F70" s="59" t="s">
        <v>267</v>
      </c>
      <c r="G70" s="76">
        <v>4</v>
      </c>
      <c r="H70" s="64" t="s">
        <v>266</v>
      </c>
      <c r="I70" s="60" t="s">
        <v>267</v>
      </c>
      <c r="J70" s="79">
        <v>4</v>
      </c>
      <c r="K70" s="72" t="s">
        <v>538</v>
      </c>
      <c r="L70" s="72" t="s">
        <v>539</v>
      </c>
      <c r="M70" s="81"/>
      <c r="N70" s="74"/>
      <c r="O70" s="74"/>
      <c r="R70" s="82">
        <f>COUNTIF(D68:D71,"3")</f>
        <v>0</v>
      </c>
      <c r="S70" s="82">
        <f>COUNTIF(G68:G71,"3")</f>
        <v>0</v>
      </c>
      <c r="T70" s="82">
        <f>COUNTIF(J68:J71,"3")</f>
        <v>0</v>
      </c>
      <c r="U70" s="82">
        <f>COUNTIF(M68:M71,"3")</f>
        <v>0</v>
      </c>
    </row>
    <row r="71" spans="1:21" ht="30" customHeight="1" x14ac:dyDescent="0.25">
      <c r="A71" s="291"/>
      <c r="B71" s="114"/>
      <c r="C71" s="93" t="s">
        <v>88</v>
      </c>
      <c r="D71" s="27">
        <v>4</v>
      </c>
      <c r="E71" s="77" t="s">
        <v>268</v>
      </c>
      <c r="F71" s="59" t="s">
        <v>269</v>
      </c>
      <c r="G71" s="76">
        <v>4</v>
      </c>
      <c r="H71" s="64" t="s">
        <v>268</v>
      </c>
      <c r="I71" s="60" t="s">
        <v>269</v>
      </c>
      <c r="J71" s="79">
        <v>4</v>
      </c>
      <c r="K71" s="72" t="s">
        <v>540</v>
      </c>
      <c r="L71" s="72" t="s">
        <v>541</v>
      </c>
      <c r="M71" s="81"/>
      <c r="N71" s="74"/>
      <c r="O71" s="74"/>
      <c r="R71" s="82">
        <f>COUNTIF(D68:D71,"4")</f>
        <v>4</v>
      </c>
      <c r="S71" s="82">
        <f>COUNTIF(G68:G71,"4")</f>
        <v>4</v>
      </c>
      <c r="T71" s="82">
        <f>COUNTIF(J68:J71,"4")</f>
        <v>4</v>
      </c>
      <c r="U71" s="82">
        <f>COUNTIF(M68:M71,"4")</f>
        <v>0</v>
      </c>
    </row>
    <row r="72" spans="1:21" ht="8.25" customHeight="1" x14ac:dyDescent="0.25">
      <c r="B72" s="238"/>
      <c r="C72" s="239"/>
      <c r="D72" s="239"/>
      <c r="E72" s="239"/>
      <c r="F72" s="239"/>
      <c r="G72" s="239"/>
      <c r="H72" s="239"/>
      <c r="I72" s="239"/>
      <c r="J72" s="239"/>
      <c r="K72" s="240"/>
      <c r="L72" s="95"/>
      <c r="M72" s="96"/>
      <c r="N72" s="95"/>
      <c r="O72" s="95"/>
    </row>
    <row r="73" spans="1:21" ht="17.399999999999999" x14ac:dyDescent="0.25">
      <c r="A73" s="291"/>
      <c r="B73" s="110"/>
      <c r="C73" s="226" t="s">
        <v>89</v>
      </c>
      <c r="D73" s="225"/>
      <c r="E73" s="225"/>
      <c r="F73" s="225"/>
      <c r="G73" s="225"/>
      <c r="H73" s="225"/>
      <c r="I73" s="225"/>
      <c r="J73" s="225"/>
      <c r="K73" s="234"/>
      <c r="L73" s="112"/>
      <c r="M73" s="112"/>
      <c r="N73" s="112"/>
      <c r="O73" s="112"/>
    </row>
    <row r="74" spans="1:21" ht="30" customHeight="1" x14ac:dyDescent="0.25">
      <c r="A74" s="291"/>
      <c r="B74" s="113"/>
      <c r="C74" s="101" t="s">
        <v>90</v>
      </c>
      <c r="D74" s="27">
        <v>4</v>
      </c>
      <c r="E74" s="59" t="s">
        <v>270</v>
      </c>
      <c r="F74" s="59" t="s">
        <v>271</v>
      </c>
      <c r="G74" s="76">
        <v>4</v>
      </c>
      <c r="H74" s="60" t="s">
        <v>270</v>
      </c>
      <c r="I74" s="60" t="s">
        <v>271</v>
      </c>
      <c r="J74" s="79">
        <v>3</v>
      </c>
      <c r="K74" s="72" t="s">
        <v>542</v>
      </c>
      <c r="L74" s="72" t="s">
        <v>543</v>
      </c>
      <c r="M74" s="81"/>
      <c r="N74" s="74"/>
      <c r="O74" s="74"/>
      <c r="R74" s="82">
        <f>COUNTIF(D74:D79,"1")</f>
        <v>0</v>
      </c>
      <c r="S74" s="82">
        <f>COUNTIF(G74:G79,"1")</f>
        <v>0</v>
      </c>
      <c r="T74" s="82">
        <f>COUNTIF(J74:J79,"1")</f>
        <v>0</v>
      </c>
      <c r="U74" s="82">
        <f>COUNTIF(M74:M79,"1")</f>
        <v>0</v>
      </c>
    </row>
    <row r="75" spans="1:21" ht="30" customHeight="1" x14ac:dyDescent="0.25">
      <c r="A75" s="291"/>
      <c r="B75" s="113"/>
      <c r="C75" s="93" t="s">
        <v>91</v>
      </c>
      <c r="D75" s="27">
        <v>4</v>
      </c>
      <c r="E75" s="70" t="s">
        <v>272</v>
      </c>
      <c r="F75" s="59" t="s">
        <v>273</v>
      </c>
      <c r="G75" s="76">
        <v>4</v>
      </c>
      <c r="H75" s="64" t="s">
        <v>272</v>
      </c>
      <c r="I75" s="60" t="s">
        <v>450</v>
      </c>
      <c r="J75" s="79">
        <v>4</v>
      </c>
      <c r="K75" s="72" t="s">
        <v>544</v>
      </c>
      <c r="L75" s="72" t="s">
        <v>545</v>
      </c>
      <c r="M75" s="81"/>
      <c r="N75" s="74"/>
      <c r="O75" s="74"/>
      <c r="R75" s="82">
        <f>COUNTIF(D74:D79,"2")</f>
        <v>0</v>
      </c>
      <c r="S75" s="82">
        <f>COUNTIF(G74:G79,"2")</f>
        <v>1</v>
      </c>
      <c r="T75" s="82">
        <f>COUNTIF(J74:J79,"2")</f>
        <v>0</v>
      </c>
      <c r="U75" s="82">
        <f>COUNTIF(M74:M79,"2")</f>
        <v>0</v>
      </c>
    </row>
    <row r="76" spans="1:21" ht="30" customHeight="1" x14ac:dyDescent="0.25">
      <c r="A76" s="291"/>
      <c r="B76" s="113"/>
      <c r="C76" s="93" t="s">
        <v>92</v>
      </c>
      <c r="D76" s="27">
        <v>4</v>
      </c>
      <c r="E76" s="70" t="s">
        <v>274</v>
      </c>
      <c r="F76" s="59" t="s">
        <v>275</v>
      </c>
      <c r="G76" s="76">
        <v>4</v>
      </c>
      <c r="H76" s="64" t="s">
        <v>274</v>
      </c>
      <c r="I76" s="60" t="s">
        <v>275</v>
      </c>
      <c r="J76" s="79">
        <v>4</v>
      </c>
      <c r="K76" s="72" t="s">
        <v>546</v>
      </c>
      <c r="L76" s="72" t="s">
        <v>547</v>
      </c>
      <c r="M76" s="81"/>
      <c r="N76" s="74"/>
      <c r="O76" s="74"/>
      <c r="R76" s="82">
        <f>COUNTIF(D74:D79,"2")</f>
        <v>0</v>
      </c>
      <c r="S76" s="82">
        <f>COUNTIF(G74:G79,"3")</f>
        <v>0</v>
      </c>
      <c r="T76" s="82">
        <f>COUNTIF(J74:J79,"3")</f>
        <v>2</v>
      </c>
      <c r="U76" s="82">
        <f>COUNTIF(M74:M79,"3")</f>
        <v>0</v>
      </c>
    </row>
    <row r="77" spans="1:21" ht="30" customHeight="1" x14ac:dyDescent="0.25">
      <c r="A77" s="291"/>
      <c r="B77" s="113"/>
      <c r="C77" s="93" t="s">
        <v>93</v>
      </c>
      <c r="D77" s="27">
        <v>4</v>
      </c>
      <c r="E77" s="70" t="s">
        <v>276</v>
      </c>
      <c r="F77" s="59" t="s">
        <v>277</v>
      </c>
      <c r="G77" s="76">
        <v>4</v>
      </c>
      <c r="H77" s="64" t="s">
        <v>276</v>
      </c>
      <c r="I77" s="60" t="s">
        <v>277</v>
      </c>
      <c r="J77" s="79">
        <v>4</v>
      </c>
      <c r="K77" s="72" t="s">
        <v>548</v>
      </c>
      <c r="L77" s="72" t="s">
        <v>549</v>
      </c>
      <c r="M77" s="81"/>
      <c r="N77" s="74"/>
      <c r="O77" s="74"/>
      <c r="R77" s="82">
        <f>COUNTIF(D74:D79,"4")</f>
        <v>5</v>
      </c>
      <c r="S77" s="82">
        <f>COUNTIF(G74:G79,"4")</f>
        <v>5</v>
      </c>
      <c r="T77" s="82">
        <f>COUNTIF(J74:J79,"4")</f>
        <v>4</v>
      </c>
      <c r="U77" s="82">
        <f>COUNTIF(M74:M79,"4")</f>
        <v>0</v>
      </c>
    </row>
    <row r="78" spans="1:21" ht="30" customHeight="1" x14ac:dyDescent="0.25">
      <c r="A78" s="291"/>
      <c r="B78" s="118"/>
      <c r="C78" s="94" t="s">
        <v>94</v>
      </c>
      <c r="D78" s="27">
        <v>4</v>
      </c>
      <c r="E78" s="70" t="s">
        <v>278</v>
      </c>
      <c r="F78" s="59" t="s">
        <v>279</v>
      </c>
      <c r="G78" s="76">
        <v>4</v>
      </c>
      <c r="H78" s="64" t="s">
        <v>278</v>
      </c>
      <c r="I78" s="60" t="s">
        <v>279</v>
      </c>
      <c r="J78" s="79">
        <v>4</v>
      </c>
      <c r="K78" s="72" t="s">
        <v>550</v>
      </c>
      <c r="L78" s="72" t="s">
        <v>551</v>
      </c>
      <c r="M78" s="81"/>
      <c r="N78" s="74"/>
      <c r="O78" s="74"/>
    </row>
    <row r="79" spans="1:21" ht="30" customHeight="1" x14ac:dyDescent="0.25">
      <c r="A79" s="291"/>
      <c r="B79" s="114"/>
      <c r="C79" s="93" t="s">
        <v>95</v>
      </c>
      <c r="D79" s="27">
        <v>3</v>
      </c>
      <c r="E79" s="70" t="s">
        <v>280</v>
      </c>
      <c r="F79" s="59" t="s">
        <v>281</v>
      </c>
      <c r="G79" s="76">
        <v>2</v>
      </c>
      <c r="H79" s="64" t="s">
        <v>451</v>
      </c>
      <c r="I79" s="60" t="s">
        <v>452</v>
      </c>
      <c r="J79" s="79">
        <v>3</v>
      </c>
      <c r="K79" s="72" t="s">
        <v>552</v>
      </c>
      <c r="L79" s="72" t="s">
        <v>553</v>
      </c>
      <c r="M79" s="81"/>
      <c r="N79" s="74"/>
      <c r="O79" s="74"/>
    </row>
    <row r="80" spans="1:21" ht="9" customHeight="1" x14ac:dyDescent="0.25">
      <c r="B80" s="223"/>
      <c r="C80" s="224"/>
      <c r="D80" s="115"/>
      <c r="E80" s="116"/>
      <c r="F80" s="116"/>
      <c r="G80" s="115"/>
      <c r="H80" s="116"/>
      <c r="I80" s="116"/>
      <c r="J80" s="115"/>
      <c r="K80" s="120"/>
      <c r="M80" s="115"/>
      <c r="N80" s="120"/>
    </row>
    <row r="81" spans="1:21" ht="18.75" customHeight="1" x14ac:dyDescent="0.25">
      <c r="B81" s="254" t="s">
        <v>96</v>
      </c>
      <c r="C81" s="255"/>
      <c r="D81" s="227" t="s">
        <v>247</v>
      </c>
      <c r="E81" s="228"/>
      <c r="F81" s="229"/>
      <c r="G81" s="264">
        <v>2024</v>
      </c>
      <c r="H81" s="265"/>
      <c r="I81" s="266"/>
      <c r="J81" s="267">
        <v>2025</v>
      </c>
      <c r="K81" s="268"/>
      <c r="L81" s="269"/>
      <c r="M81" s="231">
        <v>2026</v>
      </c>
      <c r="N81" s="232"/>
      <c r="O81" s="233"/>
    </row>
    <row r="82" spans="1:21" ht="34.5" customHeight="1" x14ac:dyDescent="0.25">
      <c r="B82" s="256"/>
      <c r="C82" s="257"/>
      <c r="D82" s="107" t="s">
        <v>34</v>
      </c>
      <c r="E82" s="108" t="s">
        <v>122</v>
      </c>
      <c r="F82" s="108"/>
      <c r="G82" s="107" t="s">
        <v>34</v>
      </c>
      <c r="H82" s="108" t="s">
        <v>122</v>
      </c>
      <c r="I82" s="108" t="s">
        <v>125</v>
      </c>
      <c r="J82" s="107" t="s">
        <v>34</v>
      </c>
      <c r="K82" s="108" t="s">
        <v>122</v>
      </c>
      <c r="L82" s="109" t="s">
        <v>125</v>
      </c>
      <c r="M82" s="107" t="s">
        <v>34</v>
      </c>
      <c r="N82" s="108" t="s">
        <v>122</v>
      </c>
      <c r="O82" s="109" t="s">
        <v>125</v>
      </c>
    </row>
    <row r="83" spans="1:21" ht="17.399999999999999" x14ac:dyDescent="0.25">
      <c r="A83" s="291"/>
      <c r="B83" s="121"/>
      <c r="C83" s="225" t="s">
        <v>97</v>
      </c>
      <c r="D83" s="225"/>
      <c r="E83" s="225"/>
      <c r="F83" s="225"/>
      <c r="G83" s="225"/>
      <c r="H83" s="225"/>
      <c r="I83" s="225"/>
      <c r="J83" s="225"/>
      <c r="K83" s="225"/>
      <c r="L83" s="122"/>
      <c r="M83" s="123"/>
      <c r="N83" s="123"/>
      <c r="O83" s="122"/>
    </row>
    <row r="84" spans="1:21" ht="30" customHeight="1" x14ac:dyDescent="0.25">
      <c r="A84" s="291"/>
      <c r="B84" s="114"/>
      <c r="C84" s="101" t="s">
        <v>98</v>
      </c>
      <c r="D84" s="27">
        <v>4</v>
      </c>
      <c r="E84" s="70" t="s">
        <v>282</v>
      </c>
      <c r="F84" s="59" t="s">
        <v>283</v>
      </c>
      <c r="G84" s="76">
        <v>4</v>
      </c>
      <c r="H84" s="64" t="s">
        <v>282</v>
      </c>
      <c r="I84" s="60" t="s">
        <v>283</v>
      </c>
      <c r="J84" s="79">
        <v>3</v>
      </c>
      <c r="K84" s="72" t="s">
        <v>282</v>
      </c>
      <c r="L84" s="72" t="s">
        <v>283</v>
      </c>
      <c r="M84" s="81"/>
      <c r="N84" s="74"/>
      <c r="O84" s="74"/>
      <c r="R84" s="82">
        <f>COUNTIF(D84:D86,"1")</f>
        <v>0</v>
      </c>
      <c r="S84" s="82">
        <f>COUNTIF(G84:G86,"1")</f>
        <v>0</v>
      </c>
      <c r="T84" s="82">
        <f>COUNTIF(J84:J86,"1")</f>
        <v>0</v>
      </c>
      <c r="U84" s="82">
        <f>COUNTIF(M84:M86,"1")</f>
        <v>0</v>
      </c>
    </row>
    <row r="85" spans="1:21" ht="30" customHeight="1" x14ac:dyDescent="0.25">
      <c r="A85" s="291"/>
      <c r="B85" s="121"/>
      <c r="C85" s="93" t="s">
        <v>99</v>
      </c>
      <c r="D85" s="27">
        <v>4</v>
      </c>
      <c r="E85" s="70" t="s">
        <v>284</v>
      </c>
      <c r="F85" s="59" t="s">
        <v>285</v>
      </c>
      <c r="G85" s="76">
        <v>4</v>
      </c>
      <c r="H85" s="64" t="s">
        <v>284</v>
      </c>
      <c r="I85" s="60" t="s">
        <v>285</v>
      </c>
      <c r="J85" s="79">
        <v>4</v>
      </c>
      <c r="K85" s="72" t="s">
        <v>284</v>
      </c>
      <c r="L85" s="72" t="s">
        <v>285</v>
      </c>
      <c r="M85" s="81"/>
      <c r="N85" s="74"/>
      <c r="O85" s="74"/>
      <c r="R85" s="82">
        <f>COUNTIF(D84:D86,"2")</f>
        <v>0</v>
      </c>
      <c r="S85" s="82">
        <f>COUNTIF(G84:G86,"2")</f>
        <v>0</v>
      </c>
      <c r="T85" s="82">
        <f>COUNTIF(J84:J86,"2")</f>
        <v>0</v>
      </c>
      <c r="U85" s="82">
        <f>COUNTIF(M84:M86,"2")</f>
        <v>0</v>
      </c>
    </row>
    <row r="86" spans="1:21" ht="30" customHeight="1" x14ac:dyDescent="0.25">
      <c r="A86" s="291"/>
      <c r="B86" s="121"/>
      <c r="C86" s="93" t="s">
        <v>100</v>
      </c>
      <c r="D86" s="27">
        <v>4</v>
      </c>
      <c r="E86" s="70" t="s">
        <v>284</v>
      </c>
      <c r="F86" s="59" t="s">
        <v>286</v>
      </c>
      <c r="G86" s="76">
        <v>4</v>
      </c>
      <c r="H86" s="64" t="s">
        <v>284</v>
      </c>
      <c r="I86" s="60" t="s">
        <v>286</v>
      </c>
      <c r="J86" s="79">
        <v>4</v>
      </c>
      <c r="K86" s="72" t="s">
        <v>554</v>
      </c>
      <c r="L86" s="72" t="s">
        <v>286</v>
      </c>
      <c r="M86" s="81"/>
      <c r="N86" s="74"/>
      <c r="O86" s="74"/>
      <c r="R86" s="82">
        <f>COUNTIF(D84:D86,"3")</f>
        <v>0</v>
      </c>
      <c r="S86" s="82">
        <f>COUNTIF(G84:G86,"3")</f>
        <v>0</v>
      </c>
      <c r="T86" s="82">
        <f>COUNTIF(J84:J86,"3")</f>
        <v>1</v>
      </c>
      <c r="U86" s="82">
        <f>COUNTIF(M84:M86,"3")</f>
        <v>0</v>
      </c>
    </row>
    <row r="87" spans="1:21" ht="21" customHeight="1" x14ac:dyDescent="0.25">
      <c r="B87" s="223"/>
      <c r="C87" s="224"/>
      <c r="D87" s="115"/>
      <c r="E87" s="116"/>
      <c r="F87" s="116"/>
      <c r="G87" s="115"/>
      <c r="H87" s="116"/>
      <c r="I87" s="116"/>
      <c r="J87" s="115"/>
      <c r="K87" s="116"/>
      <c r="M87" s="115"/>
      <c r="N87" s="116"/>
      <c r="R87" s="82">
        <f>COUNTIF(D84:D86,"4")</f>
        <v>3</v>
      </c>
      <c r="S87" s="82">
        <f>COUNTIF(G84:G86,"4")</f>
        <v>3</v>
      </c>
      <c r="T87" s="82">
        <f>COUNTIF(J84:J86,"4")</f>
        <v>2</v>
      </c>
      <c r="U87" s="82">
        <f>COUNTIF(M84:M86,"4")</f>
        <v>0</v>
      </c>
    </row>
    <row r="88" spans="1:21" ht="17.399999999999999" x14ac:dyDescent="0.3">
      <c r="A88" s="291"/>
      <c r="B88" s="124"/>
      <c r="C88" s="235" t="s">
        <v>101</v>
      </c>
      <c r="D88" s="236"/>
      <c r="E88" s="236"/>
      <c r="F88" s="236"/>
      <c r="G88" s="236"/>
      <c r="H88" s="236"/>
      <c r="I88" s="236"/>
      <c r="J88" s="236"/>
      <c r="K88" s="237"/>
      <c r="L88" s="112"/>
      <c r="M88" s="112"/>
      <c r="N88" s="112"/>
      <c r="O88" s="112"/>
    </row>
    <row r="89" spans="1:21" ht="30" customHeight="1" x14ac:dyDescent="0.25">
      <c r="A89" s="291"/>
      <c r="B89" s="114"/>
      <c r="C89" s="92" t="s">
        <v>102</v>
      </c>
      <c r="D89" s="27">
        <v>2</v>
      </c>
      <c r="E89" s="59" t="s">
        <v>287</v>
      </c>
      <c r="F89" s="59" t="s">
        <v>288</v>
      </c>
      <c r="G89" s="76">
        <v>2</v>
      </c>
      <c r="H89" s="60" t="s">
        <v>287</v>
      </c>
      <c r="I89" s="60" t="s">
        <v>288</v>
      </c>
      <c r="J89" s="79">
        <v>1</v>
      </c>
      <c r="K89" s="72" t="s">
        <v>555</v>
      </c>
      <c r="L89" s="72" t="s">
        <v>556</v>
      </c>
      <c r="M89" s="81"/>
      <c r="N89" s="74"/>
      <c r="O89" s="74"/>
      <c r="R89" s="82">
        <f>COUNTIF(D89:D95,"1")</f>
        <v>0</v>
      </c>
      <c r="S89" s="82">
        <f>COUNTIF(G89:G95,"1")</f>
        <v>0</v>
      </c>
      <c r="T89" s="82">
        <f>COUNTIF(J89:J95,"1")</f>
        <v>1</v>
      </c>
      <c r="U89" s="82">
        <f>COUNTIF(M89:M95,"1")</f>
        <v>0</v>
      </c>
    </row>
    <row r="90" spans="1:21" ht="30" customHeight="1" x14ac:dyDescent="0.25">
      <c r="A90" s="291"/>
      <c r="B90" s="125"/>
      <c r="C90" s="94" t="s">
        <v>103</v>
      </c>
      <c r="D90" s="27">
        <v>3</v>
      </c>
      <c r="E90" s="70" t="s">
        <v>289</v>
      </c>
      <c r="F90" s="59" t="s">
        <v>290</v>
      </c>
      <c r="G90" s="76">
        <v>3</v>
      </c>
      <c r="H90" s="64" t="s">
        <v>289</v>
      </c>
      <c r="I90" s="60" t="s">
        <v>290</v>
      </c>
      <c r="J90" s="79">
        <v>3</v>
      </c>
      <c r="K90" s="64" t="s">
        <v>557</v>
      </c>
      <c r="L90" s="60" t="s">
        <v>558</v>
      </c>
      <c r="M90" s="81"/>
      <c r="N90" s="74"/>
      <c r="O90" s="74"/>
      <c r="R90" s="82">
        <f>COUNTIF(D89:D95,"2")</f>
        <v>2</v>
      </c>
      <c r="S90" s="82">
        <f>COUNTIF(G89:G95,"2")</f>
        <v>2</v>
      </c>
      <c r="T90" s="82">
        <f>COUNTIF(J89:J95,"2")</f>
        <v>2</v>
      </c>
      <c r="U90" s="82">
        <f>COUNTIF(M89:M95,"2")</f>
        <v>0</v>
      </c>
    </row>
    <row r="91" spans="1:21" ht="30" customHeight="1" x14ac:dyDescent="0.25">
      <c r="A91" s="291"/>
      <c r="B91" s="121"/>
      <c r="C91" s="93" t="s">
        <v>104</v>
      </c>
      <c r="D91" s="27">
        <v>3</v>
      </c>
      <c r="E91" s="70" t="s">
        <v>291</v>
      </c>
      <c r="F91" s="59" t="s">
        <v>292</v>
      </c>
      <c r="G91" s="76">
        <v>3</v>
      </c>
      <c r="H91" s="64" t="s">
        <v>291</v>
      </c>
      <c r="I91" s="60" t="s">
        <v>292</v>
      </c>
      <c r="J91" s="79">
        <v>2</v>
      </c>
      <c r="K91" s="72" t="s">
        <v>559</v>
      </c>
      <c r="L91" s="72" t="s">
        <v>560</v>
      </c>
      <c r="M91" s="81"/>
      <c r="N91" s="74"/>
      <c r="O91" s="74"/>
      <c r="R91" s="82">
        <f>COUNTIF(D89:D95,"3")</f>
        <v>5</v>
      </c>
      <c r="S91" s="82">
        <f>COUNTIF(G89:G95,"3")</f>
        <v>5</v>
      </c>
      <c r="T91" s="82">
        <f>COUNTIF(J89:J95,"3")</f>
        <v>4</v>
      </c>
      <c r="U91" s="82">
        <f>COUNTIF(M89:M95,"3")</f>
        <v>0</v>
      </c>
    </row>
    <row r="92" spans="1:21" ht="30" customHeight="1" x14ac:dyDescent="0.25">
      <c r="A92" s="291"/>
      <c r="B92" s="121"/>
      <c r="C92" s="94" t="s">
        <v>105</v>
      </c>
      <c r="D92" s="27">
        <v>3</v>
      </c>
      <c r="E92" s="70" t="s">
        <v>293</v>
      </c>
      <c r="F92" s="59" t="s">
        <v>294</v>
      </c>
      <c r="G92" s="76">
        <v>3</v>
      </c>
      <c r="H92" s="64" t="s">
        <v>293</v>
      </c>
      <c r="I92" s="60" t="s">
        <v>294</v>
      </c>
      <c r="J92" s="79">
        <v>3</v>
      </c>
      <c r="K92" s="72" t="s">
        <v>561</v>
      </c>
      <c r="L92" s="72" t="s">
        <v>562</v>
      </c>
      <c r="M92" s="81"/>
      <c r="N92" s="74"/>
      <c r="O92" s="74"/>
      <c r="R92" s="82">
        <f>COUNTIF(D89:D95,"4")</f>
        <v>0</v>
      </c>
      <c r="S92" s="82">
        <f>COUNTIF(G89:G95,"4")</f>
        <v>0</v>
      </c>
      <c r="T92" s="82">
        <f>COUNTIF(J89:J95,"4")</f>
        <v>0</v>
      </c>
      <c r="U92" s="82">
        <f>COUNTIF(M89:M95,"4")</f>
        <v>0</v>
      </c>
    </row>
    <row r="93" spans="1:21" ht="30" customHeight="1" x14ac:dyDescent="0.25">
      <c r="A93" s="291"/>
      <c r="B93" s="121"/>
      <c r="C93" s="93" t="s">
        <v>106</v>
      </c>
      <c r="D93" s="27">
        <v>3</v>
      </c>
      <c r="E93" s="70" t="s">
        <v>295</v>
      </c>
      <c r="F93" s="59" t="s">
        <v>296</v>
      </c>
      <c r="G93" s="76">
        <v>3</v>
      </c>
      <c r="H93" s="64" t="s">
        <v>295</v>
      </c>
      <c r="I93" s="60" t="s">
        <v>296</v>
      </c>
      <c r="J93" s="79">
        <v>3</v>
      </c>
      <c r="K93" s="72" t="s">
        <v>563</v>
      </c>
      <c r="L93" s="72" t="s">
        <v>296</v>
      </c>
      <c r="M93" s="81"/>
      <c r="N93" s="74"/>
      <c r="O93" s="74"/>
    </row>
    <row r="94" spans="1:21" ht="30" customHeight="1" x14ac:dyDescent="0.25">
      <c r="A94" s="291"/>
      <c r="B94" s="125"/>
      <c r="C94" s="94" t="s">
        <v>107</v>
      </c>
      <c r="D94" s="27">
        <v>3</v>
      </c>
      <c r="E94" s="70" t="s">
        <v>297</v>
      </c>
      <c r="F94" s="59" t="s">
        <v>298</v>
      </c>
      <c r="G94" s="76">
        <v>3</v>
      </c>
      <c r="H94" s="64" t="s">
        <v>297</v>
      </c>
      <c r="I94" s="60" t="s">
        <v>298</v>
      </c>
      <c r="J94" s="79">
        <v>3</v>
      </c>
      <c r="K94" s="72" t="s">
        <v>297</v>
      </c>
      <c r="L94" s="72" t="s">
        <v>298</v>
      </c>
      <c r="M94" s="81"/>
      <c r="N94" s="74"/>
      <c r="O94" s="74"/>
    </row>
    <row r="95" spans="1:21" ht="30" customHeight="1" x14ac:dyDescent="0.25">
      <c r="A95" s="291"/>
      <c r="B95" s="121"/>
      <c r="C95" s="93" t="s">
        <v>108</v>
      </c>
      <c r="D95" s="27">
        <v>2</v>
      </c>
      <c r="E95" s="70" t="s">
        <v>299</v>
      </c>
      <c r="F95" s="59" t="s">
        <v>300</v>
      </c>
      <c r="G95" s="76">
        <v>2</v>
      </c>
      <c r="H95" s="64" t="s">
        <v>299</v>
      </c>
      <c r="I95" s="60" t="s">
        <v>300</v>
      </c>
      <c r="J95" s="79">
        <v>2</v>
      </c>
      <c r="K95" s="72" t="s">
        <v>564</v>
      </c>
      <c r="L95" s="72" t="s">
        <v>565</v>
      </c>
      <c r="M95" s="81"/>
      <c r="N95" s="74"/>
      <c r="O95" s="74"/>
    </row>
    <row r="96" spans="1:21" ht="5.25" customHeight="1" x14ac:dyDescent="0.25">
      <c r="B96" s="223"/>
      <c r="C96" s="224"/>
      <c r="D96" s="115"/>
      <c r="E96" s="116"/>
      <c r="F96" s="116"/>
      <c r="G96" s="115"/>
      <c r="H96" s="116"/>
      <c r="I96" s="116"/>
      <c r="J96" s="115"/>
      <c r="K96" s="120"/>
      <c r="M96" s="115"/>
      <c r="N96" s="120"/>
    </row>
    <row r="97" spans="1:21" ht="17.399999999999999" x14ac:dyDescent="0.25">
      <c r="A97" s="291"/>
      <c r="B97" s="110"/>
      <c r="C97" s="226" t="s">
        <v>25</v>
      </c>
      <c r="D97" s="225"/>
      <c r="E97" s="225"/>
      <c r="F97" s="225"/>
      <c r="G97" s="225"/>
      <c r="H97" s="225"/>
      <c r="I97" s="225"/>
      <c r="J97" s="225"/>
      <c r="K97" s="225"/>
      <c r="L97" s="225"/>
      <c r="M97" s="126"/>
      <c r="N97" s="126"/>
      <c r="O97" s="127"/>
    </row>
    <row r="98" spans="1:21" ht="79.8" x14ac:dyDescent="0.25">
      <c r="A98" s="291"/>
      <c r="B98" s="118"/>
      <c r="C98" s="92" t="s">
        <v>109</v>
      </c>
      <c r="D98" s="27">
        <v>4</v>
      </c>
      <c r="E98" s="30" t="s">
        <v>301</v>
      </c>
      <c r="F98" s="30" t="s">
        <v>302</v>
      </c>
      <c r="G98" s="28">
        <v>4</v>
      </c>
      <c r="H98" s="32" t="s">
        <v>301</v>
      </c>
      <c r="I98" s="32" t="s">
        <v>302</v>
      </c>
      <c r="J98" s="29">
        <v>4</v>
      </c>
      <c r="K98" s="34" t="s">
        <v>566</v>
      </c>
      <c r="L98" s="34" t="s">
        <v>302</v>
      </c>
      <c r="M98" s="51"/>
      <c r="N98" s="50"/>
      <c r="O98" s="50"/>
      <c r="R98" s="82">
        <f>COUNTIF(D98:D99,"1")</f>
        <v>0</v>
      </c>
      <c r="S98" s="82">
        <f>COUNTIF(G98:G99,"1")</f>
        <v>0</v>
      </c>
      <c r="T98" s="82">
        <f>COUNTIF(J98:J99,"1")</f>
        <v>0</v>
      </c>
      <c r="U98" s="82">
        <f>COUNTIF(M98:M99,"1")</f>
        <v>0</v>
      </c>
    </row>
    <row r="99" spans="1:21" ht="34.200000000000003" x14ac:dyDescent="0.25">
      <c r="A99" s="291"/>
      <c r="B99" s="128"/>
      <c r="C99" s="94" t="s">
        <v>110</v>
      </c>
      <c r="D99" s="27">
        <v>4</v>
      </c>
      <c r="E99" s="31" t="s">
        <v>303</v>
      </c>
      <c r="F99" s="30" t="s">
        <v>304</v>
      </c>
      <c r="G99" s="28">
        <v>4</v>
      </c>
      <c r="H99" s="33" t="s">
        <v>303</v>
      </c>
      <c r="I99" s="32" t="s">
        <v>304</v>
      </c>
      <c r="J99" s="29">
        <v>4</v>
      </c>
      <c r="K99" s="34" t="s">
        <v>303</v>
      </c>
      <c r="L99" s="34" t="s">
        <v>304</v>
      </c>
      <c r="M99" s="51"/>
      <c r="N99" s="50"/>
      <c r="O99" s="50"/>
      <c r="R99" s="82">
        <f>COUNTIF(D98:D99,"2")</f>
        <v>0</v>
      </c>
      <c r="S99" s="82">
        <f>COUNTIF(G98:G99,"2")</f>
        <v>0</v>
      </c>
      <c r="T99" s="82">
        <f>COUNTIF(J98:J99,"2")</f>
        <v>0</v>
      </c>
      <c r="U99" s="82">
        <f>COUNTIF(M98:M99,"2")</f>
        <v>0</v>
      </c>
    </row>
    <row r="100" spans="1:21" ht="8.25" customHeight="1" x14ac:dyDescent="0.25">
      <c r="B100" s="223"/>
      <c r="C100" s="224"/>
      <c r="D100" s="115"/>
      <c r="E100" s="116"/>
      <c r="F100" s="116"/>
      <c r="G100" s="115"/>
      <c r="H100" s="116"/>
      <c r="I100" s="116"/>
      <c r="J100" s="115"/>
      <c r="K100" s="120"/>
      <c r="M100" s="115"/>
      <c r="N100" s="120"/>
      <c r="R100" s="82">
        <f>COUNTIF(D98:D99,"3")</f>
        <v>0</v>
      </c>
      <c r="S100" s="82">
        <f>COUNTIF(G98:G99,"3")</f>
        <v>0</v>
      </c>
      <c r="T100" s="82">
        <f>COUNTIF(J98:J99,"3")</f>
        <v>0</v>
      </c>
      <c r="U100" s="82">
        <f>COUNTIF(M98:M99,"3")</f>
        <v>0</v>
      </c>
    </row>
    <row r="101" spans="1:21" ht="17.399999999999999" x14ac:dyDescent="0.25">
      <c r="A101" s="291"/>
      <c r="B101" s="121"/>
      <c r="C101" s="225" t="s">
        <v>111</v>
      </c>
      <c r="D101" s="225"/>
      <c r="E101" s="225"/>
      <c r="F101" s="225"/>
      <c r="G101" s="225"/>
      <c r="H101" s="225"/>
      <c r="I101" s="225"/>
      <c r="J101" s="225"/>
      <c r="K101" s="234"/>
      <c r="L101" s="112"/>
      <c r="M101" s="112"/>
      <c r="N101" s="112"/>
      <c r="O101" s="112"/>
      <c r="R101" s="82">
        <f>COUNTIF(D98:D99,"4")</f>
        <v>2</v>
      </c>
      <c r="S101" s="82">
        <f>COUNTIF(G98:G99,"4")</f>
        <v>2</v>
      </c>
      <c r="T101" s="82">
        <f>COUNTIF(J98:J99,"4")</f>
        <v>2</v>
      </c>
      <c r="U101" s="82">
        <f>COUNTIF(M98:M99,"4")</f>
        <v>0</v>
      </c>
    </row>
    <row r="102" spans="1:21" ht="30" customHeight="1" x14ac:dyDescent="0.25">
      <c r="A102" s="291"/>
      <c r="B102" s="114"/>
      <c r="C102" s="101" t="s">
        <v>112</v>
      </c>
      <c r="D102" s="27">
        <v>4</v>
      </c>
      <c r="E102" s="59" t="s">
        <v>305</v>
      </c>
      <c r="F102" s="59" t="s">
        <v>306</v>
      </c>
      <c r="G102" s="76">
        <v>4</v>
      </c>
      <c r="H102" s="60" t="s">
        <v>305</v>
      </c>
      <c r="I102" s="60" t="s">
        <v>306</v>
      </c>
      <c r="J102" s="79">
        <v>4</v>
      </c>
      <c r="K102" s="72" t="s">
        <v>305</v>
      </c>
      <c r="L102" s="72" t="s">
        <v>306</v>
      </c>
      <c r="M102" s="81"/>
      <c r="N102" s="74"/>
      <c r="O102" s="74"/>
      <c r="R102" s="82">
        <f>COUNTIF(D102:D111,"1")</f>
        <v>0</v>
      </c>
      <c r="S102" s="82">
        <f>COUNTIF(G102:G111,"1")</f>
        <v>0</v>
      </c>
      <c r="T102" s="82">
        <f>COUNTIF(J102:J111,"1")</f>
        <v>1</v>
      </c>
      <c r="U102" s="82">
        <f>COUNTIF(M102:M111,"1")</f>
        <v>0</v>
      </c>
    </row>
    <row r="103" spans="1:21" ht="30" customHeight="1" x14ac:dyDescent="0.25">
      <c r="A103" s="291"/>
      <c r="B103" s="121"/>
      <c r="C103" s="93" t="s">
        <v>113</v>
      </c>
      <c r="D103" s="27">
        <v>4</v>
      </c>
      <c r="E103" s="70" t="s">
        <v>307</v>
      </c>
      <c r="F103" s="59" t="s">
        <v>308</v>
      </c>
      <c r="G103" s="76">
        <v>4</v>
      </c>
      <c r="H103" s="64" t="s">
        <v>307</v>
      </c>
      <c r="I103" s="60" t="s">
        <v>308</v>
      </c>
      <c r="J103" s="79">
        <v>4</v>
      </c>
      <c r="K103" s="72" t="s">
        <v>307</v>
      </c>
      <c r="L103" s="72" t="s">
        <v>308</v>
      </c>
      <c r="M103" s="81"/>
      <c r="N103" s="74"/>
      <c r="O103" s="74"/>
      <c r="R103" s="82">
        <f>COUNTIF(D102:D111,"2")</f>
        <v>1</v>
      </c>
      <c r="S103" s="82">
        <f>COUNTIF(G102:G111,"2")</f>
        <v>1</v>
      </c>
      <c r="T103" s="82">
        <f>COUNTIF(J102:J111,"2")</f>
        <v>2</v>
      </c>
      <c r="U103" s="82">
        <f>COUNTIF(M102:M111,"2")</f>
        <v>0</v>
      </c>
    </row>
    <row r="104" spans="1:21" ht="30" customHeight="1" x14ac:dyDescent="0.25">
      <c r="A104" s="291"/>
      <c r="B104" s="121"/>
      <c r="C104" s="93" t="s">
        <v>114</v>
      </c>
      <c r="D104" s="27">
        <v>3</v>
      </c>
      <c r="E104" s="70" t="s">
        <v>309</v>
      </c>
      <c r="F104" s="59" t="s">
        <v>310</v>
      </c>
      <c r="G104" s="76">
        <v>3</v>
      </c>
      <c r="H104" s="64" t="s">
        <v>309</v>
      </c>
      <c r="I104" s="60" t="s">
        <v>310</v>
      </c>
      <c r="J104" s="79">
        <v>2</v>
      </c>
      <c r="K104" s="72" t="s">
        <v>567</v>
      </c>
      <c r="L104" s="72" t="s">
        <v>568</v>
      </c>
      <c r="M104" s="81"/>
      <c r="N104" s="74"/>
      <c r="O104" s="74"/>
      <c r="R104" s="82">
        <f>COUNTIF(D102:D111,"3")</f>
        <v>3</v>
      </c>
      <c r="S104" s="82">
        <f>COUNTIF(G102:G111,"3")</f>
        <v>2</v>
      </c>
      <c r="T104" s="82">
        <f>COUNTIF(J102:J111,"3")</f>
        <v>1</v>
      </c>
      <c r="U104" s="82">
        <f>COUNTIF(M102:M111,"3")</f>
        <v>0</v>
      </c>
    </row>
    <row r="105" spans="1:21" ht="30" customHeight="1" x14ac:dyDescent="0.25">
      <c r="A105" s="291"/>
      <c r="B105" s="121"/>
      <c r="C105" s="93" t="s">
        <v>115</v>
      </c>
      <c r="D105" s="27">
        <v>4</v>
      </c>
      <c r="E105" s="70" t="s">
        <v>311</v>
      </c>
      <c r="F105" s="59" t="s">
        <v>312</v>
      </c>
      <c r="G105" s="76">
        <v>4</v>
      </c>
      <c r="H105" s="64" t="s">
        <v>311</v>
      </c>
      <c r="I105" s="60" t="s">
        <v>312</v>
      </c>
      <c r="J105" s="79">
        <v>4</v>
      </c>
      <c r="K105" s="72" t="s">
        <v>311</v>
      </c>
      <c r="L105" s="72" t="s">
        <v>312</v>
      </c>
      <c r="M105" s="81"/>
      <c r="N105" s="74"/>
      <c r="O105" s="74"/>
      <c r="R105" s="82">
        <f>COUNTIF(D102:D111,"4")</f>
        <v>6</v>
      </c>
      <c r="S105" s="82">
        <f>COUNTIF(G102:G111,"4")</f>
        <v>7</v>
      </c>
      <c r="T105" s="82">
        <f>COUNTIF(J102:J111,"4")</f>
        <v>6</v>
      </c>
      <c r="U105" s="82">
        <f>COUNTIF(M102:M111,"4")</f>
        <v>0</v>
      </c>
    </row>
    <row r="106" spans="1:21" ht="30" customHeight="1" x14ac:dyDescent="0.25">
      <c r="A106" s="291"/>
      <c r="B106" s="121"/>
      <c r="C106" s="93" t="s">
        <v>116</v>
      </c>
      <c r="D106" s="27">
        <v>4</v>
      </c>
      <c r="E106" s="70" t="s">
        <v>313</v>
      </c>
      <c r="F106" s="59" t="s">
        <v>314</v>
      </c>
      <c r="G106" s="76">
        <v>4</v>
      </c>
      <c r="H106" s="64" t="s">
        <v>313</v>
      </c>
      <c r="I106" s="60" t="s">
        <v>314</v>
      </c>
      <c r="J106" s="79">
        <v>4</v>
      </c>
      <c r="K106" s="72" t="s">
        <v>313</v>
      </c>
      <c r="L106" s="72" t="s">
        <v>569</v>
      </c>
      <c r="M106" s="81"/>
      <c r="N106" s="74"/>
      <c r="O106" s="74"/>
    </row>
    <row r="107" spans="1:21" ht="30" customHeight="1" x14ac:dyDescent="0.25">
      <c r="A107" s="291"/>
      <c r="B107" s="121"/>
      <c r="C107" s="93" t="s">
        <v>117</v>
      </c>
      <c r="D107" s="27">
        <v>4</v>
      </c>
      <c r="E107" s="70" t="s">
        <v>315</v>
      </c>
      <c r="F107" s="59" t="s">
        <v>316</v>
      </c>
      <c r="G107" s="76">
        <v>4</v>
      </c>
      <c r="H107" s="64" t="s">
        <v>315</v>
      </c>
      <c r="I107" s="60" t="s">
        <v>316</v>
      </c>
      <c r="J107" s="79">
        <v>4</v>
      </c>
      <c r="K107" s="72" t="s">
        <v>315</v>
      </c>
      <c r="L107" s="72" t="s">
        <v>316</v>
      </c>
      <c r="M107" s="81"/>
      <c r="N107" s="74"/>
      <c r="O107" s="74"/>
    </row>
    <row r="108" spans="1:21" ht="30" customHeight="1" x14ac:dyDescent="0.25">
      <c r="A108" s="291"/>
      <c r="B108" s="121"/>
      <c r="C108" s="93" t="s">
        <v>118</v>
      </c>
      <c r="D108" s="27">
        <v>3</v>
      </c>
      <c r="E108" s="70" t="s">
        <v>317</v>
      </c>
      <c r="F108" s="59" t="s">
        <v>318</v>
      </c>
      <c r="G108" s="76">
        <v>3</v>
      </c>
      <c r="H108" s="64" t="s">
        <v>317</v>
      </c>
      <c r="I108" s="60" t="s">
        <v>318</v>
      </c>
      <c r="J108" s="79">
        <v>3</v>
      </c>
      <c r="K108" s="72" t="s">
        <v>317</v>
      </c>
      <c r="L108" s="72" t="s">
        <v>318</v>
      </c>
      <c r="M108" s="81"/>
      <c r="N108" s="74"/>
      <c r="O108" s="74"/>
    </row>
    <row r="109" spans="1:21" ht="30" customHeight="1" x14ac:dyDescent="0.25">
      <c r="A109" s="291"/>
      <c r="B109" s="121"/>
      <c r="C109" s="93" t="s">
        <v>119</v>
      </c>
      <c r="D109" s="27">
        <v>2</v>
      </c>
      <c r="E109" s="70" t="s">
        <v>319</v>
      </c>
      <c r="F109" s="59" t="s">
        <v>320</v>
      </c>
      <c r="G109" s="76">
        <v>2</v>
      </c>
      <c r="H109" s="64" t="s">
        <v>319</v>
      </c>
      <c r="I109" s="60" t="s">
        <v>320</v>
      </c>
      <c r="J109" s="79">
        <v>2</v>
      </c>
      <c r="K109" s="72" t="s">
        <v>570</v>
      </c>
      <c r="L109" s="72" t="s">
        <v>571</v>
      </c>
      <c r="M109" s="81"/>
      <c r="N109" s="74"/>
      <c r="O109" s="74"/>
    </row>
    <row r="110" spans="1:21" ht="30" customHeight="1" x14ac:dyDescent="0.25">
      <c r="A110" s="291"/>
      <c r="B110" s="121"/>
      <c r="C110" s="93" t="s">
        <v>120</v>
      </c>
      <c r="D110" s="27">
        <v>4</v>
      </c>
      <c r="E110" s="70" t="s">
        <v>321</v>
      </c>
      <c r="F110" s="59" t="s">
        <v>322</v>
      </c>
      <c r="G110" s="76">
        <v>4</v>
      </c>
      <c r="H110" s="64" t="s">
        <v>321</v>
      </c>
      <c r="I110" s="60" t="s">
        <v>322</v>
      </c>
      <c r="J110" s="79">
        <v>4</v>
      </c>
      <c r="K110" s="72" t="s">
        <v>572</v>
      </c>
      <c r="L110" s="72" t="s">
        <v>322</v>
      </c>
      <c r="M110" s="81"/>
      <c r="N110" s="74"/>
      <c r="O110" s="74"/>
    </row>
    <row r="111" spans="1:21" ht="30" customHeight="1" x14ac:dyDescent="0.25">
      <c r="A111" s="291"/>
      <c r="B111" s="121"/>
      <c r="C111" s="93" t="s">
        <v>121</v>
      </c>
      <c r="D111" s="27">
        <v>3</v>
      </c>
      <c r="E111" s="70" t="s">
        <v>323</v>
      </c>
      <c r="F111" s="59" t="s">
        <v>324</v>
      </c>
      <c r="G111" s="76">
        <v>4</v>
      </c>
      <c r="H111" s="64" t="s">
        <v>422</v>
      </c>
      <c r="I111" s="60" t="s">
        <v>423</v>
      </c>
      <c r="J111" s="79">
        <v>1</v>
      </c>
      <c r="K111" s="72" t="s">
        <v>573</v>
      </c>
      <c r="L111" s="72" t="s">
        <v>574</v>
      </c>
      <c r="M111" s="81"/>
      <c r="N111" s="74"/>
      <c r="O111" s="74"/>
    </row>
    <row r="112" spans="1:21" ht="5.25" customHeight="1" x14ac:dyDescent="0.25">
      <c r="B112" s="282"/>
      <c r="C112" s="283"/>
      <c r="D112" s="129"/>
      <c r="E112" s="130"/>
      <c r="F112" s="130"/>
      <c r="G112" s="129"/>
      <c r="H112" s="130"/>
      <c r="I112" s="130"/>
      <c r="J112" s="129"/>
      <c r="K112" s="131"/>
      <c r="M112" s="129"/>
      <c r="N112" s="131"/>
    </row>
    <row r="113" spans="1:21" ht="17.399999999999999" x14ac:dyDescent="0.25">
      <c r="A113" s="291"/>
      <c r="B113" s="121"/>
      <c r="C113" s="225" t="s">
        <v>0</v>
      </c>
      <c r="D113" s="225"/>
      <c r="E113" s="225"/>
      <c r="F113" s="225"/>
      <c r="G113" s="225"/>
      <c r="H113" s="225"/>
      <c r="I113" s="225"/>
      <c r="J113" s="225"/>
      <c r="K113" s="234"/>
      <c r="L113" s="112"/>
      <c r="M113" s="112"/>
      <c r="N113" s="112"/>
      <c r="O113" s="112"/>
    </row>
    <row r="114" spans="1:21" ht="30" customHeight="1" x14ac:dyDescent="0.25">
      <c r="A114" s="291"/>
      <c r="B114" s="125"/>
      <c r="C114" s="94" t="s">
        <v>1</v>
      </c>
      <c r="D114" s="27">
        <v>3</v>
      </c>
      <c r="E114" s="70" t="s">
        <v>325</v>
      </c>
      <c r="F114" s="59" t="s">
        <v>326</v>
      </c>
      <c r="G114" s="76">
        <v>3</v>
      </c>
      <c r="H114" s="64" t="s">
        <v>325</v>
      </c>
      <c r="I114" s="60" t="s">
        <v>326</v>
      </c>
      <c r="J114" s="79">
        <v>3</v>
      </c>
      <c r="K114" s="64" t="s">
        <v>325</v>
      </c>
      <c r="L114" s="60" t="s">
        <v>326</v>
      </c>
      <c r="M114" s="81"/>
      <c r="N114" s="74"/>
      <c r="O114" s="74"/>
      <c r="R114" s="82">
        <f>COUNTIF(D114:D117,"1")</f>
        <v>0</v>
      </c>
      <c r="S114" s="82">
        <f>COUNTIF(G114:G117,"1")</f>
        <v>0</v>
      </c>
      <c r="T114" s="82">
        <f>COUNTIF(J114:J117,"1")</f>
        <v>0</v>
      </c>
      <c r="U114" s="82">
        <f>COUNTIF(M114:M117,"1")</f>
        <v>0</v>
      </c>
    </row>
    <row r="115" spans="1:21" ht="30" customHeight="1" x14ac:dyDescent="0.25">
      <c r="A115" s="291"/>
      <c r="B115" s="121"/>
      <c r="C115" s="93" t="s">
        <v>2</v>
      </c>
      <c r="D115" s="27">
        <v>4</v>
      </c>
      <c r="E115" s="70" t="s">
        <v>327</v>
      </c>
      <c r="F115" s="59" t="s">
        <v>328</v>
      </c>
      <c r="G115" s="76">
        <v>4</v>
      </c>
      <c r="H115" s="64" t="s">
        <v>327</v>
      </c>
      <c r="I115" s="60" t="s">
        <v>328</v>
      </c>
      <c r="J115" s="79">
        <v>4</v>
      </c>
      <c r="K115" s="64" t="s">
        <v>327</v>
      </c>
      <c r="L115" s="60" t="s">
        <v>328</v>
      </c>
      <c r="M115" s="81"/>
      <c r="N115" s="74"/>
      <c r="O115" s="74"/>
      <c r="R115" s="82">
        <f>COUNTIF(D114:D117,"2")</f>
        <v>0</v>
      </c>
      <c r="S115" s="82">
        <f>COUNTIF(G114:G117,"2")</f>
        <v>0</v>
      </c>
      <c r="T115" s="82">
        <f>COUNTIF(J114:J117,"2")</f>
        <v>0</v>
      </c>
      <c r="U115" s="82">
        <f>COUNTIF(M114:M117,"2")</f>
        <v>0</v>
      </c>
    </row>
    <row r="116" spans="1:21" ht="30" customHeight="1" x14ac:dyDescent="0.25">
      <c r="A116" s="291"/>
      <c r="B116" s="121"/>
      <c r="C116" s="93" t="s">
        <v>3</v>
      </c>
      <c r="D116" s="27">
        <v>4</v>
      </c>
      <c r="E116" s="70" t="s">
        <v>329</v>
      </c>
      <c r="F116" s="59" t="s">
        <v>330</v>
      </c>
      <c r="G116" s="76">
        <v>4</v>
      </c>
      <c r="H116" s="64" t="s">
        <v>329</v>
      </c>
      <c r="I116" s="60" t="s">
        <v>330</v>
      </c>
      <c r="J116" s="79">
        <v>4</v>
      </c>
      <c r="K116" s="72" t="s">
        <v>329</v>
      </c>
      <c r="L116" s="60" t="s">
        <v>330</v>
      </c>
      <c r="M116" s="81"/>
      <c r="N116" s="74"/>
      <c r="O116" s="74"/>
      <c r="R116" s="82">
        <f>COUNTIF(D114:D117,"3")</f>
        <v>1</v>
      </c>
      <c r="S116" s="82">
        <f>COUNTIF(G114:G117,"3")</f>
        <v>1</v>
      </c>
      <c r="T116" s="82">
        <f>COUNTIF(J114:J117,"3")</f>
        <v>1</v>
      </c>
      <c r="U116" s="82">
        <f>COUNTIF(M114:M117,"3")</f>
        <v>0</v>
      </c>
    </row>
    <row r="117" spans="1:21" ht="30" customHeight="1" x14ac:dyDescent="0.25">
      <c r="A117" s="291"/>
      <c r="B117" s="121"/>
      <c r="C117" s="93" t="s">
        <v>4</v>
      </c>
      <c r="D117" s="27">
        <v>4</v>
      </c>
      <c r="E117" s="70" t="s">
        <v>331</v>
      </c>
      <c r="F117" s="59" t="s">
        <v>332</v>
      </c>
      <c r="G117" s="76">
        <v>4</v>
      </c>
      <c r="H117" s="64" t="s">
        <v>331</v>
      </c>
      <c r="I117" s="60" t="s">
        <v>332</v>
      </c>
      <c r="J117" s="79">
        <v>4</v>
      </c>
      <c r="K117" s="72" t="s">
        <v>331</v>
      </c>
      <c r="L117" s="60" t="s">
        <v>332</v>
      </c>
      <c r="M117" s="81"/>
      <c r="N117" s="74"/>
      <c r="O117" s="74"/>
      <c r="R117" s="82">
        <f>COUNTIF(D114:D117,"4")</f>
        <v>3</v>
      </c>
      <c r="S117" s="82">
        <f>COUNTIF(G114:G117,"4")</f>
        <v>3</v>
      </c>
      <c r="T117" s="82">
        <f>COUNTIF(J114:J117,"4")</f>
        <v>3</v>
      </c>
      <c r="U117" s="82">
        <f>COUNTIF(M114:M117,"4")</f>
        <v>0</v>
      </c>
    </row>
    <row r="118" spans="1:21" ht="7.5" customHeight="1" x14ac:dyDescent="0.25">
      <c r="B118" s="223"/>
      <c r="C118" s="224"/>
      <c r="D118" s="129"/>
      <c r="E118" s="130"/>
      <c r="F118" s="130"/>
      <c r="G118" s="129"/>
      <c r="H118" s="130"/>
      <c r="I118" s="130"/>
      <c r="J118" s="115"/>
      <c r="K118" s="120"/>
      <c r="M118" s="115"/>
      <c r="N118" s="120"/>
    </row>
    <row r="119" spans="1:21" ht="15.75" customHeight="1" x14ac:dyDescent="0.25">
      <c r="B119" s="250" t="s">
        <v>24</v>
      </c>
      <c r="C119" s="251"/>
      <c r="D119" s="227" t="s">
        <v>247</v>
      </c>
      <c r="E119" s="228"/>
      <c r="F119" s="229"/>
      <c r="G119" s="264" t="s">
        <v>177</v>
      </c>
      <c r="H119" s="265"/>
      <c r="I119" s="266"/>
      <c r="J119" s="284" t="s">
        <v>178</v>
      </c>
      <c r="K119" s="284"/>
      <c r="L119" s="284"/>
      <c r="M119" s="230" t="s">
        <v>179</v>
      </c>
      <c r="N119" s="230"/>
      <c r="O119" s="230"/>
    </row>
    <row r="120" spans="1:21" ht="15.75" customHeight="1" x14ac:dyDescent="0.25">
      <c r="B120" s="252"/>
      <c r="C120" s="253"/>
      <c r="D120" s="107" t="s">
        <v>34</v>
      </c>
      <c r="E120" s="108" t="s">
        <v>122</v>
      </c>
      <c r="F120" s="108"/>
      <c r="G120" s="107" t="s">
        <v>34</v>
      </c>
      <c r="H120" s="108" t="s">
        <v>122</v>
      </c>
      <c r="I120" s="108"/>
      <c r="J120" s="107" t="s">
        <v>34</v>
      </c>
      <c r="K120" s="108" t="s">
        <v>122</v>
      </c>
      <c r="L120" s="132" t="s">
        <v>125</v>
      </c>
      <c r="M120" s="107" t="s">
        <v>34</v>
      </c>
      <c r="N120" s="108" t="s">
        <v>122</v>
      </c>
      <c r="O120" s="132"/>
    </row>
    <row r="121" spans="1:21" ht="17.399999999999999" x14ac:dyDescent="0.3">
      <c r="A121" s="291"/>
      <c r="B121" s="124"/>
      <c r="C121" s="225" t="s">
        <v>5</v>
      </c>
      <c r="D121" s="225"/>
      <c r="E121" s="225"/>
      <c r="F121" s="225"/>
      <c r="G121" s="225"/>
      <c r="H121" s="225"/>
      <c r="I121" s="225"/>
      <c r="J121" s="225"/>
      <c r="K121" s="234"/>
      <c r="L121" s="112"/>
      <c r="M121" s="112"/>
      <c r="N121" s="112"/>
      <c r="O121" s="112"/>
    </row>
    <row r="122" spans="1:21" ht="39" customHeight="1" x14ac:dyDescent="0.25">
      <c r="A122" s="291"/>
      <c r="B122" s="128"/>
      <c r="C122" s="133" t="s">
        <v>6</v>
      </c>
      <c r="D122" s="27">
        <v>3</v>
      </c>
      <c r="E122" s="59" t="s">
        <v>333</v>
      </c>
      <c r="F122" s="59" t="s">
        <v>334</v>
      </c>
      <c r="G122" s="76">
        <v>3</v>
      </c>
      <c r="H122" s="60" t="s">
        <v>333</v>
      </c>
      <c r="I122" s="60" t="s">
        <v>424</v>
      </c>
      <c r="J122" s="79">
        <v>3</v>
      </c>
      <c r="K122" s="72" t="s">
        <v>504</v>
      </c>
      <c r="L122" s="72" t="s">
        <v>503</v>
      </c>
      <c r="M122" s="81"/>
      <c r="N122" s="74"/>
      <c r="O122" s="74"/>
      <c r="R122" s="82">
        <f>COUNTIF(D122:D125,"1")</f>
        <v>0</v>
      </c>
      <c r="S122" s="82">
        <f>COUNTIF(G122:G125,"1")</f>
        <v>0</v>
      </c>
      <c r="T122" s="82">
        <f>COUNTIF(J122:J125,"1")</f>
        <v>0</v>
      </c>
      <c r="U122" s="82">
        <f>COUNTIF(M122:M125,"1")</f>
        <v>0</v>
      </c>
    </row>
    <row r="123" spans="1:21" ht="30" customHeight="1" x14ac:dyDescent="0.25">
      <c r="A123" s="291"/>
      <c r="B123" s="125"/>
      <c r="C123" s="94" t="s">
        <v>7</v>
      </c>
      <c r="D123" s="27">
        <v>3</v>
      </c>
      <c r="E123" s="70" t="s">
        <v>335</v>
      </c>
      <c r="F123" s="59" t="s">
        <v>336</v>
      </c>
      <c r="G123" s="76">
        <v>3</v>
      </c>
      <c r="H123" s="64" t="s">
        <v>335</v>
      </c>
      <c r="I123" s="60" t="s">
        <v>336</v>
      </c>
      <c r="J123" s="79">
        <v>3</v>
      </c>
      <c r="K123" s="72" t="s">
        <v>335</v>
      </c>
      <c r="L123" s="72" t="s">
        <v>505</v>
      </c>
      <c r="M123" s="81"/>
      <c r="N123" s="74"/>
      <c r="O123" s="74"/>
      <c r="R123" s="82">
        <f>COUNTIF(D122:D125,"2")</f>
        <v>0</v>
      </c>
      <c r="S123" s="82">
        <f>COUNTIF(G122:G125,"2")</f>
        <v>0</v>
      </c>
      <c r="T123" s="82">
        <f>COUNTIF(J122:J125,"2")</f>
        <v>0</v>
      </c>
      <c r="U123" s="82">
        <f>COUNTIF(M122:M125,"2")</f>
        <v>0</v>
      </c>
    </row>
    <row r="124" spans="1:21" ht="30" customHeight="1" x14ac:dyDescent="0.25">
      <c r="A124" s="291"/>
      <c r="B124" s="121"/>
      <c r="C124" s="94" t="s">
        <v>8</v>
      </c>
      <c r="D124" s="27">
        <v>3</v>
      </c>
      <c r="E124" s="70" t="s">
        <v>337</v>
      </c>
      <c r="F124" s="59" t="s">
        <v>338</v>
      </c>
      <c r="G124" s="76">
        <v>3</v>
      </c>
      <c r="H124" s="64" t="s">
        <v>337</v>
      </c>
      <c r="I124" s="60" t="s">
        <v>425</v>
      </c>
      <c r="J124" s="79">
        <v>3</v>
      </c>
      <c r="K124" s="72" t="s">
        <v>337</v>
      </c>
      <c r="L124" s="72" t="s">
        <v>506</v>
      </c>
      <c r="M124" s="81"/>
      <c r="N124" s="74"/>
      <c r="O124" s="74"/>
      <c r="R124" s="82">
        <f>COUNTIF(D122:D125,"3")</f>
        <v>4</v>
      </c>
      <c r="S124" s="82">
        <f>COUNTIF(G122:G125,"3")</f>
        <v>4</v>
      </c>
      <c r="T124" s="82">
        <f>COUNTIF(J122:J125,"3")</f>
        <v>3</v>
      </c>
      <c r="U124" s="82">
        <f>COUNTIF(M122:M125,"3")</f>
        <v>0</v>
      </c>
    </row>
    <row r="125" spans="1:21" ht="30" customHeight="1" x14ac:dyDescent="0.25">
      <c r="A125" s="291"/>
      <c r="B125" s="121"/>
      <c r="C125" s="93" t="s">
        <v>9</v>
      </c>
      <c r="D125" s="27">
        <v>3</v>
      </c>
      <c r="E125" s="70" t="s">
        <v>339</v>
      </c>
      <c r="F125" s="59" t="s">
        <v>340</v>
      </c>
      <c r="G125" s="76">
        <v>3</v>
      </c>
      <c r="H125" s="64" t="s">
        <v>426</v>
      </c>
      <c r="I125" s="60" t="s">
        <v>427</v>
      </c>
      <c r="J125" s="79">
        <v>4</v>
      </c>
      <c r="K125" s="72" t="s">
        <v>426</v>
      </c>
      <c r="L125" s="72" t="s">
        <v>507</v>
      </c>
      <c r="M125" s="81"/>
      <c r="N125" s="74"/>
      <c r="O125" s="74"/>
      <c r="R125" s="82">
        <f>COUNTIF(D122:D125,"4")</f>
        <v>0</v>
      </c>
      <c r="S125" s="82">
        <f>COUNTIF(G122:G125,"4")</f>
        <v>0</v>
      </c>
      <c r="T125" s="82">
        <f>COUNTIF(J122:J125,"4")</f>
        <v>1</v>
      </c>
      <c r="U125" s="82">
        <f>COUNTIF(M122:M125,"4")</f>
        <v>0</v>
      </c>
    </row>
    <row r="126" spans="1:21" ht="8.25" customHeight="1" x14ac:dyDescent="0.25">
      <c r="B126" s="223"/>
      <c r="C126" s="224"/>
      <c r="D126" s="115"/>
      <c r="E126" s="116"/>
      <c r="F126" s="116"/>
      <c r="G126" s="115"/>
      <c r="H126" s="116"/>
      <c r="I126" s="116"/>
      <c r="J126" s="115"/>
      <c r="K126" s="120"/>
      <c r="M126" s="115"/>
      <c r="N126" s="120"/>
    </row>
    <row r="127" spans="1:21" ht="17.399999999999999" x14ac:dyDescent="0.25">
      <c r="A127" s="291"/>
      <c r="B127" s="121"/>
      <c r="C127" s="225" t="s">
        <v>10</v>
      </c>
      <c r="D127" s="225"/>
      <c r="E127" s="225"/>
      <c r="F127" s="225"/>
      <c r="G127" s="225"/>
      <c r="H127" s="225"/>
      <c r="I127" s="225"/>
      <c r="J127" s="225"/>
      <c r="K127" s="234"/>
      <c r="L127" s="112"/>
      <c r="M127" s="112"/>
      <c r="N127" s="112"/>
      <c r="O127" s="112"/>
    </row>
    <row r="128" spans="1:21" ht="30" customHeight="1" x14ac:dyDescent="0.25">
      <c r="A128" s="291"/>
      <c r="B128" s="114"/>
      <c r="C128" s="101" t="s">
        <v>11</v>
      </c>
      <c r="D128" s="27">
        <v>3</v>
      </c>
      <c r="E128" s="59" t="s">
        <v>341</v>
      </c>
      <c r="F128" s="59" t="s">
        <v>342</v>
      </c>
      <c r="G128" s="76">
        <v>4</v>
      </c>
      <c r="H128" s="60" t="s">
        <v>428</v>
      </c>
      <c r="I128" s="60" t="s">
        <v>429</v>
      </c>
      <c r="J128" s="79">
        <v>2</v>
      </c>
      <c r="K128" s="72" t="s">
        <v>581</v>
      </c>
      <c r="L128" s="72" t="s">
        <v>508</v>
      </c>
      <c r="M128" s="81"/>
      <c r="N128" s="74"/>
      <c r="O128" s="74"/>
      <c r="R128" s="82">
        <f>COUNTIF(D128:D131,"1")</f>
        <v>0</v>
      </c>
      <c r="S128" s="82">
        <f>COUNTIF(G128:G131,"1")</f>
        <v>0</v>
      </c>
      <c r="T128" s="82">
        <f>COUNTIF(J128:J131,"1")</f>
        <v>0</v>
      </c>
      <c r="U128" s="82">
        <f>COUNTIF(M128:M131,"1")</f>
        <v>0</v>
      </c>
    </row>
    <row r="129" spans="1:21" ht="30" customHeight="1" x14ac:dyDescent="0.25">
      <c r="A129" s="291"/>
      <c r="B129" s="121"/>
      <c r="C129" s="93" t="s">
        <v>12</v>
      </c>
      <c r="D129" s="27">
        <v>3</v>
      </c>
      <c r="E129" s="70" t="s">
        <v>343</v>
      </c>
      <c r="F129" s="59" t="s">
        <v>344</v>
      </c>
      <c r="G129" s="76">
        <v>3</v>
      </c>
      <c r="H129" s="64" t="s">
        <v>430</v>
      </c>
      <c r="I129" s="60" t="s">
        <v>431</v>
      </c>
      <c r="J129" s="79">
        <v>3</v>
      </c>
      <c r="K129" s="72" t="s">
        <v>509</v>
      </c>
      <c r="L129" s="72" t="s">
        <v>431</v>
      </c>
      <c r="M129" s="81"/>
      <c r="N129" s="74"/>
      <c r="O129" s="74"/>
      <c r="R129" s="82">
        <f>COUNTIF(D128:D131,"2")</f>
        <v>0</v>
      </c>
      <c r="S129" s="82">
        <f>COUNTIF(G128:G131,"2")</f>
        <v>0</v>
      </c>
      <c r="T129" s="82">
        <f>COUNTIF(J128:J131,"2")</f>
        <v>1</v>
      </c>
      <c r="U129" s="82">
        <f>COUNTIF(M128:M131,"2")</f>
        <v>0</v>
      </c>
    </row>
    <row r="130" spans="1:21" ht="30" customHeight="1" x14ac:dyDescent="0.25">
      <c r="A130" s="291"/>
      <c r="B130" s="121"/>
      <c r="C130" s="93" t="s">
        <v>13</v>
      </c>
      <c r="D130" s="27">
        <v>3</v>
      </c>
      <c r="E130" s="70" t="s">
        <v>345</v>
      </c>
      <c r="F130" s="59" t="s">
        <v>346</v>
      </c>
      <c r="G130" s="76">
        <v>4</v>
      </c>
      <c r="H130" s="64" t="s">
        <v>432</v>
      </c>
      <c r="I130" s="60" t="s">
        <v>433</v>
      </c>
      <c r="J130" s="79">
        <v>4</v>
      </c>
      <c r="K130" s="72" t="s">
        <v>500</v>
      </c>
      <c r="L130" s="72" t="s">
        <v>433</v>
      </c>
      <c r="M130" s="81"/>
      <c r="N130" s="74"/>
      <c r="O130" s="74"/>
      <c r="R130" s="82">
        <f>COUNTIF(D128:D131,"3")</f>
        <v>3</v>
      </c>
      <c r="S130" s="82">
        <f>COUNTIF(G128:G131,"3")</f>
        <v>1</v>
      </c>
      <c r="T130" s="82">
        <f>COUNTIF(J128:J131,"3")</f>
        <v>1</v>
      </c>
      <c r="U130" s="82">
        <f>COUNTIF(M128:M131,"3")</f>
        <v>0</v>
      </c>
    </row>
    <row r="131" spans="1:21" ht="30" customHeight="1" x14ac:dyDescent="0.25">
      <c r="A131" s="291"/>
      <c r="B131" s="121"/>
      <c r="C131" s="93" t="s">
        <v>14</v>
      </c>
      <c r="D131" s="27">
        <v>4</v>
      </c>
      <c r="E131" s="70" t="s">
        <v>347</v>
      </c>
      <c r="F131" s="59" t="s">
        <v>348</v>
      </c>
      <c r="G131" s="76">
        <v>4</v>
      </c>
      <c r="H131" s="64" t="s">
        <v>434</v>
      </c>
      <c r="I131" s="60" t="s">
        <v>348</v>
      </c>
      <c r="J131" s="79">
        <v>4</v>
      </c>
      <c r="K131" s="72" t="s">
        <v>510</v>
      </c>
      <c r="L131" s="72" t="s">
        <v>348</v>
      </c>
      <c r="M131" s="81"/>
      <c r="N131" s="74"/>
      <c r="O131" s="74"/>
      <c r="R131" s="82">
        <f>COUNTIF(D128:D131,"4")</f>
        <v>1</v>
      </c>
      <c r="S131" s="82">
        <f>COUNTIF(G128:G131,"4")</f>
        <v>3</v>
      </c>
      <c r="T131" s="82">
        <f>COUNTIF(J128:J131,"4")</f>
        <v>2</v>
      </c>
      <c r="U131" s="82">
        <f>COUNTIF(M128:M131,"4")</f>
        <v>0</v>
      </c>
    </row>
    <row r="132" spans="1:21" ht="9" customHeight="1" x14ac:dyDescent="0.25">
      <c r="B132" s="223"/>
      <c r="C132" s="224"/>
      <c r="D132" s="115"/>
      <c r="E132" s="116"/>
      <c r="F132" s="116"/>
      <c r="G132" s="115"/>
      <c r="H132" s="116"/>
      <c r="I132" s="116"/>
      <c r="J132" s="115"/>
      <c r="K132" s="120"/>
      <c r="M132" s="115"/>
      <c r="N132" s="120"/>
    </row>
    <row r="133" spans="1:21" ht="17.399999999999999" x14ac:dyDescent="0.25">
      <c r="A133" s="291"/>
      <c r="B133" s="121"/>
      <c r="C133" s="225" t="s">
        <v>15</v>
      </c>
      <c r="D133" s="225"/>
      <c r="E133" s="225"/>
      <c r="F133" s="225"/>
      <c r="G133" s="225"/>
      <c r="H133" s="225"/>
      <c r="I133" s="225"/>
      <c r="J133" s="225"/>
      <c r="K133" s="234"/>
      <c r="L133" s="112"/>
      <c r="M133" s="112"/>
      <c r="N133" s="112"/>
      <c r="O133" s="112"/>
    </row>
    <row r="134" spans="1:21" ht="30" customHeight="1" x14ac:dyDescent="0.25">
      <c r="A134" s="291"/>
      <c r="B134" s="114"/>
      <c r="C134" s="101" t="s">
        <v>16</v>
      </c>
      <c r="D134" s="27">
        <v>3</v>
      </c>
      <c r="E134" s="59" t="s">
        <v>349</v>
      </c>
      <c r="F134" s="59" t="s">
        <v>350</v>
      </c>
      <c r="G134" s="76">
        <v>4</v>
      </c>
      <c r="H134" s="60" t="s">
        <v>435</v>
      </c>
      <c r="I134" s="60" t="s">
        <v>436</v>
      </c>
      <c r="J134" s="79">
        <v>4</v>
      </c>
      <c r="K134" s="72" t="s">
        <v>499</v>
      </c>
      <c r="L134" s="72" t="s">
        <v>511</v>
      </c>
      <c r="M134" s="81"/>
      <c r="N134" s="74"/>
      <c r="O134" s="74"/>
      <c r="R134" s="82">
        <f>COUNTIF(D134:D136,"1")</f>
        <v>0</v>
      </c>
      <c r="S134" s="82">
        <f>COUNTIF(G134:G136,"1")</f>
        <v>0</v>
      </c>
      <c r="T134" s="82">
        <f>COUNTIF(J134:J136,"1")</f>
        <v>0</v>
      </c>
      <c r="U134" s="82">
        <f>COUNTIF(M134:M136,"1")</f>
        <v>0</v>
      </c>
    </row>
    <row r="135" spans="1:21" ht="30" customHeight="1" x14ac:dyDescent="0.25">
      <c r="A135" s="291"/>
      <c r="B135" s="121"/>
      <c r="C135" s="93" t="s">
        <v>17</v>
      </c>
      <c r="D135" s="27">
        <v>3</v>
      </c>
      <c r="E135" s="59" t="s">
        <v>351</v>
      </c>
      <c r="F135" s="59" t="s">
        <v>352</v>
      </c>
      <c r="G135" s="76">
        <v>4</v>
      </c>
      <c r="H135" s="64" t="s">
        <v>437</v>
      </c>
      <c r="I135" s="60" t="s">
        <v>438</v>
      </c>
      <c r="J135" s="79">
        <v>4</v>
      </c>
      <c r="K135" s="72" t="s">
        <v>437</v>
      </c>
      <c r="L135" s="72" t="s">
        <v>438</v>
      </c>
      <c r="M135" s="81"/>
      <c r="N135" s="74"/>
      <c r="O135" s="74"/>
      <c r="R135" s="82">
        <f>COUNTIF(D134:D136,"2")</f>
        <v>0</v>
      </c>
      <c r="S135" s="82">
        <f>COUNTIF(G134:G136,"2")</f>
        <v>0</v>
      </c>
      <c r="T135" s="82">
        <f>COUNTIF(J134:J136,"2")</f>
        <v>0</v>
      </c>
      <c r="U135" s="82">
        <f>COUNTIF(M134:M136,"2")</f>
        <v>0</v>
      </c>
    </row>
    <row r="136" spans="1:21" ht="30" customHeight="1" x14ac:dyDescent="0.25">
      <c r="A136" s="291"/>
      <c r="B136" s="121"/>
      <c r="C136" s="93" t="s">
        <v>18</v>
      </c>
      <c r="D136" s="27">
        <v>3</v>
      </c>
      <c r="E136" s="70" t="s">
        <v>353</v>
      </c>
      <c r="F136" s="59" t="s">
        <v>354</v>
      </c>
      <c r="G136" s="76">
        <v>3</v>
      </c>
      <c r="H136" s="64" t="s">
        <v>353</v>
      </c>
      <c r="I136" s="60" t="s">
        <v>354</v>
      </c>
      <c r="J136" s="79">
        <v>3</v>
      </c>
      <c r="K136" s="72" t="s">
        <v>512</v>
      </c>
      <c r="L136" s="72" t="s">
        <v>354</v>
      </c>
      <c r="M136" s="81"/>
      <c r="N136" s="74"/>
      <c r="O136" s="74"/>
      <c r="R136" s="82">
        <f>COUNTIF(D134:D136,"3")</f>
        <v>3</v>
      </c>
      <c r="S136" s="82">
        <f>COUNTIF(G134:G136,"3")</f>
        <v>1</v>
      </c>
      <c r="T136" s="82">
        <f>COUNTIF(J134:J136,"3")</f>
        <v>1</v>
      </c>
      <c r="U136" s="82">
        <f>COUNTIF(M134:M136,"3")</f>
        <v>0</v>
      </c>
    </row>
    <row r="137" spans="1:21" ht="9" customHeight="1" x14ac:dyDescent="0.25">
      <c r="B137" s="223"/>
      <c r="C137" s="224"/>
      <c r="D137" s="115"/>
      <c r="E137" s="116"/>
      <c r="F137" s="116"/>
      <c r="G137" s="115"/>
      <c r="H137" s="116"/>
      <c r="I137" s="116"/>
      <c r="J137" s="115"/>
      <c r="K137" s="120"/>
      <c r="M137" s="115"/>
      <c r="N137" s="120"/>
      <c r="R137" s="82">
        <f>COUNTIF(D134:D136,"4")</f>
        <v>0</v>
      </c>
      <c r="S137" s="82">
        <f>COUNTIF(G134:G136,"4")</f>
        <v>2</v>
      </c>
      <c r="T137" s="82">
        <f>COUNTIF(J134:J136,"4")</f>
        <v>2</v>
      </c>
    </row>
    <row r="138" spans="1:21" ht="17.399999999999999" x14ac:dyDescent="0.25">
      <c r="A138" s="291"/>
      <c r="B138" s="121"/>
      <c r="C138" s="225" t="s">
        <v>19</v>
      </c>
      <c r="D138" s="225"/>
      <c r="E138" s="225"/>
      <c r="F138" s="225"/>
      <c r="G138" s="225"/>
      <c r="H138" s="225"/>
      <c r="I138" s="225"/>
      <c r="J138" s="225"/>
      <c r="K138" s="234"/>
      <c r="L138" s="112"/>
      <c r="M138" s="112"/>
      <c r="N138" s="112"/>
      <c r="O138" s="112"/>
    </row>
    <row r="139" spans="1:21" ht="30" customHeight="1" x14ac:dyDescent="0.25">
      <c r="A139" s="291"/>
      <c r="B139" s="114"/>
      <c r="C139" s="101" t="s">
        <v>20</v>
      </c>
      <c r="D139" s="27">
        <v>2</v>
      </c>
      <c r="E139" s="59" t="s">
        <v>355</v>
      </c>
      <c r="F139" s="59" t="s">
        <v>356</v>
      </c>
      <c r="G139" s="76">
        <v>3</v>
      </c>
      <c r="H139" s="60" t="s">
        <v>439</v>
      </c>
      <c r="I139" s="60" t="s">
        <v>440</v>
      </c>
      <c r="J139" s="79">
        <v>2</v>
      </c>
      <c r="K139" s="72" t="s">
        <v>501</v>
      </c>
      <c r="L139" s="72" t="s">
        <v>580</v>
      </c>
      <c r="M139" s="81"/>
      <c r="N139" s="74"/>
      <c r="O139" s="74"/>
      <c r="P139" s="134"/>
      <c r="Q139" s="134"/>
      <c r="R139" s="82">
        <f>COUNTIF(D139:D141,"1")</f>
        <v>0</v>
      </c>
      <c r="S139" s="82">
        <f>COUNTIF(G139:G141,"1")</f>
        <v>0</v>
      </c>
      <c r="T139" s="82">
        <f>COUNTIF(J139:J141,"1")</f>
        <v>0</v>
      </c>
      <c r="U139" s="82">
        <f>COUNTIF(M139:M141,"1")</f>
        <v>0</v>
      </c>
    </row>
    <row r="140" spans="1:21" ht="30" customHeight="1" x14ac:dyDescent="0.25">
      <c r="A140" s="291"/>
      <c r="B140" s="121"/>
      <c r="C140" s="93" t="s">
        <v>21</v>
      </c>
      <c r="D140" s="27">
        <v>4</v>
      </c>
      <c r="E140" s="70" t="s">
        <v>357</v>
      </c>
      <c r="F140" s="59" t="s">
        <v>358</v>
      </c>
      <c r="G140" s="76">
        <v>4</v>
      </c>
      <c r="H140" s="64" t="s">
        <v>357</v>
      </c>
      <c r="I140" s="60" t="s">
        <v>441</v>
      </c>
      <c r="J140" s="79">
        <v>4</v>
      </c>
      <c r="K140" s="72" t="s">
        <v>357</v>
      </c>
      <c r="L140" s="72" t="s">
        <v>513</v>
      </c>
      <c r="M140" s="81"/>
      <c r="N140" s="74"/>
      <c r="O140" s="74"/>
      <c r="P140" s="134"/>
      <c r="Q140" s="134"/>
      <c r="R140" s="82">
        <f>COUNTIF(D139:D141,"2")</f>
        <v>2</v>
      </c>
      <c r="S140" s="82">
        <f>COUNTIF(G139:G141,"2")</f>
        <v>1</v>
      </c>
      <c r="T140" s="82">
        <f>COUNTIF(J139:J141,"2")</f>
        <v>2</v>
      </c>
      <c r="U140" s="82">
        <f>COUNTIF(M139:M141,"2")</f>
        <v>0</v>
      </c>
    </row>
    <row r="141" spans="1:21" ht="30" customHeight="1" x14ac:dyDescent="0.25">
      <c r="A141" s="291"/>
      <c r="B141" s="121"/>
      <c r="C141" s="93" t="s">
        <v>22</v>
      </c>
      <c r="D141" s="27">
        <v>2</v>
      </c>
      <c r="E141" s="70" t="s">
        <v>359</v>
      </c>
      <c r="F141" s="59" t="s">
        <v>360</v>
      </c>
      <c r="G141" s="76">
        <v>2</v>
      </c>
      <c r="H141" s="64" t="s">
        <v>359</v>
      </c>
      <c r="I141" s="60" t="s">
        <v>360</v>
      </c>
      <c r="J141" s="79">
        <v>2</v>
      </c>
      <c r="K141" s="72" t="s">
        <v>515</v>
      </c>
      <c r="L141" s="72" t="s">
        <v>514</v>
      </c>
      <c r="M141" s="81"/>
      <c r="N141" s="74"/>
      <c r="O141" s="74"/>
      <c r="P141" s="134"/>
      <c r="Q141" s="134"/>
      <c r="R141" s="82">
        <f>COUNTIF(D139:D141,"3")</f>
        <v>0</v>
      </c>
      <c r="S141" s="82">
        <f>COUNTIF(G139:G141,"3")</f>
        <v>1</v>
      </c>
      <c r="T141" s="82">
        <f>COUNTIF(J139:J141,"3")</f>
        <v>0</v>
      </c>
      <c r="U141" s="82">
        <f>COUNTIF(M139:M141,"3")</f>
        <v>0</v>
      </c>
    </row>
    <row r="142" spans="1:21" x14ac:dyDescent="0.25">
      <c r="R142" s="82">
        <f>COUNTIF(D139:D141,"4")</f>
        <v>1</v>
      </c>
      <c r="S142" s="82">
        <f>COUNTIF(G139:G141,"4")</f>
        <v>1</v>
      </c>
      <c r="T142" s="82">
        <f>COUNTIF(J139:J141,"4")</f>
        <v>1</v>
      </c>
    </row>
    <row r="65530" spans="2:6" x14ac:dyDescent="0.25">
      <c r="B65530" s="281" t="s">
        <v>29</v>
      </c>
      <c r="C65530" s="281"/>
      <c r="D65530" s="281"/>
      <c r="E65530" s="281"/>
      <c r="F65530" s="95"/>
    </row>
    <row r="65531" spans="2:6" x14ac:dyDescent="0.25">
      <c r="B65531" s="280" t="s">
        <v>30</v>
      </c>
      <c r="C65531" s="280"/>
      <c r="D65531" s="280"/>
      <c r="E65531" s="280"/>
      <c r="F65531" s="136"/>
    </row>
    <row r="65532" spans="2:6" x14ac:dyDescent="0.25">
      <c r="B65532" s="280" t="s">
        <v>31</v>
      </c>
      <c r="C65532" s="280"/>
      <c r="D65532" s="280"/>
      <c r="E65532" s="280"/>
      <c r="F65532" s="136"/>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zoomScale="80" zoomScaleNormal="80" workbookViewId="0">
      <selection activeCell="A6" sqref="A6"/>
    </sheetView>
  </sheetViews>
  <sheetFormatPr baseColWidth="10" defaultColWidth="11.44140625" defaultRowHeight="16.2" x14ac:dyDescent="0.3"/>
  <cols>
    <col min="1" max="1" width="1.44140625" style="137" customWidth="1"/>
    <col min="2" max="2" width="34.6640625" style="137" customWidth="1"/>
    <col min="3" max="6" width="7.6640625" style="137" customWidth="1"/>
    <col min="7" max="7" width="1.6640625" style="137" customWidth="1"/>
    <col min="8" max="11" width="7.6640625" style="137" customWidth="1"/>
    <col min="12" max="12" width="1.6640625" style="137" customWidth="1"/>
    <col min="13" max="16" width="7.6640625" style="137" customWidth="1"/>
    <col min="17" max="17" width="2.109375" style="137" customWidth="1"/>
    <col min="18" max="21" width="7.6640625" style="137" customWidth="1"/>
    <col min="22" max="27" width="11.44140625" style="137"/>
    <col min="28" max="28" width="2" style="137" customWidth="1"/>
    <col min="29" max="33" width="11.44140625" style="137"/>
    <col min="34" max="34" width="1.88671875" style="137" customWidth="1"/>
    <col min="35" max="16384" width="11.44140625" style="137"/>
  </cols>
  <sheetData>
    <row r="1" spans="2:22" ht="6" customHeight="1" x14ac:dyDescent="0.3"/>
    <row r="2" spans="2:22" ht="22.5" customHeight="1" x14ac:dyDescent="0.3">
      <c r="B2" s="312" t="s">
        <v>27</v>
      </c>
      <c r="C2" s="311" t="s">
        <v>176</v>
      </c>
      <c r="D2" s="311"/>
      <c r="E2" s="311"/>
      <c r="F2" s="311"/>
      <c r="G2" s="138"/>
      <c r="H2" s="309" t="s">
        <v>177</v>
      </c>
      <c r="I2" s="309"/>
      <c r="J2" s="309"/>
      <c r="K2" s="309"/>
      <c r="L2" s="138"/>
      <c r="M2" s="310" t="s">
        <v>178</v>
      </c>
      <c r="N2" s="310"/>
      <c r="O2" s="310"/>
      <c r="P2" s="310"/>
      <c r="Q2" s="139"/>
      <c r="R2" s="318" t="s">
        <v>179</v>
      </c>
      <c r="S2" s="318"/>
      <c r="T2" s="318"/>
      <c r="U2" s="318"/>
      <c r="V2" s="308"/>
    </row>
    <row r="3" spans="2:22" ht="24.75" customHeight="1" thickBot="1" x14ac:dyDescent="0.35">
      <c r="B3" s="313"/>
      <c r="C3" s="140">
        <v>1</v>
      </c>
      <c r="D3" s="140">
        <v>2</v>
      </c>
      <c r="E3" s="141">
        <v>3</v>
      </c>
      <c r="F3" s="142">
        <v>4</v>
      </c>
      <c r="G3" s="316"/>
      <c r="H3" s="140">
        <v>1</v>
      </c>
      <c r="I3" s="140">
        <v>2</v>
      </c>
      <c r="J3" s="141">
        <v>3</v>
      </c>
      <c r="K3" s="142">
        <v>4</v>
      </c>
      <c r="L3" s="314"/>
      <c r="M3" s="140">
        <v>1</v>
      </c>
      <c r="N3" s="140">
        <v>2</v>
      </c>
      <c r="O3" s="141">
        <v>3</v>
      </c>
      <c r="P3" s="142">
        <v>4</v>
      </c>
      <c r="Q3" s="139"/>
      <c r="R3" s="140">
        <v>1</v>
      </c>
      <c r="S3" s="140">
        <v>2</v>
      </c>
      <c r="T3" s="141">
        <v>3</v>
      </c>
      <c r="U3" s="142">
        <v>4</v>
      </c>
      <c r="V3" s="308"/>
    </row>
    <row r="4" spans="2:22" ht="38.1" customHeight="1" thickTop="1" thickBot="1" x14ac:dyDescent="0.35">
      <c r="B4" s="143" t="s">
        <v>73</v>
      </c>
      <c r="C4" s="144">
        <f>Autoevaluación!R7/SUM(Autoevaluación!R7:R10)</f>
        <v>0</v>
      </c>
      <c r="D4" s="145">
        <f>Autoevaluación!R8/SUM(Autoevaluación!R7:R10)</f>
        <v>0</v>
      </c>
      <c r="E4" s="145">
        <f>Autoevaluación!R9/SUM(Autoevaluación!R7:R10)</f>
        <v>0.25</v>
      </c>
      <c r="F4" s="145">
        <f>Autoevaluación!R10/SUM(Autoevaluación!R7:R10)</f>
        <v>0.75</v>
      </c>
      <c r="G4" s="317"/>
      <c r="H4" s="145">
        <f>Autoevaluación!S7/SUM(Autoevaluación!S7:S10)</f>
        <v>0</v>
      </c>
      <c r="I4" s="145">
        <f>Autoevaluación!S8/SUM(Autoevaluación!S7:S10)</f>
        <v>0</v>
      </c>
      <c r="J4" s="145">
        <f>Autoevaluación!S9/SUM(Autoevaluación!S7:S10)</f>
        <v>0.25</v>
      </c>
      <c r="K4" s="145">
        <f>Autoevaluación!S10/SUM(Autoevaluación!S7:S10)</f>
        <v>0.75</v>
      </c>
      <c r="L4" s="315"/>
      <c r="M4" s="145">
        <f>Autoevaluación!T7/SUM(Autoevaluación!T7:T10)</f>
        <v>0</v>
      </c>
      <c r="N4" s="145">
        <f>Autoevaluación!T8/SUM(Autoevaluación!T7:T10)</f>
        <v>0</v>
      </c>
      <c r="O4" s="145">
        <f>Autoevaluación!T9/SUM(Autoevaluación!T7:T10)</f>
        <v>0.25</v>
      </c>
      <c r="P4" s="145">
        <f>Autoevaluación!T10/SUM(Autoevaluación!T7:T10)</f>
        <v>0.75</v>
      </c>
      <c r="Q4" s="146"/>
      <c r="R4" s="145" t="e">
        <f>Autoevaluación!U7/SUM(Autoevaluación!U7:U10)</f>
        <v>#DIV/0!</v>
      </c>
      <c r="S4" s="145" t="e">
        <f>Autoevaluación!U8/SUM(Autoevaluación!U7:U10)</f>
        <v>#DIV/0!</v>
      </c>
      <c r="T4" s="145" t="e">
        <f>Autoevaluación!U9/SUM(Autoevaluación!U7:U10)</f>
        <v>#DIV/0!</v>
      </c>
      <c r="U4" s="145" t="e">
        <f>Autoevaluación!U10/SUM(Autoevaluación!U7:U10)</f>
        <v>#DIV/0!</v>
      </c>
    </row>
    <row r="5" spans="2:22" ht="38.1" customHeight="1" thickTop="1" thickBot="1" x14ac:dyDescent="0.35">
      <c r="B5" s="143" t="s">
        <v>72</v>
      </c>
      <c r="C5" s="144">
        <f>Autoevaluación!R13/SUM(Autoevaluación!R13:R16)</f>
        <v>0</v>
      </c>
      <c r="D5" s="145">
        <f>Autoevaluación!R14/SUM(Autoevaluación!R13:R16)</f>
        <v>0</v>
      </c>
      <c r="E5" s="145">
        <f>Autoevaluación!R15/SUM(Autoevaluación!R13:R16)</f>
        <v>0.2</v>
      </c>
      <c r="F5" s="145">
        <f>Autoevaluación!R16/SUM(Autoevaluación!R13:R16)</f>
        <v>0.8</v>
      </c>
      <c r="G5" s="317"/>
      <c r="H5" s="145">
        <f>Autoevaluación!S13/SUM(Autoevaluación!S13:S16)</f>
        <v>0</v>
      </c>
      <c r="I5" s="145">
        <f>Autoevaluación!S14/SUM(Autoevaluación!S13:S16)</f>
        <v>0</v>
      </c>
      <c r="J5" s="145">
        <f>Autoevaluación!S15/SUM(Autoevaluación!S13:S16)</f>
        <v>0.2</v>
      </c>
      <c r="K5" s="145">
        <f>Autoevaluación!S16/SUM(Autoevaluación!S13:S16)</f>
        <v>0.8</v>
      </c>
      <c r="L5" s="315"/>
      <c r="M5" s="145">
        <f>Autoevaluación!T13/SUM(Autoevaluación!T13:T16)</f>
        <v>0</v>
      </c>
      <c r="N5" s="145">
        <f>Autoevaluación!T14/SUM(Autoevaluación!T13:T16)</f>
        <v>0</v>
      </c>
      <c r="O5" s="145">
        <f>Autoevaluación!T15/SUM(Autoevaluación!T13:T16)</f>
        <v>0</v>
      </c>
      <c r="P5" s="145">
        <f>Autoevaluación!T16/SUM(Autoevaluación!T13:T16)</f>
        <v>1</v>
      </c>
      <c r="Q5" s="146"/>
      <c r="R5" s="145" t="e">
        <f>Autoevaluación!U13/SUM(Autoevaluación!U13:U16)</f>
        <v>#DIV/0!</v>
      </c>
      <c r="S5" s="145" t="e">
        <f>Autoevaluación!U14/SUM(Autoevaluación!U13:U16)</f>
        <v>#DIV/0!</v>
      </c>
      <c r="T5" s="145" t="e">
        <f>Autoevaluación!U15/SUM(Autoevaluación!U13:U16)</f>
        <v>#DIV/0!</v>
      </c>
      <c r="U5" s="145" t="e">
        <f>Autoevaluación!U16/SUM(Autoevaluación!U13:U16)</f>
        <v>#DIV/0!</v>
      </c>
    </row>
    <row r="6" spans="2:22" ht="38.1" customHeight="1" thickTop="1" thickBot="1" x14ac:dyDescent="0.35">
      <c r="B6" s="143" t="s">
        <v>43</v>
      </c>
      <c r="C6" s="144">
        <f>Autoevaluación!R20/SUM(Autoevaluación!R20:R23)</f>
        <v>0</v>
      </c>
      <c r="D6" s="145">
        <f>Autoevaluación!R21/SUM(Autoevaluación!R20:R23)</f>
        <v>0</v>
      </c>
      <c r="E6" s="145">
        <f>Autoevaluación!R22/SUM(Autoevaluación!R20:R23)</f>
        <v>0.5</v>
      </c>
      <c r="F6" s="145">
        <f>Autoevaluación!R23/SUM(Autoevaluación!R20:R23)</f>
        <v>0.5</v>
      </c>
      <c r="G6" s="317"/>
      <c r="H6" s="145">
        <f>Autoevaluación!S20/SUM(Autoevaluación!S20:S23)</f>
        <v>0</v>
      </c>
      <c r="I6" s="145">
        <f>Autoevaluación!S21/SUM(Autoevaluación!S20:S23)</f>
        <v>0.125</v>
      </c>
      <c r="J6" s="145">
        <f>Autoevaluación!S20/SUM(Autoevaluación!S20:S23)</f>
        <v>0</v>
      </c>
      <c r="K6" s="145">
        <f>Autoevaluación!S23/SUM(Autoevaluación!S20:S23)</f>
        <v>0.625</v>
      </c>
      <c r="L6" s="315"/>
      <c r="M6" s="145">
        <f>Autoevaluación!T20/SUM(Autoevaluación!T20:T23)</f>
        <v>0</v>
      </c>
      <c r="N6" s="145">
        <f>Autoevaluación!T21/SUM(Autoevaluación!T20:T23)</f>
        <v>0</v>
      </c>
      <c r="O6" s="145">
        <f>Autoevaluación!T22/SUM(Autoevaluación!T20:T23)</f>
        <v>0.25</v>
      </c>
      <c r="P6" s="145">
        <f>Autoevaluación!T23/SUM(Autoevaluación!T20:T23)</f>
        <v>0.75</v>
      </c>
      <c r="Q6" s="146"/>
      <c r="R6" s="145" t="e">
        <f>Autoevaluación!U20/SUM(Autoevaluación!U20:U23)</f>
        <v>#DIV/0!</v>
      </c>
      <c r="S6" s="145" t="e">
        <f>Autoevaluación!U21/SUM(Autoevaluación!U20:U23)</f>
        <v>#DIV/0!</v>
      </c>
      <c r="T6" s="145" t="e">
        <f>Autoevaluación!U22/SUM(Autoevaluación!U20:U23)</f>
        <v>#DIV/0!</v>
      </c>
      <c r="U6" s="145" t="e">
        <f>Autoevaluación!U23/SUM(Autoevaluación!U20:U23)</f>
        <v>#DIV/0!</v>
      </c>
      <c r="V6" s="147"/>
    </row>
    <row r="7" spans="2:22" ht="38.1" customHeight="1" thickTop="1" thickBot="1" x14ac:dyDescent="0.35">
      <c r="B7" s="143" t="s">
        <v>52</v>
      </c>
      <c r="C7" s="144">
        <f>Autoevaluación!R30/SUM(Autoevaluación!R30:R33)</f>
        <v>0</v>
      </c>
      <c r="D7" s="145">
        <f>Autoevaluación!R31/SUM(Autoevaluación!R30:R33)</f>
        <v>0</v>
      </c>
      <c r="E7" s="145">
        <f>Autoevaluación!R32/SUM(Autoevaluación!R30:R33)</f>
        <v>0.5</v>
      </c>
      <c r="F7" s="145">
        <f>Autoevaluación!R33/SUM(Autoevaluación!R30:R33)</f>
        <v>0.5</v>
      </c>
      <c r="G7" s="317"/>
      <c r="H7" s="145">
        <f>Autoevaluación!S30/SUM(Autoevaluación!S30:S33)</f>
        <v>0</v>
      </c>
      <c r="I7" s="145">
        <f>Autoevaluación!S31/SUM(Autoevaluación!S30:S33)</f>
        <v>0</v>
      </c>
      <c r="J7" s="145">
        <f>Autoevaluación!S32/SUM(Autoevaluación!S30:S33)</f>
        <v>0.5</v>
      </c>
      <c r="K7" s="145">
        <f>Autoevaluación!S33/SUM(Autoevaluación!S30:S33)</f>
        <v>0.5</v>
      </c>
      <c r="L7" s="315"/>
      <c r="M7" s="145">
        <f>Autoevaluación!T30/SUM(Autoevaluación!T30:T33)</f>
        <v>0</v>
      </c>
      <c r="N7" s="145">
        <f>Autoevaluación!T31/SUM(Autoevaluación!T30:T33)</f>
        <v>0</v>
      </c>
      <c r="O7" s="145">
        <f>Autoevaluación!T32/SUM(Autoevaluación!T30:T33)</f>
        <v>0</v>
      </c>
      <c r="P7" s="145">
        <f>Autoevaluación!T33/SUM(Autoevaluación!T30:T33)</f>
        <v>1</v>
      </c>
      <c r="Q7" s="146"/>
      <c r="R7" s="145" t="e">
        <f>Autoevaluación!U30/SUM(Autoevaluación!U30:U33)</f>
        <v>#DIV/0!</v>
      </c>
      <c r="S7" s="145" t="e">
        <f>Autoevaluación!U31/SUM(Autoevaluación!U30:U33)</f>
        <v>#DIV/0!</v>
      </c>
      <c r="T7" s="145" t="e">
        <f>Autoevaluación!U32/SUM(Autoevaluación!U30:U33)</f>
        <v>#DIV/0!</v>
      </c>
      <c r="U7" s="145" t="e">
        <f>Autoevaluación!U33/SUM(Autoevaluación!U30:U33)</f>
        <v>#DIV/0!</v>
      </c>
    </row>
    <row r="8" spans="2:22" ht="38.1" customHeight="1" thickTop="1" thickBot="1" x14ac:dyDescent="0.35">
      <c r="B8" s="143" t="s">
        <v>57</v>
      </c>
      <c r="C8" s="144">
        <f>Autoevaluación!R36/SUM(Autoevaluación!R36:R39)</f>
        <v>0</v>
      </c>
      <c r="D8" s="145">
        <f>Autoevaluación!R37/SUM(Autoevaluación!R36:R39)</f>
        <v>0</v>
      </c>
      <c r="E8" s="145">
        <f>Autoevaluación!R38/SUM(Autoevaluación!R36:R39)</f>
        <v>0.55555555555555558</v>
      </c>
      <c r="F8" s="145">
        <f>Autoevaluación!R39/SUM(Autoevaluación!R36:R39)</f>
        <v>0.44444444444444442</v>
      </c>
      <c r="G8" s="317"/>
      <c r="H8" s="145">
        <f>Autoevaluación!S36/SUM(Autoevaluación!S36:S39)</f>
        <v>0</v>
      </c>
      <c r="I8" s="145">
        <f>Autoevaluación!S37/SUM(Autoevaluación!S36:S39)</f>
        <v>0</v>
      </c>
      <c r="J8" s="145">
        <f>Autoevaluación!S38/SUM(Autoevaluación!S36:S39)</f>
        <v>0.55555555555555558</v>
      </c>
      <c r="K8" s="145">
        <f>Autoevaluación!S39/SUM(Autoevaluación!S36:S39)</f>
        <v>0.44444444444444442</v>
      </c>
      <c r="L8" s="315"/>
      <c r="M8" s="145">
        <f>Autoevaluación!T36/SUM(Autoevaluación!T36:T39)</f>
        <v>0</v>
      </c>
      <c r="N8" s="145">
        <f>Autoevaluación!T37/SUM(Autoevaluación!T36:T39)</f>
        <v>0</v>
      </c>
      <c r="O8" s="145">
        <f>Autoevaluación!T38/SUM(Autoevaluación!T36:T39)</f>
        <v>0.55555555555555558</v>
      </c>
      <c r="P8" s="145">
        <f>Autoevaluación!T39/SUM(Autoevaluación!T36:T39)</f>
        <v>0.44444444444444442</v>
      </c>
      <c r="Q8" s="146"/>
      <c r="R8" s="145" t="e">
        <f>Autoevaluación!U36/SUM(Autoevaluación!U36:U39)</f>
        <v>#DIV/0!</v>
      </c>
      <c r="S8" s="145" t="e">
        <f>Autoevaluación!U37/SUM(Autoevaluación!U36:U39)</f>
        <v>#DIV/0!</v>
      </c>
      <c r="T8" s="145" t="e">
        <f>Autoevaluación!U38/SUM(Autoevaluación!U36:U39)</f>
        <v>#DIV/0!</v>
      </c>
      <c r="U8" s="145" t="e">
        <f>Autoevaluación!U39/SUM(Autoevaluación!U36:U39)</f>
        <v>#DIV/0!</v>
      </c>
    </row>
    <row r="9" spans="2:22" ht="38.1" customHeight="1" thickTop="1" thickBot="1" x14ac:dyDescent="0.35">
      <c r="B9" s="143" t="s">
        <v>67</v>
      </c>
      <c r="C9" s="144">
        <f>Autoevaluación!R47/SUM(Autoevaluación!R47:R50)</f>
        <v>0</v>
      </c>
      <c r="D9" s="145">
        <f>Autoevaluación!R48/SUM(Autoevaluación!R47:R50)</f>
        <v>0.25</v>
      </c>
      <c r="E9" s="145">
        <f>Autoevaluación!R49/SUM(Autoevaluación!R47:R50)</f>
        <v>0.5</v>
      </c>
      <c r="F9" s="145">
        <f>Autoevaluación!R50/SUM(Autoevaluación!R47:R50)</f>
        <v>0.25</v>
      </c>
      <c r="G9" s="317"/>
      <c r="H9" s="145">
        <f>Autoevaluación!S47/SUM(Autoevaluación!S47:S50)</f>
        <v>0</v>
      </c>
      <c r="I9" s="145">
        <f>Autoevaluación!S48/SUM(Autoevaluación!S47:S50)</f>
        <v>0.25</v>
      </c>
      <c r="J9" s="145">
        <f>Autoevaluación!S49/SUM(Autoevaluación!S47:S50)</f>
        <v>0.5</v>
      </c>
      <c r="K9" s="145">
        <f>Autoevaluación!S50/SUM(Autoevaluación!S47:S50)</f>
        <v>0.25</v>
      </c>
      <c r="L9" s="315"/>
      <c r="M9" s="145">
        <f>Autoevaluación!T47/SUM(Autoevaluación!T47:T50)</f>
        <v>0</v>
      </c>
      <c r="N9" s="145">
        <f>Autoevaluación!T48/SUM(Autoevaluación!T47:T50)</f>
        <v>0.25</v>
      </c>
      <c r="O9" s="145">
        <f>Autoevaluación!T49/SUM(Autoevaluación!T47:T50)</f>
        <v>0.5</v>
      </c>
      <c r="P9" s="145">
        <f>Autoevaluación!T50/SUM(Autoevaluación!T47:T50)</f>
        <v>0.25</v>
      </c>
      <c r="Q9" s="146"/>
      <c r="R9" s="145" t="e">
        <f>Autoevaluación!U47/SUM(Autoevaluación!U47:U50)</f>
        <v>#DIV/0!</v>
      </c>
      <c r="S9" s="145" t="e">
        <f>Autoevaluación!U48/SUM(Autoevaluación!U47:U50)</f>
        <v>#DIV/0!</v>
      </c>
      <c r="T9" s="145" t="e">
        <f>Autoevaluación!U49/SUM(Autoevaluación!U47:U50)</f>
        <v>#DIV/0!</v>
      </c>
      <c r="U9" s="145" t="e">
        <f>Autoevaluación!U50/SUM(Autoevaluación!U47:U50)</f>
        <v>#DIV/0!</v>
      </c>
    </row>
    <row r="10" spans="2:22" ht="38.1" customHeight="1" thickTop="1" x14ac:dyDescent="0.3">
      <c r="B10" s="148" t="s">
        <v>126</v>
      </c>
      <c r="C10" s="149">
        <f>AVERAGE(C4:C9)</f>
        <v>0</v>
      </c>
      <c r="D10" s="149">
        <f>AVERAGE(D4:D9)</f>
        <v>4.1666666666666664E-2</v>
      </c>
      <c r="E10" s="149">
        <f>AVERAGE(E4:E9)</f>
        <v>0.41759259259259257</v>
      </c>
      <c r="F10" s="149">
        <f>AVERAGE(F4:F9)</f>
        <v>0.54074074074074074</v>
      </c>
      <c r="G10" s="150"/>
      <c r="H10" s="149">
        <f>AVERAGE(H4:H9)</f>
        <v>0</v>
      </c>
      <c r="I10" s="149">
        <f>AVERAGE(I4:I9)</f>
        <v>6.25E-2</v>
      </c>
      <c r="J10" s="149">
        <f>AVERAGE(J4:J9)</f>
        <v>0.33425925925925926</v>
      </c>
      <c r="K10" s="149">
        <f>AVERAGE(K4:K9)</f>
        <v>0.56157407407407411</v>
      </c>
      <c r="L10" s="150"/>
      <c r="M10" s="149">
        <f>AVERAGE(M4:M9)</f>
        <v>0</v>
      </c>
      <c r="N10" s="149">
        <f>AVERAGE(N4:N9)</f>
        <v>4.1666666666666664E-2</v>
      </c>
      <c r="O10" s="149">
        <f>AVERAGE(O4:O9)</f>
        <v>0.25925925925925924</v>
      </c>
      <c r="P10" s="149">
        <f>AVERAGE(P4:P9)</f>
        <v>0.69907407407407407</v>
      </c>
      <c r="Q10" s="151"/>
      <c r="R10" s="149" t="e">
        <f>AVERAGE(R4:R9)</f>
        <v>#DIV/0!</v>
      </c>
      <c r="S10" s="149" t="e">
        <f>AVERAGE(S4:S9)</f>
        <v>#DIV/0!</v>
      </c>
      <c r="T10" s="149" t="e">
        <f>AVERAGE(T4:T9)</f>
        <v>#DIV/0!</v>
      </c>
      <c r="U10" s="149" t="e">
        <f>AVERAGE(U4:U9)</f>
        <v>#DIV/0!</v>
      </c>
    </row>
    <row r="11" spans="2:22" x14ac:dyDescent="0.3">
      <c r="B11" s="152"/>
      <c r="C11" s="152"/>
      <c r="D11" s="152"/>
      <c r="E11" s="152"/>
      <c r="F11" s="150"/>
      <c r="G11" s="150"/>
      <c r="H11" s="150"/>
      <c r="I11" s="150"/>
      <c r="J11" s="150"/>
      <c r="K11" s="150"/>
      <c r="L11" s="150"/>
      <c r="M11" s="150"/>
      <c r="N11" s="150"/>
      <c r="O11" s="150"/>
      <c r="P11" s="150"/>
      <c r="Q11" s="150"/>
      <c r="R11" s="150"/>
      <c r="S11" s="150"/>
      <c r="T11" s="150"/>
      <c r="U11" s="150"/>
    </row>
    <row r="12" spans="2:22" ht="21.9" customHeight="1" x14ac:dyDescent="0.3">
      <c r="B12" s="303">
        <v>2023</v>
      </c>
      <c r="C12" s="304"/>
      <c r="D12" s="304"/>
      <c r="E12" s="304"/>
      <c r="F12" s="304"/>
      <c r="G12" s="304"/>
      <c r="H12" s="304"/>
      <c r="I12" s="304"/>
      <c r="J12" s="304"/>
      <c r="K12" s="304"/>
      <c r="L12" s="304"/>
      <c r="M12" s="304"/>
      <c r="N12" s="304"/>
      <c r="O12" s="304"/>
      <c r="P12" s="304"/>
      <c r="Q12" s="304"/>
      <c r="R12" s="304"/>
      <c r="S12" s="304"/>
      <c r="T12" s="304"/>
      <c r="U12" s="305"/>
    </row>
    <row r="13" spans="2:22" ht="24.9" customHeight="1" x14ac:dyDescent="0.3">
      <c r="B13" s="306" t="s">
        <v>28</v>
      </c>
      <c r="C13" s="307"/>
      <c r="D13" s="307"/>
      <c r="E13" s="307"/>
      <c r="F13" s="307"/>
      <c r="G13" s="307"/>
      <c r="H13" s="307"/>
      <c r="I13" s="307"/>
      <c r="J13" s="307"/>
      <c r="K13" s="307"/>
      <c r="L13" s="307"/>
      <c r="M13" s="307"/>
      <c r="N13" s="307"/>
      <c r="O13" s="307"/>
      <c r="P13" s="307"/>
      <c r="Q13" s="307"/>
      <c r="R13" s="307"/>
      <c r="S13" s="307"/>
      <c r="T13" s="307"/>
      <c r="U13" s="307"/>
    </row>
    <row r="14" spans="2:22" ht="60" customHeight="1" x14ac:dyDescent="0.3">
      <c r="B14" s="292" t="s">
        <v>215</v>
      </c>
      <c r="C14" s="292"/>
      <c r="D14" s="292"/>
      <c r="E14" s="292"/>
      <c r="F14" s="292"/>
      <c r="G14" s="292"/>
      <c r="H14" s="292"/>
      <c r="I14" s="292"/>
      <c r="J14" s="292"/>
      <c r="K14" s="292"/>
      <c r="L14" s="292"/>
      <c r="M14" s="292"/>
      <c r="N14" s="292"/>
      <c r="O14" s="292"/>
      <c r="P14" s="292"/>
      <c r="Q14" s="292"/>
      <c r="R14" s="292"/>
      <c r="S14" s="292"/>
      <c r="T14" s="292"/>
      <c r="U14" s="292"/>
    </row>
    <row r="15" spans="2:22" ht="60" customHeight="1" x14ac:dyDescent="0.3">
      <c r="B15" s="292" t="s">
        <v>231</v>
      </c>
      <c r="C15" s="292"/>
      <c r="D15" s="292"/>
      <c r="E15" s="292"/>
      <c r="F15" s="292"/>
      <c r="G15" s="292"/>
      <c r="H15" s="292"/>
      <c r="I15" s="292"/>
      <c r="J15" s="292"/>
      <c r="K15" s="292"/>
      <c r="L15" s="292"/>
      <c r="M15" s="292"/>
      <c r="N15" s="292"/>
      <c r="O15" s="292"/>
      <c r="P15" s="292"/>
      <c r="Q15" s="292"/>
      <c r="R15" s="292"/>
      <c r="S15" s="292"/>
      <c r="T15" s="292"/>
      <c r="U15" s="292"/>
    </row>
    <row r="16" spans="2:22" s="153" customFormat="1" ht="24.9" customHeight="1" x14ac:dyDescent="0.3">
      <c r="B16" s="297" t="s">
        <v>123</v>
      </c>
      <c r="C16" s="298"/>
      <c r="D16" s="298"/>
      <c r="E16" s="298"/>
      <c r="F16" s="298"/>
      <c r="G16" s="298"/>
      <c r="H16" s="298"/>
      <c r="I16" s="298"/>
      <c r="J16" s="298"/>
      <c r="K16" s="298"/>
      <c r="L16" s="298"/>
      <c r="M16" s="298"/>
      <c r="N16" s="298"/>
      <c r="O16" s="298"/>
      <c r="P16" s="298"/>
      <c r="Q16" s="298"/>
      <c r="R16" s="298"/>
      <c r="S16" s="298"/>
      <c r="T16" s="298"/>
      <c r="U16" s="298"/>
    </row>
    <row r="17" spans="2:21" ht="60" customHeight="1" x14ac:dyDescent="0.3">
      <c r="B17" s="292" t="s">
        <v>235</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3">
      <c r="B18" s="292" t="s">
        <v>209</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3">
      <c r="B19" s="292"/>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3">
      <c r="B20" s="154"/>
      <c r="C20" s="154"/>
      <c r="D20" s="154"/>
      <c r="E20" s="154"/>
      <c r="F20" s="154"/>
      <c r="G20" s="154"/>
      <c r="H20" s="154"/>
      <c r="I20" s="154"/>
      <c r="J20" s="154"/>
      <c r="K20" s="154"/>
      <c r="L20" s="154"/>
      <c r="M20" s="154"/>
      <c r="N20" s="154"/>
      <c r="O20" s="154"/>
      <c r="P20" s="154"/>
      <c r="Q20" s="154"/>
      <c r="R20" s="154"/>
      <c r="S20" s="154"/>
      <c r="T20" s="154"/>
      <c r="U20" s="154"/>
    </row>
    <row r="21" spans="2:21" ht="21.9" customHeight="1" x14ac:dyDescent="0.3">
      <c r="B21" s="301">
        <v>2024</v>
      </c>
      <c r="C21" s="301"/>
      <c r="D21" s="301"/>
      <c r="E21" s="301"/>
      <c r="F21" s="301"/>
      <c r="G21" s="301"/>
      <c r="H21" s="301"/>
      <c r="I21" s="301"/>
      <c r="J21" s="301"/>
      <c r="K21" s="301"/>
      <c r="L21" s="301"/>
      <c r="M21" s="301"/>
      <c r="N21" s="301"/>
      <c r="O21" s="301"/>
      <c r="P21" s="301"/>
      <c r="Q21" s="301"/>
      <c r="R21" s="301"/>
      <c r="S21" s="301"/>
      <c r="T21" s="301"/>
      <c r="U21" s="301"/>
    </row>
    <row r="22" spans="2:21" ht="24.9" customHeight="1" x14ac:dyDescent="0.3">
      <c r="B22" s="302" t="s">
        <v>28</v>
      </c>
      <c r="C22" s="302"/>
      <c r="D22" s="302"/>
      <c r="E22" s="302"/>
      <c r="F22" s="302"/>
      <c r="G22" s="302"/>
      <c r="H22" s="302"/>
      <c r="I22" s="302"/>
      <c r="J22" s="302"/>
      <c r="K22" s="302"/>
      <c r="L22" s="302"/>
      <c r="M22" s="302"/>
      <c r="N22" s="302"/>
      <c r="O22" s="302"/>
      <c r="P22" s="302"/>
      <c r="Q22" s="302"/>
      <c r="R22" s="302"/>
      <c r="S22" s="302"/>
      <c r="T22" s="302"/>
      <c r="U22" s="302"/>
    </row>
    <row r="23" spans="2:21" ht="60" customHeight="1" x14ac:dyDescent="0.3">
      <c r="B23" s="292" t="s">
        <v>387</v>
      </c>
      <c r="C23" s="292" t="s">
        <v>387</v>
      </c>
      <c r="D23" s="292" t="s">
        <v>387</v>
      </c>
      <c r="E23" s="292" t="s">
        <v>387</v>
      </c>
      <c r="F23" s="292" t="s">
        <v>387</v>
      </c>
      <c r="G23" s="292" t="s">
        <v>387</v>
      </c>
      <c r="H23" s="292" t="s">
        <v>387</v>
      </c>
      <c r="I23" s="292" t="s">
        <v>387</v>
      </c>
      <c r="J23" s="292" t="s">
        <v>387</v>
      </c>
      <c r="K23" s="292" t="s">
        <v>387</v>
      </c>
      <c r="L23" s="292" t="s">
        <v>387</v>
      </c>
      <c r="M23" s="292" t="s">
        <v>387</v>
      </c>
      <c r="N23" s="292" t="s">
        <v>387</v>
      </c>
      <c r="O23" s="292" t="s">
        <v>387</v>
      </c>
      <c r="P23" s="292" t="s">
        <v>387</v>
      </c>
      <c r="Q23" s="292" t="s">
        <v>387</v>
      </c>
      <c r="R23" s="292" t="s">
        <v>387</v>
      </c>
      <c r="S23" s="292" t="s">
        <v>387</v>
      </c>
      <c r="T23" s="292" t="s">
        <v>387</v>
      </c>
      <c r="U23" s="292" t="s">
        <v>387</v>
      </c>
    </row>
    <row r="24" spans="2:21" ht="60" customHeight="1" x14ac:dyDescent="0.3">
      <c r="B24" s="292" t="s">
        <v>396</v>
      </c>
      <c r="C24" s="292" t="s">
        <v>396</v>
      </c>
      <c r="D24" s="292" t="s">
        <v>396</v>
      </c>
      <c r="E24" s="292" t="s">
        <v>396</v>
      </c>
      <c r="F24" s="292" t="s">
        <v>396</v>
      </c>
      <c r="G24" s="292" t="s">
        <v>396</v>
      </c>
      <c r="H24" s="292" t="s">
        <v>396</v>
      </c>
      <c r="I24" s="292" t="s">
        <v>396</v>
      </c>
      <c r="J24" s="292" t="s">
        <v>396</v>
      </c>
      <c r="K24" s="292" t="s">
        <v>396</v>
      </c>
      <c r="L24" s="292" t="s">
        <v>396</v>
      </c>
      <c r="M24" s="292" t="s">
        <v>396</v>
      </c>
      <c r="N24" s="292" t="s">
        <v>396</v>
      </c>
      <c r="O24" s="292" t="s">
        <v>396</v>
      </c>
      <c r="P24" s="292" t="s">
        <v>396</v>
      </c>
      <c r="Q24" s="292" t="s">
        <v>396</v>
      </c>
      <c r="R24" s="292" t="s">
        <v>396</v>
      </c>
      <c r="S24" s="292" t="s">
        <v>396</v>
      </c>
      <c r="T24" s="292" t="s">
        <v>396</v>
      </c>
      <c r="U24" s="292" t="s">
        <v>396</v>
      </c>
    </row>
    <row r="25" spans="2:21" s="153" customFormat="1" ht="24.9" customHeight="1" x14ac:dyDescent="0.3">
      <c r="B25" s="297" t="s">
        <v>123</v>
      </c>
      <c r="C25" s="298"/>
      <c r="D25" s="298"/>
      <c r="E25" s="298"/>
      <c r="F25" s="298"/>
      <c r="G25" s="298"/>
      <c r="H25" s="298"/>
      <c r="I25" s="298"/>
      <c r="J25" s="298"/>
      <c r="K25" s="298"/>
      <c r="L25" s="298"/>
      <c r="M25" s="298"/>
      <c r="N25" s="298"/>
      <c r="O25" s="298"/>
      <c r="P25" s="298"/>
      <c r="Q25" s="298"/>
      <c r="R25" s="298"/>
      <c r="S25" s="298"/>
      <c r="T25" s="298"/>
      <c r="U25" s="298"/>
    </row>
    <row r="26" spans="2:21" ht="60" customHeight="1" x14ac:dyDescent="0.3">
      <c r="B26" s="292" t="s">
        <v>394</v>
      </c>
      <c r="C26" s="292" t="s">
        <v>394</v>
      </c>
      <c r="D26" s="292" t="s">
        <v>394</v>
      </c>
      <c r="E26" s="292" t="s">
        <v>394</v>
      </c>
      <c r="F26" s="292" t="s">
        <v>394</v>
      </c>
      <c r="G26" s="292" t="s">
        <v>394</v>
      </c>
      <c r="H26" s="292" t="s">
        <v>394</v>
      </c>
      <c r="I26" s="292" t="s">
        <v>394</v>
      </c>
      <c r="J26" s="292" t="s">
        <v>394</v>
      </c>
      <c r="K26" s="292" t="s">
        <v>394</v>
      </c>
      <c r="L26" s="292" t="s">
        <v>394</v>
      </c>
      <c r="M26" s="292" t="s">
        <v>394</v>
      </c>
      <c r="N26" s="292" t="s">
        <v>394</v>
      </c>
      <c r="O26" s="292" t="s">
        <v>394</v>
      </c>
      <c r="P26" s="292" t="s">
        <v>394</v>
      </c>
      <c r="Q26" s="292" t="s">
        <v>394</v>
      </c>
      <c r="R26" s="292" t="s">
        <v>394</v>
      </c>
      <c r="S26" s="292" t="s">
        <v>394</v>
      </c>
      <c r="T26" s="292" t="s">
        <v>394</v>
      </c>
      <c r="U26" s="292" t="s">
        <v>394</v>
      </c>
    </row>
    <row r="27" spans="2:21" ht="60" customHeight="1" x14ac:dyDescent="0.3">
      <c r="B27" s="292" t="s">
        <v>421</v>
      </c>
      <c r="C27" s="292" t="s">
        <v>421</v>
      </c>
      <c r="D27" s="292" t="s">
        <v>421</v>
      </c>
      <c r="E27" s="292" t="s">
        <v>421</v>
      </c>
      <c r="F27" s="292" t="s">
        <v>421</v>
      </c>
      <c r="G27" s="292" t="s">
        <v>421</v>
      </c>
      <c r="H27" s="292" t="s">
        <v>421</v>
      </c>
      <c r="I27" s="292" t="s">
        <v>421</v>
      </c>
      <c r="J27" s="292" t="s">
        <v>421</v>
      </c>
      <c r="K27" s="292" t="s">
        <v>421</v>
      </c>
      <c r="L27" s="292" t="s">
        <v>421</v>
      </c>
      <c r="M27" s="292" t="s">
        <v>421</v>
      </c>
      <c r="N27" s="292" t="s">
        <v>421</v>
      </c>
      <c r="O27" s="292" t="s">
        <v>421</v>
      </c>
      <c r="P27" s="292" t="s">
        <v>421</v>
      </c>
      <c r="Q27" s="292" t="s">
        <v>421</v>
      </c>
      <c r="R27" s="292" t="s">
        <v>421</v>
      </c>
      <c r="S27" s="292" t="s">
        <v>421</v>
      </c>
      <c r="T27" s="292" t="s">
        <v>421</v>
      </c>
      <c r="U27" s="292" t="s">
        <v>421</v>
      </c>
    </row>
    <row r="28" spans="2:21" ht="60" customHeight="1" x14ac:dyDescent="0.3">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3">
      <c r="B29" s="154"/>
      <c r="C29" s="154"/>
      <c r="D29" s="154"/>
      <c r="E29" s="154"/>
      <c r="F29" s="154"/>
      <c r="G29" s="154"/>
      <c r="H29" s="154"/>
      <c r="I29" s="154"/>
      <c r="J29" s="154"/>
      <c r="K29" s="154"/>
      <c r="L29" s="154"/>
      <c r="M29" s="154"/>
      <c r="N29" s="154"/>
      <c r="O29" s="154"/>
      <c r="P29" s="154"/>
      <c r="Q29" s="154"/>
      <c r="R29" s="154"/>
      <c r="S29" s="154"/>
      <c r="T29" s="154"/>
      <c r="U29" s="154"/>
    </row>
    <row r="30" spans="2:21" ht="21.9" customHeight="1" x14ac:dyDescent="0.3">
      <c r="B30" s="299">
        <v>2025</v>
      </c>
      <c r="C30" s="300"/>
      <c r="D30" s="300"/>
      <c r="E30" s="300"/>
      <c r="F30" s="300"/>
      <c r="G30" s="300"/>
      <c r="H30" s="300"/>
      <c r="I30" s="300"/>
      <c r="J30" s="300"/>
      <c r="K30" s="300"/>
      <c r="L30" s="300"/>
      <c r="M30" s="300"/>
      <c r="N30" s="300"/>
      <c r="O30" s="300"/>
      <c r="P30" s="300"/>
      <c r="Q30" s="300"/>
      <c r="R30" s="300"/>
      <c r="S30" s="300"/>
      <c r="T30" s="300"/>
      <c r="U30" s="300"/>
    </row>
    <row r="31" spans="2:21" ht="24.9" customHeight="1" x14ac:dyDescent="0.3">
      <c r="B31" s="295" t="s">
        <v>28</v>
      </c>
      <c r="C31" s="296"/>
      <c r="D31" s="296"/>
      <c r="E31" s="296"/>
      <c r="F31" s="296"/>
      <c r="G31" s="296"/>
      <c r="H31" s="296"/>
      <c r="I31" s="296"/>
      <c r="J31" s="296"/>
      <c r="K31" s="296"/>
      <c r="L31" s="296"/>
      <c r="M31" s="296"/>
      <c r="N31" s="296"/>
      <c r="O31" s="296"/>
      <c r="P31" s="296"/>
      <c r="Q31" s="296"/>
      <c r="R31" s="296"/>
      <c r="S31" s="296"/>
      <c r="T31" s="296"/>
      <c r="U31" s="296"/>
    </row>
    <row r="32" spans="2:21" ht="60" customHeight="1" x14ac:dyDescent="0.3">
      <c r="B32" s="292" t="s">
        <v>495</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3">
      <c r="B33" s="292" t="s">
        <v>496</v>
      </c>
      <c r="C33" s="292"/>
      <c r="D33" s="292"/>
      <c r="E33" s="292"/>
      <c r="F33" s="292"/>
      <c r="G33" s="292"/>
      <c r="H33" s="292"/>
      <c r="I33" s="292"/>
      <c r="J33" s="292"/>
      <c r="K33" s="292"/>
      <c r="L33" s="292"/>
      <c r="M33" s="292"/>
      <c r="N33" s="292"/>
      <c r="O33" s="292"/>
      <c r="P33" s="292"/>
      <c r="Q33" s="292"/>
      <c r="R33" s="292"/>
      <c r="S33" s="292"/>
      <c r="T33" s="292"/>
      <c r="U33" s="292"/>
    </row>
    <row r="34" spans="2:21" s="153" customFormat="1" ht="24.9" customHeight="1" x14ac:dyDescent="0.3">
      <c r="B34" s="297" t="s">
        <v>123</v>
      </c>
      <c r="C34" s="298"/>
      <c r="D34" s="298"/>
      <c r="E34" s="298"/>
      <c r="F34" s="298"/>
      <c r="G34" s="298"/>
      <c r="H34" s="298"/>
      <c r="I34" s="298"/>
      <c r="J34" s="298"/>
      <c r="K34" s="298"/>
      <c r="L34" s="298"/>
      <c r="M34" s="298"/>
      <c r="N34" s="298"/>
      <c r="O34" s="298"/>
      <c r="P34" s="298"/>
      <c r="Q34" s="298"/>
      <c r="R34" s="298"/>
      <c r="S34" s="298"/>
      <c r="T34" s="298"/>
      <c r="U34" s="298"/>
    </row>
    <row r="35" spans="2:21" ht="60" customHeight="1" x14ac:dyDescent="0.3">
      <c r="B35" s="292" t="s">
        <v>497</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3">
      <c r="B36" s="292" t="s">
        <v>498</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3">
      <c r="B37" s="292"/>
      <c r="C37" s="292"/>
      <c r="D37" s="292"/>
      <c r="E37" s="292"/>
      <c r="F37" s="292"/>
      <c r="G37" s="292"/>
      <c r="H37" s="292"/>
      <c r="I37" s="292"/>
      <c r="J37" s="292"/>
      <c r="K37" s="292"/>
      <c r="L37" s="292"/>
      <c r="M37" s="292"/>
      <c r="N37" s="292"/>
      <c r="O37" s="292"/>
      <c r="P37" s="292"/>
      <c r="Q37" s="292"/>
      <c r="R37" s="292"/>
      <c r="S37" s="292"/>
      <c r="T37" s="292"/>
      <c r="U37" s="292"/>
    </row>
    <row r="39" spans="2:21" x14ac:dyDescent="0.3">
      <c r="B39" s="293">
        <v>2026</v>
      </c>
      <c r="C39" s="294"/>
      <c r="D39" s="294"/>
      <c r="E39" s="294"/>
      <c r="F39" s="294"/>
      <c r="G39" s="294"/>
      <c r="H39" s="294"/>
      <c r="I39" s="294"/>
      <c r="J39" s="294"/>
      <c r="K39" s="294"/>
      <c r="L39" s="294"/>
      <c r="M39" s="294"/>
      <c r="N39" s="294"/>
      <c r="O39" s="294"/>
      <c r="P39" s="294"/>
      <c r="Q39" s="294"/>
      <c r="R39" s="294"/>
      <c r="S39" s="294"/>
      <c r="T39" s="294"/>
      <c r="U39" s="294"/>
    </row>
    <row r="40" spans="2:21" ht="19.8" x14ac:dyDescent="0.3">
      <c r="B40" s="295" t="s">
        <v>28</v>
      </c>
      <c r="C40" s="296"/>
      <c r="D40" s="296"/>
      <c r="E40" s="296"/>
      <c r="F40" s="296"/>
      <c r="G40" s="296"/>
      <c r="H40" s="296"/>
      <c r="I40" s="296"/>
      <c r="J40" s="296"/>
      <c r="K40" s="296"/>
      <c r="L40" s="296"/>
      <c r="M40" s="296"/>
      <c r="N40" s="296"/>
      <c r="O40" s="296"/>
      <c r="P40" s="296"/>
      <c r="Q40" s="296"/>
      <c r="R40" s="296"/>
      <c r="S40" s="296"/>
      <c r="T40" s="296"/>
      <c r="U40" s="296"/>
    </row>
    <row r="41" spans="2:21" ht="60.75" customHeight="1" x14ac:dyDescent="0.3">
      <c r="B41" s="292"/>
      <c r="C41" s="292"/>
      <c r="D41" s="292"/>
      <c r="E41" s="292"/>
      <c r="F41" s="292"/>
      <c r="G41" s="292"/>
      <c r="H41" s="292"/>
      <c r="I41" s="292"/>
      <c r="J41" s="292"/>
      <c r="K41" s="292"/>
      <c r="L41" s="292"/>
      <c r="M41" s="292"/>
      <c r="N41" s="292"/>
      <c r="O41" s="292"/>
      <c r="P41" s="292"/>
      <c r="Q41" s="292"/>
      <c r="R41" s="292"/>
      <c r="S41" s="292"/>
      <c r="T41" s="292"/>
      <c r="U41" s="292"/>
    </row>
    <row r="42" spans="2:21" ht="60" customHeight="1" x14ac:dyDescent="0.3">
      <c r="B42" s="292"/>
      <c r="C42" s="292"/>
      <c r="D42" s="292"/>
      <c r="E42" s="292"/>
      <c r="F42" s="292"/>
      <c r="G42" s="292"/>
      <c r="H42" s="292"/>
      <c r="I42" s="292"/>
      <c r="J42" s="292"/>
      <c r="K42" s="292"/>
      <c r="L42" s="292"/>
      <c r="M42" s="292"/>
      <c r="N42" s="292"/>
      <c r="O42" s="292"/>
      <c r="P42" s="292"/>
      <c r="Q42" s="292"/>
      <c r="R42" s="292"/>
      <c r="S42" s="292"/>
      <c r="T42" s="292"/>
      <c r="U42" s="292"/>
    </row>
    <row r="43" spans="2:21" ht="19.8" x14ac:dyDescent="0.3">
      <c r="B43" s="297" t="s">
        <v>123</v>
      </c>
      <c r="C43" s="298"/>
      <c r="D43" s="298"/>
      <c r="E43" s="298"/>
      <c r="F43" s="298"/>
      <c r="G43" s="298"/>
      <c r="H43" s="298"/>
      <c r="I43" s="298"/>
      <c r="J43" s="298"/>
      <c r="K43" s="298"/>
      <c r="L43" s="298"/>
      <c r="M43" s="298"/>
      <c r="N43" s="298"/>
      <c r="O43" s="298"/>
      <c r="P43" s="298"/>
      <c r="Q43" s="298"/>
      <c r="R43" s="298"/>
      <c r="S43" s="298"/>
      <c r="T43" s="298"/>
      <c r="U43" s="298"/>
    </row>
    <row r="44" spans="2:21" ht="45.75" customHeight="1" x14ac:dyDescent="0.3">
      <c r="B44" s="292"/>
      <c r="C44" s="292"/>
      <c r="D44" s="292"/>
      <c r="E44" s="292"/>
      <c r="F44" s="292"/>
      <c r="G44" s="292"/>
      <c r="H44" s="292"/>
      <c r="I44" s="292"/>
      <c r="J44" s="292"/>
      <c r="K44" s="292"/>
      <c r="L44" s="292"/>
      <c r="M44" s="292"/>
      <c r="N44" s="292"/>
      <c r="O44" s="292"/>
      <c r="P44" s="292"/>
      <c r="Q44" s="292"/>
      <c r="R44" s="292"/>
      <c r="S44" s="292"/>
      <c r="T44" s="292"/>
      <c r="U44" s="292"/>
    </row>
    <row r="45" spans="2:21" ht="48" customHeight="1" x14ac:dyDescent="0.3">
      <c r="B45" s="292"/>
      <c r="C45" s="292"/>
      <c r="D45" s="292"/>
      <c r="E45" s="292"/>
      <c r="F45" s="292"/>
      <c r="G45" s="292"/>
      <c r="H45" s="292"/>
      <c r="I45" s="292"/>
      <c r="J45" s="292"/>
      <c r="K45" s="292"/>
      <c r="L45" s="292"/>
      <c r="M45" s="292"/>
      <c r="N45" s="292"/>
      <c r="O45" s="292"/>
      <c r="P45" s="292"/>
      <c r="Q45" s="292"/>
      <c r="R45" s="292"/>
      <c r="S45" s="292"/>
      <c r="T45" s="292"/>
      <c r="U45" s="292"/>
    </row>
    <row r="46" spans="2:21" ht="56.25" customHeight="1" x14ac:dyDescent="0.3">
      <c r="B46" s="292"/>
      <c r="C46" s="292"/>
      <c r="D46" s="292"/>
      <c r="E46" s="292"/>
      <c r="F46" s="292"/>
      <c r="G46" s="292"/>
      <c r="H46" s="292"/>
      <c r="I46" s="292"/>
      <c r="J46" s="292"/>
      <c r="K46" s="292"/>
      <c r="L46" s="292"/>
      <c r="M46" s="292"/>
      <c r="N46" s="292"/>
      <c r="O46" s="292"/>
      <c r="P46" s="292"/>
      <c r="Q46" s="292"/>
      <c r="R46" s="292"/>
      <c r="S46" s="292"/>
      <c r="T46" s="292"/>
      <c r="U46" s="292"/>
    </row>
    <row r="65495" spans="2:22" x14ac:dyDescent="0.3">
      <c r="B65495" s="155" t="s">
        <v>29</v>
      </c>
      <c r="C65495" s="155"/>
      <c r="D65495" s="155"/>
      <c r="E65495" s="155"/>
      <c r="F65495" s="155"/>
      <c r="G65495" s="155"/>
      <c r="H65495" s="155"/>
      <c r="I65495" s="155"/>
      <c r="J65495" s="155"/>
      <c r="K65495" s="155"/>
      <c r="L65495" s="155"/>
      <c r="M65495" s="155"/>
      <c r="N65495" s="155"/>
      <c r="O65495" s="155"/>
      <c r="P65495" s="155"/>
      <c r="Q65495" s="155"/>
      <c r="R65495" s="155"/>
      <c r="S65495" s="155"/>
      <c r="T65495" s="155"/>
      <c r="U65495" s="155"/>
      <c r="V65495" s="155"/>
    </row>
    <row r="65496" spans="2:22" x14ac:dyDescent="0.3">
      <c r="B65496" s="156" t="s">
        <v>30</v>
      </c>
      <c r="C65496" s="156"/>
      <c r="D65496" s="156"/>
      <c r="E65496" s="156"/>
      <c r="F65496" s="156"/>
      <c r="G65496" s="156"/>
      <c r="H65496" s="156"/>
      <c r="I65496" s="156"/>
      <c r="J65496" s="156"/>
      <c r="K65496" s="156"/>
      <c r="L65496" s="156"/>
      <c r="M65496" s="156"/>
      <c r="N65496" s="156"/>
      <c r="O65496" s="156"/>
      <c r="P65496" s="156"/>
      <c r="Q65496" s="156"/>
      <c r="R65496" s="156"/>
      <c r="S65496" s="156"/>
      <c r="T65496" s="156"/>
      <c r="U65496" s="156"/>
      <c r="V65496" s="156"/>
    </row>
    <row r="65497" spans="2:22" x14ac:dyDescent="0.3">
      <c r="B65497" s="156" t="s">
        <v>31</v>
      </c>
      <c r="C65497" s="156"/>
      <c r="D65497" s="156"/>
      <c r="E65497" s="156"/>
      <c r="F65497" s="156"/>
      <c r="G65497" s="156"/>
      <c r="H65497" s="156"/>
      <c r="I65497" s="156"/>
      <c r="J65497" s="156"/>
      <c r="K65497" s="156"/>
      <c r="L65497" s="156"/>
      <c r="M65497" s="156"/>
      <c r="N65497" s="156"/>
      <c r="O65497" s="156"/>
      <c r="P65497" s="156"/>
      <c r="Q65497" s="156"/>
      <c r="R65497" s="156"/>
      <c r="S65497" s="156"/>
      <c r="T65497" s="156"/>
      <c r="U65497" s="156"/>
      <c r="V65497" s="156"/>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28" zoomScale="70" zoomScaleNormal="70" workbookViewId="0">
      <selection activeCell="V35" sqref="V35"/>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5" t="s">
        <v>127</v>
      </c>
      <c r="C2" s="328" t="s">
        <v>176</v>
      </c>
      <c r="D2" s="328"/>
      <c r="E2" s="328"/>
      <c r="F2" s="328"/>
      <c r="G2" s="2"/>
      <c r="H2" s="329" t="s">
        <v>177</v>
      </c>
      <c r="I2" s="329"/>
      <c r="J2" s="329"/>
      <c r="K2" s="329"/>
      <c r="L2" s="2"/>
      <c r="M2" s="337" t="s">
        <v>178</v>
      </c>
      <c r="N2" s="337"/>
      <c r="O2" s="337"/>
      <c r="P2" s="337"/>
      <c r="Q2" s="54"/>
      <c r="R2" s="320" t="s">
        <v>179</v>
      </c>
      <c r="S2" s="320"/>
      <c r="T2" s="320"/>
      <c r="U2" s="320"/>
      <c r="V2" s="325"/>
    </row>
    <row r="3" spans="2:22" ht="24.75" customHeight="1" thickBot="1" x14ac:dyDescent="0.35">
      <c r="B3" s="336"/>
      <c r="C3" s="3">
        <v>1</v>
      </c>
      <c r="D3" s="3">
        <v>2</v>
      </c>
      <c r="E3" s="4">
        <v>3</v>
      </c>
      <c r="F3" s="5">
        <v>4</v>
      </c>
      <c r="G3" s="333"/>
      <c r="H3" s="3">
        <v>1</v>
      </c>
      <c r="I3" s="3">
        <v>2</v>
      </c>
      <c r="J3" s="4">
        <v>3</v>
      </c>
      <c r="K3" s="5">
        <v>4</v>
      </c>
      <c r="L3" s="326"/>
      <c r="M3" s="3">
        <v>1</v>
      </c>
      <c r="N3" s="3">
        <v>2</v>
      </c>
      <c r="O3" s="4">
        <v>3</v>
      </c>
      <c r="P3" s="5">
        <v>4</v>
      </c>
      <c r="Q3" s="55"/>
      <c r="R3" s="3">
        <v>1</v>
      </c>
      <c r="S3" s="3">
        <v>2</v>
      </c>
      <c r="T3" s="4">
        <v>3</v>
      </c>
      <c r="U3" s="5">
        <v>4</v>
      </c>
      <c r="V3" s="325"/>
    </row>
    <row r="4" spans="2:22" ht="38.1" customHeight="1" thickTop="1" thickBot="1" x14ac:dyDescent="0.35">
      <c r="B4" s="36" t="s">
        <v>128</v>
      </c>
      <c r="C4" s="35">
        <f>Autoevaluación!R55/SUM(Autoevaluación!R55:R58)</f>
        <v>0</v>
      </c>
      <c r="D4" s="7">
        <f>Autoevaluación!R56/SUM(Autoevaluación!R55:R58)</f>
        <v>0</v>
      </c>
      <c r="E4" s="7">
        <f>Autoevaluación!R57/SUM(Autoevaluación!R55:R58)</f>
        <v>0</v>
      </c>
      <c r="F4" s="7">
        <f>Autoevaluación!R58/SUM(Autoevaluación!R55:R58)</f>
        <v>1</v>
      </c>
      <c r="G4" s="334"/>
      <c r="H4" s="7">
        <f>Autoevaluación!S55/SUM(Autoevaluación!S55:S59)</f>
        <v>0</v>
      </c>
      <c r="I4" s="7">
        <f>Autoevaluación!S56/SUM(Autoevaluación!S55:S58)</f>
        <v>0</v>
      </c>
      <c r="J4" s="7">
        <f>Autoevaluación!S57/SUM(Autoevaluación!S55:S58)</f>
        <v>0</v>
      </c>
      <c r="K4" s="7">
        <f>Autoevaluación!S58/SUM(Autoevaluación!S55:S58)</f>
        <v>1</v>
      </c>
      <c r="L4" s="327"/>
      <c r="M4" s="7">
        <f>Autoevaluación!T55/SUM(Autoevaluación!T55:T58)</f>
        <v>0</v>
      </c>
      <c r="N4" s="7">
        <f>Autoevaluación!T56/SUM(Autoevaluación!T55:T58)</f>
        <v>0</v>
      </c>
      <c r="O4" s="7">
        <f>Autoevaluación!T57/SUM(Autoevaluación!T55:T58)</f>
        <v>0</v>
      </c>
      <c r="P4" s="7">
        <f>Autoevaluación!T58/SUM(Autoevaluación!T55:T58)</f>
        <v>1</v>
      </c>
      <c r="Q4" s="5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6" t="s">
        <v>129</v>
      </c>
      <c r="C5" s="35">
        <f>Autoevaluación!R62/SUM(Autoevaluación!R62:R65)</f>
        <v>0</v>
      </c>
      <c r="D5" s="7">
        <f>Autoevaluación!R63/SUM(Autoevaluación!R62:R65)</f>
        <v>0</v>
      </c>
      <c r="E5" s="7">
        <f>Autoevaluación!R64/SUM(Autoevaluación!R62:R65)</f>
        <v>0</v>
      </c>
      <c r="F5" s="7">
        <f>Autoevaluación!R65/SUM(Autoevaluación!R62:R65)</f>
        <v>1</v>
      </c>
      <c r="G5" s="334"/>
      <c r="H5" s="7">
        <f>Autoevaluación!S62/SUM(Autoevaluación!S62:S65)</f>
        <v>0</v>
      </c>
      <c r="I5" s="7">
        <f>Autoevaluación!S63/SUM(Autoevaluación!S62:S65)</f>
        <v>0</v>
      </c>
      <c r="J5" s="7">
        <f>Autoevaluación!S64/SUM(Autoevaluación!S62:S65)</f>
        <v>0</v>
      </c>
      <c r="K5" s="7">
        <f>Autoevaluación!S65/SUM(Autoevaluación!S62:S65)</f>
        <v>1</v>
      </c>
      <c r="L5" s="327"/>
      <c r="M5" s="7">
        <f>Autoevaluación!T62/SUM(Autoevaluación!T62:T65)</f>
        <v>0</v>
      </c>
      <c r="N5" s="7">
        <f>Autoevaluación!T63/SUM(Autoevaluación!T62:T65)</f>
        <v>0</v>
      </c>
      <c r="O5" s="7">
        <f>Autoevaluación!T64/SUM(Autoevaluación!T62:T65)</f>
        <v>0</v>
      </c>
      <c r="P5" s="7">
        <f>Autoevaluación!T65/SUM(Autoevaluación!T62:T65)</f>
        <v>1</v>
      </c>
      <c r="Q5" s="5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6" t="s">
        <v>130</v>
      </c>
      <c r="C6" s="35">
        <f>Autoevaluación!R68/SUM(Autoevaluación!R68:R71)</f>
        <v>0</v>
      </c>
      <c r="D6" s="7">
        <f>Autoevaluación!R69/SUM(Autoevaluación!R68:R71)</f>
        <v>0</v>
      </c>
      <c r="E6" s="7">
        <f>Autoevaluación!R70/SUM(Autoevaluación!R68:R71)</f>
        <v>0</v>
      </c>
      <c r="F6" s="7">
        <f>Autoevaluación!R71/SUM(Autoevaluación!R68:R71)</f>
        <v>1</v>
      </c>
      <c r="G6" s="334"/>
      <c r="H6" s="7">
        <f>Autoevaluación!S68/SUM(Autoevaluación!S68:S71)</f>
        <v>0</v>
      </c>
      <c r="I6" s="7">
        <f>Autoevaluación!S69/SUM(Autoevaluación!S68:S71)</f>
        <v>0</v>
      </c>
      <c r="J6" s="7">
        <f>Autoevaluación!S70/SUM(Autoevaluación!S68:S71)</f>
        <v>0</v>
      </c>
      <c r="K6" s="7">
        <f>Autoevaluación!S71/SUM(Autoevaluación!S68:S71)</f>
        <v>1</v>
      </c>
      <c r="L6" s="327"/>
      <c r="M6" s="7">
        <f>Autoevaluación!T68/SUM(Autoevaluación!T68:T71)</f>
        <v>0</v>
      </c>
      <c r="N6" s="7">
        <f>Autoevaluación!T69/SUM(Autoevaluación!T68:T71)</f>
        <v>0</v>
      </c>
      <c r="O6" s="7">
        <f>Autoevaluación!T70/SUM(Autoevaluación!T68:T71)</f>
        <v>0</v>
      </c>
      <c r="P6" s="7">
        <f>Autoevaluación!T71/SUM(Autoevaluación!T68:T71)</f>
        <v>1</v>
      </c>
      <c r="Q6" s="5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6" t="s">
        <v>131</v>
      </c>
      <c r="C7" s="35">
        <f>Autoevaluación!R74/SUM(Autoevaluación!R74:R77)</f>
        <v>0</v>
      </c>
      <c r="D7" s="7">
        <f>Autoevaluación!R75/SUM(Autoevaluación!R74:R77)</f>
        <v>0</v>
      </c>
      <c r="E7" s="7">
        <f>Autoevaluación!R76/SUM(Autoevaluación!R74:R77)</f>
        <v>0</v>
      </c>
      <c r="F7" s="7">
        <f>Autoevaluación!R77/SUM(Autoevaluación!R74:R77)</f>
        <v>1</v>
      </c>
      <c r="G7" s="334"/>
      <c r="H7" s="7">
        <f>Autoevaluación!S74/SUM(Autoevaluación!S74:S77)</f>
        <v>0</v>
      </c>
      <c r="I7" s="7">
        <f>Autoevaluación!S75/SUM(Autoevaluación!S74:S77)</f>
        <v>0.16666666666666666</v>
      </c>
      <c r="J7" s="7">
        <f>Autoevaluación!S76/SUM(Autoevaluación!S74:S77)</f>
        <v>0</v>
      </c>
      <c r="K7" s="7">
        <f>Autoevaluación!S77/SUM(Autoevaluación!S74:S77)</f>
        <v>0.83333333333333337</v>
      </c>
      <c r="L7" s="327"/>
      <c r="M7" s="7">
        <f>Autoevaluación!T74/SUM(Autoevaluación!T74:T77)</f>
        <v>0</v>
      </c>
      <c r="N7" s="7">
        <f>Autoevaluación!T75/SUM(Autoevaluación!T74:T77)</f>
        <v>0</v>
      </c>
      <c r="O7" s="7">
        <f>Autoevaluación!T76/SUM(Autoevaluación!T74:T77)</f>
        <v>0.33333333333333331</v>
      </c>
      <c r="P7" s="7">
        <f>Autoevaluación!T77/SUM(Autoevaluación!T74:T77)</f>
        <v>0.66666666666666663</v>
      </c>
      <c r="Q7" s="5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7"/>
      <c r="C8" s="7"/>
      <c r="D8" s="7"/>
      <c r="E8" s="7"/>
      <c r="F8" s="7"/>
      <c r="G8" s="334"/>
      <c r="H8" s="7"/>
      <c r="I8" s="7"/>
      <c r="J8" s="7"/>
      <c r="K8" s="7"/>
      <c r="L8" s="327"/>
      <c r="M8" s="7"/>
      <c r="N8" s="7"/>
      <c r="O8" s="7"/>
      <c r="P8" s="7"/>
      <c r="Q8" s="52"/>
      <c r="R8" s="7"/>
      <c r="S8" s="7"/>
      <c r="T8" s="7"/>
      <c r="U8" s="7"/>
    </row>
    <row r="9" spans="2:22" ht="38.1" customHeight="1" x14ac:dyDescent="0.3">
      <c r="B9" s="6"/>
      <c r="C9" s="7"/>
      <c r="D9" s="7"/>
      <c r="E9" s="7"/>
      <c r="F9" s="7"/>
      <c r="G9" s="334"/>
      <c r="H9" s="7"/>
      <c r="I9" s="7"/>
      <c r="J9" s="7"/>
      <c r="K9" s="7"/>
      <c r="L9" s="327"/>
      <c r="M9" s="7"/>
      <c r="N9" s="7"/>
      <c r="O9" s="7"/>
      <c r="P9" s="7"/>
      <c r="Q9" s="52"/>
      <c r="R9" s="7"/>
      <c r="S9" s="7"/>
      <c r="T9" s="7"/>
      <c r="U9" s="7"/>
    </row>
    <row r="10" spans="2:22" ht="38.1" customHeight="1" x14ac:dyDescent="0.3">
      <c r="B10" s="15" t="s">
        <v>132</v>
      </c>
      <c r="C10" s="12">
        <f>AVERAGE(C4:C9)</f>
        <v>0</v>
      </c>
      <c r="D10" s="12">
        <f>AVERAGE(D4:D9)</f>
        <v>0</v>
      </c>
      <c r="E10" s="12">
        <f>AVERAGE(E4:E9)</f>
        <v>0</v>
      </c>
      <c r="F10" s="12">
        <f>AVERAGE(F4:F9)</f>
        <v>1</v>
      </c>
      <c r="G10" s="9"/>
      <c r="H10" s="12">
        <f>AVERAGE(H4:H9)</f>
        <v>0</v>
      </c>
      <c r="I10" s="12">
        <f>AVERAGE(I4:I9)</f>
        <v>4.1666666666666664E-2</v>
      </c>
      <c r="J10" s="12">
        <f>AVERAGE(J4:J9)</f>
        <v>0</v>
      </c>
      <c r="K10" s="12">
        <f>AVERAGE(K4:K9)</f>
        <v>0.95833333333333337</v>
      </c>
      <c r="L10" s="9"/>
      <c r="M10" s="12">
        <f>AVERAGE(M4:M9)</f>
        <v>0</v>
      </c>
      <c r="N10" s="12">
        <f>AVERAGE(N4:N9)</f>
        <v>0</v>
      </c>
      <c r="O10" s="12">
        <f>AVERAGE(O4:O9)</f>
        <v>8.3333333333333329E-2</v>
      </c>
      <c r="P10" s="12">
        <f>AVERAGE(P4:P9)</f>
        <v>0.91666666666666663</v>
      </c>
      <c r="Q10" s="53"/>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8" t="s">
        <v>176</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0" t="s">
        <v>28</v>
      </c>
      <c r="C13" s="330"/>
      <c r="D13" s="330"/>
      <c r="E13" s="330"/>
      <c r="F13" s="330"/>
      <c r="G13" s="330"/>
      <c r="H13" s="330"/>
      <c r="I13" s="330"/>
      <c r="J13" s="330"/>
      <c r="K13" s="330"/>
      <c r="L13" s="330"/>
      <c r="M13" s="330"/>
      <c r="N13" s="330"/>
      <c r="O13" s="330"/>
      <c r="P13" s="330"/>
      <c r="Q13" s="330"/>
      <c r="R13" s="330"/>
      <c r="S13" s="330"/>
      <c r="T13" s="330"/>
      <c r="U13" s="330"/>
    </row>
    <row r="14" spans="2:22" ht="60" customHeight="1" x14ac:dyDescent="0.3">
      <c r="B14" s="319" t="s">
        <v>252</v>
      </c>
      <c r="C14" s="319"/>
      <c r="D14" s="319"/>
      <c r="E14" s="319"/>
      <c r="F14" s="319"/>
      <c r="G14" s="319"/>
      <c r="H14" s="319"/>
      <c r="I14" s="319"/>
      <c r="J14" s="319"/>
      <c r="K14" s="319"/>
      <c r="L14" s="319"/>
      <c r="M14" s="319"/>
      <c r="N14" s="319"/>
      <c r="O14" s="319"/>
      <c r="P14" s="319"/>
      <c r="Q14" s="319"/>
      <c r="R14" s="319"/>
      <c r="S14" s="319"/>
      <c r="T14" s="319"/>
      <c r="U14" s="319"/>
    </row>
    <row r="15" spans="2:22" ht="60" customHeight="1" x14ac:dyDescent="0.3">
      <c r="B15" s="319" t="s">
        <v>361</v>
      </c>
      <c r="C15" s="319"/>
      <c r="D15" s="319"/>
      <c r="E15" s="319"/>
      <c r="F15" s="319"/>
      <c r="G15" s="319"/>
      <c r="H15" s="319"/>
      <c r="I15" s="319"/>
      <c r="J15" s="319"/>
      <c r="K15" s="319"/>
      <c r="L15" s="319"/>
      <c r="M15" s="319"/>
      <c r="N15" s="319"/>
      <c r="O15" s="319"/>
      <c r="P15" s="319"/>
      <c r="Q15" s="319"/>
      <c r="R15" s="319"/>
      <c r="S15" s="319"/>
      <c r="T15" s="319"/>
      <c r="U15" s="319"/>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319" t="s">
        <v>280</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3">
      <c r="B18" s="319" t="s">
        <v>362</v>
      </c>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3">
      <c r="B19" s="319"/>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1" t="s">
        <v>177</v>
      </c>
      <c r="C21" s="331"/>
      <c r="D21" s="331"/>
      <c r="E21" s="331"/>
      <c r="F21" s="331"/>
      <c r="G21" s="331"/>
      <c r="H21" s="331"/>
      <c r="I21" s="331"/>
      <c r="J21" s="331"/>
      <c r="K21" s="331"/>
      <c r="L21" s="331"/>
      <c r="M21" s="331"/>
      <c r="N21" s="331"/>
      <c r="O21" s="331"/>
      <c r="P21" s="331"/>
      <c r="Q21" s="331"/>
      <c r="R21" s="331"/>
      <c r="S21" s="331"/>
      <c r="T21" s="331"/>
      <c r="U21" s="331"/>
    </row>
    <row r="22" spans="2:21" ht="24.9" customHeight="1" x14ac:dyDescent="0.3">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3">
      <c r="B23" s="319"/>
      <c r="C23" s="319"/>
      <c r="D23" s="319"/>
      <c r="E23" s="319"/>
      <c r="F23" s="319"/>
      <c r="G23" s="319"/>
      <c r="H23" s="319"/>
      <c r="I23" s="319"/>
      <c r="J23" s="319"/>
      <c r="K23" s="319"/>
      <c r="L23" s="319"/>
      <c r="M23" s="319"/>
      <c r="N23" s="319"/>
      <c r="O23" s="319"/>
      <c r="P23" s="319"/>
      <c r="Q23" s="319"/>
      <c r="R23" s="319"/>
      <c r="S23" s="319"/>
      <c r="T23" s="319"/>
      <c r="U23" s="319"/>
    </row>
    <row r="24" spans="2:21" ht="60" customHeight="1" x14ac:dyDescent="0.3">
      <c r="B24" s="319"/>
      <c r="C24" s="319"/>
      <c r="D24" s="319"/>
      <c r="E24" s="319"/>
      <c r="F24" s="319"/>
      <c r="G24" s="319"/>
      <c r="H24" s="319"/>
      <c r="I24" s="319"/>
      <c r="J24" s="319"/>
      <c r="K24" s="319"/>
      <c r="L24" s="319"/>
      <c r="M24" s="319"/>
      <c r="N24" s="319"/>
      <c r="O24" s="319"/>
      <c r="P24" s="319"/>
      <c r="Q24" s="319"/>
      <c r="R24" s="319"/>
      <c r="S24" s="319"/>
      <c r="T24" s="319"/>
      <c r="U24" s="319"/>
    </row>
    <row r="25" spans="2:21" s="14" customFormat="1" ht="24.9" customHeight="1" x14ac:dyDescent="0.3">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319"/>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3">
      <c r="B27" s="319"/>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3">
      <c r="B28" s="319"/>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3">
      <c r="B32" s="319" t="s">
        <v>575</v>
      </c>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3">
      <c r="B33" s="319" t="s">
        <v>576</v>
      </c>
      <c r="C33" s="319"/>
      <c r="D33" s="319"/>
      <c r="E33" s="319"/>
      <c r="F33" s="319"/>
      <c r="G33" s="319"/>
      <c r="H33" s="319"/>
      <c r="I33" s="319"/>
      <c r="J33" s="319"/>
      <c r="K33" s="319"/>
      <c r="L33" s="319"/>
      <c r="M33" s="319"/>
      <c r="N33" s="319"/>
      <c r="O33" s="319"/>
      <c r="P33" s="319"/>
      <c r="Q33" s="319"/>
      <c r="R33" s="319"/>
      <c r="S33" s="319"/>
      <c r="T33" s="319"/>
      <c r="U33" s="319"/>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319" t="s">
        <v>577</v>
      </c>
      <c r="C35" s="319"/>
      <c r="D35" s="319"/>
      <c r="E35" s="319"/>
      <c r="F35" s="319"/>
      <c r="G35" s="319"/>
      <c r="H35" s="319"/>
      <c r="I35" s="319"/>
      <c r="J35" s="319"/>
      <c r="K35" s="319"/>
      <c r="L35" s="319"/>
      <c r="M35" s="319"/>
      <c r="N35" s="319"/>
      <c r="O35" s="319"/>
      <c r="P35" s="319"/>
      <c r="Q35" s="319"/>
      <c r="R35" s="319"/>
      <c r="S35" s="319"/>
      <c r="T35" s="319"/>
      <c r="U35" s="319"/>
    </row>
    <row r="36" spans="2:21" ht="60" customHeight="1" x14ac:dyDescent="0.3">
      <c r="B36" s="319" t="s">
        <v>552</v>
      </c>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3">
      <c r="B37" s="319"/>
      <c r="C37" s="319"/>
      <c r="D37" s="319"/>
      <c r="E37" s="319"/>
      <c r="F37" s="319"/>
      <c r="G37" s="319"/>
      <c r="H37" s="319"/>
      <c r="I37" s="319"/>
      <c r="J37" s="319"/>
      <c r="K37" s="319"/>
      <c r="L37" s="319"/>
      <c r="M37" s="319"/>
      <c r="N37" s="319"/>
      <c r="O37" s="319"/>
      <c r="P37" s="319"/>
      <c r="Q37" s="319"/>
      <c r="R37" s="319"/>
      <c r="S37" s="319"/>
      <c r="T37" s="319"/>
      <c r="U37" s="319"/>
    </row>
    <row r="39" spans="2:21" x14ac:dyDescent="0.3">
      <c r="B39" s="320" t="s">
        <v>179</v>
      </c>
      <c r="C39" s="320"/>
      <c r="D39" s="320"/>
      <c r="E39" s="320"/>
      <c r="F39" s="320"/>
      <c r="G39" s="320"/>
      <c r="H39" s="320"/>
      <c r="I39" s="320"/>
      <c r="J39" s="320"/>
      <c r="K39" s="320"/>
      <c r="L39" s="320"/>
      <c r="M39" s="320"/>
      <c r="N39" s="320"/>
      <c r="O39" s="320"/>
      <c r="P39" s="320"/>
      <c r="Q39" s="320"/>
      <c r="R39" s="320"/>
      <c r="S39" s="320"/>
      <c r="T39" s="320"/>
      <c r="U39" s="320"/>
    </row>
    <row r="40" spans="2:21" ht="19.8" x14ac:dyDescent="0.3">
      <c r="B40" s="321" t="s">
        <v>28</v>
      </c>
      <c r="C40" s="322"/>
      <c r="D40" s="322"/>
      <c r="E40" s="322"/>
      <c r="F40" s="322"/>
      <c r="G40" s="322"/>
      <c r="H40" s="322"/>
      <c r="I40" s="322"/>
      <c r="J40" s="322"/>
      <c r="K40" s="322"/>
      <c r="L40" s="322"/>
      <c r="M40" s="322"/>
      <c r="N40" s="322"/>
      <c r="O40" s="322"/>
      <c r="P40" s="322"/>
      <c r="Q40" s="322"/>
      <c r="R40" s="322"/>
      <c r="S40" s="322"/>
      <c r="T40" s="322"/>
      <c r="U40" s="322"/>
    </row>
    <row r="41" spans="2:21" ht="51.75" customHeight="1" x14ac:dyDescent="0.3">
      <c r="B41" s="319"/>
      <c r="C41" s="319"/>
      <c r="D41" s="319"/>
      <c r="E41" s="319"/>
      <c r="F41" s="319"/>
      <c r="G41" s="319"/>
      <c r="H41" s="319"/>
      <c r="I41" s="319"/>
      <c r="J41" s="319"/>
      <c r="K41" s="319"/>
      <c r="L41" s="319"/>
      <c r="M41" s="319"/>
      <c r="N41" s="319"/>
      <c r="O41" s="319"/>
      <c r="P41" s="319"/>
      <c r="Q41" s="319"/>
      <c r="R41" s="319"/>
      <c r="S41" s="319"/>
      <c r="T41" s="319"/>
      <c r="U41" s="319"/>
    </row>
    <row r="42" spans="2:21" ht="50.25" customHeight="1" x14ac:dyDescent="0.3">
      <c r="B42" s="319"/>
      <c r="C42" s="319"/>
      <c r="D42" s="319"/>
      <c r="E42" s="319"/>
      <c r="F42" s="319"/>
      <c r="G42" s="319"/>
      <c r="H42" s="319"/>
      <c r="I42" s="319"/>
      <c r="J42" s="319"/>
      <c r="K42" s="319"/>
      <c r="L42" s="319"/>
      <c r="M42" s="319"/>
      <c r="N42" s="319"/>
      <c r="O42" s="319"/>
      <c r="P42" s="319"/>
      <c r="Q42" s="319"/>
      <c r="R42" s="319"/>
      <c r="S42" s="319"/>
      <c r="T42" s="319"/>
      <c r="U42" s="319"/>
    </row>
    <row r="43" spans="2:21" ht="19.8" x14ac:dyDescent="0.3">
      <c r="B43" s="323" t="s">
        <v>123</v>
      </c>
      <c r="C43" s="323"/>
      <c r="D43" s="323"/>
      <c r="E43" s="323"/>
      <c r="F43" s="323"/>
      <c r="G43" s="323"/>
      <c r="H43" s="323"/>
      <c r="I43" s="323"/>
      <c r="J43" s="323"/>
      <c r="K43" s="323"/>
      <c r="L43" s="323"/>
      <c r="M43" s="323"/>
      <c r="N43" s="323"/>
      <c r="O43" s="323"/>
      <c r="P43" s="323"/>
      <c r="Q43" s="323"/>
      <c r="R43" s="323"/>
      <c r="S43" s="323"/>
      <c r="T43" s="323"/>
      <c r="U43" s="323"/>
    </row>
    <row r="44" spans="2:21" ht="69.75" customHeight="1" x14ac:dyDescent="0.3">
      <c r="B44" s="319"/>
      <c r="C44" s="319"/>
      <c r="D44" s="319"/>
      <c r="E44" s="319"/>
      <c r="F44" s="319"/>
      <c r="G44" s="319"/>
      <c r="H44" s="319"/>
      <c r="I44" s="319"/>
      <c r="J44" s="319"/>
      <c r="K44" s="319"/>
      <c r="L44" s="319"/>
      <c r="M44" s="319"/>
      <c r="N44" s="319"/>
      <c r="O44" s="319"/>
      <c r="P44" s="319"/>
      <c r="Q44" s="319"/>
      <c r="R44" s="319"/>
      <c r="S44" s="319"/>
      <c r="T44" s="319"/>
      <c r="U44" s="319"/>
    </row>
    <row r="45" spans="2:21" ht="60" customHeight="1" x14ac:dyDescent="0.3">
      <c r="B45" s="319"/>
      <c r="C45" s="319"/>
      <c r="D45" s="319"/>
      <c r="E45" s="319"/>
      <c r="F45" s="319"/>
      <c r="G45" s="319"/>
      <c r="H45" s="319"/>
      <c r="I45" s="319"/>
      <c r="J45" s="319"/>
      <c r="K45" s="319"/>
      <c r="L45" s="319"/>
      <c r="M45" s="319"/>
      <c r="N45" s="319"/>
      <c r="O45" s="319"/>
      <c r="P45" s="319"/>
      <c r="Q45" s="319"/>
      <c r="R45" s="319"/>
      <c r="S45" s="319"/>
      <c r="T45" s="319"/>
      <c r="U45" s="319"/>
    </row>
    <row r="46" spans="2:21" ht="59.25" customHeight="1" x14ac:dyDescent="0.3">
      <c r="B46" s="319"/>
      <c r="C46" s="319"/>
      <c r="D46" s="319"/>
      <c r="E46" s="319"/>
      <c r="F46" s="319"/>
      <c r="G46" s="319"/>
      <c r="H46" s="319"/>
      <c r="I46" s="319"/>
      <c r="J46" s="319"/>
      <c r="K46" s="319"/>
      <c r="L46" s="319"/>
      <c r="M46" s="319"/>
      <c r="N46" s="319"/>
      <c r="O46" s="319"/>
      <c r="P46" s="319"/>
      <c r="Q46" s="319"/>
      <c r="R46" s="319"/>
      <c r="S46" s="319"/>
      <c r="T46" s="319"/>
      <c r="U46" s="31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25" zoomScale="70" zoomScaleNormal="70" workbookViewId="0">
      <selection activeCell="B32" sqref="B32:U36"/>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5" t="s">
        <v>137</v>
      </c>
      <c r="C2" s="328" t="s">
        <v>176</v>
      </c>
      <c r="D2" s="328"/>
      <c r="E2" s="328"/>
      <c r="F2" s="328"/>
      <c r="G2" s="2"/>
      <c r="H2" s="329" t="s">
        <v>177</v>
      </c>
      <c r="I2" s="329"/>
      <c r="J2" s="329"/>
      <c r="K2" s="329"/>
      <c r="L2" s="2"/>
      <c r="M2" s="337" t="s">
        <v>178</v>
      </c>
      <c r="N2" s="337"/>
      <c r="O2" s="337"/>
      <c r="P2" s="337"/>
      <c r="Q2" s="54"/>
      <c r="R2" s="320" t="s">
        <v>179</v>
      </c>
      <c r="S2" s="320"/>
      <c r="T2" s="320"/>
      <c r="U2" s="320"/>
      <c r="V2" s="325"/>
    </row>
    <row r="3" spans="2:22" ht="24.75" customHeight="1" thickBot="1" x14ac:dyDescent="0.35">
      <c r="B3" s="336"/>
      <c r="C3" s="3">
        <v>1</v>
      </c>
      <c r="D3" s="3">
        <v>2</v>
      </c>
      <c r="E3" s="4">
        <v>3</v>
      </c>
      <c r="F3" s="5">
        <v>4</v>
      </c>
      <c r="G3" s="333"/>
      <c r="H3" s="3">
        <v>1</v>
      </c>
      <c r="I3" s="3">
        <v>2</v>
      </c>
      <c r="J3" s="4">
        <v>3</v>
      </c>
      <c r="K3" s="5">
        <v>4</v>
      </c>
      <c r="L3" s="326"/>
      <c r="M3" s="3">
        <v>1</v>
      </c>
      <c r="N3" s="3">
        <v>2</v>
      </c>
      <c r="O3" s="4">
        <v>3</v>
      </c>
      <c r="P3" s="5">
        <v>4</v>
      </c>
      <c r="Q3" s="55"/>
      <c r="R3" s="3">
        <v>1</v>
      </c>
      <c r="S3" s="3">
        <v>2</v>
      </c>
      <c r="T3" s="4">
        <v>3</v>
      </c>
      <c r="U3" s="5">
        <v>4</v>
      </c>
      <c r="V3" s="325"/>
    </row>
    <row r="4" spans="2:22" ht="38.1" customHeight="1" thickTop="1" thickBot="1" x14ac:dyDescent="0.35">
      <c r="B4" s="36" t="s">
        <v>133</v>
      </c>
      <c r="C4" s="35">
        <f>Autoevaluación!R84/SUM(Autoevaluación!R84:R87)</f>
        <v>0</v>
      </c>
      <c r="D4" s="7">
        <f>Autoevaluación!R85/SUM(Autoevaluación!R84:R87)</f>
        <v>0</v>
      </c>
      <c r="E4" s="7">
        <f>Autoevaluación!R86/SUM(Autoevaluación!R84:R87)</f>
        <v>0</v>
      </c>
      <c r="F4" s="7">
        <f>Autoevaluación!R87/SUM(Autoevaluación!R84:R87)</f>
        <v>1</v>
      </c>
      <c r="G4" s="334"/>
      <c r="H4" s="17">
        <f>Autoevaluación!S84/SUM(Autoevaluación!S84:S87)</f>
        <v>0</v>
      </c>
      <c r="I4" s="7">
        <f>Autoevaluación!S85/SUM(Autoevaluación!S84:S87)</f>
        <v>0</v>
      </c>
      <c r="J4" s="7">
        <f>Autoevaluación!S86/SUM(Autoevaluación!S84:S87)</f>
        <v>0</v>
      </c>
      <c r="K4" s="7">
        <f>Autoevaluación!S87/SUM(Autoevaluación!S84:S87)</f>
        <v>1</v>
      </c>
      <c r="L4" s="327"/>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8" t="s">
        <v>134</v>
      </c>
      <c r="C5" s="35">
        <f>Autoevaluación!R89/SUM(Autoevaluación!R89:R92)</f>
        <v>0</v>
      </c>
      <c r="D5" s="7">
        <f>Autoevaluación!R90/SUM(Autoevaluación!R89:R92)</f>
        <v>0.2857142857142857</v>
      </c>
      <c r="E5" s="7">
        <f>Autoevaluación!R91/SUM(Autoevaluación!R89:R92)</f>
        <v>0.7142857142857143</v>
      </c>
      <c r="F5" s="7">
        <f>Autoevaluación!R92/SUM(Autoevaluación!R89:R92)</f>
        <v>0</v>
      </c>
      <c r="G5" s="334"/>
      <c r="H5" s="17">
        <f>Autoevaluación!S89/SUM(Autoevaluación!S89:S92)</f>
        <v>0</v>
      </c>
      <c r="I5" s="7">
        <f>Autoevaluación!S90/SUM(Autoevaluación!S89:S92)</f>
        <v>0.2857142857142857</v>
      </c>
      <c r="J5" s="7" t="e">
        <f>Autoevaluación!S91/SUM(Autoevaluación!S89:Q92Q13:V16)</f>
        <v>#NAME?</v>
      </c>
      <c r="K5" s="7">
        <f>Autoevaluación!S92/SUM(Autoevaluación!S89:S92)</f>
        <v>0</v>
      </c>
      <c r="L5" s="327"/>
      <c r="M5" s="7">
        <f>Autoevaluación!T89/SUM(Autoevaluación!T89:T92)</f>
        <v>0.14285714285714285</v>
      </c>
      <c r="N5" s="7">
        <f>Autoevaluación!T90/SUM(Autoevaluación!T89:T92)</f>
        <v>0.2857142857142857</v>
      </c>
      <c r="O5" s="7">
        <f>Autoevaluación!T91/SUM(Autoevaluación!T89:T92)</f>
        <v>0.5714285714285714</v>
      </c>
      <c r="P5" s="7">
        <f>Autoevaluación!T92/SUM(Autoevaluación!T89:T92)</f>
        <v>0</v>
      </c>
      <c r="Q5" s="5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8" t="s">
        <v>32</v>
      </c>
      <c r="C6" s="35">
        <f>Autoevaluación!R98/SUM(Autoevaluación!R98:R101)</f>
        <v>0</v>
      </c>
      <c r="D6" s="7">
        <f>Autoevaluación!R99/SUM(Autoevaluación!R98:R101)</f>
        <v>0</v>
      </c>
      <c r="E6" s="7">
        <f>Autoevaluación!R100/SUM(Autoevaluación!R98:R101)</f>
        <v>0</v>
      </c>
      <c r="F6" s="7">
        <f>Autoevaluación!R101/SUM(Autoevaluación!R98:R101)</f>
        <v>1</v>
      </c>
      <c r="G6" s="334"/>
      <c r="H6" s="17">
        <f>Autoevaluación!S98/SUM(Autoevaluación!S98:S101)</f>
        <v>0</v>
      </c>
      <c r="I6" s="7">
        <f>Autoevaluación!S99/SUM(Autoevaluación!S98:S101)</f>
        <v>0</v>
      </c>
      <c r="J6" s="7">
        <f>Autoevaluación!S100/SUM(Autoevaluación!S98:S101)</f>
        <v>0</v>
      </c>
      <c r="K6" s="7">
        <f>Autoevaluación!S10/SUM(Autoevaluación!S98:S101)</f>
        <v>1.5</v>
      </c>
      <c r="L6" s="327"/>
      <c r="M6" s="7">
        <f>Autoevaluación!T98/SUM(Autoevaluación!T98:T101)</f>
        <v>0</v>
      </c>
      <c r="N6" s="7">
        <f>Autoevaluación!T99/SUM(Autoevaluación!T98:T101)</f>
        <v>0</v>
      </c>
      <c r="O6" s="7">
        <f>Autoevaluación!T100/SUM(Autoevaluación!T98:T101)</f>
        <v>0</v>
      </c>
      <c r="P6" s="7">
        <f>Autoevaluación!T101/SUM(Autoevaluación!T98:T101)</f>
        <v>1</v>
      </c>
      <c r="Q6" s="5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6" t="s">
        <v>135</v>
      </c>
      <c r="C7" s="35">
        <f>Autoevaluación!R102/SUM(Autoevaluación!R102:R105)</f>
        <v>0</v>
      </c>
      <c r="D7" s="7">
        <f>Autoevaluación!R103/SUM(Autoevaluación!R102:R105)</f>
        <v>0.1</v>
      </c>
      <c r="E7" s="7">
        <f>Autoevaluación!R104/SUM(Autoevaluación!R102:R105)</f>
        <v>0.3</v>
      </c>
      <c r="F7" s="7">
        <f>Autoevaluación!R105/SUM(Autoevaluación!R102:R105)</f>
        <v>0.6</v>
      </c>
      <c r="G7" s="334"/>
      <c r="H7" s="17">
        <f>Autoevaluación!S102/SUM(Autoevaluación!S102:S105)</f>
        <v>0</v>
      </c>
      <c r="I7" s="7">
        <f>Autoevaluación!S103/SUM(Autoevaluación!S102:S105)</f>
        <v>0.1</v>
      </c>
      <c r="J7" s="7">
        <f>Autoevaluación!S104/SUM(Autoevaluación!S102:S105)</f>
        <v>0.2</v>
      </c>
      <c r="K7" s="7">
        <f>Autoevaluación!S105/SUM(Autoevaluación!S102:S105)</f>
        <v>0.7</v>
      </c>
      <c r="L7" s="327"/>
      <c r="M7" s="7">
        <f>Autoevaluación!T102/SUM(Autoevaluación!T102:T105)</f>
        <v>0.1</v>
      </c>
      <c r="N7" s="7">
        <f>Autoevaluación!T103/SUM(Autoevaluación!T102:T105)</f>
        <v>0.2</v>
      </c>
      <c r="O7" s="7">
        <f>Autoevaluación!T104/SUM(Autoevaluación!T102:T105)</f>
        <v>0.1</v>
      </c>
      <c r="P7" s="7">
        <f>Autoevaluación!T105/SUM(Autoevaluación!T102:T105)</f>
        <v>0.6</v>
      </c>
      <c r="Q7" s="5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6" t="s">
        <v>136</v>
      </c>
      <c r="C8" s="35">
        <f>Autoevaluación!R114/SUM(Autoevaluación!R114:R117)</f>
        <v>0</v>
      </c>
      <c r="D8" s="7">
        <f>Autoevaluación!R115/SUM(Autoevaluación!R114:R117)</f>
        <v>0</v>
      </c>
      <c r="E8" s="7">
        <f>Autoevaluación!R116/SUM(Autoevaluación!R114:R117)</f>
        <v>0.25</v>
      </c>
      <c r="F8" s="7">
        <f>Autoevaluación!R117/SUM(Autoevaluación!R114:R117)</f>
        <v>0.75</v>
      </c>
      <c r="G8" s="334"/>
      <c r="H8" s="17">
        <f>Autoevaluación!S114/SUM(Autoevaluación!S114:S117)</f>
        <v>0</v>
      </c>
      <c r="I8" s="7">
        <f>Autoevaluación!S115/SUM(Autoevaluación!S114:S117)</f>
        <v>0</v>
      </c>
      <c r="J8" s="7">
        <f>Autoevaluación!S116/SUM(Autoevaluación!S114:S117)</f>
        <v>0.25</v>
      </c>
      <c r="K8" s="7">
        <f>Autoevaluación!S117/SUM(Autoevaluación!S114:S117)</f>
        <v>0.75</v>
      </c>
      <c r="L8" s="327"/>
      <c r="M8" s="7">
        <f>Autoevaluación!T114/SUM(Autoevaluación!T114:T117)</f>
        <v>0</v>
      </c>
      <c r="N8" s="7">
        <f>Autoevaluación!T115/SUM(Autoevaluación!T114:T117)</f>
        <v>0</v>
      </c>
      <c r="O8" s="7">
        <f>Autoevaluación!T116/SUM(Autoevaluación!T114:T117)</f>
        <v>0.25</v>
      </c>
      <c r="P8" s="7">
        <f>Autoevaluación!T117/SUM(Autoevaluación!T114:T117)</f>
        <v>0.75</v>
      </c>
      <c r="Q8" s="5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7"/>
      <c r="C9" s="7"/>
      <c r="D9" s="7"/>
      <c r="E9" s="7"/>
      <c r="F9" s="7"/>
      <c r="G9" s="334"/>
      <c r="H9" s="7"/>
      <c r="I9" s="7"/>
      <c r="J9" s="7"/>
      <c r="K9" s="7"/>
      <c r="L9" s="327"/>
      <c r="M9" s="7"/>
      <c r="N9" s="7"/>
      <c r="O9" s="7"/>
      <c r="P9" s="7"/>
      <c r="Q9" s="52"/>
      <c r="R9" s="7"/>
      <c r="S9" s="7"/>
      <c r="T9" s="7"/>
      <c r="U9" s="7"/>
    </row>
    <row r="10" spans="2:22" ht="42" customHeight="1" x14ac:dyDescent="0.3">
      <c r="B10" s="15" t="s">
        <v>138</v>
      </c>
      <c r="C10" s="12">
        <f>AVERAGE(C4:C9)</f>
        <v>0</v>
      </c>
      <c r="D10" s="12">
        <f>AVERAGE(D4:D9)</f>
        <v>7.7142857142857138E-2</v>
      </c>
      <c r="E10" s="12">
        <f>AVERAGE(E4:E9)</f>
        <v>0.25285714285714284</v>
      </c>
      <c r="F10" s="12">
        <f>AVERAGE(F4:F9)</f>
        <v>0.67</v>
      </c>
      <c r="G10" s="9"/>
      <c r="H10" s="12">
        <f>AVERAGE(H4:H9)</f>
        <v>0</v>
      </c>
      <c r="I10" s="12">
        <f>AVERAGE(I4:I9)</f>
        <v>7.7142857142857138E-2</v>
      </c>
      <c r="J10" s="12" t="e">
        <f>AVERAGE(J4:J9)</f>
        <v>#NAME?</v>
      </c>
      <c r="K10" s="12">
        <f>AVERAGE(K4:K9)</f>
        <v>0.79</v>
      </c>
      <c r="L10" s="9"/>
      <c r="M10" s="12">
        <f>AVERAGE(M4:M9)</f>
        <v>4.8571428571428571E-2</v>
      </c>
      <c r="N10" s="12">
        <f>AVERAGE(N4:N9)</f>
        <v>9.7142857142857142E-2</v>
      </c>
      <c r="O10" s="12">
        <f>AVERAGE(O4:O9)</f>
        <v>0.25095238095238093</v>
      </c>
      <c r="P10" s="12">
        <f>AVERAGE(P4:P9)</f>
        <v>0.60333333333333328</v>
      </c>
      <c r="Q10" s="53"/>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8" t="s">
        <v>176</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0" t="s">
        <v>28</v>
      </c>
      <c r="C13" s="330"/>
      <c r="D13" s="330"/>
      <c r="E13" s="330"/>
      <c r="F13" s="330"/>
      <c r="G13" s="330"/>
      <c r="H13" s="330"/>
      <c r="I13" s="330"/>
      <c r="J13" s="330"/>
      <c r="K13" s="330"/>
      <c r="L13" s="330"/>
      <c r="M13" s="330"/>
      <c r="N13" s="330"/>
      <c r="O13" s="330"/>
      <c r="P13" s="330"/>
      <c r="Q13" s="330"/>
      <c r="R13" s="330"/>
      <c r="S13" s="330"/>
      <c r="T13" s="330"/>
      <c r="U13" s="330"/>
    </row>
    <row r="14" spans="2:22" ht="60" customHeight="1" x14ac:dyDescent="0.3">
      <c r="B14" s="292" t="s">
        <v>368</v>
      </c>
      <c r="C14" s="292"/>
      <c r="D14" s="292"/>
      <c r="E14" s="292"/>
      <c r="F14" s="292"/>
      <c r="G14" s="292"/>
      <c r="H14" s="292"/>
      <c r="I14" s="292"/>
      <c r="J14" s="292"/>
      <c r="K14" s="292"/>
      <c r="L14" s="292"/>
      <c r="M14" s="292"/>
      <c r="N14" s="292"/>
      <c r="O14" s="292"/>
      <c r="P14" s="292"/>
      <c r="Q14" s="292"/>
      <c r="R14" s="292"/>
      <c r="S14" s="292"/>
      <c r="T14" s="292"/>
      <c r="U14" s="292"/>
    </row>
    <row r="15" spans="2:22" ht="60" customHeight="1" x14ac:dyDescent="0.3">
      <c r="B15" s="292" t="s">
        <v>369</v>
      </c>
      <c r="C15" s="292"/>
      <c r="D15" s="292"/>
      <c r="E15" s="292"/>
      <c r="F15" s="292"/>
      <c r="G15" s="292"/>
      <c r="H15" s="292"/>
      <c r="I15" s="292"/>
      <c r="J15" s="292"/>
      <c r="K15" s="292"/>
      <c r="L15" s="292"/>
      <c r="M15" s="292"/>
      <c r="N15" s="292"/>
      <c r="O15" s="292"/>
      <c r="P15" s="292"/>
      <c r="Q15" s="292"/>
      <c r="R15" s="292"/>
      <c r="S15" s="292"/>
      <c r="T15" s="292"/>
      <c r="U15" s="292"/>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292" t="s">
        <v>370</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3">
      <c r="B18" s="292" t="s">
        <v>371</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3">
      <c r="B19" s="292"/>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1" t="s">
        <v>177</v>
      </c>
      <c r="C21" s="331"/>
      <c r="D21" s="331"/>
      <c r="E21" s="331"/>
      <c r="F21" s="331"/>
      <c r="G21" s="331"/>
      <c r="H21" s="331"/>
      <c r="I21" s="331"/>
      <c r="J21" s="331"/>
      <c r="K21" s="331"/>
      <c r="L21" s="331"/>
      <c r="M21" s="331"/>
      <c r="N21" s="331"/>
      <c r="O21" s="331"/>
      <c r="P21" s="331"/>
      <c r="Q21" s="331"/>
      <c r="R21" s="331"/>
      <c r="S21" s="331"/>
      <c r="T21" s="331"/>
      <c r="U21" s="331"/>
    </row>
    <row r="22" spans="2:21" ht="24.9" customHeight="1" x14ac:dyDescent="0.3">
      <c r="B22" s="321"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3">
      <c r="B23" s="292"/>
      <c r="C23" s="292"/>
      <c r="D23" s="292"/>
      <c r="E23" s="292"/>
      <c r="F23" s="292"/>
      <c r="G23" s="292"/>
      <c r="H23" s="292"/>
      <c r="I23" s="292"/>
      <c r="J23" s="292"/>
      <c r="K23" s="292"/>
      <c r="L23" s="292"/>
      <c r="M23" s="292"/>
      <c r="N23" s="292"/>
      <c r="O23" s="292"/>
      <c r="P23" s="292"/>
      <c r="Q23" s="292"/>
      <c r="R23" s="292"/>
      <c r="S23" s="292"/>
      <c r="T23" s="292"/>
      <c r="U23" s="292"/>
    </row>
    <row r="24" spans="2:21" ht="60" customHeight="1" x14ac:dyDescent="0.3">
      <c r="B24" s="292"/>
      <c r="C24" s="292"/>
      <c r="D24" s="292"/>
      <c r="E24" s="292"/>
      <c r="F24" s="292"/>
      <c r="G24" s="292"/>
      <c r="H24" s="292"/>
      <c r="I24" s="292"/>
      <c r="J24" s="292"/>
      <c r="K24" s="292"/>
      <c r="L24" s="292"/>
      <c r="M24" s="292"/>
      <c r="N24" s="292"/>
      <c r="O24" s="292"/>
      <c r="P24" s="292"/>
      <c r="Q24" s="292"/>
      <c r="R24" s="292"/>
      <c r="S24" s="292"/>
      <c r="T24" s="292"/>
      <c r="U24" s="292"/>
    </row>
    <row r="25" spans="2:21" s="14" customFormat="1" ht="24.9" customHeight="1" x14ac:dyDescent="0.3">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292"/>
      <c r="C26" s="292"/>
      <c r="D26" s="292"/>
      <c r="E26" s="292"/>
      <c r="F26" s="292"/>
      <c r="G26" s="292"/>
      <c r="H26" s="292"/>
      <c r="I26" s="292"/>
      <c r="J26" s="292"/>
      <c r="K26" s="292"/>
      <c r="L26" s="292"/>
      <c r="M26" s="292"/>
      <c r="N26" s="292"/>
      <c r="O26" s="292"/>
      <c r="P26" s="292"/>
      <c r="Q26" s="292"/>
      <c r="R26" s="292"/>
      <c r="S26" s="292"/>
      <c r="T26" s="292"/>
      <c r="U26" s="292"/>
    </row>
    <row r="27" spans="2:21" ht="60" customHeight="1" x14ac:dyDescent="0.3">
      <c r="B27" s="292"/>
      <c r="C27" s="292"/>
      <c r="D27" s="292"/>
      <c r="E27" s="292"/>
      <c r="F27" s="292"/>
      <c r="G27" s="292"/>
      <c r="H27" s="292"/>
      <c r="I27" s="292"/>
      <c r="J27" s="292"/>
      <c r="K27" s="292"/>
      <c r="L27" s="292"/>
      <c r="M27" s="292"/>
      <c r="N27" s="292"/>
      <c r="O27" s="292"/>
      <c r="P27" s="292"/>
      <c r="Q27" s="292"/>
      <c r="R27" s="292"/>
      <c r="S27" s="292"/>
      <c r="T27" s="292"/>
      <c r="U27" s="292"/>
    </row>
    <row r="28" spans="2:21" ht="60" customHeight="1" x14ac:dyDescent="0.3">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32"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3">
      <c r="B32" s="292" t="s">
        <v>321</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3">
      <c r="B33" s="292" t="s">
        <v>327</v>
      </c>
      <c r="C33" s="292"/>
      <c r="D33" s="292"/>
      <c r="E33" s="292"/>
      <c r="F33" s="292"/>
      <c r="G33" s="292"/>
      <c r="H33" s="292"/>
      <c r="I33" s="292"/>
      <c r="J33" s="292"/>
      <c r="K33" s="292"/>
      <c r="L33" s="292"/>
      <c r="M33" s="292"/>
      <c r="N33" s="292"/>
      <c r="O33" s="292"/>
      <c r="P33" s="292"/>
      <c r="Q33" s="292"/>
      <c r="R33" s="292"/>
      <c r="S33" s="292"/>
      <c r="T33" s="292"/>
      <c r="U33" s="292"/>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292" t="s">
        <v>578</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3">
      <c r="B36" s="292" t="s">
        <v>579</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3">
      <c r="B37" s="292"/>
      <c r="C37" s="292"/>
      <c r="D37" s="292"/>
      <c r="E37" s="292"/>
      <c r="F37" s="292"/>
      <c r="G37" s="292"/>
      <c r="H37" s="292"/>
      <c r="I37" s="292"/>
      <c r="J37" s="292"/>
      <c r="K37" s="292"/>
      <c r="L37" s="292"/>
      <c r="M37" s="292"/>
      <c r="N37" s="292"/>
      <c r="O37" s="292"/>
      <c r="P37" s="292"/>
      <c r="Q37" s="292"/>
      <c r="R37" s="292"/>
      <c r="S37" s="292"/>
      <c r="T37" s="292"/>
      <c r="U37" s="292"/>
    </row>
    <row r="39" spans="2:21" x14ac:dyDescent="0.3">
      <c r="B39" s="320" t="s">
        <v>179</v>
      </c>
      <c r="C39" s="320"/>
      <c r="D39" s="320"/>
      <c r="E39" s="320"/>
      <c r="F39" s="320"/>
      <c r="G39" s="320"/>
      <c r="H39" s="320"/>
      <c r="I39" s="320"/>
      <c r="J39" s="320"/>
      <c r="K39" s="320"/>
      <c r="L39" s="320"/>
      <c r="M39" s="320"/>
      <c r="N39" s="320"/>
      <c r="O39" s="320"/>
      <c r="P39" s="320"/>
      <c r="Q39" s="320"/>
      <c r="R39" s="320"/>
      <c r="S39" s="320"/>
      <c r="T39" s="320"/>
      <c r="U39" s="320"/>
    </row>
    <row r="40" spans="2:21" ht="19.8" x14ac:dyDescent="0.3">
      <c r="B40" s="332" t="s">
        <v>28</v>
      </c>
      <c r="C40" s="332"/>
      <c r="D40" s="332"/>
      <c r="E40" s="332"/>
      <c r="F40" s="332"/>
      <c r="G40" s="332"/>
      <c r="H40" s="332"/>
      <c r="I40" s="332"/>
      <c r="J40" s="332"/>
      <c r="K40" s="332"/>
      <c r="L40" s="332"/>
      <c r="M40" s="332"/>
      <c r="N40" s="332"/>
      <c r="O40" s="332"/>
      <c r="P40" s="332"/>
      <c r="Q40" s="332"/>
      <c r="R40" s="332"/>
      <c r="S40" s="332"/>
      <c r="T40" s="332"/>
      <c r="U40" s="332"/>
    </row>
    <row r="41" spans="2:21" ht="50.25" customHeight="1" x14ac:dyDescent="0.3">
      <c r="B41" s="292"/>
      <c r="C41" s="292"/>
      <c r="D41" s="292"/>
      <c r="E41" s="292"/>
      <c r="F41" s="292"/>
      <c r="G41" s="292"/>
      <c r="H41" s="292"/>
      <c r="I41" s="292"/>
      <c r="J41" s="292"/>
      <c r="K41" s="292"/>
      <c r="L41" s="292"/>
      <c r="M41" s="292"/>
      <c r="N41" s="292"/>
      <c r="O41" s="292"/>
      <c r="P41" s="292"/>
      <c r="Q41" s="292"/>
      <c r="R41" s="292"/>
      <c r="S41" s="292"/>
      <c r="T41" s="292"/>
      <c r="U41" s="292"/>
    </row>
    <row r="42" spans="2:21" ht="51.75" customHeight="1" x14ac:dyDescent="0.3">
      <c r="B42" s="292"/>
      <c r="C42" s="292"/>
      <c r="D42" s="292"/>
      <c r="E42" s="292"/>
      <c r="F42" s="292"/>
      <c r="G42" s="292"/>
      <c r="H42" s="292"/>
      <c r="I42" s="292"/>
      <c r="J42" s="292"/>
      <c r="K42" s="292"/>
      <c r="L42" s="292"/>
      <c r="M42" s="292"/>
      <c r="N42" s="292"/>
      <c r="O42" s="292"/>
      <c r="P42" s="292"/>
      <c r="Q42" s="292"/>
      <c r="R42" s="292"/>
      <c r="S42" s="292"/>
      <c r="T42" s="292"/>
      <c r="U42" s="292"/>
    </row>
    <row r="43" spans="2:21" ht="19.8" x14ac:dyDescent="0.3">
      <c r="B43" s="323" t="s">
        <v>123</v>
      </c>
      <c r="C43" s="323"/>
      <c r="D43" s="323"/>
      <c r="E43" s="323"/>
      <c r="F43" s="323"/>
      <c r="G43" s="323"/>
      <c r="H43" s="323"/>
      <c r="I43" s="323"/>
      <c r="J43" s="323"/>
      <c r="K43" s="323"/>
      <c r="L43" s="323"/>
      <c r="M43" s="323"/>
      <c r="N43" s="323"/>
      <c r="O43" s="323"/>
      <c r="P43" s="323"/>
      <c r="Q43" s="323"/>
      <c r="R43" s="323"/>
      <c r="S43" s="323"/>
      <c r="T43" s="323"/>
      <c r="U43" s="323"/>
    </row>
    <row r="44" spans="2:21" ht="45" customHeight="1" x14ac:dyDescent="0.3">
      <c r="B44" s="292"/>
      <c r="C44" s="292"/>
      <c r="D44" s="292"/>
      <c r="E44" s="292"/>
      <c r="F44" s="292"/>
      <c r="G44" s="292"/>
      <c r="H44" s="292"/>
      <c r="I44" s="292"/>
      <c r="J44" s="292"/>
      <c r="K44" s="292"/>
      <c r="L44" s="292"/>
      <c r="M44" s="292"/>
      <c r="N44" s="292"/>
      <c r="O44" s="292"/>
      <c r="P44" s="292"/>
      <c r="Q44" s="292"/>
      <c r="R44" s="292"/>
      <c r="S44" s="292"/>
      <c r="T44" s="292"/>
      <c r="U44" s="292"/>
    </row>
    <row r="45" spans="2:21" ht="52.5" customHeight="1" x14ac:dyDescent="0.3">
      <c r="B45" s="292"/>
      <c r="C45" s="292"/>
      <c r="D45" s="292"/>
      <c r="E45" s="292"/>
      <c r="F45" s="292"/>
      <c r="G45" s="292"/>
      <c r="H45" s="292"/>
      <c r="I45" s="292"/>
      <c r="J45" s="292"/>
      <c r="K45" s="292"/>
      <c r="L45" s="292"/>
      <c r="M45" s="292"/>
      <c r="N45" s="292"/>
      <c r="O45" s="292"/>
      <c r="P45" s="292"/>
      <c r="Q45" s="292"/>
      <c r="R45" s="292"/>
      <c r="S45" s="292"/>
      <c r="T45" s="292"/>
      <c r="U45" s="292"/>
    </row>
    <row r="46" spans="2:21" ht="55.5" customHeight="1" x14ac:dyDescent="0.3">
      <c r="B46" s="292"/>
      <c r="C46" s="292"/>
      <c r="D46" s="292"/>
      <c r="E46" s="292"/>
      <c r="F46" s="292"/>
      <c r="G46" s="292"/>
      <c r="H46" s="292"/>
      <c r="I46" s="292"/>
      <c r="J46" s="292"/>
      <c r="K46" s="292"/>
      <c r="L46" s="292"/>
      <c r="M46" s="292"/>
      <c r="N46" s="292"/>
      <c r="O46" s="292"/>
      <c r="P46" s="292"/>
      <c r="Q46" s="292"/>
      <c r="R46" s="292"/>
      <c r="S46" s="292"/>
      <c r="T46" s="292"/>
      <c r="U46" s="292"/>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5" zoomScale="70" zoomScaleNormal="70" workbookViewId="0">
      <selection activeCell="B36" sqref="B36:U36"/>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35" t="s">
        <v>24</v>
      </c>
      <c r="C2" s="328" t="s">
        <v>176</v>
      </c>
      <c r="D2" s="328"/>
      <c r="E2" s="328"/>
      <c r="F2" s="328"/>
      <c r="G2" s="2"/>
      <c r="H2" s="329" t="s">
        <v>177</v>
      </c>
      <c r="I2" s="329"/>
      <c r="J2" s="329"/>
      <c r="K2" s="329"/>
      <c r="L2" s="2"/>
      <c r="M2" s="337" t="s">
        <v>178</v>
      </c>
      <c r="N2" s="337"/>
      <c r="O2" s="337"/>
      <c r="P2" s="337"/>
      <c r="Q2" s="54"/>
      <c r="R2" s="320" t="s">
        <v>179</v>
      </c>
      <c r="S2" s="320"/>
      <c r="T2" s="320"/>
      <c r="U2" s="320"/>
      <c r="V2" s="325"/>
    </row>
    <row r="3" spans="2:22" ht="24.75" customHeight="1" thickBot="1" x14ac:dyDescent="0.35">
      <c r="B3" s="336"/>
      <c r="C3" s="3">
        <v>1</v>
      </c>
      <c r="D3" s="3">
        <v>2</v>
      </c>
      <c r="E3" s="4">
        <v>3</v>
      </c>
      <c r="F3" s="5">
        <v>4</v>
      </c>
      <c r="G3" s="333"/>
      <c r="H3" s="3">
        <v>1</v>
      </c>
      <c r="I3" s="3">
        <v>2</v>
      </c>
      <c r="J3" s="4">
        <v>3</v>
      </c>
      <c r="K3" s="5">
        <v>4</v>
      </c>
      <c r="L3" s="326"/>
      <c r="M3" s="3">
        <v>1</v>
      </c>
      <c r="N3" s="3">
        <v>2</v>
      </c>
      <c r="O3" s="4">
        <v>3</v>
      </c>
      <c r="P3" s="5">
        <v>4</v>
      </c>
      <c r="Q3" s="55"/>
      <c r="R3" s="3">
        <v>1</v>
      </c>
      <c r="S3" s="3">
        <v>2</v>
      </c>
      <c r="T3" s="4">
        <v>3</v>
      </c>
      <c r="U3" s="5">
        <v>4</v>
      </c>
      <c r="V3" s="325"/>
    </row>
    <row r="4" spans="2:22" ht="38.1" customHeight="1" thickTop="1" thickBot="1" x14ac:dyDescent="0.35">
      <c r="B4" s="39" t="s">
        <v>5</v>
      </c>
      <c r="C4" s="35">
        <f>Autoevaluación!R122/SUM(Autoevaluación!R122:R125)</f>
        <v>0</v>
      </c>
      <c r="D4" s="7">
        <f>Autoevaluación!R123/SUM(Autoevaluación!R122:R125)</f>
        <v>0</v>
      </c>
      <c r="E4" s="7">
        <f>Autoevaluación!R124/SUM(Autoevaluación!R122:R125)</f>
        <v>1</v>
      </c>
      <c r="F4" s="7">
        <f>Autoevaluación!R125/SUM(Autoevaluación!R122:R125)</f>
        <v>0</v>
      </c>
      <c r="G4" s="334"/>
      <c r="H4" s="7">
        <f>Autoevaluación!S122/SUM(Autoevaluación!S122:S125)</f>
        <v>0</v>
      </c>
      <c r="I4" s="7">
        <f>Autoevaluación!S123/SUM(Autoevaluación!S122:S125)</f>
        <v>0</v>
      </c>
      <c r="J4" s="7">
        <f>Autoevaluación!S124/SUM(Autoevaluación!S122:S125)</f>
        <v>1</v>
      </c>
      <c r="K4" s="7">
        <f>Autoevaluación!S125/SUM(Autoevaluación!S122:S125)</f>
        <v>0</v>
      </c>
      <c r="L4" s="327"/>
      <c r="M4" s="7">
        <f>Autoevaluación!T122/SUM(Autoevaluación!T122:T125)</f>
        <v>0</v>
      </c>
      <c r="N4" s="7">
        <f>Autoevaluación!T123/SUM(Autoevaluación!T122:T125)</f>
        <v>0</v>
      </c>
      <c r="O4" s="7">
        <f>Autoevaluación!T124/SUM(Autoevaluación!T122:T125)</f>
        <v>0.75</v>
      </c>
      <c r="P4" s="7">
        <f>Autoevaluación!T125/SUM(Autoevaluación!T122:T125)</f>
        <v>0.25</v>
      </c>
      <c r="Q4" s="5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0" t="s">
        <v>10</v>
      </c>
      <c r="C5" s="35">
        <f>Autoevaluación!R128/SUM(Autoevaluación!R128:R131)</f>
        <v>0</v>
      </c>
      <c r="D5" s="7">
        <f>Autoevaluación!R129/SUM(Autoevaluación!R128:R131)</f>
        <v>0</v>
      </c>
      <c r="E5" s="7">
        <f>Autoevaluación!R130/SUM(Autoevaluación!R128:R131)</f>
        <v>0.75</v>
      </c>
      <c r="F5" s="7">
        <f>Autoevaluación!R131/SUM(Autoevaluación!R128:R131)</f>
        <v>0.25</v>
      </c>
      <c r="G5" s="334"/>
      <c r="H5" s="7">
        <f>Autoevaluación!S128/SUM(Autoevaluación!S128:S131)</f>
        <v>0</v>
      </c>
      <c r="I5" s="7">
        <f>Autoevaluación!S129/SUM(Autoevaluación!S128:S131)</f>
        <v>0</v>
      </c>
      <c r="J5" s="7">
        <f>Autoevaluación!S130/SUM(Autoevaluación!S128:S131)</f>
        <v>0.25</v>
      </c>
      <c r="K5" s="7">
        <f>Autoevaluación!S131/SUM(Autoevaluación!S128:S131)</f>
        <v>0.75</v>
      </c>
      <c r="L5" s="327"/>
      <c r="M5" s="7">
        <f>Autoevaluación!T128/SUM(Autoevaluación!T128:T131)</f>
        <v>0</v>
      </c>
      <c r="N5" s="7">
        <f>Autoevaluación!T129/SUM(Autoevaluación!T128:T131)</f>
        <v>0.25</v>
      </c>
      <c r="O5" s="7">
        <f>Autoevaluación!T130/SUM(Autoevaluación!T128:T131)</f>
        <v>0.25</v>
      </c>
      <c r="P5" s="7">
        <f>Autoevaluación!T131/SUM(Autoevaluación!T128:T131)</f>
        <v>0.5</v>
      </c>
      <c r="Q5" s="5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0" t="s">
        <v>15</v>
      </c>
      <c r="C6" s="35">
        <f>Autoevaluación!R134/SUM(Autoevaluación!R134:R137)</f>
        <v>0</v>
      </c>
      <c r="D6" s="7">
        <f>Autoevaluación!R135/SUM(Autoevaluación!R134:R137)</f>
        <v>0</v>
      </c>
      <c r="E6" s="7">
        <f>Autoevaluación!R136/SUM(Autoevaluación!R134:R137)</f>
        <v>1</v>
      </c>
      <c r="F6" s="7">
        <f>Autoevaluación!R137/SUM(Autoevaluación!R134:R137)</f>
        <v>0</v>
      </c>
      <c r="G6" s="334"/>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327"/>
      <c r="M6" s="7">
        <f>Autoevaluación!T134/SUM(Autoevaluación!T134:T137)</f>
        <v>0</v>
      </c>
      <c r="N6" s="7">
        <f>Autoevaluación!T135/SUM(Autoevaluación!T134:T137)</f>
        <v>0</v>
      </c>
      <c r="O6" s="7">
        <f>Autoevaluación!T136/SUM(Autoevaluación!T134:T137)</f>
        <v>0.33333333333333331</v>
      </c>
      <c r="P6" s="7">
        <f>Autoevaluación!T137/SUM(Autoevaluación!T134:T137)</f>
        <v>0.66666666666666663</v>
      </c>
      <c r="Q6" s="5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39" t="s">
        <v>19</v>
      </c>
      <c r="C7" s="35">
        <f>Autoevaluación!R139/SUM(Autoevaluación!R139:R142)</f>
        <v>0</v>
      </c>
      <c r="D7" s="7">
        <f>Autoevaluación!R140/SUM(Autoevaluación!R139:R142)</f>
        <v>0.66666666666666663</v>
      </c>
      <c r="E7" s="7">
        <f>Autoevaluación!R141/SUM(Autoevaluación!R139:R142)</f>
        <v>0</v>
      </c>
      <c r="F7" s="7">
        <f>Autoevaluación!R142/SUM(Autoevaluación!R139:R142)</f>
        <v>0.33333333333333331</v>
      </c>
      <c r="G7" s="334"/>
      <c r="H7" s="7">
        <f>Autoevaluación!S139/SUM(Autoevaluación!S139:S142)</f>
        <v>0</v>
      </c>
      <c r="I7" s="7">
        <f>Autoevaluación!S140/SUM(Autoevaluación!S139:S142)</f>
        <v>0.33333333333333331</v>
      </c>
      <c r="J7" s="7">
        <f>Autoevaluación!S141/SUM(Autoevaluación!S139:S142)</f>
        <v>0.33333333333333331</v>
      </c>
      <c r="K7" s="7">
        <f>Autoevaluación!S142/SUM(Autoevaluación!S139:S142)</f>
        <v>0.33333333333333331</v>
      </c>
      <c r="L7" s="327"/>
      <c r="M7" s="7">
        <f>Autoevaluación!T139/SUM(Autoevaluación!T139:T142)</f>
        <v>0</v>
      </c>
      <c r="N7" s="7">
        <f>Autoevaluación!T140/SUM(Autoevaluación!T139:T142)</f>
        <v>0.66666666666666663</v>
      </c>
      <c r="O7" s="7">
        <f>Autoevaluación!T141/SUM(Autoevaluación!T139:T142)</f>
        <v>0</v>
      </c>
      <c r="P7" s="7">
        <f>Autoevaluación!T142/SUM(Autoevaluación!T139:T142)</f>
        <v>0.33333333333333331</v>
      </c>
      <c r="Q7" s="5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7"/>
      <c r="C8" s="7"/>
      <c r="D8" s="7"/>
      <c r="E8" s="7"/>
      <c r="F8" s="7"/>
      <c r="G8" s="334"/>
      <c r="H8" s="7"/>
      <c r="I8" s="7"/>
      <c r="J8" s="7"/>
      <c r="K8" s="7"/>
      <c r="L8" s="327"/>
      <c r="M8" s="7"/>
      <c r="N8" s="7"/>
      <c r="O8" s="7"/>
      <c r="P8" s="7"/>
      <c r="Q8" s="52"/>
      <c r="R8" s="7"/>
      <c r="S8" s="7"/>
      <c r="T8" s="7"/>
      <c r="U8" s="7"/>
    </row>
    <row r="9" spans="2:22" ht="38.1" customHeight="1" x14ac:dyDescent="0.3">
      <c r="B9" s="6"/>
      <c r="C9" s="7"/>
      <c r="D9" s="7"/>
      <c r="E9" s="7"/>
      <c r="F9" s="7"/>
      <c r="G9" s="334"/>
      <c r="H9" s="7"/>
      <c r="I9" s="7"/>
      <c r="J9" s="7"/>
      <c r="K9" s="7"/>
      <c r="L9" s="327"/>
      <c r="M9" s="7"/>
      <c r="N9" s="7"/>
      <c r="O9" s="7"/>
      <c r="P9" s="7"/>
      <c r="Q9" s="52"/>
      <c r="R9" s="7"/>
      <c r="S9" s="7"/>
      <c r="T9" s="7"/>
      <c r="U9" s="7"/>
    </row>
    <row r="10" spans="2:22" ht="42" customHeight="1" x14ac:dyDescent="0.3">
      <c r="B10" s="15" t="s">
        <v>139</v>
      </c>
      <c r="C10" s="12">
        <f>AVERAGE(C4:C9)</f>
        <v>0</v>
      </c>
      <c r="D10" s="12">
        <f>AVERAGE(D4:D9)</f>
        <v>0.16666666666666666</v>
      </c>
      <c r="E10" s="12">
        <f>AVERAGE(E4:E9)</f>
        <v>0.6875</v>
      </c>
      <c r="F10" s="12">
        <f>AVERAGE(F4:F9)</f>
        <v>0.14583333333333331</v>
      </c>
      <c r="G10" s="9"/>
      <c r="H10" s="12">
        <f>AVERAGE(H4:H9)</f>
        <v>0</v>
      </c>
      <c r="I10" s="12">
        <f>AVERAGE(I4:I9)</f>
        <v>8.3333333333333329E-2</v>
      </c>
      <c r="J10" s="12">
        <f>AVERAGE(J4:J9)</f>
        <v>0.47916666666666663</v>
      </c>
      <c r="K10" s="12">
        <f>AVERAGE(K4:K9)</f>
        <v>0.43749999999999994</v>
      </c>
      <c r="L10" s="9"/>
      <c r="M10" s="12">
        <f>AVERAGE(M4:M9)</f>
        <v>0</v>
      </c>
      <c r="N10" s="12">
        <f>AVERAGE(N4:N9)</f>
        <v>0.22916666666666666</v>
      </c>
      <c r="O10" s="12">
        <f>AVERAGE(O4:O9)</f>
        <v>0.33333333333333331</v>
      </c>
      <c r="P10" s="12">
        <f>AVERAGE(P4:P9)</f>
        <v>0.43749999999999994</v>
      </c>
      <c r="Q10" s="53"/>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28" t="s">
        <v>176</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0" t="s">
        <v>28</v>
      </c>
      <c r="C13" s="330"/>
      <c r="D13" s="330"/>
      <c r="E13" s="330"/>
      <c r="F13" s="330"/>
      <c r="G13" s="330"/>
      <c r="H13" s="330"/>
      <c r="I13" s="330"/>
      <c r="J13" s="330"/>
      <c r="K13" s="330"/>
      <c r="L13" s="330"/>
      <c r="M13" s="330"/>
      <c r="N13" s="330"/>
      <c r="O13" s="330"/>
      <c r="P13" s="330"/>
      <c r="Q13" s="330"/>
      <c r="R13" s="330"/>
      <c r="S13" s="330"/>
      <c r="T13" s="330"/>
      <c r="U13" s="330"/>
    </row>
    <row r="14" spans="2:22" ht="60" customHeight="1" x14ac:dyDescent="0.3">
      <c r="B14" s="292" t="s">
        <v>363</v>
      </c>
      <c r="C14" s="292"/>
      <c r="D14" s="292"/>
      <c r="E14" s="292"/>
      <c r="F14" s="292"/>
      <c r="G14" s="292"/>
      <c r="H14" s="292"/>
      <c r="I14" s="292"/>
      <c r="J14" s="292"/>
      <c r="K14" s="292"/>
      <c r="L14" s="292"/>
      <c r="M14" s="292"/>
      <c r="N14" s="292"/>
      <c r="O14" s="292"/>
      <c r="P14" s="292"/>
      <c r="Q14" s="292"/>
      <c r="R14" s="292"/>
      <c r="S14" s="292"/>
      <c r="T14" s="292"/>
      <c r="U14" s="292"/>
    </row>
    <row r="15" spans="2:22" ht="60" customHeight="1" x14ac:dyDescent="0.3">
      <c r="B15" s="292" t="s">
        <v>364</v>
      </c>
      <c r="C15" s="292"/>
      <c r="D15" s="292"/>
      <c r="E15" s="292"/>
      <c r="F15" s="292"/>
      <c r="G15" s="292"/>
      <c r="H15" s="292"/>
      <c r="I15" s="292"/>
      <c r="J15" s="292"/>
      <c r="K15" s="292"/>
      <c r="L15" s="292"/>
      <c r="M15" s="292"/>
      <c r="N15" s="292"/>
      <c r="O15" s="292"/>
      <c r="P15" s="292"/>
      <c r="Q15" s="292"/>
      <c r="R15" s="292"/>
      <c r="S15" s="292"/>
      <c r="T15" s="292"/>
      <c r="U15" s="292"/>
    </row>
    <row r="16" spans="2:22" s="14" customFormat="1" ht="24.9" customHeight="1" x14ac:dyDescent="0.3">
      <c r="B16" s="323" t="s">
        <v>123</v>
      </c>
      <c r="C16" s="323"/>
      <c r="D16" s="323"/>
      <c r="E16" s="323"/>
      <c r="F16" s="323"/>
      <c r="G16" s="323"/>
      <c r="H16" s="323"/>
      <c r="I16" s="323"/>
      <c r="J16" s="323"/>
      <c r="K16" s="323"/>
      <c r="L16" s="323"/>
      <c r="M16" s="323"/>
      <c r="N16" s="323"/>
      <c r="O16" s="323"/>
      <c r="P16" s="323"/>
      <c r="Q16" s="323"/>
      <c r="R16" s="323"/>
      <c r="S16" s="323"/>
      <c r="T16" s="323"/>
      <c r="U16" s="323"/>
    </row>
    <row r="17" spans="2:21" ht="60" customHeight="1" x14ac:dyDescent="0.3">
      <c r="B17" s="292" t="s">
        <v>365</v>
      </c>
      <c r="C17" s="292"/>
      <c r="D17" s="292"/>
      <c r="E17" s="292"/>
      <c r="F17" s="292"/>
      <c r="G17" s="292"/>
      <c r="H17" s="292"/>
      <c r="I17" s="292"/>
      <c r="J17" s="292"/>
      <c r="K17" s="292"/>
      <c r="L17" s="292"/>
      <c r="M17" s="292"/>
      <c r="N17" s="292"/>
      <c r="O17" s="292"/>
      <c r="P17" s="292"/>
      <c r="Q17" s="292"/>
      <c r="R17" s="292"/>
      <c r="S17" s="292"/>
      <c r="T17" s="292"/>
      <c r="U17" s="292"/>
    </row>
    <row r="18" spans="2:21" ht="60" customHeight="1" x14ac:dyDescent="0.3">
      <c r="B18" s="292" t="s">
        <v>366</v>
      </c>
      <c r="C18" s="292"/>
      <c r="D18" s="292"/>
      <c r="E18" s="292"/>
      <c r="F18" s="292"/>
      <c r="G18" s="292"/>
      <c r="H18" s="292"/>
      <c r="I18" s="292"/>
      <c r="J18" s="292"/>
      <c r="K18" s="292"/>
      <c r="L18" s="292"/>
      <c r="M18" s="292"/>
      <c r="N18" s="292"/>
      <c r="O18" s="292"/>
      <c r="P18" s="292"/>
      <c r="Q18" s="292"/>
      <c r="R18" s="292"/>
      <c r="S18" s="292"/>
      <c r="T18" s="292"/>
      <c r="U18" s="292"/>
    </row>
    <row r="19" spans="2:21" ht="60" customHeight="1" x14ac:dyDescent="0.3">
      <c r="B19" s="292" t="s">
        <v>367</v>
      </c>
      <c r="C19" s="292"/>
      <c r="D19" s="292"/>
      <c r="E19" s="292"/>
      <c r="F19" s="292"/>
      <c r="G19" s="292"/>
      <c r="H19" s="292"/>
      <c r="I19" s="292"/>
      <c r="J19" s="292"/>
      <c r="K19" s="292"/>
      <c r="L19" s="292"/>
      <c r="M19" s="292"/>
      <c r="N19" s="292"/>
      <c r="O19" s="292"/>
      <c r="P19" s="292"/>
      <c r="Q19" s="292"/>
      <c r="R19" s="292"/>
      <c r="S19" s="292"/>
      <c r="T19" s="292"/>
      <c r="U19" s="292"/>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1" t="s">
        <v>177</v>
      </c>
      <c r="C21" s="331"/>
      <c r="D21" s="331"/>
      <c r="E21" s="331"/>
      <c r="F21" s="331"/>
      <c r="G21" s="331"/>
      <c r="H21" s="331"/>
      <c r="I21" s="331"/>
      <c r="J21" s="331"/>
      <c r="K21" s="331"/>
      <c r="L21" s="331"/>
      <c r="M21" s="331"/>
      <c r="N21" s="331"/>
      <c r="O21" s="331"/>
      <c r="P21" s="331"/>
      <c r="Q21" s="331"/>
      <c r="R21" s="331"/>
      <c r="S21" s="331"/>
      <c r="T21" s="331"/>
      <c r="U21" s="331"/>
    </row>
    <row r="22" spans="2:21" ht="24.9" customHeight="1" x14ac:dyDescent="0.3">
      <c r="B22" s="332"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3">
      <c r="B23" s="292"/>
      <c r="C23" s="292"/>
      <c r="D23" s="292"/>
      <c r="E23" s="292"/>
      <c r="F23" s="292"/>
      <c r="G23" s="292"/>
      <c r="H23" s="292"/>
      <c r="I23" s="292"/>
      <c r="J23" s="292"/>
      <c r="K23" s="292"/>
      <c r="L23" s="292"/>
      <c r="M23" s="292"/>
      <c r="N23" s="292"/>
      <c r="O23" s="292"/>
      <c r="P23" s="292"/>
      <c r="Q23" s="292"/>
      <c r="R23" s="292"/>
      <c r="S23" s="292"/>
      <c r="T23" s="292"/>
      <c r="U23" s="292"/>
    </row>
    <row r="24" spans="2:21" ht="60" customHeight="1" x14ac:dyDescent="0.3">
      <c r="B24" s="292"/>
      <c r="C24" s="292"/>
      <c r="D24" s="292"/>
      <c r="E24" s="292"/>
      <c r="F24" s="292"/>
      <c r="G24" s="292"/>
      <c r="H24" s="292"/>
      <c r="I24" s="292"/>
      <c r="J24" s="292"/>
      <c r="K24" s="292"/>
      <c r="L24" s="292"/>
      <c r="M24" s="292"/>
      <c r="N24" s="292"/>
      <c r="O24" s="292"/>
      <c r="P24" s="292"/>
      <c r="Q24" s="292"/>
      <c r="R24" s="292"/>
      <c r="S24" s="292"/>
      <c r="T24" s="292"/>
      <c r="U24" s="292"/>
    </row>
    <row r="25" spans="2:21" s="14" customFormat="1" ht="24.9" customHeight="1" x14ac:dyDescent="0.3">
      <c r="B25" s="323" t="s">
        <v>123</v>
      </c>
      <c r="C25" s="323"/>
      <c r="D25" s="323"/>
      <c r="E25" s="323"/>
      <c r="F25" s="323"/>
      <c r="G25" s="323"/>
      <c r="H25" s="323"/>
      <c r="I25" s="323"/>
      <c r="J25" s="323"/>
      <c r="K25" s="323"/>
      <c r="L25" s="323"/>
      <c r="M25" s="323"/>
      <c r="N25" s="323"/>
      <c r="O25" s="323"/>
      <c r="P25" s="323"/>
      <c r="Q25" s="323"/>
      <c r="R25" s="323"/>
      <c r="S25" s="323"/>
      <c r="T25" s="323"/>
      <c r="U25" s="323"/>
    </row>
    <row r="26" spans="2:21" ht="60" customHeight="1" x14ac:dyDescent="0.3">
      <c r="B26" s="292"/>
      <c r="C26" s="292"/>
      <c r="D26" s="292"/>
      <c r="E26" s="292"/>
      <c r="F26" s="292"/>
      <c r="G26" s="292"/>
      <c r="H26" s="292"/>
      <c r="I26" s="292"/>
      <c r="J26" s="292"/>
      <c r="K26" s="292"/>
      <c r="L26" s="292"/>
      <c r="M26" s="292"/>
      <c r="N26" s="292"/>
      <c r="O26" s="292"/>
      <c r="P26" s="292"/>
      <c r="Q26" s="292"/>
      <c r="R26" s="292"/>
      <c r="S26" s="292"/>
      <c r="T26" s="292"/>
      <c r="U26" s="292"/>
    </row>
    <row r="27" spans="2:21" ht="60" customHeight="1" x14ac:dyDescent="0.3">
      <c r="B27" s="292"/>
      <c r="C27" s="292"/>
      <c r="D27" s="292"/>
      <c r="E27" s="292"/>
      <c r="F27" s="292"/>
      <c r="G27" s="292"/>
      <c r="H27" s="292"/>
      <c r="I27" s="292"/>
      <c r="J27" s="292"/>
      <c r="K27" s="292"/>
      <c r="L27" s="292"/>
      <c r="M27" s="292"/>
      <c r="N27" s="292"/>
      <c r="O27" s="292"/>
      <c r="P27" s="292"/>
      <c r="Q27" s="292"/>
      <c r="R27" s="292"/>
      <c r="S27" s="292"/>
      <c r="T27" s="292"/>
      <c r="U27" s="292"/>
    </row>
    <row r="28" spans="2:21" ht="60" customHeight="1" x14ac:dyDescent="0.3">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3">
      <c r="B32" s="292" t="s">
        <v>499</v>
      </c>
      <c r="C32" s="292"/>
      <c r="D32" s="292"/>
      <c r="E32" s="292"/>
      <c r="F32" s="292"/>
      <c r="G32" s="292"/>
      <c r="H32" s="292"/>
      <c r="I32" s="292"/>
      <c r="J32" s="292"/>
      <c r="K32" s="292"/>
      <c r="L32" s="292"/>
      <c r="M32" s="292"/>
      <c r="N32" s="292"/>
      <c r="O32" s="292"/>
      <c r="P32" s="292"/>
      <c r="Q32" s="292"/>
      <c r="R32" s="292"/>
      <c r="S32" s="292"/>
      <c r="T32" s="292"/>
      <c r="U32" s="292"/>
    </row>
    <row r="33" spans="2:21" ht="60" customHeight="1" x14ac:dyDescent="0.3">
      <c r="B33" s="292" t="s">
        <v>500</v>
      </c>
      <c r="C33" s="292"/>
      <c r="D33" s="292"/>
      <c r="E33" s="292"/>
      <c r="F33" s="292"/>
      <c r="G33" s="292"/>
      <c r="H33" s="292"/>
      <c r="I33" s="292"/>
      <c r="J33" s="292"/>
      <c r="K33" s="292"/>
      <c r="L33" s="292"/>
      <c r="M33" s="292"/>
      <c r="N33" s="292"/>
      <c r="O33" s="292"/>
      <c r="P33" s="292"/>
      <c r="Q33" s="292"/>
      <c r="R33" s="292"/>
      <c r="S33" s="292"/>
      <c r="T33" s="292"/>
      <c r="U33" s="292"/>
    </row>
    <row r="34" spans="2:21" s="14" customFormat="1" ht="24.9" customHeight="1" x14ac:dyDescent="0.3">
      <c r="B34" s="323" t="s">
        <v>123</v>
      </c>
      <c r="C34" s="323"/>
      <c r="D34" s="323"/>
      <c r="E34" s="323"/>
      <c r="F34" s="323"/>
      <c r="G34" s="323"/>
      <c r="H34" s="323"/>
      <c r="I34" s="323"/>
      <c r="J34" s="323"/>
      <c r="K34" s="323"/>
      <c r="L34" s="323"/>
      <c r="M34" s="323"/>
      <c r="N34" s="323"/>
      <c r="O34" s="323"/>
      <c r="P34" s="323"/>
      <c r="Q34" s="323"/>
      <c r="R34" s="323"/>
      <c r="S34" s="323"/>
      <c r="T34" s="323"/>
      <c r="U34" s="323"/>
    </row>
    <row r="35" spans="2:21" ht="60" customHeight="1" x14ac:dyDescent="0.3">
      <c r="B35" s="292" t="s">
        <v>581</v>
      </c>
      <c r="C35" s="292"/>
      <c r="D35" s="292"/>
      <c r="E35" s="292"/>
      <c r="F35" s="292"/>
      <c r="G35" s="292"/>
      <c r="H35" s="292"/>
      <c r="I35" s="292"/>
      <c r="J35" s="292"/>
      <c r="K35" s="292"/>
      <c r="L35" s="292"/>
      <c r="M35" s="292"/>
      <c r="N35" s="292"/>
      <c r="O35" s="292"/>
      <c r="P35" s="292"/>
      <c r="Q35" s="292"/>
      <c r="R35" s="292"/>
      <c r="S35" s="292"/>
      <c r="T35" s="292"/>
      <c r="U35" s="292"/>
    </row>
    <row r="36" spans="2:21" ht="60" customHeight="1" x14ac:dyDescent="0.3">
      <c r="B36" s="292" t="s">
        <v>502</v>
      </c>
      <c r="C36" s="292"/>
      <c r="D36" s="292"/>
      <c r="E36" s="292"/>
      <c r="F36" s="292"/>
      <c r="G36" s="292"/>
      <c r="H36" s="292"/>
      <c r="I36" s="292"/>
      <c r="J36" s="292"/>
      <c r="K36" s="292"/>
      <c r="L36" s="292"/>
      <c r="M36" s="292"/>
      <c r="N36" s="292"/>
      <c r="O36" s="292"/>
      <c r="P36" s="292"/>
      <c r="Q36" s="292"/>
      <c r="R36" s="292"/>
      <c r="S36" s="292"/>
      <c r="T36" s="292"/>
      <c r="U36" s="292"/>
    </row>
    <row r="37" spans="2:21" ht="60" customHeight="1" x14ac:dyDescent="0.3">
      <c r="B37" s="292"/>
      <c r="C37" s="292"/>
      <c r="D37" s="292"/>
      <c r="E37" s="292"/>
      <c r="F37" s="292"/>
      <c r="G37" s="292"/>
      <c r="H37" s="292"/>
      <c r="I37" s="292"/>
      <c r="J37" s="292"/>
      <c r="K37" s="292"/>
      <c r="L37" s="292"/>
      <c r="M37" s="292"/>
      <c r="N37" s="292"/>
      <c r="O37" s="292"/>
      <c r="P37" s="292"/>
      <c r="Q37" s="292"/>
      <c r="R37" s="292"/>
      <c r="S37" s="292"/>
      <c r="T37" s="292"/>
      <c r="U37" s="292"/>
    </row>
    <row r="40" spans="2:21" x14ac:dyDescent="0.3">
      <c r="B40" s="320" t="s">
        <v>179</v>
      </c>
      <c r="C40" s="320"/>
      <c r="D40" s="320"/>
      <c r="E40" s="320"/>
      <c r="F40" s="320"/>
      <c r="G40" s="320"/>
      <c r="H40" s="320"/>
      <c r="I40" s="320"/>
      <c r="J40" s="320"/>
      <c r="K40" s="320"/>
      <c r="L40" s="320"/>
      <c r="M40" s="320"/>
      <c r="N40" s="320"/>
      <c r="O40" s="320"/>
      <c r="P40" s="320"/>
      <c r="Q40" s="320"/>
      <c r="R40" s="320"/>
      <c r="S40" s="320"/>
      <c r="T40" s="320"/>
      <c r="U40" s="320"/>
    </row>
    <row r="41" spans="2:21" ht="19.8" x14ac:dyDescent="0.3">
      <c r="B41" s="321" t="s">
        <v>28</v>
      </c>
      <c r="C41" s="322"/>
      <c r="D41" s="322"/>
      <c r="E41" s="322"/>
      <c r="F41" s="322"/>
      <c r="G41" s="322"/>
      <c r="H41" s="322"/>
      <c r="I41" s="322"/>
      <c r="J41" s="322"/>
      <c r="K41" s="322"/>
      <c r="L41" s="322"/>
      <c r="M41" s="322"/>
      <c r="N41" s="322"/>
      <c r="O41" s="322"/>
      <c r="P41" s="322"/>
      <c r="Q41" s="322"/>
      <c r="R41" s="322"/>
      <c r="S41" s="322"/>
      <c r="T41" s="322"/>
      <c r="U41" s="322"/>
    </row>
    <row r="42" spans="2:21" ht="62.25" customHeight="1" x14ac:dyDescent="0.3">
      <c r="B42" s="292"/>
      <c r="C42" s="292"/>
      <c r="D42" s="292"/>
      <c r="E42" s="292"/>
      <c r="F42" s="292"/>
      <c r="G42" s="292"/>
      <c r="H42" s="292"/>
      <c r="I42" s="292"/>
      <c r="J42" s="292"/>
      <c r="K42" s="292"/>
      <c r="L42" s="292"/>
      <c r="M42" s="292"/>
      <c r="N42" s="292"/>
      <c r="O42" s="292"/>
      <c r="P42" s="292"/>
      <c r="Q42" s="292"/>
      <c r="R42" s="292"/>
      <c r="S42" s="292"/>
      <c r="T42" s="292"/>
      <c r="U42" s="292"/>
    </row>
    <row r="43" spans="2:21" ht="64.5" customHeight="1" x14ac:dyDescent="0.3">
      <c r="B43" s="292"/>
      <c r="C43" s="292"/>
      <c r="D43" s="292"/>
      <c r="E43" s="292"/>
      <c r="F43" s="292"/>
      <c r="G43" s="292"/>
      <c r="H43" s="292"/>
      <c r="I43" s="292"/>
      <c r="J43" s="292"/>
      <c r="K43" s="292"/>
      <c r="L43" s="292"/>
      <c r="M43" s="292"/>
      <c r="N43" s="292"/>
      <c r="O43" s="292"/>
      <c r="P43" s="292"/>
      <c r="Q43" s="292"/>
      <c r="R43" s="292"/>
      <c r="S43" s="292"/>
      <c r="T43" s="292"/>
      <c r="U43" s="292"/>
    </row>
    <row r="44" spans="2:21" ht="19.8" x14ac:dyDescent="0.3">
      <c r="B44" s="323" t="s">
        <v>123</v>
      </c>
      <c r="C44" s="323"/>
      <c r="D44" s="323"/>
      <c r="E44" s="323"/>
      <c r="F44" s="323"/>
      <c r="G44" s="323"/>
      <c r="H44" s="323"/>
      <c r="I44" s="323"/>
      <c r="J44" s="323"/>
      <c r="K44" s="323"/>
      <c r="L44" s="323"/>
      <c r="M44" s="323"/>
      <c r="N44" s="323"/>
      <c r="O44" s="323"/>
      <c r="P44" s="323"/>
      <c r="Q44" s="323"/>
      <c r="R44" s="323"/>
      <c r="S44" s="323"/>
      <c r="T44" s="323"/>
      <c r="U44" s="323"/>
    </row>
    <row r="45" spans="2:21" ht="54.75" customHeight="1" x14ac:dyDescent="0.3">
      <c r="B45" s="292"/>
      <c r="C45" s="292"/>
      <c r="D45" s="292"/>
      <c r="E45" s="292"/>
      <c r="F45" s="292"/>
      <c r="G45" s="292"/>
      <c r="H45" s="292"/>
      <c r="I45" s="292"/>
      <c r="J45" s="292"/>
      <c r="K45" s="292"/>
      <c r="L45" s="292"/>
      <c r="M45" s="292"/>
      <c r="N45" s="292"/>
      <c r="O45" s="292"/>
      <c r="P45" s="292"/>
      <c r="Q45" s="292"/>
      <c r="R45" s="292"/>
      <c r="S45" s="292"/>
      <c r="T45" s="292"/>
      <c r="U45" s="292"/>
    </row>
    <row r="46" spans="2:21" ht="61.5" customHeight="1" x14ac:dyDescent="0.3">
      <c r="B46" s="292"/>
      <c r="C46" s="292"/>
      <c r="D46" s="292"/>
      <c r="E46" s="292"/>
      <c r="F46" s="292"/>
      <c r="G46" s="292"/>
      <c r="H46" s="292"/>
      <c r="I46" s="292"/>
      <c r="J46" s="292"/>
      <c r="K46" s="292"/>
      <c r="L46" s="292"/>
      <c r="M46" s="292"/>
      <c r="N46" s="292"/>
      <c r="O46" s="292"/>
      <c r="P46" s="292"/>
      <c r="Q46" s="292"/>
      <c r="R46" s="292"/>
      <c r="S46" s="292"/>
      <c r="T46" s="292"/>
      <c r="U46" s="292"/>
    </row>
    <row r="47" spans="2:21" ht="64.5" customHeight="1" x14ac:dyDescent="0.3">
      <c r="B47" s="292"/>
      <c r="C47" s="292"/>
      <c r="D47" s="292"/>
      <c r="E47" s="292"/>
      <c r="F47" s="292"/>
      <c r="G47" s="292"/>
      <c r="H47" s="292"/>
      <c r="I47" s="292"/>
      <c r="J47" s="292"/>
      <c r="K47" s="292"/>
      <c r="L47" s="292"/>
      <c r="M47" s="292"/>
      <c r="N47" s="292"/>
      <c r="O47" s="292"/>
      <c r="P47" s="292"/>
      <c r="Q47" s="292"/>
      <c r="R47" s="292"/>
      <c r="S47" s="292"/>
      <c r="T47" s="292"/>
      <c r="U47" s="292"/>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jeanette ruiz sanchez es tiempo de agradecer a Di</cp:lastModifiedBy>
  <cp:lastPrinted>2011-10-07T14:16:27Z</cp:lastPrinted>
  <dcterms:created xsi:type="dcterms:W3CDTF">2010-02-23T19:10:51Z</dcterms:created>
  <dcterms:modified xsi:type="dcterms:W3CDTF">2026-03-09T17:56:14Z</dcterms:modified>
</cp:coreProperties>
</file>