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4.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D:\Downloads\autoevaluacion\"/>
    </mc:Choice>
  </mc:AlternateContent>
  <xr:revisionPtr revIDLastSave="0" documentId="13_ncr:1_{43EE16B3-8A7E-4D9B-9D22-E7A4F19E2221}" xr6:coauthVersionLast="47" xr6:coauthVersionMax="47" xr10:uidLastSave="{00000000-0000-0000-0000-000000000000}"/>
  <bookViews>
    <workbookView xWindow="-120" yWindow="-120" windowWidth="38640" windowHeight="21120" activeTab="1" xr2:uid="{00000000-000D-0000-FFFF-FFFF00000000}"/>
  </bookViews>
  <sheets>
    <sheet name="Institución" sheetId="58" r:id="rId1"/>
    <sheet name="Autoevaluación" sheetId="1" r:id="rId2"/>
    <sheet name="Academica" sheetId="4" r:id="rId3"/>
    <sheet name="Directiva" sheetId="2" r:id="rId4"/>
    <sheet name="Admon" sheetId="6" r:id="rId5"/>
    <sheet name="Comunidad" sheetId="5" r:id="rId6"/>
  </sheets>
  <externalReferences>
    <externalReference r:id="rId7"/>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58" l="1"/>
  <c r="D15" i="58"/>
  <c r="D16" i="58"/>
  <c r="D17" i="58"/>
  <c r="D18" i="58"/>
  <c r="R7" i="1" l="1"/>
  <c r="S7" i="1"/>
  <c r="T7" i="1"/>
  <c r="U7" i="1"/>
  <c r="R8" i="1"/>
  <c r="S8" i="1"/>
  <c r="T8" i="1"/>
  <c r="U8" i="1"/>
  <c r="R9" i="1"/>
  <c r="S9" i="1"/>
  <c r="T9" i="1"/>
  <c r="U9" i="1"/>
  <c r="R10" i="1"/>
  <c r="S10" i="1"/>
  <c r="T10" i="1"/>
  <c r="U10" i="1"/>
  <c r="Q11" i="1"/>
  <c r="R11" i="1"/>
  <c r="S11" i="1"/>
  <c r="R13" i="1"/>
  <c r="S13" i="1"/>
  <c r="T13" i="1"/>
  <c r="U13" i="1"/>
  <c r="R14" i="1"/>
  <c r="S14" i="1"/>
  <c r="T14" i="1"/>
  <c r="U14" i="1"/>
  <c r="R15" i="1"/>
  <c r="S15" i="1"/>
  <c r="T15" i="1"/>
  <c r="U15" i="1"/>
  <c r="R16" i="1"/>
  <c r="S16" i="1"/>
  <c r="T16" i="1"/>
  <c r="U16" i="1"/>
  <c r="R20" i="1"/>
  <c r="S20" i="1"/>
  <c r="T20" i="1"/>
  <c r="U20" i="1"/>
  <c r="R21" i="1"/>
  <c r="S21" i="1"/>
  <c r="T21" i="1"/>
  <c r="U21" i="1"/>
  <c r="R22" i="1"/>
  <c r="S22" i="1"/>
  <c r="T22" i="1"/>
  <c r="U22" i="1"/>
  <c r="R23" i="1"/>
  <c r="S23" i="1"/>
  <c r="T23" i="1"/>
  <c r="U23" i="1"/>
  <c r="R30" i="1"/>
  <c r="S30" i="1"/>
  <c r="T30" i="1"/>
  <c r="U30" i="1"/>
  <c r="R31" i="1"/>
  <c r="S31" i="1"/>
  <c r="T31" i="1"/>
  <c r="U31" i="1"/>
  <c r="R32" i="1"/>
  <c r="S32" i="1"/>
  <c r="T32" i="1"/>
  <c r="U32" i="1"/>
  <c r="R33" i="1"/>
  <c r="S33" i="1"/>
  <c r="T33" i="1"/>
  <c r="U33" i="1"/>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S50" i="1"/>
  <c r="T50" i="1"/>
  <c r="U50" i="1"/>
  <c r="R55" i="1"/>
  <c r="S55" i="1"/>
  <c r="T55" i="1"/>
  <c r="U55" i="1"/>
  <c r="R56" i="1"/>
  <c r="S56" i="1"/>
  <c r="T56" i="1"/>
  <c r="U56" i="1"/>
  <c r="R57" i="1"/>
  <c r="S57" i="1"/>
  <c r="T57" i="1"/>
  <c r="U57" i="1"/>
  <c r="R58" i="1"/>
  <c r="S58" i="1"/>
  <c r="T58" i="1"/>
  <c r="U58" i="1"/>
  <c r="R62" i="1"/>
  <c r="S62" i="1"/>
  <c r="T62" i="1"/>
  <c r="U62" i="1"/>
  <c r="R63" i="1"/>
  <c r="S63" i="1"/>
  <c r="T63" i="1"/>
  <c r="U63" i="1"/>
  <c r="R64" i="1"/>
  <c r="S64" i="1"/>
  <c r="T64" i="1"/>
  <c r="U64" i="1"/>
  <c r="R65" i="1"/>
  <c r="S65" i="1"/>
  <c r="T65" i="1"/>
  <c r="U65" i="1"/>
  <c r="R68" i="1"/>
  <c r="S68" i="1"/>
  <c r="T68" i="1"/>
  <c r="U68" i="1"/>
  <c r="R69" i="1"/>
  <c r="S69" i="1"/>
  <c r="T69" i="1"/>
  <c r="U69" i="1"/>
  <c r="R70" i="1"/>
  <c r="S70" i="1"/>
  <c r="T70" i="1"/>
  <c r="U70" i="1"/>
  <c r="R71" i="1"/>
  <c r="S71" i="1"/>
  <c r="T71" i="1"/>
  <c r="U71" i="1"/>
  <c r="R74" i="1"/>
  <c r="S74" i="1"/>
  <c r="T74" i="1"/>
  <c r="U74" i="1"/>
  <c r="R75" i="1"/>
  <c r="S75" i="1"/>
  <c r="T75" i="1"/>
  <c r="U75" i="1"/>
  <c r="R76" i="1"/>
  <c r="S76" i="1"/>
  <c r="T76" i="1"/>
  <c r="U76" i="1"/>
  <c r="R77" i="1"/>
  <c r="S77" i="1"/>
  <c r="T77" i="1"/>
  <c r="U77" i="1"/>
  <c r="R84" i="1"/>
  <c r="S84" i="1"/>
  <c r="T84" i="1"/>
  <c r="U84" i="1"/>
  <c r="R85" i="1"/>
  <c r="S85" i="1"/>
  <c r="T85" i="1"/>
  <c r="U85" i="1"/>
  <c r="R86" i="1"/>
  <c r="S86" i="1"/>
  <c r="T86" i="1"/>
  <c r="U86" i="1"/>
  <c r="R88" i="1"/>
  <c r="S88" i="1"/>
  <c r="T88" i="1"/>
  <c r="U88" i="1"/>
  <c r="R89" i="1"/>
  <c r="S89" i="1"/>
  <c r="T89" i="1"/>
  <c r="U89" i="1"/>
  <c r="R90" i="1"/>
  <c r="S90" i="1"/>
  <c r="T90" i="1"/>
  <c r="U90" i="1"/>
  <c r="R91" i="1"/>
  <c r="S91" i="1"/>
  <c r="T91" i="1"/>
  <c r="U91" i="1"/>
  <c r="R97" i="1"/>
  <c r="S97" i="1"/>
  <c r="T97" i="1"/>
  <c r="U97" i="1"/>
  <c r="R98" i="1"/>
  <c r="S98" i="1"/>
  <c r="T98" i="1"/>
  <c r="U98" i="1"/>
  <c r="R99" i="1"/>
  <c r="S99" i="1"/>
  <c r="T99" i="1"/>
  <c r="U99" i="1"/>
  <c r="R100" i="1"/>
  <c r="S100" i="1"/>
  <c r="T100" i="1"/>
  <c r="U100" i="1"/>
  <c r="R101" i="1"/>
  <c r="S101" i="1"/>
  <c r="T101" i="1"/>
  <c r="U101" i="1"/>
  <c r="R102" i="1"/>
  <c r="S102" i="1"/>
  <c r="T102" i="1"/>
  <c r="U102" i="1"/>
  <c r="R103" i="1"/>
  <c r="S103" i="1"/>
  <c r="T103" i="1"/>
  <c r="U103" i="1"/>
  <c r="R104" i="1"/>
  <c r="S104" i="1"/>
  <c r="T104" i="1"/>
  <c r="U104" i="1"/>
  <c r="R113" i="1"/>
  <c r="S113" i="1"/>
  <c r="T113" i="1"/>
  <c r="U113" i="1"/>
  <c r="R114" i="1"/>
  <c r="S114" i="1"/>
  <c r="T114" i="1"/>
  <c r="U114" i="1"/>
  <c r="R115" i="1"/>
  <c r="S115" i="1"/>
  <c r="T115" i="1"/>
  <c r="U115" i="1"/>
  <c r="R116" i="1"/>
  <c r="S116" i="1"/>
  <c r="T116" i="1"/>
  <c r="U116" i="1"/>
  <c r="R121" i="1"/>
  <c r="S121" i="1"/>
  <c r="T121" i="1"/>
  <c r="U121" i="1"/>
  <c r="R122" i="1"/>
  <c r="S122" i="1"/>
  <c r="T122" i="1"/>
  <c r="U122" i="1"/>
  <c r="R123" i="1"/>
  <c r="S123" i="1"/>
  <c r="T123" i="1"/>
  <c r="U123" i="1"/>
  <c r="R124" i="1"/>
  <c r="S124" i="1"/>
  <c r="T124" i="1"/>
  <c r="U124" i="1"/>
  <c r="R127" i="1"/>
  <c r="S127" i="1"/>
  <c r="T127" i="1"/>
  <c r="U127" i="1"/>
  <c r="R128" i="1"/>
  <c r="S128" i="1"/>
  <c r="T128" i="1"/>
  <c r="U128" i="1"/>
  <c r="R129" i="1"/>
  <c r="S129" i="1"/>
  <c r="T129" i="1"/>
  <c r="U129" i="1"/>
  <c r="R130" i="1"/>
  <c r="S130" i="1"/>
  <c r="T130" i="1"/>
  <c r="U130" i="1"/>
  <c r="R133" i="1"/>
  <c r="S133" i="1"/>
  <c r="T133" i="1"/>
  <c r="U133" i="1"/>
  <c r="R134" i="1"/>
  <c r="S134" i="1"/>
  <c r="T134" i="1"/>
  <c r="U134" i="1"/>
  <c r="R135" i="1"/>
  <c r="S135" i="1"/>
  <c r="T135" i="1"/>
  <c r="U135" i="1"/>
  <c r="R136" i="1"/>
  <c r="S136" i="1"/>
  <c r="T136" i="1"/>
  <c r="R138" i="1"/>
  <c r="S138" i="1"/>
  <c r="T138" i="1"/>
  <c r="U138" i="1"/>
  <c r="R139" i="1"/>
  <c r="S139" i="1"/>
  <c r="T139" i="1"/>
  <c r="U139" i="1"/>
  <c r="R140" i="1"/>
  <c r="S140" i="1"/>
  <c r="T140" i="1"/>
  <c r="U140" i="1"/>
  <c r="J5" i="6" l="1"/>
  <c r="F4" i="5"/>
  <c r="K4" i="5"/>
  <c r="P4" i="5"/>
  <c r="C6" i="5"/>
  <c r="S141" i="1"/>
  <c r="R141" i="1"/>
  <c r="T141" i="1"/>
  <c r="M4" i="2" l="1"/>
  <c r="E5" i="2"/>
  <c r="P6" i="5"/>
  <c r="P8" i="6"/>
  <c r="N8" i="6"/>
  <c r="F4" i="2"/>
  <c r="M6" i="5"/>
  <c r="S7" i="2"/>
  <c r="U8" i="6"/>
  <c r="S8" i="6"/>
  <c r="T8" i="6"/>
  <c r="T6" i="4"/>
  <c r="R6" i="6"/>
  <c r="T4" i="6"/>
  <c r="S5" i="4"/>
  <c r="S6" i="2"/>
  <c r="R6" i="4"/>
  <c r="T7" i="5"/>
  <c r="T6" i="2"/>
  <c r="T5" i="2"/>
  <c r="R6" i="2"/>
  <c r="P6" i="4"/>
  <c r="U5" i="4"/>
  <c r="P9" i="2"/>
  <c r="F9" i="2"/>
  <c r="U8" i="2"/>
  <c r="U7" i="2"/>
  <c r="K7" i="2"/>
  <c r="P6" i="2"/>
  <c r="P5" i="2"/>
  <c r="D4" i="2"/>
  <c r="K4" i="2"/>
  <c r="U5" i="6"/>
  <c r="O4" i="5"/>
  <c r="M4" i="5"/>
  <c r="N4" i="2"/>
  <c r="M7" i="5"/>
  <c r="E7" i="5"/>
  <c r="S5" i="5"/>
  <c r="R8" i="6"/>
  <c r="T7" i="6"/>
  <c r="F6" i="6"/>
  <c r="T6" i="6"/>
  <c r="J4" i="6"/>
  <c r="J10" i="6" s="1"/>
  <c r="N7" i="4"/>
  <c r="T7" i="4"/>
  <c r="S6" i="4"/>
  <c r="M6" i="4"/>
  <c r="R5" i="4"/>
  <c r="P5" i="4"/>
  <c r="N4" i="5"/>
  <c r="T7" i="2"/>
  <c r="M6" i="6"/>
  <c r="N5" i="6"/>
  <c r="O5" i="6"/>
  <c r="N6" i="6"/>
  <c r="U6" i="4"/>
  <c r="M9" i="2"/>
  <c r="S8" i="2"/>
  <c r="M7" i="2"/>
  <c r="I7" i="2"/>
  <c r="O5" i="2"/>
  <c r="H6" i="6"/>
  <c r="R4" i="2"/>
  <c r="H4" i="2"/>
  <c r="U4" i="6"/>
  <c r="U10" i="6" s="1"/>
  <c r="T4" i="2"/>
  <c r="M5" i="2"/>
  <c r="D7" i="5"/>
  <c r="S7" i="5"/>
  <c r="P5" i="5"/>
  <c r="N5" i="5"/>
  <c r="T5" i="5"/>
  <c r="T4" i="5"/>
  <c r="D7" i="6"/>
  <c r="O7" i="6"/>
  <c r="O9" i="2"/>
  <c r="R7" i="2"/>
  <c r="O8" i="6"/>
  <c r="M8" i="6"/>
  <c r="E8" i="6"/>
  <c r="M5" i="4"/>
  <c r="J4" i="2"/>
  <c r="C6" i="6"/>
  <c r="C7" i="5"/>
  <c r="R5" i="2"/>
  <c r="P7" i="5"/>
  <c r="O6" i="6"/>
  <c r="F5" i="6"/>
  <c r="C4" i="6"/>
  <c r="S7" i="4"/>
  <c r="S4" i="4"/>
  <c r="C4" i="4"/>
  <c r="K4" i="4"/>
  <c r="O7" i="2"/>
  <c r="J6" i="6"/>
  <c r="I6" i="6"/>
  <c r="O4" i="2"/>
  <c r="E4" i="2"/>
  <c r="P8" i="2"/>
  <c r="O7" i="5"/>
  <c r="N7" i="5"/>
  <c r="H7" i="5"/>
  <c r="J7" i="5"/>
  <c r="K7" i="5"/>
  <c r="H6" i="5"/>
  <c r="I4" i="5"/>
  <c r="H4" i="5"/>
  <c r="J4" i="5"/>
  <c r="J8" i="6"/>
  <c r="K8" i="6"/>
  <c r="H8" i="6"/>
  <c r="K7" i="6"/>
  <c r="H7" i="6"/>
  <c r="K6" i="6"/>
  <c r="H5" i="6"/>
  <c r="I5" i="6"/>
  <c r="K4" i="6"/>
  <c r="H4" i="6"/>
  <c r="H7" i="4"/>
  <c r="J7" i="4"/>
  <c r="K7" i="4"/>
  <c r="H6" i="4"/>
  <c r="J6" i="4"/>
  <c r="K6" i="4"/>
  <c r="H5" i="4"/>
  <c r="J5" i="4"/>
  <c r="J4" i="4"/>
  <c r="I8" i="2"/>
  <c r="H8" i="2"/>
  <c r="J8" i="2"/>
  <c r="K6" i="2"/>
  <c r="H5" i="2"/>
  <c r="J5" i="2"/>
  <c r="U7" i="5"/>
  <c r="S6" i="5"/>
  <c r="R6" i="5"/>
  <c r="M5" i="5"/>
  <c r="U5" i="5"/>
  <c r="H5" i="5"/>
  <c r="K5" i="5"/>
  <c r="S4" i="5"/>
  <c r="U4" i="5"/>
  <c r="R4" i="5"/>
  <c r="I7" i="6"/>
  <c r="R7" i="6"/>
  <c r="P7" i="6"/>
  <c r="M5" i="6"/>
  <c r="I4" i="6"/>
  <c r="S4" i="6"/>
  <c r="R4" i="6"/>
  <c r="N5" i="4"/>
  <c r="O4" i="4"/>
  <c r="P4" i="4"/>
  <c r="M4" i="4"/>
  <c r="N4" i="4"/>
  <c r="I4" i="4"/>
  <c r="T4" i="4"/>
  <c r="S9" i="2"/>
  <c r="R9" i="2"/>
  <c r="C9" i="2"/>
  <c r="E9" i="2"/>
  <c r="R8" i="2"/>
  <c r="M8" i="2"/>
  <c r="O8" i="2"/>
  <c r="K8" i="2"/>
  <c r="N7" i="2"/>
  <c r="M6" i="2"/>
  <c r="J6" i="2"/>
  <c r="T5" i="6"/>
  <c r="H6" i="2"/>
  <c r="H4" i="4"/>
  <c r="O5" i="4"/>
  <c r="O5" i="5"/>
  <c r="I7" i="5"/>
  <c r="O6" i="2"/>
  <c r="R5" i="5"/>
  <c r="U9" i="2"/>
  <c r="R4" i="4"/>
  <c r="R5" i="6"/>
  <c r="S7" i="6"/>
  <c r="I5" i="5"/>
  <c r="S5" i="6"/>
  <c r="N7" i="6"/>
  <c r="K6" i="5"/>
  <c r="U7" i="6"/>
  <c r="U6" i="6"/>
  <c r="S6" i="6"/>
  <c r="P6" i="6"/>
  <c r="P5" i="6"/>
  <c r="M4" i="6"/>
  <c r="U7" i="4"/>
  <c r="O7" i="4"/>
  <c r="M7" i="4"/>
  <c r="I7" i="4"/>
  <c r="R7" i="4"/>
  <c r="I6" i="4"/>
  <c r="I5" i="4"/>
  <c r="T5" i="4"/>
  <c r="U4" i="4"/>
  <c r="T9" i="2"/>
  <c r="D9" i="2"/>
  <c r="N9" i="2"/>
  <c r="T8" i="2"/>
  <c r="N6" i="2"/>
  <c r="U6" i="2"/>
  <c r="N5" i="2"/>
  <c r="C4" i="2"/>
  <c r="T6" i="5"/>
  <c r="N6" i="5"/>
  <c r="U6" i="5"/>
  <c r="I6" i="5"/>
  <c r="J6" i="5"/>
  <c r="J5" i="5"/>
  <c r="I8" i="6"/>
  <c r="F8" i="6"/>
  <c r="M7" i="6"/>
  <c r="J7" i="6"/>
  <c r="O4" i="6"/>
  <c r="N4" i="6"/>
  <c r="P7" i="4"/>
  <c r="N6" i="4"/>
  <c r="K5" i="4"/>
  <c r="K9" i="2"/>
  <c r="H9" i="2"/>
  <c r="H7" i="2"/>
  <c r="F7" i="2"/>
  <c r="U5" i="2"/>
  <c r="S5" i="2"/>
  <c r="K5" i="2"/>
  <c r="I5" i="2"/>
  <c r="C5" i="2"/>
  <c r="U4" i="2"/>
  <c r="S4" i="2"/>
  <c r="I4" i="2"/>
  <c r="R7" i="5"/>
  <c r="O6" i="5"/>
  <c r="F7" i="5"/>
  <c r="F6" i="5"/>
  <c r="K5" i="6"/>
  <c r="P4" i="6"/>
  <c r="P10" i="6" s="1"/>
  <c r="O6" i="4"/>
  <c r="J9" i="2"/>
  <c r="I9" i="2"/>
  <c r="N8" i="2"/>
  <c r="P7" i="2"/>
  <c r="J7" i="2"/>
  <c r="I6" i="2"/>
  <c r="P4" i="2"/>
  <c r="C7" i="2"/>
  <c r="D8" i="6"/>
  <c r="C8" i="6"/>
  <c r="F7" i="6"/>
  <c r="C7" i="6"/>
  <c r="E7" i="6"/>
  <c r="D6" i="6"/>
  <c r="E6" i="6"/>
  <c r="D5" i="6"/>
  <c r="E5" i="6"/>
  <c r="C5" i="6"/>
  <c r="D4" i="6"/>
  <c r="E4" i="6"/>
  <c r="F4" i="6"/>
  <c r="E8" i="2"/>
  <c r="F8" i="2"/>
  <c r="D8" i="2"/>
  <c r="C8" i="2"/>
  <c r="E7" i="2"/>
  <c r="D7" i="2"/>
  <c r="F6" i="2"/>
  <c r="E6" i="2"/>
  <c r="D6" i="2"/>
  <c r="C6" i="2"/>
  <c r="F5" i="2"/>
  <c r="D5" i="2"/>
  <c r="E6" i="5"/>
  <c r="D6" i="5"/>
  <c r="E5" i="5"/>
  <c r="F5" i="5"/>
  <c r="D5" i="5"/>
  <c r="C5" i="5"/>
  <c r="E4" i="5"/>
  <c r="C4" i="5"/>
  <c r="D4" i="5"/>
  <c r="E7" i="4"/>
  <c r="C7" i="4"/>
  <c r="F7" i="4"/>
  <c r="D7" i="4"/>
  <c r="F6" i="4"/>
  <c r="E6" i="4"/>
  <c r="D6" i="4"/>
  <c r="C6" i="4"/>
  <c r="F5" i="4"/>
  <c r="D5" i="4"/>
  <c r="C5" i="4"/>
  <c r="E5" i="4"/>
  <c r="F4" i="4"/>
  <c r="E4" i="4"/>
  <c r="D4" i="4"/>
  <c r="S10" i="2" l="1"/>
  <c r="S10" i="5"/>
  <c r="S10" i="6"/>
  <c r="T10" i="4"/>
  <c r="T10" i="2"/>
  <c r="U10" i="2"/>
  <c r="T10" i="5"/>
  <c r="T10" i="6"/>
  <c r="U10" i="4"/>
  <c r="R10" i="5"/>
  <c r="R10" i="4"/>
  <c r="R10" i="6"/>
  <c r="U10" i="5"/>
  <c r="S10" i="4"/>
  <c r="R10" i="2"/>
  <c r="H10" i="6"/>
  <c r="K10" i="2"/>
  <c r="P10" i="4"/>
  <c r="M10" i="4"/>
  <c r="N10" i="4"/>
  <c r="O10" i="4"/>
  <c r="P10" i="5"/>
  <c r="O10" i="5"/>
  <c r="N10" i="5"/>
  <c r="M10" i="5"/>
  <c r="P10" i="2"/>
  <c r="O10" i="2"/>
  <c r="M10" i="2"/>
  <c r="N10" i="2"/>
  <c r="O10" i="6"/>
  <c r="M10" i="6"/>
  <c r="N10" i="6"/>
  <c r="C10" i="6"/>
  <c r="K10" i="5"/>
  <c r="J10" i="5"/>
  <c r="I10" i="5"/>
  <c r="H10" i="5"/>
  <c r="I10" i="6"/>
  <c r="K10" i="6"/>
  <c r="K10" i="4"/>
  <c r="H10" i="4"/>
  <c r="I10" i="4"/>
  <c r="J10" i="4"/>
  <c r="I10" i="2"/>
  <c r="H10" i="2"/>
  <c r="J10" i="2"/>
  <c r="F10" i="5"/>
  <c r="C10" i="2"/>
  <c r="F10" i="6"/>
  <c r="E10" i="6"/>
  <c r="D10" i="6"/>
  <c r="F10" i="2"/>
  <c r="E10" i="2"/>
  <c r="D10" i="2"/>
  <c r="D10" i="5"/>
  <c r="E10" i="5"/>
  <c r="C10" i="5"/>
  <c r="C10" i="4"/>
  <c r="D10" i="4"/>
  <c r="F10" i="4"/>
  <c r="E10" i="4"/>
</calcChain>
</file>

<file path=xl/sharedStrings.xml><?xml version="1.0" encoding="utf-8"?>
<sst xmlns="http://schemas.openxmlformats.org/spreadsheetml/2006/main" count="908" uniqueCount="687">
  <si>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</si>
  <si>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</si>
  <si>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</si>
  <si>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</si>
  <si>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</si>
  <si>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</si>
  <si>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</si>
  <si>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</si>
  <si>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</si>
  <si>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</si>
  <si>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</si>
  <si>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</si>
  <si>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</si>
  <si>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</si>
  <si>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</si>
  <si>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</si>
  <si>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</si>
  <si>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</si>
  <si>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</si>
  <si>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</si>
  <si>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</si>
  <si>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</si>
  <si>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</si>
  <si>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</si>
  <si>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</si>
  <si>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</si>
  <si>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</si>
  <si>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</si>
  <si>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</si>
  <si>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</si>
  <si>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</si>
  <si>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</si>
  <si>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</si>
  <si>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</si>
  <si>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</si>
  <si>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</si>
  <si>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</si>
  <si>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</si>
  <si>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</si>
  <si>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</si>
  <si>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</si>
  <si>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Valoración</t>
  </si>
  <si>
    <t>JUSTIFICACION</t>
  </si>
  <si>
    <t>EVIDENCIAS</t>
  </si>
  <si>
    <t>Direccionamiento Estratégico</t>
  </si>
  <si>
    <t>Misión, visión y principios, en el marco de una institución integrada</t>
  </si>
  <si>
    <t>Metas institucionales</t>
  </si>
  <si>
    <t>Conocimiento y apropiación del direccionamiento</t>
  </si>
  <si>
    <t>Política de inclusión de personas de diferentes grupos poblacionales o diversidad cultural</t>
  </si>
  <si>
    <t>Gestión Estratégica</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</si>
  <si>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</si>
  <si>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</si>
  <si>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</si>
  <si>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</si>
  <si>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</si>
  <si>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</si>
  <si>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</si>
  <si>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</si>
  <si>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</si>
  <si>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</si>
  <si>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</si>
  <si>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</si>
  <si>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</si>
  <si>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</si>
  <si>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</si>
  <si>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</si>
  <si>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</si>
  <si>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</si>
  <si>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</si>
  <si>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</si>
  <si>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</si>
  <si>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</si>
  <si>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</si>
  <si>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</si>
  <si>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</si>
  <si>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</si>
  <si>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</si>
  <si>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</si>
  <si>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</si>
  <si>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</si>
  <si>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</si>
  <si>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</si>
  <si>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</si>
  <si>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</si>
  <si>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ACADÉMICA</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</si>
  <si>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</si>
  <si>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</si>
  <si>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</si>
  <si>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</si>
  <si>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</si>
  <si>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</si>
  <si>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</si>
  <si>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</si>
  <si>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</si>
  <si>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</si>
  <si>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</si>
  <si>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</si>
  <si>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</si>
  <si>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</si>
  <si>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</si>
  <si>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</si>
  <si>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</si>
  <si>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</si>
  <si>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</si>
  <si>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</si>
  <si>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</si>
  <si>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</si>
  <si>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</si>
  <si>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</si>
  <si>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</si>
  <si>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</si>
  <si>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</si>
  <si>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</si>
  <si>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</si>
  <si>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</si>
  <si>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</si>
  <si>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</si>
  <si>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</si>
  <si>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</si>
  <si>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</si>
  <si>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</si>
  <si>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Administración de los Servicios Complementarios</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</si>
  <si>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</si>
  <si>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</si>
  <si>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</si>
  <si>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</si>
  <si>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</si>
  <si>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</si>
  <si>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</si>
  <si>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</si>
  <si>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</si>
  <si>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</si>
  <si>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</si>
  <si>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</si>
  <si>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</si>
  <si>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Apoyo financiero y contable</t>
  </si>
  <si>
    <t>Presupuesto anual del Fondo de Servicios Educativos (FSE)</t>
  </si>
  <si>
    <t>Contabilidad</t>
  </si>
  <si>
    <t>Ingresos y gastos</t>
  </si>
  <si>
    <t>Control fiscal</t>
  </si>
  <si>
    <t>GESTIÓN DE LA COMUNIDAD</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</si>
  <si>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</si>
  <si>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</si>
  <si>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</si>
  <si>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</si>
  <si>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</si>
  <si>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</si>
  <si>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</si>
  <si>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</si>
  <si>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</si>
  <si>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</si>
  <si>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</si>
  <si>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</si>
  <si>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</si>
  <si>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</si>
  <si>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</si>
  <si>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</si>
  <si>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</si>
  <si>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</si>
  <si>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VALORACION                       GESTION DIRECTIVA</t>
  </si>
  <si>
    <t>FORTALEZAS</t>
  </si>
  <si>
    <t>OPOTUNIDADES DE MEJORAMIENTO</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</si>
  <si>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</si>
  <si>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</si>
  <si>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</si>
  <si>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</si>
  <si>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</si>
  <si>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</si>
  <si>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</si>
  <si>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</si>
  <si>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</si>
  <si>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</si>
  <si>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</si>
  <si>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</si>
  <si>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</si>
  <si>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VALORACION                       GESTION DE LA COMUNIDAD</t>
  </si>
  <si>
    <t>JUSTIFICACIÓN</t>
  </si>
  <si>
    <t>Gestión de recursos para el apoyo del trabajo y estudo en casa.</t>
  </si>
  <si>
    <t xml:space="preserve">Definición de pioridades institucionales y caracterización de la comunidad educativa </t>
  </si>
  <si>
    <t>Gestión institucional para conectividad en las sedes La Angelita y Simón Bolívar</t>
  </si>
  <si>
    <t>Apoyo inter institucional para adecuación de las sedes eeucativas para el regreso gradual y seguro en alternacia.</t>
  </si>
  <si>
    <t>Docentes con capacitación en varios campos eeducativos. Manejo de herramientas TIC.</t>
  </si>
  <si>
    <t>Apoyo de os padres de familia en las actividades institucionales.</t>
  </si>
  <si>
    <t>Baja tasa de deserción escolar asociada al estudio en casa</t>
  </si>
  <si>
    <t>Desarrollo e implementación del Proyecto de Vida para los estudiantes.</t>
  </si>
  <si>
    <t>Apoyo administrativo con recursos requeridos didacticos y pedagógicos</t>
  </si>
  <si>
    <t>buen nivel de aceptación y compromiso de la comunidad educativa hacia el establecimiento educativo La Angelita</t>
  </si>
  <si>
    <t>baja insidencia de conflictos y canales institucionales para dar solución oportuna, a fin de evitar factores de riesgo que afecten la sana convivencia escolar.</t>
  </si>
  <si>
    <t>Docentes con formación en maestría en educación, plan de fortalecimiento a la investigación institucional.</t>
  </si>
  <si>
    <t>Apropiación de recursos para fortalecer el enfoque metodológico y pedagógico institucional.</t>
  </si>
  <si>
    <t>acceso a la conectividadde calidad.</t>
  </si>
  <si>
    <t>Docentes con capacitación en varios campos educativos. Manejo de herramientas TIC.</t>
  </si>
  <si>
    <t>Compromiso y sentido de pertenencia del personal del establecimiento educativo</t>
  </si>
  <si>
    <t>Buenas relaciones administrativas y comunicación con la administración municipal lo que repercute en la gestión de mejora de la infraestructura de las sedes.</t>
  </si>
  <si>
    <t>Los servicios complementarios a los estudiantes, favorecen que puedan asistir con puntualida y en alta frecuencia a las clases.</t>
  </si>
  <si>
    <t>Los resultados de las pruebas SABER, muy heterogeneos</t>
  </si>
  <si>
    <t>La preparación del presupuesto institucional que aunque poco, se distribuye atendiendo las necesidades reales de cada sede.</t>
  </si>
  <si>
    <t>Gestión para fortalewcer los servicios complementarios a los estudiantes, lo que ha redundado en elevar la matrícula y mantener a los estudiantes con NEE en el sistema educaticvo</t>
  </si>
  <si>
    <t>AÑO 2023</t>
  </si>
  <si>
    <t>AÑO 2024</t>
  </si>
  <si>
    <t>AÑO 2025</t>
  </si>
  <si>
    <t>AÑO 2026</t>
  </si>
  <si>
    <t>El seguimiento al proceso de información de los egreseados para que participen en el mejoramiento continuo de las politicas, estrategias y metodologias institucionales.</t>
  </si>
  <si>
    <t xml:space="preserve">Focalización en el rendimiento académico de los estudiantes mediantes procesos extraordinarios de recuperación y estrategias de nivelación en el proceso evaluativo anual. </t>
  </si>
  <si>
    <t xml:space="preserve">El proyecto de lectura se fortalecio en el proceso educativo en un 30% para el desarrollo de la competencia de lectura critica. </t>
  </si>
  <si>
    <t xml:space="preserve">Incentivar a los estudiantes ra alcanzar el 70% necesario en el fortalecimiento de la competencia de lectura critica. </t>
  </si>
  <si>
    <t xml:space="preserve">El liderazgo del rector, la incciativa de los docentes para apoyar la gestión yel desarrollo de los planes operativos. El trabajo colaborativo entre estudiantes y profesores con la comunidad. La vincualción de las entidades del sector administrativo del municipio. </t>
  </si>
  <si>
    <t>El programa Proyecto de Vida de los estudiantes de Grado 11</t>
  </si>
  <si>
    <t>La vinculación del BBVA y Fundalectura a los planes de trabajo en fortalecimiento de ocmpetencias comunicativas y de lectura.</t>
  </si>
  <si>
    <t>Eel apoyo del señor alcade municipal para la preparación de los jovenes en pruebas SABER 2024.</t>
  </si>
  <si>
    <t>Ampliación de cobertura y planta docente.</t>
  </si>
  <si>
    <t>Buenas relaciones con la comunidad y entorno, buena posición del establecimiento educativo.</t>
  </si>
  <si>
    <t>Reportes de área de Cobertura, cumplimiento de compromisos. Libro de matriculas. Índice de eficiencia interna Ampliación de cobertura.</t>
  </si>
  <si>
    <t>Carpeta de registro de solicitudes de sedes. Balance contable FOSE. Registros digitales de entrega de materiales a sedes y docentes.</t>
  </si>
  <si>
    <t>Carpeta de gestión administrativa. Horario de clases. Carpetas hojas de vida de docentes.</t>
  </si>
  <si>
    <t>Documentos Re Significados. Actas de asambleas de docentes. Registros digitalizados de docentes en desarrollo de sus asignaciones. Evaluación de Desempeño Docente.</t>
  </si>
  <si>
    <t>Documentos PEI. Manual de Convivencia. Manual de Funciones. Protocolos de evaluación.  Libro de Actas de Consejo Directivo</t>
  </si>
  <si>
    <t xml:space="preserve"> Evidencias fotográficas de actividades programadas y ejecutadas.</t>
  </si>
  <si>
    <t xml:space="preserve">Se presentaron a SED, MEN, plataforma SIFSE, los informes trimestrales en forma puntual. Se lleva proceso con contador y sistema TNS habilitado. </t>
  </si>
  <si>
    <t>El centro presenta los informes financieros de manera oportuna, esto hace parte del proceso de control interno y externo a los cuales se les hace seguimiento.</t>
  </si>
  <si>
    <t>La matricula en la institución educativa es un proceso ágil y oportuno que tiene en cuenta las necesidades propias de la comunidad educativa, se generaron los espacios adecuados para aumentar el numero de estudiantes y las acciones correspondiente para la contigencia de pandemia.</t>
  </si>
  <si>
    <t xml:space="preserve">Se presentan algunas dificultades en el proceso de sistematizacion del material de notas de años anteriores </t>
  </si>
  <si>
    <t>Libro de calificaciones, observadores de los estudiantes.</t>
  </si>
  <si>
    <t xml:space="preserve">Aunque se cuenta con un  formato modificado y ajustado al trabajo que se esta desarrollando en el centro educativo, es necesario contar con un sistema que permita mayor agilidad en su proceso de formulación y  mejorar el cumplimiento de compromisos planteados en el cronograma de actividades, el cual sufrio ciertas variaciones debido a multiples actividades. </t>
  </si>
  <si>
    <t xml:space="preserve">Formato institucional Boletín de Calificaciones. Pantalla de captura de valoraciones. Plan de estudios. </t>
  </si>
  <si>
    <t xml:space="preserve">Algunas sedes educativas, acompañaron el proceso de mantenimiento y adecuación de las sedes educativas, desarrollando actividades de limpieza y cuidado de la infraestructura pero esta acción no se replico en la totalidad de las sedes educativas. </t>
  </si>
  <si>
    <t xml:space="preserve">Regsitro fotografico y plan de compras </t>
  </si>
  <si>
    <t xml:space="preserve">No existe ningún programa de adecuación y embellecimiento, pero se han participado en las convocatorias nacionales y se han mejorado 4 sedes del centro educativo </t>
  </si>
  <si>
    <t>Actas de entrega del fondo de FFIE</t>
  </si>
  <si>
    <t>Las instalaciones que se prestan a integrantes de la comunidad para el desarrollo de actividades culturales, religiosas o de carácter academico se realiza teniendo en cuenta las directrices de resolucion interna, aunque se requiere la sistematización de este proceso.</t>
  </si>
  <si>
    <t xml:space="preserve">Actas de solicitud de mejora, solicitudes de las veeduria, visitas tecnicas a sedes educativas </t>
  </si>
  <si>
    <t>Se dio énfasis en la adquisición de material de papelería para el proceso de impresión de las guias de aprendizaje del trabajo en casa, se generaron todos los espacios de delimitación y marcación de los espacios para la alternacia educativa, los elementos de limpieza y desinfeccion de las sedes educativas, visita tecnica de las secretaria de salud municipal para la apertura de las sedes educativas.</t>
  </si>
  <si>
    <t xml:space="preserve">Actas de entrega y facturas de compra </t>
  </si>
  <si>
    <t>la institución cuenta con un proceso de adquisición y distribución oportuna de suministros necesarios.</t>
  </si>
  <si>
    <t xml:space="preserve">actas de entrega </t>
  </si>
  <si>
    <t>No se realiza mantenimiento preventivo de los equipos disponibles en el centro educativo, el matenimiento es más correctivo.</t>
  </si>
  <si>
    <t>La institución conoce el panorama completo de los riesgos físicos de todas sus sedes.</t>
  </si>
  <si>
    <t>Los servicios complementarios a los que accede directamente el establecimiento educativo por cuenta de estado son Transporte escolar y restaurantes escolar. En la vigencia por lel covid -19 solo se accedió a la ración para casa.</t>
  </si>
  <si>
    <t xml:space="preserve"> Carpeta de seguimiento al control de entrega de raciones del PAE. </t>
  </si>
  <si>
    <t xml:space="preserve">Por protocolo y direccionamiento desde el PEI POR LA EMERGENCIA SANITARIA DEL COVID-19  se establecen las políticas para que los docentes las activen en cada estudiante identificado con dificultades de progreso en lo académico y convivencia social. </t>
  </si>
  <si>
    <t>Documento SIEE. Actas de nivelación. Libro de Actas de Asamblea de Evaluación y Promoción.</t>
  </si>
  <si>
    <t xml:space="preserve">2019 se orientó y organizó la planta de personal docente, se cuenta con un numero alto de formandos y en la actualidad ya estan al servicio de la institucion dos docentes con titulo de Magister para beneficion de la institucion y siete en formación maestral </t>
  </si>
  <si>
    <t>La inducción a los docentes se realizo este año enfocado a las especificaciones tecnicas de los procesos de alternancia, se generaron unos nuevos formatos de capacitacion para el personal que apoya el area de aseo de la institución en la sede principal.</t>
  </si>
  <si>
    <t>Documentos PEI - Manual de Funciones. Actas de entrevista con docentes</t>
  </si>
  <si>
    <t>Los procesos de capacitación han sido robustecidos  con recursos proppios, se cuenta con un plan  de formación del profesorado,  la cualificación docente ha estado presente debido a la convicción personal de fortalecer la formación profesional.</t>
  </si>
  <si>
    <t xml:space="preserve"> Circulares de sed recibidas. Actas de asistencia a capacitación. Archivo institucional Permisos. </t>
  </si>
  <si>
    <t>Anualmente se realiza la distribución y reorganización académica,  la cual se planifica desde las especialidades existentes, perfiles, necesidades y situación laboral  - salud ocupacional - En las sedes unitarias los docentes con aula multigrado  orientan la totalidad de las áreas definidas en el plan de estudio.</t>
  </si>
  <si>
    <t>Plan de estudios. Formato SED planta de personal docente. Capeta de resoluciones de asignaciones y ubicaciones de docentes.</t>
  </si>
  <si>
    <t>El equipo de trabajo perteneciente al centro educativo demuestra sentido de pertenencia por la institución y compromiso con el desarrollo de la labor, participan en procesos de cualificación profesional y en el desarrollo de actividades curriculares, tendentes a mejorar la calidad de los procesos educativos e institucionales.</t>
  </si>
  <si>
    <t>Los docentes 1278 que participan en procesos de evaluación anual, dan cuenta del proceso desarrollado a nivel institucional, presentan los protocolos y soportes correspondientes.</t>
  </si>
  <si>
    <t xml:space="preserve">Carpeta de Seguimiento al proceso. </t>
  </si>
  <si>
    <t>El manual de funciones y PEI, han definido las políticas y procedimientos para aplicar los estímulos y reconocimientos a la comunidad educativa. Estos se entrelazan con la aplicación de los protocolos de evaluación de desempeño y de apropiación de la institucionalidad.</t>
  </si>
  <si>
    <t xml:space="preserve">Los procesos de investigación dentro e la institución han mejorado, Existen a la fecha cinco (5) investigaciones evaluadas por autoridades academicas competentes para el mejoramiento de la practica pedagogica en el CER AGUA Blanca </t>
  </si>
  <si>
    <t xml:space="preserve"> Tesis de posgrado  evaluadas por la UFPS</t>
  </si>
  <si>
    <t>se cuenta con el comité  escolar, que participa atendiendo las situaciones de convivencia que se puedan presentar, las cuales durante la vigencia fueron reducidas debido a la modalidad de trabajo implementada.</t>
  </si>
  <si>
    <t xml:space="preserve"> Libro de actas del Comité de convivencia. Libro Comportamiento Escolar. Documento orientador, manual de convivencia.</t>
  </si>
  <si>
    <t>En la instituciones se ha conformado un comité social de bienestar docente . Este comité ha venido operando con normalidad llevando a cabo actividades que potenciaron un clima agradable de trabajo entre los compañeros y permiten fortalecer vínculos de amistad y compañerismo entre la mayoría del equipo docente.</t>
  </si>
  <si>
    <t>La institución tiene procedimientos para que las sedes puedan solicitar sus necesidades, acorde con las actividades y metas establecidas; el plan de ingreso y egreso del centro educativo esta relacionado con los flujos de caja.</t>
  </si>
  <si>
    <t xml:space="preserve">Libro de actas del Consejo Directivo. Formato institucional de presentación de necesidades. Acuerdo  plan de  compras. Libros Contables. </t>
  </si>
  <si>
    <t xml:space="preserve">Los ingresos propios del establecimientos son solo por el SGP, los cuales se ejecutan de acuerdo a la normatividad Vigente </t>
  </si>
  <si>
    <t xml:space="preserve">Acuerdo de presupuesto 2021. Plan de Compras. Libro de actas del Consejo Directivo. Manual de Contratación. </t>
  </si>
  <si>
    <t xml:space="preserve">Plan de Compras. Libro de actas del Consejo Directivo. Manual de Contratación. </t>
  </si>
  <si>
    <t>El proceso de matrícula en la institución educativa se desarrolla de manera ágil y oportuna, atendiendo las necesidades específicas de la comunidad educativa. Se habilitaron espacios adecuados para incrementar el número de estudiantes</t>
  </si>
  <si>
    <t>formato unico de matriculas, plataforma simag</t>
  </si>
  <si>
    <t>Es fundamental organizar parte del archivo académico del CERAB para garantizar un acceso ágil a la información de todas sus sedes educativas y facilitar la emisión de constancias y certificados de manera confiable y oportuna.</t>
  </si>
  <si>
    <t>formato de seguimiento academico y comportamental, libro general de calificaciones por sedes.</t>
  </si>
  <si>
    <t>Se dispone de un formato unificado para todas las sedes educativas, adaptado a las condiciones del trabajo en casa. Sin embargo, es necesario optimizar los procesos para garantizar su entrega de manera más ágil y oportuna.</t>
  </si>
  <si>
    <t xml:space="preserve">Formato institucional Boletín de Calificaciones, Plan de estudios. </t>
  </si>
  <si>
    <t>En algunas sedes educativas se realizó el mantenimiento y adecuación de la infraestructura mediante actividades de limpieza y cuidado. Sin embargo, estas acciones no se replicaron de manera uniforme en todas las sedes del centro educativo.</t>
  </si>
  <si>
    <t>registro fotografico del embellecimiento de la planta fisica las diferentes sedes que conforman el Centro Educativo.</t>
  </si>
  <si>
    <t>La institución gestionó espacios para la legalización de predios y participó en diversas convocatorias a nivel nacional, departamental y municipal, logrando obtener recursos adicionales que permitieron mejorar el 50% de las sedes educativas.</t>
  </si>
  <si>
    <t>Actas de entrega del fondo de FFIE con manual de funciones, registro fotografico de las mejoras.</t>
  </si>
  <si>
    <t>El préstamo de instalaciones a integrantes de la comunidad para actividades culturales, religiosas o académicas se realiza siguiendo las directrices establecidas en la resolución interna. Sin embargo, es necesario sistematizar este proceso para garantizar mayor organización y control.</t>
  </si>
  <si>
    <t xml:space="preserve">formato de solicitud de préstamo, acta de compromiso del uso adecuado del espacio, </t>
  </si>
  <si>
    <t>Se priorizó la adquisición de material de papelería para apoyar los procesos académicos en presencialidad. Además, se realizaron actividades de mantenimiento y adecuación de los espacios educativos, junto con la dotación de elementos de limpieza para garantizar ambientes escolares adecuados. Adicionalmente, se contó con el acompañamiento técnico de la Secretaría de Salud Municipal para verificar las condiciones generales de las instalaciones.</t>
  </si>
  <si>
    <t>actas de entrega de materiales, facturas de compra, evidencias fotograficas, evento de rendición de cuentas.</t>
  </si>
  <si>
    <t>La institución dispone de un proceso eficiente para la adquisición y distribución oportuna de los suministros necesarios, asegurando la continuidad de las actividades académicas y administrativas.</t>
  </si>
  <si>
    <t>El mantenimiento de los equipos disponibles en el centro educativo se limita principalmente a acciones correctivas, sin que se implemente un programa sistemático de mantenimiento preventivo.</t>
  </si>
  <si>
    <t>facturas y recibos de pagos de mantenimiento en la sede principal.</t>
  </si>
  <si>
    <t>inventario tecnologico.espacio de seguridad.</t>
  </si>
  <si>
    <t xml:space="preserve"> Carpeta de seguimiento al control de entrega del registro de entrega del PAE. Acta de CAE. Oficio de solicitud de apoyo de transporte escolar por parte del municipio.</t>
  </si>
  <si>
    <t>Con base en las directrices establecidas en el PEI, la institución cuenta con políticas claras que orientan a los docentes en la implementación de estrategias de apoyo para estudiantes que presentan dificultades en su progreso académico y social.</t>
  </si>
  <si>
    <t>Documento SIEE. Actas de nivelación. Libro de comision de evaluación y promoción. Guias de nivelacion de las necesidades de cada estudiante.</t>
  </si>
  <si>
    <t>En 2024 se llevó a cabo la organización y orientación de la planta de personal docente, atendiendo al significativo número de estudiantes. Actualmente, la institución cuenta con varios docentes con título de maestría, lo que representa un beneficio significativo para el fortalecimiento académico y formativo.</t>
  </si>
  <si>
    <t>resolucion interna de distribución de la planta docente.</t>
  </si>
  <si>
    <t>En 2024, se llevó a cabo la inducción docente con un enfoque en las especificaciones técnicas del modelo Escuela Nueva. Adicionalmente, se diseñaron y aplicaron nuevos formatos de capacitación dirigidos al personal de apoyo en el área de aseo en la sede principal de la institución.</t>
  </si>
  <si>
    <t>el director da orientacion de manera casual sin tener un programa establecido.</t>
  </si>
  <si>
    <t xml:space="preserve">
Los procesos de capacitación han sido fortalecidos mediante recursos propios, respaldados por un plan institucional de formación docente. La cualificación del profesorado se ha destacado gracias al compromiso individual de los docentes por mejorar continuamente su formación profesional.</t>
  </si>
  <si>
    <t xml:space="preserve"> Circulares de sed recibidas. Actas de asistencia a capacitación. Material fotofráfico.</t>
  </si>
  <si>
    <t>Anualmente se realiza la planificación y reorganización académica, considerando las especialidades, perfiles profesionales, requerimientos institucionales y condiciones laborales, incluyendo salud ocupacional. En las sedes unitarias, los docentes de aulas multigrado gestionan la enseñanza de todas las áreas contempladas en el plan de estudios.</t>
  </si>
  <si>
    <t>copia de resolucion interna de distribucion docente.</t>
  </si>
  <si>
    <t xml:space="preserve">
El equipo de trabajo del centro educativo refleja un sólido sentido de pertenencia y compromiso institucional, participando en procesos de formación continua y en la ejecución de actividades curriculares orientadas a fortalecer la calidad educativa y los objetivos institucionales.</t>
  </si>
  <si>
    <t>Registros digitalizados de docentes en desarrollo de sus asignaciones. Evaluación de Docente.</t>
  </si>
  <si>
    <t>Los docentes regidos por el Decreto 1278, participantes en los procesos de evaluación anual, evidencian su desempeño institucional mediante la presentación de protocolos y soportes requeridos, alineados con los lineamientos establecidos.</t>
  </si>
  <si>
    <t>copia de evaluación de periodo de prueba, carta de radicación de la prueba, actas de inicio.</t>
  </si>
  <si>
    <t>El Manual de Funciones y el PEI establecen las políticas y procedimientos para la implementación de estímulos y reconocimientos dirigidos a la comunidad educativa. Estas disposiciones se integran con los protocolos de evaluación del desempeño y de fortalecimiento del sentido de pertenencia hacia la institución.</t>
  </si>
  <si>
    <t>eventos deportivos, condecoraciones, diplomas y menciones de honor.</t>
  </si>
  <si>
    <t>Los procesos de investigación en la institución han evidenciado avances significativos. Actualmente, se cuenta con cinco (5) investigaciones aprobadas por autoridades académicas competentes, orientadas al mejoramiento de las prácticas pedagógicas en el CER Agua Blanca.</t>
  </si>
  <si>
    <t>proyectos ARTMI y LECTIC en fisico y en drive</t>
  </si>
  <si>
    <t>Se dispone de un Comité Escolar que interviene en la atención y gestión de las situaciones de convivencia que surgen en la institución. Durante el periodo vigente, dichas situaciones se redujeron significativamente, en parte, por la modalidad de trabajo implementada.</t>
  </si>
  <si>
    <t>comité de convivencia escolar, manual de convivencia.</t>
  </si>
  <si>
    <t>En la institución se ha consolidado un Comité Social de Bienestar Docente, el cual ha funcionado de manera regular, desarrollando actividades orientadas a promover un ambiente laboral armónico. Estas acciones han contribuido a fortalecer los lazos de amistad y compañerismo entre la mayoría de los integrantes del equipo docente.</t>
  </si>
  <si>
    <t>La institución dispone de procedimientos establecidos para que las sedes reporten sus necesidades, en consonancia con las actividades y metas definidas. Asimismo, el plan de ingreso y egreso del centro educativo se encuentra alineado con la gestión de los flujos de caja, garantizando una adecuada administración financiera.</t>
  </si>
  <si>
    <t>proyectos de invercion anual.</t>
  </si>
  <si>
    <t>Se presentó oportunamente a la SED, el MEN y en la plataforma SIFSE, los informes trimestrales requeridos. Adicionalmente, se mantiene activo el proceso contable institucional con el apoyo de un contador y el sistema TNS habilitado para su gestión.</t>
  </si>
  <si>
    <t>informes contables trimestrales.</t>
  </si>
  <si>
    <t>Los ingresos propios del establecimiento provienen exclusivamente del Sistema General de Participaciones (SGP), y su ejecución se realiza conforme a la normatividad vigente.</t>
  </si>
  <si>
    <t xml:space="preserve">Acuerdo de presupuesto 2024. Plan de Compras. Libro de actas del Consejo Directivo. Manual de Contratación. </t>
  </si>
  <si>
    <t>El centro educativo presenta los informes financieros de forma oportuna, como parte del proceso de control interno y externo, asegurando su adecuado seguimiento y cumplimiento normativo.</t>
  </si>
  <si>
    <t>En 2025, la institución adelantó gestiones ante diferentes entidades para la obtención de recursos destinados al mejoramiento de la infraestructura; sin embargo, una donación proyectada de baldosas no se logró concretar este año pero quedó pendiente para el 2026. Estas acciones reflejan el compromiso institucional por fortalecer la gestión y búsqueda de apoyos externos.</t>
  </si>
  <si>
    <t>Durante el año 2025 se realizaron acciones básicas de mantenimiento a la planta física en las diferentes sedes educativas de la institución, priorizando las necesidades más urgentes y garantizando condiciones mínimas para el desarrollo de las actividades escolares.</t>
  </si>
  <si>
    <t>Durante el año 2025, el proceso de matrícula se realizó de manera organizada y transparente, garantizando el registro oportuno de los estudiantes y el acompañamiento a las familias, en coherencia con los lineamientos institucionales y las condiciones del contexto rural.</t>
  </si>
  <si>
    <t>En 2025, el archivo académico fue administrado de forma adecuada, asegurando la organización, conservación y disponibilidad de la información académica de los estudiantes para los procesos de seguimiento y certificación institucional.</t>
  </si>
  <si>
    <t>La entrega de boletines de calificaciones en 2025 se realizó de manera oportuna. Para el cuarto periodo académico se implementó la plataforma digital OVI, lo cual mejoró la comunicación de las calificaciones y permitió contar con registros académicos en línea por estudiante.</t>
  </si>
  <si>
    <t>El préstamo de las instalaciones institucionales se realiza conforme a la resolución interna; durante 2025 se avanzó en la creación e implementación de documentos para formalizar este proceso, aunque se requiere continuar fortaleciendo su sistematización y control.</t>
  </si>
  <si>
    <t>En 2025 se diseñó y aprobó un proyecto para primera infancia que garantiza recursos para la adquisición de materiales; sin embargo, su desembolso fue aplazado para 2026. No obstante, con recursos propios de la institución se adquirieron algunos elementos de papelería y limpieza, se realizaron acciones básicas de mantenimiento y adecuación de espacios, y se contó con el acompañamiento técnico de la Secretaría de Salud Municipal para verificar las condiciones de las instalaciones.</t>
  </si>
  <si>
    <t>La institución cuenta con un proceso definido para la adquisición y distribución de suministros, lo que permite garantizar, de manera gradual, el desarrollo de las actividades académicas y administrativas.</t>
  </si>
  <si>
    <t>La institución cuenta con un diagnóstico integral de los riesgos físicos presentes en todas sus sedes educativas.</t>
  </si>
  <si>
    <t>uso de la plataforma OVY</t>
  </si>
  <si>
    <t xml:space="preserve">folios de matricula y actualización del simag </t>
  </si>
  <si>
    <t xml:space="preserve">sábana de notas por periodos y final. </t>
  </si>
  <si>
    <t xml:space="preserve">legalización de predios de las sedes Cuadras y Tesoro. </t>
  </si>
  <si>
    <t xml:space="preserve">Se tiene un formato pero no se ha hecho uso del mismo en las ocasiones que se requiere. </t>
  </si>
  <si>
    <t xml:space="preserve">Falta la señalización de zonas de riesgo. </t>
  </si>
  <si>
    <t xml:space="preserve">Arreglo de algunas impresoras del CER. </t>
  </si>
  <si>
    <t>El establecimiento educativo accede directamente a los servicios complementarios proporcionados por el Estado, como transporte escolar y restaurante escolar.</t>
  </si>
  <si>
    <t>La institución cuenta con políticas claras que orientan a los docentes en la implementación de estrategias de apoyo para estudiantes que presentan dificultades en su progreso académico y social.</t>
  </si>
  <si>
    <t>Acta de conformación del CAE y oficio de solicitud de apoyo de transporte escolar por parte del municipio.</t>
  </si>
  <si>
    <t>Actas de comision de evaluación y promoción del seguimiento del prroceso del aprendizaje de los estudiantes en los periodos lectivos y guias de nivelacion de las necesidades de cada estudiante.</t>
  </si>
  <si>
    <t>En 2025 se llevó a cabo la organización y orientación de la planta de personal docente, atendiendo al significativo número de estudiantes.</t>
  </si>
  <si>
    <t>Durante el año se realizó una breve inducción docente con un enfoque en las especificaciones técnicas del modelo Escuela Nueva.</t>
  </si>
  <si>
    <t xml:space="preserve">Breve inducción a docentes. </t>
  </si>
  <si>
    <t xml:space="preserve">
El equipo de trabajo del centro educativo participa en procesos de formación continua y en la ejecución de actividades curriculares orientadas a fortalecer la calidad educativa y los objetivos institucionales.</t>
  </si>
  <si>
    <t xml:space="preserve">Se planteó de forma documental los centros de interés de hidroponia y semillas del café que van enfocados en procesos de investigación </t>
  </si>
  <si>
    <t>Se dispone de un Comité Escolar que interviene en la atención y gestión de las situaciones de convivencia que surgen en la institución.</t>
  </si>
  <si>
    <t xml:space="preserve">
La cualificación del profesorado se ha destacado gracias al compromiso individual de los docentes por mejorar continuamente su formación profesional.</t>
  </si>
  <si>
    <t xml:space="preserve">Estudios realizados por los docentes de manera individual para mjoramiento de los procesos pedagógicos. </t>
  </si>
  <si>
    <t xml:space="preserve">Registro de procesos de aprendizaje en la plataforma ovy. </t>
  </si>
  <si>
    <t xml:space="preserve">Evidencias en formatos (digitales, documentales y fotográficos). </t>
  </si>
  <si>
    <t>Medallas, condecoraciones, diplomas y menciones de honor.</t>
  </si>
  <si>
    <t xml:space="preserve">proyecto de hidroponía y semilla del café. </t>
  </si>
  <si>
    <t>La institución dispone de procedimientos establecidos para que las sedes reporten sus necesidades, en consonancia con las actividades y metas definidas.</t>
  </si>
  <si>
    <t xml:space="preserve">Se cuenta con una contadora que presenta de manera oportuna los reportes para legalizar la inversión de los recursos. </t>
  </si>
  <si>
    <t>En el año en curso se presentaron dificultades con el seguimiento a la inversión de los recursos financieros que se manejan en la institución.</t>
  </si>
  <si>
    <t xml:space="preserve">informes contables. </t>
  </si>
  <si>
    <t xml:space="preserve">Acuerdo de presupuesto 2025 con actas de aprovación del consejo directivo.  </t>
  </si>
  <si>
    <t xml:space="preserve">Dificultad de empalme administrativo entre los directores.  </t>
  </si>
  <si>
    <t>La Institución Educativa ha resignificado su horizonte institucional, integrando las características contextuales, sociales y culturales de la comunidad educativa, con el propósito de fortalecer una educación integral orientada al desarrollo humano, académico y ciudadano de los estudiantes.</t>
  </si>
  <si>
    <t>PEI,Actas de consejo directivo y academico .Ajustes misón, visión y politica de gestión de calidad.</t>
  </si>
  <si>
    <t xml:space="preserve">Las metas institucionales están alineadas con el horizonte institucional, reflejando claramente la misión, visión y objetivos estratégicos de la organización. Sin embargo, es fundamental implementar un seguimiento continuo y sistemático que permita evaluar su progreso y garantizar su cumplimiento. </t>
  </si>
  <si>
    <t>Se cuenta con actas que respaldan los ajustes al PEI desde las distintas gestiones, así como las modificaciones a los planes de área y mallas curriculares, con registro y organización en el drive institucional, garantizando la trazabilidad y el seguimiento de los procesos institucionales.</t>
  </si>
  <si>
    <t>La comunidad educativa conoce la proyección institucional y se vincula de manera participativa a las acciones estratégicas definidas, contribuyendo al cumplimiento de las metas institucionales y al fortalecimiento del proceso educativo.</t>
  </si>
  <si>
    <t>Se evidencia la implementación de la Guía 26 del Ministerio de Educación Nacional para el desarrollo de la Escuela de Padres, como estrategia de fortalecimiento de la participación familiar y el acompañamiento al proceso formativo de los estudiantes.</t>
  </si>
  <si>
    <t>El centro educativo no cuenta aún con una política de inclusión claramente definida que oriente de manera sistemática el quehacer pedagógico y se materialice en estrategias efectivas para garantizar el acceso, la permanencia y una educación de calidad para todos los grupos poblacionales.</t>
  </si>
  <si>
    <t>Mediante acta de asamblea de docentes se evidencia la intención institucional de avanzar en la construcción de la política de inclusión; sin embargo, a la fecha no se cuenta con una política formalizada ni con estrategias implementadas.</t>
  </si>
  <si>
    <t xml:space="preserve">En el centro educativo se plantean actividades buscando favorecer y fortalecer el trabajo en equipo, aunque se requieren procesos de evaluación y seguimiento continuo a las acciones, planes y estrategias implementadas y desarrolladas en pro de su fortalecimiento. </t>
  </si>
  <si>
    <t>acta de reuniones por grupos de trabajo y equipos de gestión, ajustes al manual de funciones y procedimiento.</t>
  </si>
  <si>
    <t xml:space="preserve">
Los planes y proyectos institucionales se revisan y ajustan anualmente, pero es necesario establecer acciones claras de evaluación y seguimiento para fortalecer los procesos. </t>
  </si>
  <si>
    <t>ajustes al PEI, PMI e implementación de proyectos transversales</t>
  </si>
  <si>
    <t xml:space="preserve">
El centro educativo trabaja en la implemantación de los modelos de escuela nueva y post primaria , como herramienta de articulación del horizonte insticional del centro educativo</t>
  </si>
  <si>
    <t>planes de aula, guías escuela nueva y post primaria 2020.</t>
  </si>
  <si>
    <t>En el Centro Educativo se analiza y utiliza la información generada a partir de diversos procesos, como la autoevaluación institucional y el trabajo académico, con el fin de fortalecer el proceso formativo, orientar la toma de decisiones y promover la participación activa de la comunidad educativa.</t>
  </si>
  <si>
    <t>organización de las reuniones semanas institucionales. Implemantación de la agenda de la semana de iducción,</t>
  </si>
  <si>
    <t>En el centro educativo se han desarrollado procesos de autoevaluación y seguimiento a las actividades académicas y administrativas durante el periodo de trabajo en casa y en el colegio; sin embargo, se hace necesario definir y consolidar instrumentos y procedimientos claros y sistemáticos que permitan fortalecer estos procesos y garantizar su continuid</t>
  </si>
  <si>
    <t>Se hace necesario adoptar formatos estandarizados de evaluación institucional y actas de seguimiento periódicas, con el fin de garantizar la sistematización, el análisis y el seguimiento efectivo de los procesos institucionales.</t>
  </si>
  <si>
    <t>El Consejo Directivo se conforma y renueva periódicamente, participando activamente en las actividades programadas; no obstante, se requiere consolidar un proceso de seguimiento continuo que permita evaluar el cumplimiento y el impacto del plan de trabajo.</t>
  </si>
  <si>
    <t>actas de reunión del concejo directivo.</t>
  </si>
  <si>
    <t xml:space="preserve">
El Consejo Académico se convoca de manera periódica para coordinar las actividades académicas e institucionales, así como para evaluar el impacto de las acciones implementadas, con el fin de optimizar los procesos educativos y formativos del centro educativo.</t>
  </si>
  <si>
    <t xml:space="preserve">actas de reuniones de docentes. </t>
  </si>
  <si>
    <t xml:space="preserve">
Los miembros de la comisión de evaluación se reúnen periódicamente para analizar el proceso formativo de los estudiantes, evaluar la efectividad de las estrategias implementadas en el contexto del trabajo en casa y colegio, y tomar las decisiones pertinentes para optimizar el trabajo académico en la institución.</t>
  </si>
  <si>
    <t>Actas decomisión y evaluación.</t>
  </si>
  <si>
    <t>Se conformó el Comité de Convivencia, estableciendo estrategias para su fortalecimiento y la divulgación de sus procesos por parte de sus integrantes.</t>
  </si>
  <si>
    <t xml:space="preserve">participación de la red de docentes orientadores, se capacito a los docentes en la ruta de atención integral de convivencia escolar, adoptaron los formatos de protocolos de convivencia. </t>
  </si>
  <si>
    <t>Se llevó a cabo la elección de los integrantes del consejo estudiantil, fomentando su participación en las diversas actividades institucionales en colaboración con el director y el consejo académico.</t>
  </si>
  <si>
    <t>actas de elección del consejo estudiantil.</t>
  </si>
  <si>
    <t>La elección del personero estudiantil se realiza en la fecha establecida; sin embargo, la participación en los proyectos de su competencia se enfocará en la implementación de las propuestas presentadas durante su campaña escolar.</t>
  </si>
  <si>
    <t>actas de posesión del personero, contralor, representate estudiantil.</t>
  </si>
  <si>
    <t>La Asamblea de Padres de Familia se reúne periódicamente y cumple un papel representativo dentro de la comunidad educativa, fortaleciendo los procesos de participación y corresponsabilidad institucional.</t>
  </si>
  <si>
    <t>actas de asambleas de padres.</t>
  </si>
  <si>
    <t>Se organizaron encuentros y reuniones con los padres de familia de las distintas sedes educativas para coordinar procesos de mejora y adecuación de las instalaciones escolares, así como para socializar las estrategias institucionales e informar sobre el proceso formativo de los estudiantes.</t>
  </si>
  <si>
    <t>actas de consejo de padre de familia.</t>
  </si>
  <si>
    <t>En el centro educativo se utilizaron diversos medios y mecanismos para mantener una comunicación constante con los padres de familia, informarlos y motivarlos a participar activamente en el desarrollo de las actividades propuestas durante el proceso educativo.</t>
  </si>
  <si>
    <t>grupos de whatsApp, drive, carteleras y folletos informativos.</t>
  </si>
  <si>
    <t>Para el desarrollo del trabajo institucional y académico, se han conformado grupos de trabajo que contribuyen desde su área de expertise al avance de los planes de acción institucional y los proyectos propuestos.</t>
  </si>
  <si>
    <t>actas de reuniones de asambleas docentes.articulación de acciones pedagógicas a la comunidad entre las diferentes sedes educativas del centro.</t>
  </si>
  <si>
    <t>El centro educativo ha establecido un sistema de estímulos y reconocimientos para estudiantes, padres de familia y docentes, el cual se ha implementado de manera sistemática con una parte de la comunidad educativa</t>
  </si>
  <si>
    <t>manual de convivencias, actas de izada de banderas.</t>
  </si>
  <si>
    <t>En las reuniones de docentes se realiza retroalimentación sobre experiencias significativas, las cuales fortalecen el trabajo colaborativo y contribuyen al mejoramiento del proceso académico y formativo de los estudiantes.</t>
  </si>
  <si>
    <t xml:space="preserve">se inicia propuesta para la aplicación de experiencias significatica. </t>
  </si>
  <si>
    <t xml:space="preserve"> participan e interactúan activamente en las actividades propuestas, al mismo tiempo que se identifican con la institución a través de la apropiación de sus elementos institucionales.</t>
  </si>
  <si>
    <t>proyecto de emprendimiento, participación intercolegiados e interclases, huerta escolar, acots culturales.</t>
  </si>
  <si>
    <t>Las sedes escolares del centro educativo disponen de los materiales necesarios y adecuados para el desarrollo de las actividades académicas. A través de procesos de gestión realizados por algunos docentes y el directivo, se han obtenido materiales y recursos para mejorar los espacios educativos. Además, los padres de familia de algunas veredas se han integrado activamente en los procesos de adecuación y mejora de sus sedes.
sin embargo hay escuelas que aun requieren de algunos arreglos.</t>
  </si>
  <si>
    <t>remodelación de una sede del centro, formato de caracterizaciónpor sedes educativas.</t>
  </si>
  <si>
    <t>Al inicio del año escolar, se lleva a cabo un proceso de inducción para los estudiantes nuevos y aquellos que transitan de las sedes educativas a la sede principal. Durante este proceso, se brindan orientaciones sobre la metodología de trabajo (rotación de docentes) y se proporciona información relevante de interés general.</t>
  </si>
  <si>
    <t>PEI, manual de convivencia.</t>
  </si>
  <si>
    <t xml:space="preserve"> los estudiantes mantuvieron la motivación en su proceso de enseñanza-aprendizaje, lo cual se evidenció en su participación activa y en el desarrollo de las actividades propuestas.</t>
  </si>
  <si>
    <t>guías de aprendizaje y formatos de seguimiento del estudiante.</t>
  </si>
  <si>
    <t>El manual de convivencia es reconocido por la comunidad educativa, y se efectuaron ajustes transitorios vinculados a la modalidad de trabajo adoptada, los cuales fueron debidamente socializados con sus integrantes.</t>
  </si>
  <si>
    <t>Ajustes al manual de convivencia y se anexo ruta de atencion integral para la convivencia escolar y formato de seguimiento y de convivencia social.</t>
  </si>
  <si>
    <t xml:space="preserve">
El centro educativo dispone de un cronograma que detalla las actividades académicas, culturales y artísticas a desarrollarse, fomentando y promoviendo la participación activa de los estudiantes y demás integrantes de la comunidad educativa.</t>
  </si>
  <si>
    <t>Elaboracion de instrumento de las actividades escolares(calendario Academico)</t>
  </si>
  <si>
    <t>Todos los estudiantes del centro educativo reciben el beneficio de almuerzo , proporcionada por el Programa de Alimentación Escolar. Además, los estudiantes de algunas sedes fueron beneficiados con un kit nutricional donado por INDENORTE.</t>
  </si>
  <si>
    <t>Actas CAE y de visita de supervisor .(Gobernacion)</t>
  </si>
  <si>
    <t>En el centro educativo, los integrantes del Comité de Convivencia son reconocidos como mediadores en situaciones que afectan la convivencia escolar, interviniendo en los casos que lo requieran. Hasta la fecha del regreso a clases bajo modalidad de alternancia, no se reportaron conductas que demandaran atención en la gestión de conflictos.</t>
  </si>
  <si>
    <t>Actas.</t>
  </si>
  <si>
    <t>El manual de convivencia establece los protocolos y rutas a seguir para gestionar situaciones que puedan impactar la convivencia escolar. Hasta la fecha, y considerando la modalidad de trabajo implementada, no se han reportado casos complejos que requieran la intervención del personal competente.</t>
  </si>
  <si>
    <t>Documento de ajustes.</t>
  </si>
  <si>
    <t>En el centro educativo se mantiene un proceso efectivo de comunicación con los padres de familia, a través de diversos medios que garantizan el contacto permanente con los acudientes. En el marco de la presencialidad, estos espacios de comunicación permiten brindar información y retroalimentación oportuna sobre el rendimiento académico y el desarrollo formativo de los estudiantes.</t>
  </si>
  <si>
    <t>Grupo de wasapp de los padres de familia con cada titular.</t>
  </si>
  <si>
    <t>Las directivas de la institución y representantes del cuerpo docente mantienen comunicación con las autoridades departamentales y municipales, como la Secretaría de Educación, el personero municipal, el alcalde y el comité de alternancia educativa, con el propósito de gestionar soluciones oportunas y efectivas a los problemas institucionales que afectan el desarrollo de los procesos educativos.</t>
  </si>
  <si>
    <t xml:space="preserve">Solicitudes y radicados a secretaria de educación, alcaldía municipal. </t>
  </si>
  <si>
    <t>El centro educativo ha establecido comunicación con la Secretaría de Salud municipal, solicitando apoyo para fortalecer los procesos de promoción y prevención de la salud física y psicológica de la comunidad educativa; sin embargo, dicho acompañamiento no ha llegado de manera equitativa a todas las sedes. En este sentido, se reconoce la necesidad de continuar gestionando y consolidando alianzas interinstitucionales que permitan ampliar la cobertura y el impacto de estas iniciativas.</t>
  </si>
  <si>
    <t>Radicados a la alcaldia.</t>
  </si>
  <si>
    <t>En el marco del proyecto Escuela y Café, se cuenta con el respaldo de la Federación Nacional de Cafeteros; no obstante, se evidencia una limitada participación y compromiso de la comunidad educativa, lo cual hace necesario fortalecer las estrategias de sensibilización, acompañamiento y gestión institucional para consolidar el apoyo comunitario y garantizar el impacto del proyecto.</t>
  </si>
  <si>
    <t>No se cuenta con actas de seguimiento formalmente establecidas, lo cual evidencia la necesidad de implementar y sistematizar este instrumento como soporte del proceso de evaluación y mejoramiento institucional.</t>
  </si>
  <si>
    <t xml:space="preserve">La institucion ha planteado su horizonte institucional teniendo en cuenta las características del contexto y de la comunidad educativa, </t>
  </si>
  <si>
    <t>PEI, Actas de consejo académico, actas de consejo directivo.</t>
  </si>
  <si>
    <t xml:space="preserve">La Institución ha resignificado el horizonte institucional en el que se  tienen en cuenta las caracteristicas contextuales de la comunidad educativa para generar una educacion integral. </t>
  </si>
  <si>
    <t>PEI, Actas de consejo académico y directivo. Ajustes misón, visión y politica de gestión de calidad.</t>
  </si>
  <si>
    <t xml:space="preserve">Las metas se encuentran planteadas y acorde con el horizonte institucional, sin embargo se requiere  seguimiento permanente para fortaceler los procesos instiucionales. </t>
  </si>
  <si>
    <t>PEI, Actas de semana institucional.</t>
  </si>
  <si>
    <t>actas de ajustes al PEI, por gestiones, ajustes a los planes de área y mallas curriculares, drive institucional.</t>
  </si>
  <si>
    <t xml:space="preserve">La comunidad educativa conoce el  propósito planteado  de la institución y las acciones que se han venido implementando para alcanzar las metas con el fin de fortalecer el proceso formativo de los estudiantes . </t>
  </si>
  <si>
    <t>PEI, actas de asamblea de padres de familia. Actas de consejo Directivo.</t>
  </si>
  <si>
    <t xml:space="preserve">La comunidad educativa conoce la proyección institucional y participa en las acciones  para alcanzar las metas y propósitos planteados en aras de fortalecer el proceso educativo.  </t>
  </si>
  <si>
    <t>implementación de la guía 26 para el desarrollo de la escuela de padres.</t>
  </si>
  <si>
    <t>En el centro educativo no se ha planteado una politica de inclusión educativa clara que direccione el trabajo pedagogico y  se materialice en estrategias de ampliación del acceso, el fomento a la permanencia y a la educación pertinente y de calidad a los diferentes grupos poblacionales.</t>
  </si>
  <si>
    <t>Actas de asamblea docente, plan de mejoramiento en educación inclusiva.</t>
  </si>
  <si>
    <t>El centro educativo carece de una política de inclusión clara que oriente el trabajo pedagógico y se traduzca en estrategias para garantizar acceso, permanencia y educación de calidad para todos los grupos poblacionales.</t>
  </si>
  <si>
    <t>acta asamblea de docentes con el fin de realizar la creación de la politica de inclusión.</t>
  </si>
  <si>
    <t xml:space="preserve">En la institucion  se proyectan  actividades  buscando fortalecer   el trabajo en equipo, aunque se requieren procesos de evaluación y seguimiento continuo a las acciones, planes y estrategias implementadas y desarrolladas en pro de su fortalecimiento. </t>
  </si>
  <si>
    <t xml:space="preserve">Actas de consejo académico, Planeación de actividades curriculares. </t>
  </si>
  <si>
    <t>La institución promueve actividades para fortalecer el trabajo en equipo, pero requiere evaluación y seguimiento constante a las acciones y estrategias implementadas para su consolidación.</t>
  </si>
  <si>
    <t>Los planes y proyectos planteados a nivel institucional se  revisan y ajustan  anualmente, sin embargo   se debe tener acciones claras que permitan realizar evaluacion  y seguimiento para el fortalecimiento de los procesos.
En apoyo a los procesos de trabajo en casa se implementaron actividades relacionadas con los proyectos pedagógicos.</t>
  </si>
  <si>
    <t>En el centro educativo se ha buscado unificar las estrategias educativas para fortalecer el desarrollo  de trabajo en casa, se trabaja  de manera articulada en todas las sedes educativas  y se apunta  al logro de los objetivos institucionales, aunque se requiere el proceso de evaluación y seguimiento para fortalecer los procesos educativos.</t>
  </si>
  <si>
    <t>PEI, plan de estudio, actas de semana institucional.</t>
  </si>
  <si>
    <t xml:space="preserve">
El centro educativo trabaja en la implemantación dde los modelos de escuela nueva y post primaria , como herramienta de articulación del horizonte insticional del centro educativo</t>
  </si>
  <si>
    <t xml:space="preserve">Anualmente se realiza el proceso de autoevaluación institucional en el Centro Educativo, esta información que resulta del trabajo articulado entre el equipo docente permite mejorar y fortalecer el  proceso formativo y la participación de la comunidad educativa .     
</t>
  </si>
  <si>
    <t>Actas de consejo académico.  Plan de Mejoramiento Institucional, Asamblea de Padres de familia.</t>
  </si>
  <si>
    <t>En el Centro Educativo se considera la información generada por diversas actividades (autoevaluación institucional, trabajo académico) para mejorar y fortalecer el proceso formativo y fomentar la participación de la comunidad educativa.</t>
  </si>
  <si>
    <t>En el centro educativo  se  han realizado procesos de autoevaluacion y seguimiento esporadico a las actividades realizadas durante el trabajo en casa e implementacion de la presencialidad, aun asi se requiere la definición de instrumentos y procedimientos claramente definidos.</t>
  </si>
  <si>
    <t>Formatos institucionales. 
Actas consejo docente.</t>
  </si>
  <si>
    <t>En el centro educativo se han realizado procesos de autoevaluación y seguimiento esporádico de las actividades durante el trabajo en casa y la implementación de la presencialidad. Sin embargo, es necesario definir instrumentos y procedimientos claros para mejorar estos procesos.</t>
  </si>
  <si>
    <t xml:space="preserve">adoptar formatos de evaluación institucional, actas de seguimiento por periodos </t>
  </si>
  <si>
    <t>Anualmente se realiza la conformacion del consejo directo y  se reunen de manera periodica para analizar los procesos institucionales y establecer acuerdos en bien de la comunidad educativa.</t>
  </si>
  <si>
    <t>Actas de consejo directivo</t>
  </si>
  <si>
    <t>El Consejo Directivo se renueva periódicamente y participa en el desarrollo de las actividades y el cronograma establecido, aunque no se realiza un seguimiento sistemático al plan de trabajo.</t>
  </si>
  <si>
    <t xml:space="preserve">Los integrantes del consejo académico se reunen periodicamente para organizar las actividades academicas e institucionales y realizar la evaluación de las acciones que se implementan en el centro educativo en pro de favorecer los processo academicos y formativos. </t>
  </si>
  <si>
    <t>Actas de consejo académico, documentos y acuerdos de resignificacion de documentos institucionales.</t>
  </si>
  <si>
    <t>Los integrantes de la comisión de evaluación se reunene de forma periodica para evaluar el proceso formativo de los estudiantes, analizar la efectividad de las estrategias implementadas en el marco del trabajo en casa y presencialidad en alternancia y tomar las desiciones necesarias para fortalecer el trabajo academico en la institución.</t>
  </si>
  <si>
    <t>Actas de comisión y evaluación</t>
  </si>
  <si>
    <t xml:space="preserve">
Los miembros de la comisión de evaluación se reúnen periódicamente para analizar el proceso formativo de los estudiantes, evaluar la efectividad de las estrategias implementadas en el contexto del trabajo en casa y la presencialidad en alternancia, y tomar las decisiones pertinentes para optimizar el trabajo académico en la institución.</t>
  </si>
  <si>
    <t>se realizó la conformación del comité de convivencia  se establecen estrategias para fortalecimiento del comité convivencia y dar a conocer los procesos del mismo  por parte de sus integrantes.</t>
  </si>
  <si>
    <t xml:space="preserve"> Circulares , Acta de conformación, fotos</t>
  </si>
  <si>
    <t>Se realizo la elección de los integrantes al consejo estudiantil,  la participación en las diferentes actividades institucionales en conjunto con el director y consejo académico.</t>
  </si>
  <si>
    <t>Proyecto de democracia, actas elección representantes estudiantiles.</t>
  </si>
  <si>
    <t>La elección del personero estudiantil se realiza en la  fecha asignada, aún asi la participacion en los  proyectos de su competencia seran enfocados al manejo de sus propuestas durante   su campaña escolar.</t>
  </si>
  <si>
    <t xml:space="preserve">Actas de elección de personero y contralor estudiantil y  Proyecto de democracia. </t>
  </si>
  <si>
    <t>Se programaron encuentros y reuniones con los padres de familia de las diferentes sedes educativas para organizar y coordinarr algunos procesos de mejoramiento y adecuación de las sedes escolares, asi como para socializar estrategias institucionales y de alternancia e informar acerca del proceso formativo de los estudiantes.</t>
  </si>
  <si>
    <t>Circulares, Actas de asambleas generales de padres de familia.</t>
  </si>
  <si>
    <t>la asamblea de padres de familia realiza encuentros y reuniones, periodicamente y es reconocida como instancia de representación  ante los integrantes de la comunidad.</t>
  </si>
  <si>
    <t>Está conformado el consejo de
padres de familia, pero éste no
se reúne para deliberar sobre
los temas de su competencia.</t>
  </si>
  <si>
    <t>Acta de conformación del consejo de padres.</t>
  </si>
  <si>
    <t>En el centro educativo se emplean diferentes medios para establecer comunicación con los padres de familia e informar acerca de las actvidades institucionales.</t>
  </si>
  <si>
    <t>Circulares, cartelera informativa, redes sociales y correo electronico institucional.</t>
  </si>
  <si>
    <t xml:space="preserve">En el centro educativo se desarrolla el trabajo institucional mediante la participación activa de los equipos de trabajo que se han establecido previamente, cada equipo aporta y enriquecer el quehacer pedagógico desde su área de conocimiento. </t>
  </si>
  <si>
    <t xml:space="preserve">actas de consejo académico, autoevaluación institucional. </t>
  </si>
  <si>
    <t>El sistema de estimulos y reconocimiento se ha venido realizando con parte de la comunidad educativa.</t>
  </si>
  <si>
    <t>Actas de Comisión de evaluación y promoción, Manual de convivencia.</t>
  </si>
  <si>
    <t>En el centro educativo se carece de un procedimiento claro y previamente establecido para divulgar y documentar  las buenas prácticas educativas,  administrativas y culturales. Aunque es de mencionar que dentro de los aportes del tutor del Programa Todos a Aprender se presento una experiencia significativa en procesos de inclusion en situacion de discapacida visual y auditiva.</t>
  </si>
  <si>
    <t>Actas de consejo academico, Documento experiencia ignificativa PTA.</t>
  </si>
  <si>
    <t>En las reuniones de docentes se lleva a cabo una retroalimentación sobre experiencias significativas que enriquecen el trabajo en equipo y el proceso académico y formativo de los estudiantes.</t>
  </si>
  <si>
    <t>Los estudiantes haciendo uso de los recursos  y herramientas tecnológicas  que tienen a su disposición participan  y se integran de forma en las actividades planteadas,  a la vez que se identifican con la institucion mediante la apropiacion de los elementos institucionales.</t>
  </si>
  <si>
    <t xml:space="preserve">Evidencias de trabajo en casa y participacion en actividades escolares y culturales. </t>
  </si>
  <si>
    <t>Las sedes escolares del centro educativo, cuentan con los materiales suficientes y pertinentes para el desarrollo de las actividades académicas; a traves de procesos de gestión por parte de algunos docentes y del directivo se han conseguido ciertos materiales y recursos  para mejorar los espacios educativos, asi mismo los padres de familia de algunas veredas se han integrado en los procesos de adecuación y mejora de sus sedes educativas. 
Por otra parte en miras de fortalecer el proceso de retorno gradual, se han realizado procesos de evaluación del estado de las sedes educativas, contando con el apoyo de la administración departamental, municipal y demas  miembros de la comunidad</t>
  </si>
  <si>
    <t>Protocolos de alternancia educativa.
Informes ejecutivos del estado de las sedes educativas.
Actas de dotación de material  escolar. 
Plan de compras</t>
  </si>
  <si>
    <t>Debido a los dificultades de conectividad en el corregimiento, el proceso de induccion a estudiantes nuevos se limito a la explicación y orientación acerca de la modalidad de trabajo a impleentarse en la vigencia educativa.</t>
  </si>
  <si>
    <t>Circular,  comunicación mensajeria instantanea.</t>
  </si>
  <si>
    <t xml:space="preserve">Se ha evidenciado desinterés y apatía y bajo rendimiento  por parte de algunos estudiantes en lo relacionado con las activiades de trabajo en casa. </t>
  </si>
  <si>
    <t>Evidencias de participación en actividades escolares,  informes academicos, actas de consejo docente.</t>
  </si>
  <si>
    <t>El manual de convivencia es conocido por los integrantes de la comunidad, se realizaraon ajustes transitorios relacionados con la modalidad de trabajo implementada y estos fueron socializados con la comunidad educativa.</t>
  </si>
  <si>
    <t>Actas de consejo academico, actas de asamblea de padres de familia, circular informativa.</t>
  </si>
  <si>
    <t>En el centro educativo se cuenta con un cronograma de actividades en el que se especifican las actividades académicas, culturales yartisticas  a implementarse en la institucion, con el que se propicia y promueve la participacion de los estudiantes y demas miembros de la comunidad educativa.</t>
  </si>
  <si>
    <t>Cronograma de actividades calendario académico.</t>
  </si>
  <si>
    <t>A la totalidad de los estudiantes que hacen parte del centro educativo se les entrega la ración para preparar en casa proporcionada por el programa de alimentación escolar, asi mismo los estudiantes de algunas sedes educativas fueron beneficiados con un kit escolar donado  por el Consejo Noruego  para Refugiados y estas sedes a su vez fueron beneficiadas con un material didactico pedagógico para apoyar el proceso formativo de los educandos.</t>
  </si>
  <si>
    <t>Actas de entrega de alimentación escolar.
Acta de entrega de material pedagogico NCR
Registro fotográfico.</t>
  </si>
  <si>
    <t>Todos los estudiantes del centro educativo reciben la ración para preparar en casa, proporcionada por el Programa de Alimentación Escolar. Además, los estudiantes de algunas sedes fueron beneficiados con un kit escolar donado por el Consejo Noruego para Refugiados, y estas sedes también recibieron material didáctico-pedagógico para fortalecer el proceso formativo.</t>
  </si>
  <si>
    <t xml:space="preserve">En el centro educativo se reconoce a los integrantes del comité de convivencia como mediadores en las situaciones que afectan la convivencia escolar, participando en los casos que ameritan de su intervención, a la fecha del regreso a clase con alternancia no se presentaron conductas que requieran la atención en el manejo de conflictos </t>
  </si>
  <si>
    <t xml:space="preserve">Manual de convivencia. 
Actas de consejo académico. </t>
  </si>
  <si>
    <t>En el manual de convivencia se especifican los protocolos y las rurtas a seguir para darle manejo a las situaciones que puedan afectar la convivencia escolar,  a la fecha y teniendo en cuenta la modalidad de trabajo implementada  es de mencionar que  no se han presentado casos dificiles que requieran la atención y  participación del personal competente.</t>
  </si>
  <si>
    <t>Manual de convivencia 
Actas de consejo académico.</t>
  </si>
  <si>
    <t>En  el centro educativo se mantiene un buen proceso de comunicación con los padres de familia, se implementan diversos medios para tratar de establecer contacto con los acudiente, en las entregas de material de trabajo en casa se establecen procesos de comunicación y retroalimentación sobre el rendimiento académico y proceso formativo de los educandos.</t>
  </si>
  <si>
    <t>Actas, compromisos académicos, circulares informativas.</t>
  </si>
  <si>
    <t>En el centro educativo se mantiene un proceso efectivo de comunicación con los padres de familia, utilizando diversos medios para garantizar el contacto con los acudientes. Durante la entrega de materiales para el trabajo en casa, se realizan procesos de comunicación y retroalimentación sobre el rendimiento académico y el desarrollo formativo de los estudiantes.</t>
  </si>
  <si>
    <t>Las directivas de la institución y algunos representantes del cuerpo docente establecen comunicación con autoridades departamentales y municipales (Secretaria de educación, personero municipal, alcalde, comite de alternancia educativa) con el proposito de buscar soluciones oportunas y eficaces a los problemas instutucionales que limitan el desarrollo de los procesos educativos y el retorno a la presencialidad.</t>
  </si>
  <si>
    <t>En el centro educativo se ha establecido  comunicación con personal de la secretaria de salud del municipio solicitando apoyo para fortalecer los procesos de preparación para el retorno a la presencialidad, se hace necesario continuar con el establecimiento de alianzas con otras entidades.</t>
  </si>
  <si>
    <t>Radicados alcaldia.</t>
  </si>
  <si>
    <t>El centro educativo ha entablado comunicación con la Secretaría de Salud municipal, solicitando apoyo para fortalecer los procesos de prevención y promoción de la salud física y psicológica de la comunidad educativa. Además, se resalta la importancia de continuar estableciendo alianzas con otras entidades para potenciar estas iniciativas.</t>
  </si>
  <si>
    <t xml:space="preserve">Debido a la situacion de trabajo en casa, no se realizaron actividades en articulación con el sector productivo. </t>
  </si>
  <si>
    <t>En el marco del proyecto Escuela y Café, se cuenta con el respaldo de la Federación Nacional de Cafeteros.</t>
  </si>
  <si>
    <t>Acta de seguimiento.</t>
  </si>
  <si>
    <t>Se encuentra en desarrollo un plan de estudios del Centro Educativo que incorpora proyectos pedagógicos y contenidos transversales. En su elaboración, se consideran las características del entorno, la diversidad de la población, el PEI, los lineamientos curriculares y los estándares básicos de competencias establecidos por el Ministerio de Educación Nacional (MEN).</t>
  </si>
  <si>
    <t xml:space="preserve">Planes de área, mallas curriculares, PPT, guías modelo Escuela Nueva y postprimaria. </t>
  </si>
  <si>
    <t xml:space="preserve">El Centro Educativo cuenta con la apropiación de guías del modelo Escuela Nueva y Módulos Postprimaria con la modalidad escuela activa. </t>
  </si>
  <si>
    <t xml:space="preserve">uías de Adaptación para primaria modelo Escuela Nueva, y Guía de adaptación módulos posprimaria </t>
  </si>
  <si>
    <t>A lo largo del año escolar, se ha evidenciado el progreso del proceso de Enseñanza aprendizaje por la apropiación de los recursos del mismo.</t>
  </si>
  <si>
    <t xml:space="preserve">Guías de Adaptación para primaria modelo Escuela Nueva, y Guía de adaptación módulos posprimaria </t>
  </si>
  <si>
    <t>La institución educativa dispone de mecanismos claros, articulados y sistemáticos para hacer seguimiento a las horas efectivas de clase recibidas por los estudiantes.</t>
  </si>
  <si>
    <t xml:space="preserve">Cronograma académico horario de clases </t>
  </si>
  <si>
    <t>El Centro Educativo establece la evaluación del desempeño académico de los estudiantes en el SIEE para el seguimiento de su proceso académico.</t>
  </si>
  <si>
    <t xml:space="preserve">Autoevaluación y evaluación continua del proceso enseñanza - aprendizaje por periodos. </t>
  </si>
  <si>
    <t xml:space="preserve">metodología Escuela Nueva y postprimaria. </t>
  </si>
  <si>
    <t xml:space="preserve">Guías Escuela Nueva, módulos posprimaria </t>
  </si>
  <si>
    <t xml:space="preserve">Planilla de  asistencia, horario de clases </t>
  </si>
  <si>
    <t xml:space="preserve">Autoevaluación, coevaluación, heteroevaluación y evaluación continua del proceso enseñanza - aprendizaje por periodos. </t>
  </si>
  <si>
    <t>La institución cuenta con una política de evaluación fundamentada en los lineamientos curriculares, los estándares básicos de competencias, el Decreto 230 de 2002 (artículos 2° y 3°) y el Decreto 2082 de 1996 (artículo 8°), la cual se evidencia en las prácticas pedagógicas de los docentes.</t>
  </si>
  <si>
    <t>Guías pedagógicas, PPT</t>
  </si>
  <si>
    <t>La asignación de tareas escolares se articula con los procesos educativos, diseñando cada actividad para fortalecer y promover el desarrollo integral de los estudiantes. Estas actividades se planifican considerando las características del contexto y las condiciones del núcleo familiar.</t>
  </si>
  <si>
    <t>Planilla de notas, revisión de cuadernos, actividades y talleres pedagógicos.</t>
  </si>
  <si>
    <t>En el desarrollo de los procesos académicos, se promueve la integración de recursos disponibles en el entorno del estudiante, como materiales reciclables y del medio, para enriquecer los espacios de interacción con el conocimiento. Asimismo, se destaca el papel del padre de familia como recurso humano clave en el acompañamiento y orientación del aprendizaje del estudiante.</t>
  </si>
  <si>
    <t>Se trabaja en la adecuación de los CRA para las diferentes sedes del centro.</t>
  </si>
  <si>
    <t>A través de los procesos de planeación, se busca optimizar y mejorar los espacios dedicados a la construcción del conocimiento, incorporando el acompañamiento activo de los padres de familia y la implementación de nuevas estrategias pedagógicas por parte del docente para favorecer el aprendizaje de los estudiantes.</t>
  </si>
  <si>
    <t xml:space="preserve">Horario de clases y plan de aula. </t>
  </si>
  <si>
    <t xml:space="preserve">En el centro educativo, a pesar de las limitaciones en conectividad y comunicación sincrónica, se realizan esfuerzos coordinados para apoyar el proceso de enseñanza - aprendizaje en la comunicación reciproca, las relaciones horizontales y negociación con los estudiantes. </t>
  </si>
  <si>
    <t xml:space="preserve">formato de seguimiento al estudiante e informe académico por periodo. </t>
  </si>
  <si>
    <t>A lo largo del año escolar, el CERAB realizó evaluaciones periódicas del proceso de planificación de clases, alineándose con los lineamientos establecidos por el PTA y la SED. Este enfoque ha favorecido un mejoramiento continuo, contribuyendo a la consolidación de actividades y recursos orientados al desarrollo de aprendizajes y competencias de los estudiantes.</t>
  </si>
  <si>
    <t xml:space="preserve">Planes de aula para primaria y postprimaria. </t>
  </si>
  <si>
    <t>El CERAB fundamenta sus prácticas pedagógicas en la comunicación, el fortalecimiento de relaciones afectivas y la valoración de la diversidad estudiantil, lo que facilita y enriquece el proceso de enseñanza-aprendizaje.</t>
  </si>
  <si>
    <t xml:space="preserve">trabajo autonomo y grupal de los estduiantes haciendo uso de sus guías de escuela nueva y postprimaria. </t>
  </si>
  <si>
    <t>El director lleva a cabo un seguimiento sistemático en las aulas, diseñando estrategias orientadas a mejorar las debilidades identificadas y evidenciadas en el centro educativo.</t>
  </si>
  <si>
    <t xml:space="preserve">Informe de periodo académico por periodo. </t>
  </si>
  <si>
    <t>De manera periódica, se realiza el registro y seguimiento del proceso de aprendizaje de los estudiantes, estableciendo procesos de nivelación y compromisos para superar las debilidades identificadas. En caso de presentarse pruebas externas, se lleva a cabo un análisis detallado de los resultados, a partir del cual se diseñan planes de acción orientados a fortalecer las áreas de mejora.</t>
  </si>
  <si>
    <t xml:space="preserve">Formato de seguimiento a estudiantes e informe académico por periodo. </t>
  </si>
  <si>
    <t>Las evaluaciones y procesos de caracterización realizados en la institución por el tutor del PTA han sido objeto de análisis, lo que ha permitido identificar y determinar las áreas académicas y competencias que requieren mayor acompañamiento y refuerzo.</t>
  </si>
  <si>
    <t xml:space="preserve">Ajustes a las mallas curriculares y analisis de resultados a las pruebas externas. </t>
  </si>
  <si>
    <t>Cada sede educativa registra la asistencia de los estudiantes, quienes reciben el material de estudio diseñado para su desarrollo en el aula. Adicionalmente, se lleva un control de asistencia sistemático, orientado a fortalecer la participación activa en los procesos educativos.</t>
  </si>
  <si>
    <t xml:space="preserve">Control de asistencia. </t>
  </si>
  <si>
    <t>Durante el período académico, y según el progreso demostrado por los estudiantes, los docentes diseñan y entregan guías con actividades específicas de refuerzo y nivelación, orientadas a facilitar el logro de los objetivos y metas establecidos.</t>
  </si>
  <si>
    <t xml:space="preserve">Planes de mejoramiento por periodo y talleres de nivelación. </t>
  </si>
  <si>
    <t xml:space="preserve">El centro educativo se encuentra definiendo una política de inclusión para estudiantes con NEE de aprendizaje, destacando la importancia de garantizar una educación de calidad. </t>
  </si>
  <si>
    <t>Ajuste a la politica de inclusión y diseño del PIAR apropiado para el Centro Educativo.</t>
  </si>
  <si>
    <t>Se requiere la sistematización de la información de los estudiantes egresados de la institución educativa, así como el monitoreo continuo de su trayectoria académica y profesional tras finalizar su formación en el centro educativo.</t>
  </si>
  <si>
    <t xml:space="preserve">Se creará un canal de comunicación con los egresados para la sistematización de la información. </t>
  </si>
  <si>
    <t xml:space="preserve">Para el año 2023 se realizaron los ajustes pertinentes a los planes de area, planes de asignatura y planeadores de clase. </t>
  </si>
  <si>
    <t>P.E.I. planes de área, planes de asignatura, planeadores de  clase , proyectos pedagógicos.</t>
  </si>
  <si>
    <t>Existe un plan de estudios institucional que incorpora proyectos pedagógicos y contenidos transversales. En su elaboración, se consideraron las características del entorno, la diversidad de la población, el PEI, los lineamientos curriculares y los estándares básicos de competencias establecidos por el Ministerio de Educación Nacional (MEN).</t>
  </si>
  <si>
    <t>No se han realizado las capacitaciones pertinentes que permitan mayor apropiación  del enfoque metodologico implementado por la institución y definido en el PEI</t>
  </si>
  <si>
    <t>P.E.I.  Actas de consejo académico</t>
  </si>
  <si>
    <t>La institución cuenta con un enfoque metodológico que establece claramente los acuerdos fundamentales sobre los métodos de enseñanza, la relación pedagógica y el uso de recursos, adaptados a las características de la diversidad de la población.</t>
  </si>
  <si>
    <t>A lo largo del año, se presentaron dificultades debido a las secuelas que dejo la pandemia ,  el  aprendizaje con el que contaron los estudiantes en estos momentos.</t>
  </si>
  <si>
    <t>Actas de consejo académico, P.E.I. Guias de trabajo en casa.</t>
  </si>
  <si>
    <t>A lo largo del año escolar, se ha evidenciado el progreso intelectual de los estudiantes que aún enfrentan las secuelas de los años de pandemia.</t>
  </si>
  <si>
    <t>No se cumplio con el horario academico establecido para epoca de pandemia, los estudiantes no entregaban las guias de aprendizaje en los tiempos acordados, lo cual difiultaba el proceso de retroalimentación.</t>
  </si>
  <si>
    <t>P.E.I. , SIEE</t>
  </si>
  <si>
    <t>El proceso de evaluación de los estudiantes se dificulto debido a que la retroalimentación no fue posible por motivos de conectividad y contacto con el padre de familia y el estudiante. Se carece de consistencia y seguimiento a este proceso, se requiere el fortalecimiento de la evaluación formativa para mejorar el proceso académico y formativo de los estudiantes</t>
  </si>
  <si>
    <t xml:space="preserve">SIEE,  actas de promoción </t>
  </si>
  <si>
    <t>La institución dispone de una política de evaluación del desempeño académico estudiantil, que considera los elementos del plan de estudios, los criterios definidos por los docentes y la normativa vigente.</t>
  </si>
  <si>
    <t xml:space="preserve">Uso articulado de los recursos
para el aprendizaje </t>
  </si>
  <si>
    <t>Proyectos de aula, planes de clase, PEI. Actas de consejo docente.</t>
  </si>
  <si>
    <t>El planteamiento de tareas escolares se da de manera articulada en los procesos educativos, cada actividad esta pensada para afianzar y favorecer el proceso de desarrollo de los estudiantes, se plantearon actividades teniendo en cuenta las caractericticas del contexto y las condiciones del nucleo familiar.</t>
  </si>
  <si>
    <t>actas de consejo docente, planes de clase.</t>
  </si>
  <si>
    <t xml:space="preserve">En el desarrollo de los procesos académicos se da la articulación de recursos (material reciclable y del medio) con los que el niño cuenta en casa que  contribuyen a enriquecer los espacios de interacción con el conocimiento. En cuanto a un recurso humano, el acompañamiento del padre de familia en el proceso de orientación del aprendizaje del estudiante. </t>
  </si>
  <si>
    <t>planes de clase emergente, planes de área.</t>
  </si>
  <si>
    <t>A partir de los procesos de planeación se trata de optimizar y mejorar los espacios destinados para la construcción del conocimiento.
Teniendo en cuenta el acompañamiento del padre de familia ,  aplicacion de nuevas propuestas para el aprendizaje de los educandos por parte del docente.</t>
  </si>
  <si>
    <t xml:space="preserve"> Planes de área, planes de Asignatura, Malla curricular, DBA, Planeador de clase</t>
  </si>
  <si>
    <t>En el centro a pesar de las dificultades de conectividad y comunicación sincronica se propicia el dialogo y orientación del proceso enseñanza aprendizaje, la participación, y la diversidad de los estudiantes, respetando ritmos de aprendizaje en el proceso académico.</t>
  </si>
  <si>
    <t xml:space="preserve">Planes de aula emergenttes, proyectos de aula, </t>
  </si>
  <si>
    <t>En el centro educativo, a pesar de las limitaciones en conectividad y comunicación sincrónica, se fomenta el diálogo y la orientación del proceso de enseñanza-aprendizaje, promoviendo la participación y atendiendo la diversidad de los estudiantes, con respeto a sus ritmos individuales en el desarrollo académico.</t>
  </si>
  <si>
    <t>Durante el año 2022 el CERAB evaluó periodicamente el proceso de planeacion  de  clases siguiendo los lineamientos propuestos por el PTA y la sed, permitiendo un mejoramiento continuo, el cual contribuye a la consolidacion de actividades y recursos en pro de los aprendizajes y competencias de los estudiantes.</t>
  </si>
  <si>
    <t>PEI, actas de consejo docente, planeador de clase</t>
  </si>
  <si>
    <t>El CERAB basa sus practicas pedagogicas en la comunicacion, relacion afectiva y la valoracion de la diversidad de los estudiantes, facilitando de este modo el proceso de enseñanza y aprendizaje.</t>
  </si>
  <si>
    <t>Planes de clase, actas de consejo docente, actas de titulatura, proyectos pedagogicos, PEI.</t>
  </si>
  <si>
    <t>El director realiza su respectivo seguimiento  en las aulas  diseñado  estrategias para el mejoramiento  de las debilidades reflejadas  y evidenciadas en  el centro educativo.</t>
  </si>
  <si>
    <t>Actas de comisión y evaluación, planes de clase, actividades de nivelación, actas de asamblea de padres de familia.</t>
  </si>
  <si>
    <t>Perioridicamente se realiza registro y seguimiento al proceso de aprendizaje de los estudiantes, se plantean los procesos de nivelación y los compromisos a cumplir para la superación de las debilidades presentadas, cuando se presentan pruebas externas, se realiza el correspondiente analisis a las mismas para plantear planes de accion encaminados a superar las debilidades.</t>
  </si>
  <si>
    <t>observador del estudiante, actas de seguimiento académico, entrega de boletines</t>
  </si>
  <si>
    <t>A las evaluaciones y procesos de caracterizacion realizados en la institución por parte del tutor del PTA se les ha venido haciendo un analisis que ha servido de insumo para identificar y determinar los procesos académicos y las competencias que requieren mayor acompañamiento y refuerzo.</t>
  </si>
  <si>
    <t xml:space="preserve">Resultados de pruebas saber </t>
  </si>
  <si>
    <t>Cada sede educativa evidencia una asistencia del estudiante quien  recibe el material de estudio realizado para desarrollar en  el aula de clase  asi mismo, se evidencia un registro de asistencia , esto para mejorar los procesos participativos de los estudiantes</t>
  </si>
  <si>
    <t>Formato de asistencia  en clase, cuadernos, evaluaciones</t>
  </si>
  <si>
    <t>A lo largo del periodo académico y dependiendo del proceso desarrollado por los estudiantes, los docentes plantean la entrega de las guías y sus actividades como refuerzo  y nivelación para favorecer el alcance de los objetivos y metas propuestas.</t>
  </si>
  <si>
    <t>observador del estudiante, actas de seguimiento académico, evaluaciones</t>
  </si>
  <si>
    <t>En el centro educativo, se plantea la politica de inclusión para los estudiantes que presentan barreras de aprendizaje, asi mismo se ha venido considerando la importancia de garantizar una educacion de calidad por lo que  se ha realizado la soliciud de acompañamiento por parte de la psicologa para determinar el nivel de apoyo y trabajo pedagogico que se debe prestar a los estudiantes, pero se requiere fortalecimiento en estos procesos, por parte de las entidades municipales y departamentales.</t>
  </si>
  <si>
    <t>Solicitud a comisaria de familia, compromisos escolares, talleres de refuerzo, actas de acompañamiento y comppromiso familiar.</t>
  </si>
  <si>
    <t>El centro educativo ha definido una política de inclusión para estudiantes con barreras de aprendizaje, destacando la importancia de garantizar una educación de calidad. Para ello, se ha gestionado el acompañamiento de una psicóloga, con el fin de evaluar el nivel de apoyo y las estrategias pedagógicas necesarias. Sin embargo, es fundamental fortalecer estos procesos mediante un mayor respaldo de las entidades municipales y departamentales.</t>
  </si>
  <si>
    <t>se requierre la sistematización de la informacion de los estudiantes egresados de la institucion educativa y el monitoreo correspondiente a la trayectoria seguida una vez finalizado su proceso de formación en el centro educativo.</t>
  </si>
  <si>
    <t>Carpeta de estudiantes.</t>
  </si>
  <si>
    <t>Existe una politica orientada desde el PEI y manual de convivencia a las familias que presentaron certificación de desplazamiento, se les brindo las opciones de acompañamiento que dispone la institución. Se tienen identificados a los estudiantes que requieren de PIAR y se les proporcionan elementos pedagógicos a corde a sus capacidades.Siempre que haya un diagnóstico</t>
  </si>
  <si>
    <t>Documentos PEI, Manaual de Convivencia. Planes de clase PIAR. Formatos de acompañamiento asistencia con profesionales de apoyo e la administración municipal. SIMAT.</t>
  </si>
  <si>
    <t>En el 2025 no se referenciaron en matricula estudiantes o familias pertenencientes a grupos etnicos, no se cuenta con planes o programas pedagógicos, no hay censo poblacional al respecto.</t>
  </si>
  <si>
    <t>Registro SIMAT. Libro oficial de matrículas 2025.</t>
  </si>
  <si>
    <t xml:space="preserve">En 2025 se implementó la Educación Media Técnica en articulación con SENA, se optó por Tecnico en Monitoreo Ambiental. Se realizaron convenios con la administración municipal y padres de familia para preparar a los estudiantes en pruebas externas. </t>
  </si>
  <si>
    <t>Carpeta de articulación con el SENA. Plataforma Virtual Enjambre. Planes de ärea actualizados desde el PFAP y resultados de la pruebas saber (quiero ser quiero saber)</t>
  </si>
  <si>
    <t>Existen en la institución algunas iniciativas para apoyar a
los estudiantes en la formulación de sus proyectos de vida,
pero éstas no están articuladas.
a otros procesos.</t>
  </si>
  <si>
    <t>sensibilizar al estudiante  para que se proyecte  como unapersona  emprendedora , pueda tener  habilidades  competentes  en su vida</t>
  </si>
  <si>
    <t xml:space="preserve">En el 2025 esta definido el plan de acción y temas a desarrollar ellos desde el diagnóstico. Se mantuvo convenio con la Secretaría de Salud, Comisaría de familia, Secretaría de Educación Municipal para fortalecer el programa. Se desarrollaron los talleres propuestos en el cronograma institucional, la participación supero el margen programado. </t>
  </si>
  <si>
    <t>Documento Escuela de Padres. Plataforma Virtual Enjambre - carpeta . Listas de asistencia. Fotos y videos de talleres desarrollados.</t>
  </si>
  <si>
    <t>Se han mantenido excelentes relaciones de comunicación con la comunidad, brindando asesoría y acompañamiento cuando así se solicita. Sin embargo, no se han implementado planes especiales de apoyo, ni existen estrategias o programas institucionales definidos por el colegio para el mejoramiento del entorno comunitario.</t>
  </si>
  <si>
    <t>Actas de asambleas con padres de familia. Formatos de validación de actividades con padres de familia. Convennios con secretaría de salud y comisaria de familia.</t>
  </si>
  <si>
    <t>De acuerdo con la política institucional las sedes en su planta física se ponen a disposición de las comunidades para la realización de sus actividades y programas. En las sedes que cuentan con conectividad esta se dispone al servicio de la comunidad. Las comunidades de las diferentes sedes participan en actividades de mejora y ornato lo mismo que la seguridad.</t>
  </si>
  <si>
    <t>Carpeta de recibidos y enviados; solicitudes de apoyo. Archivos digitales fotos y videos - comunidad colaborando. Programas y formatos de evaluación de actividades culturales, deportivas con la comunidad.</t>
  </si>
  <si>
    <t>Las actividades promovidas desde el SSE se promueven para realizar acompañamiento a las sedes educativas primaria,plan de trabajo y documento macro contempla que los estudiantes preferiblemente desarrollen actividades en torno a la institución, ello por solicitud de los padres de familia por los riesgos que representa para los estudiantes desplazarse fuera del entorno del colegio.</t>
  </si>
  <si>
    <t>Documento macro SSE. Carpeta individual de actividades. Achivos digitales fotos - videos. Foormatos de certificación de actividades.</t>
  </si>
  <si>
    <t>Se cuenta con los mecanismos y escenarios de participación de los estudiantes en la institución en las diferentes actividades.</t>
  </si>
  <si>
    <t>Libro de actas del Consejo Estudiantil. Proyecto de Democracia y Ciudadanía. Jornadas electorales. Actas de Consejo Directivo. Actas de Consejo de apoyo al Contralor.</t>
  </si>
  <si>
    <t xml:space="preserve">La institución cuenta con un manual de funciones y procedimientos quen indica como se conformó y posee sus canales de comunicación claros y abiertos que facilitan a los padres de familia el conocimiento de sus derechos y deberes, de manera que ellos se sienten miembros legítimos de la asamblea y del consejo de padres. </t>
  </si>
  <si>
    <t xml:space="preserve">Manual de funciones y procedimientos. Actas de asambleas con padres de familia. Libro de actas del consejo Directivo.  </t>
  </si>
  <si>
    <t xml:space="preserve">En 2025 los padres de famila se vincularon al establecimiento educativo con actividades de mejoramiento y ornato de los entornos. </t>
  </si>
  <si>
    <t>Existe un proyecto organizado y conocido por la comunidad, un plan de acción que involucra a estudiantes, docentes, padres de familia. Pero en el 2025 no se llevo a cabo su plan de acción.</t>
  </si>
  <si>
    <t>Plan de acción de la Oficina de Gestión del Riesgo articulado al plan de acción institucional. Documento Proyecto Gestión del riesgo Escolar.</t>
  </si>
  <si>
    <t>Desde el Proyecto Pedagógico PESC se planificaron acciones para  la formación a los estudiantes en la elevación del autoestima, responsabilidad frente a si mismo y cuidado de su cuerpo, incluyendo prevención del embarazo en adolescentes y con la ayuda de la secretaría de salud se trataron otros temas importantes para el riesgo psicosocial de los estudiantes.</t>
  </si>
  <si>
    <t>Proyecto de educación Sexual y Ciudadanía, plan de acción y evidencias fotográficas de la ejecución del mismo. Actas de participación.</t>
  </si>
  <si>
    <t>La institución cuenta con planes de evacuación frente a desastres naturales o similares y conformó un grupo de brigadistas encargados de realziar monitoreo de las condiciones mínimas de seguridad que verifica el estado de su infraestructura y alerta sobre posibles accidentes.</t>
  </si>
  <si>
    <t>Documento PEI. Documento Proyecto Vial. Proyecto de Gestión del Riesgo. Archivos audiovisuales. Correo institucional. Grupos de whatsaap.</t>
  </si>
  <si>
    <t>El centro educativo reconoce que existen grupos poblacionales con barreras de aprendizaje pero no se ha registrado, ni se hace la caracterización de estos casos de forma organizada y sistemática, aunque se tiene contemplado en el PEI la atención a estudiantes con este tipo de barreras.</t>
  </si>
  <si>
    <t xml:space="preserve"> P.E.I., Manual de convivencia </t>
  </si>
  <si>
    <t>El centro educativo identifica la presencia de grupos poblacionales con necesidades de aprendizaje especiales; sin embargo, no se realiza un registro ni caracterización sistemática de estos casos. A pesar de ello, el PEI contempla estrategias para atender a estudiantes con estas necesidades específicas.</t>
  </si>
  <si>
    <t>documento del PIAR, seguimiento al estudiante.</t>
  </si>
  <si>
    <t>Se conoce la existencia de dos estudiantes pertenecientes a una comunidad reconocida como Población indígena Motilón Barí, pero no se tiene registro formal del caso.</t>
  </si>
  <si>
    <t>Se tiene conocimiento de dos estudiantes pertenecientes a la comunidad indígena Motilón Barí, reconocida oficialmente, aunque no se dispone de un registro formal documentado de su caso en los archivos institucionales.</t>
  </si>
  <si>
    <t>N/A</t>
  </si>
  <si>
    <t>El efecto de pandemia durante el 2021 dejó sin ejecución muchas de las actividades extra académicas llevadas a cabo por el Centro Educativo, entre otras la recolección de información de necesidades y expectativas estudiantiles.</t>
  </si>
  <si>
    <t>Durante el año escolar el ptograma PTA FI 3.0, realizo un diagnostico sobre las necesidades de los estudiantes desde su gusto, artistico, emprendimiento, tecnológico e innovador.</t>
  </si>
  <si>
    <t xml:space="preserve">caracterización de necesidades educativas de los estudiantes, centro de interés de artística, centro de interés de lenguaje. Centro de interés de deportes, proyecto de emprendimiento. </t>
  </si>
  <si>
    <t>El efecto de pandemia durante el 2021 dejó sin ejecución muchas de las actividades extra académicas llevadas a cabo por el Centro Educativo, entre otras los proyectos de vida estudiantiles.</t>
  </si>
  <si>
    <t>desde el horizonte institucional se evidencia el proposito de emprender los proyectos de vida de los estudiantes del centro educativo.</t>
  </si>
  <si>
    <t>articulación de los proyectos de vida en los niveles de preescolar, primaria y basíca primaria.</t>
  </si>
  <si>
    <t xml:space="preserve">Durante el  2021 los docentes realizaron reuniones con padres en las cuales se desarrollaron temas como el manejo de las guías de sus hijos, el conocimiento y respeto de los protocolos de bioseguridad, entre otras. </t>
  </si>
  <si>
    <t>Registro fotografico, manual de alternancia educativa.</t>
  </si>
  <si>
    <t>El Centro Educativo había establecido un cronograma para fortalecer la interacción con los padres de familia, cuando la comunicación se adaptó a medios digitales de forma individualizada. Con la normalización de las operaciones en 2024, se han retomado los espacios presenciales y se está trabajando en formalizar estas estrategias dentro del PEI y otros documentos institucionales.</t>
  </si>
  <si>
    <t>actas de reuniones, guía 26, ficha de la guía, cronograma.</t>
  </si>
  <si>
    <t>La comunidad se beneficia de servicios extra-académicos proporcionados por el centro educativo como: conexión  a internet, impresión y fotocopiado de documentos, transcripción de oficios o comunicados emitidos a instituciones o terceros. Estos servicios se han publicitado por medios convencionales, boca a boca, o por medios virtuales como Whats App o Facebook. Mejoran la economía de la comunidad, y les ahorra tiempo y esfuerzo ya que no tienen que desplazarse al casco urbano.</t>
  </si>
  <si>
    <t>Registro de prestación de servicio y beneficiarios</t>
  </si>
  <si>
    <t>El Centro Educativo ofrece servicios extraacadémicos como acceso impresión y fotocopiado de documentos, y transcripción de oficios o comunicados para instituciones o terceros. Estos servicios, difundidos mediante medios convencionales, redes sociales y aplicaciones como WhatsApp, benefician a la comunidad al reducir costos, tiempo y esfuerzo al evitar desplazamientos al casco urbano.</t>
  </si>
  <si>
    <t>convenio por parte del SENA, auxiliar de cocina, acta y planillas de asistencias.</t>
  </si>
  <si>
    <t>El Centro Educativo realizó préstamo de planta física para reuniones de interés para sectores de la comunidad o para clases de Fundetec. Tambien se realizaron préstamos de equipos.</t>
  </si>
  <si>
    <t>Fotos y formatos de registro de préstamo de equipos.</t>
  </si>
  <si>
    <t>El Centro Educativo pone a disposición de la comunidad recursos audiovisuales (videobeam, micrófonos, parlantes, computadores, entre otros) y su planta física para diversas actividades. Además, se garantiza que la población esté informada sobre la posibilidad de acceder a estos recursos institucionales.</t>
  </si>
  <si>
    <t>actas de prestamo de planta fisica a los diferentes entes, SENA, FEDECAFÉ, BRIGADAS.</t>
  </si>
  <si>
    <t xml:space="preserve">Durante el 2021 no se ejecutaron actividades de servicio social por parte de los estudiantes del ciclo VI, ya que debido a la pandemia no funcionó Proyecto Ser Humano y el PEI solo tiene establecido dicho servicio como obligatorio a los participantes de ese nivel educativo. </t>
  </si>
  <si>
    <t>PEI</t>
  </si>
  <si>
    <t xml:space="preserve"> Según lo establecido en el PEI, este servicio sigue siendo obligatorio para los estudiantes de este nivel educativo de grado superior </t>
  </si>
  <si>
    <t>se registra un proyecto de servicio social para los estudiantes del grado noveno.</t>
  </si>
  <si>
    <t>Se abrieron espacios de participación estudiantil (elecciones a Personero, Contralor y Representante al Consejo Directivo), pero no hubo actividad despues de las elecciones correspondientes.</t>
  </si>
  <si>
    <t>Formatos, fotos, videos y actas de escrutinio de elecciones estudiantiles 2021</t>
  </si>
  <si>
    <t>Se habilitaron espacios de participación estudiantil mediante la elección de Personero, Contralor y Representante al Consejo Directivo; sin embargo, tras las elecciones, no se registró continuidad en las actividades relacionadas con sus funciones.</t>
  </si>
  <si>
    <t>personero estudiantil, personero, contralor, acta y participación en las elecciones. Participacion en los centros de interes propuestos por el PTAFI 3.0.</t>
  </si>
  <si>
    <t>Se conformó el Consejo de Padres de familia pero no se hicieron reuniones para hacer propuestas y seguimientos. También se realizaron reuniones de asamblea de padres de familia para informar aspectos importantes sobre el retorno a la presencialidad en modelo de alternancia, reunión para acordar logistica de acto de grado, etc.</t>
  </si>
  <si>
    <t>Acta de constitución de Consejo de Padres  de familia CERAB 2021. 
Formatos de asistencia a reunión de padres de familia.</t>
  </si>
  <si>
    <t>Se conformó el Consejo de Padres de Familia, pero no se llevaron a cabo reuniones para la elaboración de propuestas ni el seguimiento a actividades. No obstante, se realizaron asambleas de padres para abordar temas relevantes como el retorno a la presencialidad bajo el modelo de alternancia, la logística del acto de grado, entre otros aspectos importantes.</t>
  </si>
  <si>
    <t>actas de reuniones y asistencias de padres de familia.</t>
  </si>
  <si>
    <t>Se realizaron algunas actividades de participación por parte de las familias, tales como: el desmalezamiento y mantenimiento de las áreas verdes de las sedes, adecuacion de espacios comunales como de puentes y cercas de algunas sedes (Cuadras y Tesoro)</t>
  </si>
  <si>
    <t xml:space="preserve">Registro fotográfico </t>
  </si>
  <si>
    <t>Se llevaron a cabo diversas actividades de participación por parte de las familias, incluyendo el desmalezamiento y mantenimiento de las áreas verdes en las sedes educativas, así como la adecuación de espacios comunales, como puentes y cercas en las sedes de Cuadras y Tesoro.</t>
  </si>
  <si>
    <t>resgistros fotograficos.</t>
  </si>
  <si>
    <t>El centro educativo no ha actualizado la identificación de los riesgos físicos a los cuales se exponen estudiantes, docentes, Directivo, padres de familia y demas actores de la comunidad educativa.</t>
  </si>
  <si>
    <t>El centro educativo no ha actualizado la identificación de los riesgos físicos a los que están expuestos estudiantes, docentes, directivos, padres de familia y demás actores de la comunidad educativa.</t>
  </si>
  <si>
    <t>realizar el plan de riesgo con la comunidad educativa.</t>
  </si>
  <si>
    <t>El centro educativo no ha actualizado la identificación de los riesgos psicosociales a los cuales se exponen estudiantes, docentes, Directivo, padres de familia y demas actores de la comunidad educativa.</t>
  </si>
  <si>
    <t>El centro educativo no ha actualizado la identificación de los riesgos psicosociales a los que están expuestos estudiantes, docentes, directivos, padres de familia y demás actores de la comunidad educativa.</t>
  </si>
  <si>
    <t>realizar el plan de riesgos y gestionar con los entes correspondientes.</t>
  </si>
  <si>
    <t>El Centro educativo no ha actualizado el programa de seguridad.</t>
  </si>
  <si>
    <t>El centro educativo no ha realizado la actualización del programa de seguridad.</t>
  </si>
  <si>
    <t>realizar el plan de seguridad, realizar el diagnóstico institucional.</t>
  </si>
  <si>
    <t>CENTRO EDUCATIVO RURAL AGUA BLANCA</t>
  </si>
  <si>
    <t>Bucarasica</t>
  </si>
  <si>
    <t>2024-2025</t>
  </si>
  <si>
    <t>Corregimiento Agua Blanca</t>
  </si>
  <si>
    <t>ceraguablanca1205@gmail.com</t>
  </si>
  <si>
    <t xml:space="preserve">Freddy Torres Fiallo </t>
  </si>
  <si>
    <t>ANA CECILIA CALDERON</t>
  </si>
  <si>
    <t>CHRISTIAN ARNANDO ORTÍZ OLIVOS</t>
  </si>
  <si>
    <t xml:space="preserve">MYRIAM GÓMEZ </t>
  </si>
  <si>
    <t>HERNANDO RAMIREZ CORZO</t>
  </si>
  <si>
    <t>misterortizol@hotmail.com</t>
  </si>
  <si>
    <t>mgoz31@hotmail.com</t>
  </si>
  <si>
    <t>rvmatias16@gmail.com</t>
  </si>
  <si>
    <t>calderonanacecica@gmail.com</t>
  </si>
  <si>
    <t xml:space="preserve">Freddy Torres Fiallo  </t>
  </si>
  <si>
    <t>Director</t>
  </si>
  <si>
    <t>Gestión Administrativa y Financiera</t>
  </si>
  <si>
    <t xml:space="preserve">Angie Carolina Arévalo Uribe </t>
  </si>
  <si>
    <t>Docente de aula</t>
  </si>
  <si>
    <t>Gestion Administrativa</t>
  </si>
  <si>
    <t xml:space="preserve">Christian Armando Ortiz Olivos </t>
  </si>
  <si>
    <t xml:space="preserve">Gestion Administrativa </t>
  </si>
  <si>
    <t xml:space="preserve">Raquel Nuñez Mora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</si>
</sst>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theme="1"/>
      <name val="Arial"/>
      <family val="2"/>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10"/>
      <color indexed="8"/>
      <name val="Arial"/>
      <family val="2"/>
    </font>
    <font>
      <sz val="10"/>
      <color theme="1"/>
      <name val="Arial"/>
      <family val="2"/>
    </font>
    <font>
      <sz val="9"/>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9" fillId="4" borderId="1">
      <alignment horizontal="center" vertical="center"/>
    </xf>
    <xf numFmtId="0" fontId="29" fillId="0" borderId="0" applyNumberFormat="0" applyFill="0" applyBorder="0" applyAlignment="0" applyProtection="0">
      <alignment vertical="top"/>
      <protection locked="0"/>
    </xf>
    <xf numFmtId="0" fontId="9" fillId="0" borderId="0"/>
    <xf numFmtId="0" fontId="28" fillId="0" borderId="0"/>
    <xf numFmtId="0" fontId="28" fillId="0" borderId="0"/>
    <xf numFmtId="9" fontId="2" fillId="0" borderId="0" applyFont="0" applyFill="0" applyBorder="0" applyAlignment="0" applyProtection="0"/>
  </cellStyleXfs>
  <cellXfs count="359">
    <xf numFmtId="0" fontId="0" fillId="0" borderId="0" xfId="0"/>
    <xf numFmtId="0" fontId="30" fillId="0" borderId="0" xfId="0" applyFont="1"/>
    <xf numFmtId="0" fontId="5" fillId="0" borderId="0" xfId="0" applyFont="1" applyAlignment="1">
      <alignment horizontal="center" vertical="center"/>
    </xf>
    <xf numFmtId="0" fontId="4" fillId="5" borderId="2" xfId="0" applyFont="1" applyFill="1" applyBorder="1" applyAlignment="1">
      <alignment horizontal="center" vertical="center"/>
    </xf>
    <xf numFmtId="0" fontId="4" fillId="6" borderId="2" xfId="0" applyFont="1" applyFill="1" applyBorder="1" applyAlignment="1">
      <alignment horizontal="center" vertical="center"/>
    </xf>
    <xf numFmtId="0" fontId="4" fillId="7" borderId="2" xfId="0" applyFont="1" applyFill="1" applyBorder="1" applyAlignment="1">
      <alignment horizontal="center" vertical="center"/>
    </xf>
    <xf numFmtId="0" fontId="6"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7" fillId="0" borderId="0" xfId="0" applyFont="1" applyAlignment="1">
      <alignment horizontal="center"/>
    </xf>
    <xf numFmtId="2" fontId="30" fillId="0" borderId="0" xfId="0" applyNumberFormat="1" applyFont="1"/>
    <xf numFmtId="0" fontId="7" fillId="0" borderId="0" xfId="0" applyFont="1"/>
    <xf numFmtId="0" fontId="31" fillId="0" borderId="0" xfId="2" applyFont="1" applyAlignment="1" applyProtection="1"/>
    <xf numFmtId="9" fontId="7" fillId="0" borderId="2" xfId="0" applyNumberFormat="1" applyFont="1" applyBorder="1" applyAlignment="1">
      <alignment horizontal="center" vertical="center"/>
    </xf>
    <xf numFmtId="0" fontId="30" fillId="0" borderId="0" xfId="0" applyFont="1" applyAlignment="1">
      <alignment horizontal="left" vertical="top"/>
    </xf>
    <xf numFmtId="0" fontId="32" fillId="0" borderId="0" xfId="0" applyFont="1"/>
    <xf numFmtId="0" fontId="7" fillId="9" borderId="2" xfId="0" applyFont="1" applyFill="1" applyBorder="1" applyAlignment="1">
      <alignment horizontal="center" vertical="center" wrapText="1"/>
    </xf>
    <xf numFmtId="9" fontId="30" fillId="0" borderId="0" xfId="0" applyNumberFormat="1" applyFont="1"/>
    <xf numFmtId="9" fontId="6" fillId="0" borderId="2" xfId="0" applyNumberFormat="1" applyFont="1" applyBorder="1" applyAlignment="1">
      <alignment horizontal="center" vertical="center"/>
    </xf>
    <xf numFmtId="0" fontId="33" fillId="0" borderId="0" xfId="0" applyFont="1"/>
    <xf numFmtId="0" fontId="20" fillId="0" borderId="0" xfId="0" applyFont="1"/>
    <xf numFmtId="0" fontId="19" fillId="0" borderId="0" xfId="0" applyFont="1" applyAlignment="1">
      <alignment horizontal="center" vertical="center"/>
    </xf>
    <xf numFmtId="0" fontId="34" fillId="0" borderId="0" xfId="2" applyFont="1" applyFill="1" applyAlignment="1" applyProtection="1">
      <alignment vertical="center"/>
    </xf>
    <xf numFmtId="0" fontId="14"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vertical="center"/>
    </xf>
    <xf numFmtId="0" fontId="14" fillId="0" borderId="0" xfId="0" applyFont="1" applyAlignment="1">
      <alignment wrapText="1"/>
    </xf>
    <xf numFmtId="0" fontId="35" fillId="0" borderId="0" xfId="0" applyFont="1" applyAlignment="1">
      <alignment horizontal="center" vertical="center"/>
    </xf>
    <xf numFmtId="0" fontId="26" fillId="9" borderId="3" xfId="0" applyFont="1" applyFill="1" applyBorder="1" applyAlignment="1">
      <alignment horizontal="center" vertical="center"/>
    </xf>
    <xf numFmtId="0" fontId="17" fillId="9" borderId="2" xfId="0" applyFont="1" applyFill="1" applyBorder="1" applyAlignment="1">
      <alignment horizontal="left" vertical="center" wrapText="1"/>
    </xf>
    <xf numFmtId="0" fontId="26" fillId="9" borderId="2" xfId="0" applyFont="1" applyFill="1" applyBorder="1" applyAlignment="1">
      <alignment horizontal="center" vertical="center"/>
    </xf>
    <xf numFmtId="0" fontId="26" fillId="9" borderId="2" xfId="0" applyFont="1" applyFill="1" applyBorder="1" applyAlignment="1">
      <alignment horizontal="left" vertical="center" wrapText="1"/>
    </xf>
    <xf numFmtId="0" fontId="26" fillId="9" borderId="4" xfId="0" applyFont="1" applyFill="1" applyBorder="1" applyAlignment="1">
      <alignment horizontal="left" vertical="center" wrapText="1"/>
    </xf>
    <xf numFmtId="0" fontId="36" fillId="6" borderId="5" xfId="0" applyFont="1" applyFill="1" applyBorder="1" applyAlignment="1">
      <alignment vertical="center"/>
    </xf>
    <xf numFmtId="0" fontId="26" fillId="6" borderId="5" xfId="0" applyFont="1" applyFill="1" applyBorder="1" applyAlignment="1">
      <alignment vertical="center"/>
    </xf>
    <xf numFmtId="0" fontId="26" fillId="6" borderId="2" xfId="0" applyFont="1" applyFill="1" applyBorder="1" applyAlignment="1">
      <alignment vertical="center"/>
    </xf>
    <xf numFmtId="0" fontId="33" fillId="0" borderId="6" xfId="0" applyFont="1" applyBorder="1" applyAlignment="1">
      <alignment wrapText="1"/>
    </xf>
    <xf numFmtId="0" fontId="33" fillId="0" borderId="2" xfId="0" applyFont="1" applyBorder="1"/>
    <xf numFmtId="0" fontId="33" fillId="0" borderId="2" xfId="0" applyFont="1" applyBorder="1" applyAlignment="1">
      <alignment wrapText="1"/>
    </xf>
    <xf numFmtId="0" fontId="36" fillId="6" borderId="5" xfId="0" applyFont="1" applyFill="1" applyBorder="1" applyAlignment="1">
      <alignment vertical="center" wrapText="1"/>
    </xf>
    <xf numFmtId="0" fontId="13" fillId="6" borderId="5" xfId="0" applyFont="1" applyFill="1" applyBorder="1" applyAlignment="1">
      <alignment vertical="center" wrapText="1"/>
    </xf>
    <xf numFmtId="0" fontId="13" fillId="6" borderId="3" xfId="0" applyFont="1" applyFill="1" applyBorder="1" applyAlignment="1">
      <alignment vertical="center" wrapText="1"/>
    </xf>
    <xf numFmtId="0" fontId="13" fillId="6" borderId="2" xfId="0" applyFont="1" applyFill="1" applyBorder="1" applyAlignment="1">
      <alignment vertical="center" wrapText="1"/>
    </xf>
    <xf numFmtId="0" fontId="33" fillId="0" borderId="6" xfId="0" applyFont="1" applyBorder="1"/>
    <xf numFmtId="0" fontId="33" fillId="0" borderId="7" xfId="0" applyFont="1" applyBorder="1"/>
    <xf numFmtId="0" fontId="33" fillId="0" borderId="3" xfId="0" applyFont="1" applyBorder="1"/>
    <xf numFmtId="0" fontId="36" fillId="6" borderId="3" xfId="0" applyFont="1" applyFill="1" applyBorder="1" applyAlignment="1">
      <alignment vertical="center" wrapText="1"/>
    </xf>
    <xf numFmtId="0" fontId="13" fillId="9" borderId="6" xfId="0" applyFont="1" applyFill="1" applyBorder="1" applyAlignment="1">
      <alignment horizontal="center" vertical="center"/>
    </xf>
    <xf numFmtId="0" fontId="11" fillId="9" borderId="6"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33" fillId="6" borderId="8" xfId="0" applyFont="1" applyFill="1" applyBorder="1"/>
    <xf numFmtId="0" fontId="37" fillId="6" borderId="2" xfId="0" applyFont="1" applyFill="1" applyBorder="1" applyAlignment="1">
      <alignment horizontal="left" vertical="center"/>
    </xf>
    <xf numFmtId="0" fontId="33" fillId="6" borderId="9" xfId="0" applyFont="1" applyFill="1" applyBorder="1"/>
    <xf numFmtId="0" fontId="33" fillId="6" borderId="6" xfId="0" applyFont="1" applyFill="1" applyBorder="1"/>
    <xf numFmtId="2" fontId="33" fillId="0" borderId="10" xfId="0" applyNumberFormat="1" applyFont="1" applyBorder="1" applyAlignment="1">
      <alignment vertical="center"/>
    </xf>
    <xf numFmtId="0" fontId="33" fillId="0" borderId="10" xfId="0" applyFont="1" applyBorder="1" applyAlignment="1">
      <alignment horizontal="left" vertical="center"/>
    </xf>
    <xf numFmtId="0" fontId="33" fillId="0" borderId="0" xfId="0" applyFont="1" applyAlignment="1">
      <alignment horizontal="left" vertical="center"/>
    </xf>
    <xf numFmtId="0" fontId="37" fillId="6" borderId="0" xfId="0" applyFont="1" applyFill="1" applyAlignment="1">
      <alignment horizontal="left" vertical="center"/>
    </xf>
    <xf numFmtId="0" fontId="33" fillId="6" borderId="9" xfId="0" applyFont="1" applyFill="1" applyBorder="1" applyAlignment="1">
      <alignment vertical="center"/>
    </xf>
    <xf numFmtId="0" fontId="38" fillId="6" borderId="0" xfId="0" applyFont="1" applyFill="1" applyAlignment="1">
      <alignment horizontal="left" vertical="center"/>
    </xf>
    <xf numFmtId="0" fontId="33" fillId="0" borderId="9" xfId="0" applyFont="1" applyBorder="1" applyAlignment="1">
      <alignment horizontal="left" vertical="center"/>
    </xf>
    <xf numFmtId="0" fontId="33" fillId="6" borderId="2" xfId="0" applyFont="1" applyFill="1" applyBorder="1"/>
    <xf numFmtId="0" fontId="39" fillId="6" borderId="2" xfId="0" applyFont="1" applyFill="1" applyBorder="1" applyAlignment="1">
      <alignment horizontal="left" vertical="center"/>
    </xf>
    <xf numFmtId="0" fontId="38" fillId="6" borderId="2" xfId="0" applyFont="1" applyFill="1" applyBorder="1"/>
    <xf numFmtId="0" fontId="33" fillId="6" borderId="2" xfId="0" applyFont="1" applyFill="1" applyBorder="1" applyAlignment="1">
      <alignment vertical="center"/>
    </xf>
    <xf numFmtId="0" fontId="33" fillId="6" borderId="6" xfId="0" applyFont="1" applyFill="1" applyBorder="1" applyAlignment="1">
      <alignment vertical="center"/>
    </xf>
    <xf numFmtId="2" fontId="33" fillId="0" borderId="2" xfId="0" applyNumberFormat="1" applyFont="1" applyBorder="1" applyAlignment="1">
      <alignment vertical="center"/>
    </xf>
    <xf numFmtId="0" fontId="33" fillId="0" borderId="2" xfId="0" applyFont="1" applyBorder="1" applyAlignment="1">
      <alignment horizontal="left" vertical="center"/>
    </xf>
    <xf numFmtId="0" fontId="33" fillId="0" borderId="6" xfId="0" applyFont="1" applyBorder="1" applyAlignment="1">
      <alignment horizontal="left" vertical="center"/>
    </xf>
    <xf numFmtId="0" fontId="11" fillId="9" borderId="0" xfId="0" applyFont="1" applyFill="1" applyAlignment="1">
      <alignment horizontal="center" vertical="center" wrapText="1"/>
    </xf>
    <xf numFmtId="0" fontId="12" fillId="0" borderId="6" xfId="0" applyFont="1" applyBorder="1" applyAlignment="1">
      <alignment wrapText="1"/>
    </xf>
    <xf numFmtId="0" fontId="40"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33" fillId="11"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top" wrapText="1"/>
      <protection locked="0"/>
    </xf>
    <xf numFmtId="0" fontId="41" fillId="14" borderId="2" xfId="0" applyFont="1" applyFill="1" applyBorder="1" applyAlignment="1" applyProtection="1">
      <alignment horizontal="left" vertical="top" wrapText="1"/>
      <protection locked="0"/>
    </xf>
    <xf numFmtId="0" fontId="41" fillId="15" borderId="2" xfId="0" applyFont="1" applyFill="1" applyBorder="1" applyAlignment="1" applyProtection="1">
      <alignment horizontal="left" vertical="top" wrapText="1"/>
      <protection locked="0"/>
    </xf>
    <xf numFmtId="9" fontId="30" fillId="0" borderId="3" xfId="0" applyNumberFormat="1" applyFont="1" applyBorder="1" applyAlignment="1">
      <alignment horizontal="center" vertical="center"/>
    </xf>
    <xf numFmtId="0" fontId="7" fillId="9" borderId="6" xfId="0" applyFont="1" applyFill="1" applyBorder="1" applyAlignment="1">
      <alignment horizontal="center" vertical="center" wrapText="1"/>
    </xf>
    <xf numFmtId="0" fontId="17" fillId="8" borderId="11" xfId="2" applyFont="1" applyFill="1" applyBorder="1" applyAlignment="1" applyProtection="1">
      <alignment horizontal="center" vertical="center"/>
    </xf>
    <xf numFmtId="0" fontId="6" fillId="8" borderId="6" xfId="2" applyFont="1" applyFill="1" applyBorder="1" applyAlignment="1" applyProtection="1">
      <alignment horizontal="left" vertical="center"/>
    </xf>
    <xf numFmtId="0" fontId="17" fillId="8" borderId="11" xfId="2" applyFont="1" applyFill="1" applyBorder="1" applyAlignment="1" applyProtection="1">
      <alignment horizontal="center" vertical="center" wrapText="1"/>
    </xf>
    <xf numFmtId="0" fontId="25" fillId="8" borderId="11" xfId="2" applyFont="1" applyFill="1" applyBorder="1" applyAlignment="1" applyProtection="1">
      <alignment horizontal="center" vertical="center"/>
    </xf>
    <xf numFmtId="0" fontId="25" fillId="8" borderId="11" xfId="2" applyFont="1" applyFill="1" applyBorder="1" applyAlignment="1" applyProtection="1">
      <alignment horizontal="center" vertical="center" wrapText="1"/>
    </xf>
    <xf numFmtId="0" fontId="18" fillId="2" borderId="4" xfId="0" applyFont="1" applyFill="1" applyBorder="1" applyAlignment="1">
      <alignment vertical="center" wrapText="1"/>
    </xf>
    <xf numFmtId="0" fontId="18" fillId="2" borderId="5" xfId="0" applyFont="1" applyFill="1" applyBorder="1" applyAlignment="1">
      <alignment vertical="center" wrapText="1"/>
    </xf>
    <xf numFmtId="14" fontId="27" fillId="0" borderId="2" xfId="3" applyNumberFormat="1" applyFont="1" applyBorder="1" applyAlignment="1">
      <alignment horizontal="center" vertical="center"/>
    </xf>
    <xf numFmtId="0" fontId="27" fillId="0" borderId="2" xfId="3" applyFont="1" applyBorder="1" applyAlignment="1">
      <alignment horizontal="center" vertical="center"/>
    </xf>
    <xf numFmtId="0" fontId="18" fillId="2" borderId="4" xfId="0" applyFont="1" applyFill="1" applyBorder="1" applyAlignment="1">
      <alignment vertical="center"/>
    </xf>
    <xf numFmtId="0" fontId="16" fillId="16" borderId="9" xfId="0" applyFont="1" applyFill="1" applyBorder="1" applyAlignment="1">
      <alignment horizontal="center" vertical="center"/>
    </xf>
    <xf numFmtId="0" fontId="16" fillId="16" borderId="12" xfId="0" applyFont="1" applyFill="1" applyBorder="1" applyAlignment="1">
      <alignment horizontal="center" vertical="center"/>
    </xf>
    <xf numFmtId="0" fontId="17" fillId="16" borderId="13" xfId="0" applyFont="1" applyFill="1" applyBorder="1" applyAlignment="1">
      <alignment horizontal="center" vertical="center" wrapText="1"/>
    </xf>
    <xf numFmtId="0" fontId="13" fillId="6" borderId="0" xfId="0" applyFont="1" applyFill="1" applyAlignment="1">
      <alignment horizontal="center" vertical="center" wrapText="1"/>
    </xf>
    <xf numFmtId="0" fontId="39" fillId="6" borderId="0" xfId="0" applyFont="1" applyFill="1" applyAlignment="1">
      <alignment horizontal="left" vertical="center"/>
    </xf>
    <xf numFmtId="0" fontId="36" fillId="6" borderId="0" xfId="0" applyFont="1" applyFill="1" applyAlignment="1">
      <alignment horizontal="left" vertical="center"/>
    </xf>
    <xf numFmtId="0" fontId="41" fillId="17" borderId="6" xfId="0" applyFont="1" applyFill="1" applyBorder="1" applyAlignment="1" applyProtection="1">
      <alignment horizontal="left" vertical="top" wrapText="1"/>
      <protection locked="0"/>
    </xf>
    <xf numFmtId="0" fontId="41" fillId="17" borderId="2" xfId="0" applyFont="1" applyFill="1" applyBorder="1" applyAlignment="1" applyProtection="1">
      <alignment horizontal="left" vertical="top" wrapText="1"/>
      <protection locked="0"/>
    </xf>
    <xf numFmtId="9" fontId="30" fillId="0" borderId="0" xfId="0" applyNumberFormat="1" applyFont="1" applyAlignment="1">
      <alignment horizontal="center" vertical="center"/>
    </xf>
    <xf numFmtId="9" fontId="7" fillId="0" borderId="0" xfId="0" applyNumberFormat="1" applyFont="1" applyAlignment="1">
      <alignment horizontal="center" vertical="center"/>
    </xf>
    <xf numFmtId="0" fontId="4" fillId="19" borderId="14" xfId="0" applyFont="1" applyFill="1" applyBorder="1" applyAlignment="1">
      <alignment horizontal="center" vertical="center"/>
    </xf>
    <xf numFmtId="0" fontId="33" fillId="6" borderId="0" xfId="0" applyFont="1" applyFill="1"/>
    <xf numFmtId="0" fontId="4" fillId="12" borderId="14" xfId="0" applyFont="1" applyFill="1" applyBorder="1" applyAlignment="1">
      <alignment horizontal="center" vertical="center"/>
    </xf>
    <xf numFmtId="0" fontId="4" fillId="7" borderId="14" xfId="0" applyFont="1" applyFill="1" applyBorder="1" applyAlignment="1">
      <alignment horizontal="center" vertical="center"/>
    </xf>
    <xf numFmtId="0" fontId="14" fillId="19" borderId="0" xfId="0" applyFont="1" applyFill="1" applyAlignment="1">
      <alignment horizontal="left" vertical="center" wrapText="1"/>
    </xf>
    <xf numFmtId="0" fontId="41" fillId="13" borderId="6" xfId="0" applyFont="1" applyFill="1" applyBorder="1" applyAlignment="1" applyProtection="1">
      <alignment horizontal="left" vertical="justify"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3"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6"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1" borderId="6" xfId="0" applyFont="1" applyFill="1" applyBorder="1" applyAlignment="1" applyProtection="1">
      <alignment horizontal="center" vertical="center" wrapText="1"/>
      <protection locked="0"/>
    </xf>
    <xf numFmtId="0" fontId="33" fillId="11" borderId="6" xfId="0" applyFont="1" applyFill="1" applyBorder="1" applyAlignment="1" applyProtection="1">
      <alignment horizontal="center" vertical="center" wrapText="1"/>
      <protection locked="0"/>
    </xf>
    <xf numFmtId="0" fontId="33" fillId="0" borderId="0" xfId="0" applyFont="1" applyAlignment="1">
      <alignment vertical="justify" wrapText="1"/>
    </xf>
    <xf numFmtId="0" fontId="40" fillId="18" borderId="6" xfId="0" applyFont="1" applyFill="1" applyBorder="1" applyAlignment="1" applyProtection="1">
      <alignment horizontal="center" vertical="center" wrapText="1"/>
      <protection locked="0"/>
    </xf>
    <xf numFmtId="0" fontId="13" fillId="0" borderId="0" xfId="0" applyFont="1" applyAlignment="1">
      <alignment horizontal="center" vertical="center"/>
    </xf>
    <xf numFmtId="0" fontId="33" fillId="14" borderId="2" xfId="0" applyFont="1" applyFill="1" applyBorder="1" applyAlignment="1">
      <alignment vertical="center"/>
    </xf>
    <xf numFmtId="0" fontId="33" fillId="19" borderId="0" xfId="0" applyFont="1" applyFill="1" applyAlignment="1">
      <alignment vertical="center"/>
    </xf>
    <xf numFmtId="0" fontId="34" fillId="0" borderId="0" xfId="2" applyFont="1" applyBorder="1" applyAlignment="1" applyProtection="1">
      <alignment horizontal="center"/>
    </xf>
    <xf numFmtId="0" fontId="13" fillId="0" borderId="0" xfId="0" applyFont="1" applyAlignment="1">
      <alignment horizontal="center"/>
    </xf>
    <xf numFmtId="0" fontId="13" fillId="6" borderId="2" xfId="0" applyFont="1" applyFill="1" applyBorder="1" applyAlignment="1">
      <alignment horizontal="center" vertical="center" wrapText="1"/>
    </xf>
    <xf numFmtId="0" fontId="33" fillId="6" borderId="9" xfId="0" applyFont="1" applyFill="1" applyBorder="1" applyAlignment="1">
      <alignment vertical="top"/>
    </xf>
    <xf numFmtId="0" fontId="33" fillId="0" borderId="6" xfId="0" applyFont="1" applyBorder="1" applyAlignment="1">
      <alignment vertical="top" wrapText="1"/>
    </xf>
    <xf numFmtId="0" fontId="41" fillId="13" borderId="6" xfId="0" applyFont="1" applyFill="1" applyBorder="1" applyAlignment="1" applyProtection="1">
      <alignment horizontal="left" vertical="top" wrapText="1"/>
      <protection locked="0"/>
    </xf>
    <xf numFmtId="0" fontId="33" fillId="0" borderId="0" xfId="0" applyFont="1" applyAlignment="1">
      <alignment vertical="top"/>
    </xf>
    <xf numFmtId="0" fontId="41" fillId="13" borderId="2" xfId="0" applyFont="1" applyFill="1" applyBorder="1" applyAlignment="1" applyProtection="1">
      <alignment horizontal="left" wrapText="1"/>
      <protection locked="0"/>
    </xf>
    <xf numFmtId="0" fontId="41" fillId="13" borderId="2" xfId="0" applyFont="1" applyFill="1" applyBorder="1" applyAlignment="1" applyProtection="1">
      <alignment horizontal="left" vertical="center" wrapText="1"/>
      <protection locked="0"/>
    </xf>
    <xf numFmtId="49" fontId="42" fillId="14" borderId="4" xfId="0" applyNumberFormat="1" applyFont="1" applyFill="1" applyBorder="1" applyAlignment="1" applyProtection="1">
      <alignment vertical="top" wrapText="1"/>
      <protection locked="0"/>
    </xf>
    <xf numFmtId="0" fontId="41" fillId="14"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center" wrapText="1"/>
      <protection locked="0"/>
    </xf>
    <xf numFmtId="0" fontId="41" fillId="15" borderId="2" xfId="0" applyFont="1" applyFill="1" applyBorder="1" applyAlignment="1" applyProtection="1">
      <alignment horizontal="left" vertical="center" wrapText="1"/>
      <protection locked="0"/>
    </xf>
    <xf numFmtId="0" fontId="41" fillId="15" borderId="6" xfId="0" applyFont="1" applyFill="1" applyBorder="1" applyAlignment="1" applyProtection="1">
      <alignment horizontal="left" vertical="center" wrapText="1"/>
      <protection locked="0"/>
    </xf>
    <xf numFmtId="0" fontId="41" fillId="15" borderId="2" xfId="0" applyFont="1" applyFill="1" applyBorder="1" applyAlignment="1" applyProtection="1">
      <alignment horizontal="left" wrapText="1"/>
      <protection locked="0"/>
    </xf>
    <xf numFmtId="0" fontId="43" fillId="17" borderId="15" xfId="0" applyFont="1" applyFill="1" applyBorder="1" applyAlignment="1" applyProtection="1">
      <alignment horizontal="left" vertical="top" wrapText="1"/>
      <protection locked="0"/>
    </xf>
    <xf numFmtId="0" fontId="41" fillId="17" borderId="4" xfId="0" applyFont="1" applyFill="1" applyBorder="1" applyAlignment="1" applyProtection="1">
      <alignment horizontal="left" vertical="justify" wrapText="1"/>
      <protection locked="0"/>
    </xf>
    <xf numFmtId="0" fontId="1" fillId="18" borderId="6" xfId="0" applyFont="1" applyFill="1" applyBorder="1" applyAlignment="1" applyProtection="1">
      <alignment horizontal="center" vertical="center" wrapText="1"/>
      <protection locked="0"/>
    </xf>
    <xf numFmtId="0" fontId="1" fillId="17" borderId="2" xfId="0" applyFont="1" applyFill="1" applyBorder="1" applyAlignment="1" applyProtection="1">
      <alignment horizontal="left" vertical="justify" wrapText="1"/>
      <protection locked="0"/>
    </xf>
    <xf numFmtId="49" fontId="12" fillId="17" borderId="4" xfId="0" applyNumberFormat="1" applyFont="1" applyFill="1" applyBorder="1" applyAlignment="1" applyProtection="1">
      <alignment vertical="top" wrapText="1"/>
      <protection locked="0"/>
    </xf>
    <xf numFmtId="0" fontId="41" fillId="17" borderId="0" xfId="0" applyFont="1" applyFill="1" applyAlignment="1">
      <alignment vertical="top" wrapText="1"/>
    </xf>
    <xf numFmtId="49" fontId="41" fillId="17" borderId="2" xfId="0" applyNumberFormat="1" applyFont="1" applyFill="1" applyBorder="1" applyAlignment="1" applyProtection="1">
      <alignment horizontal="left" vertical="justify" wrapText="1"/>
      <protection locked="0"/>
    </xf>
    <xf numFmtId="49" fontId="41" fillId="17" borderId="2" xfId="0" applyNumberFormat="1" applyFont="1" applyFill="1" applyBorder="1" applyAlignment="1" applyProtection="1">
      <alignment horizontal="left" vertical="top" wrapText="1"/>
      <protection locked="0"/>
    </xf>
    <xf numFmtId="0" fontId="1" fillId="18" borderId="6" xfId="0" applyFont="1" applyFill="1" applyBorder="1" applyAlignment="1" applyProtection="1">
      <alignment horizontal="center" vertical="center"/>
      <protection locked="0"/>
    </xf>
    <xf numFmtId="0" fontId="41" fillId="17" borderId="2" xfId="0" applyFont="1" applyFill="1" applyBorder="1" applyAlignment="1">
      <alignment vertical="center" wrapText="1"/>
    </xf>
    <xf numFmtId="0" fontId="41" fillId="17" borderId="15" xfId="0" applyFont="1" applyFill="1" applyBorder="1" applyAlignment="1">
      <alignment vertical="center" wrapText="1"/>
    </xf>
    <xf numFmtId="0" fontId="1" fillId="18" borderId="6" xfId="0" applyFont="1" applyFill="1" applyBorder="1" applyAlignment="1" applyProtection="1">
      <alignment horizontal="center" vertical="top" wrapText="1"/>
      <protection locked="0"/>
    </xf>
    <xf numFmtId="0" fontId="41" fillId="17" borderId="0" xfId="0" applyFont="1" applyFill="1" applyAlignment="1">
      <alignment vertical="center" wrapText="1"/>
    </xf>
    <xf numFmtId="0" fontId="41" fillId="17" borderId="6" xfId="0" applyFont="1" applyFill="1" applyBorder="1" applyAlignment="1" applyProtection="1">
      <alignment horizontal="center" vertical="center" wrapText="1"/>
      <protection locked="0"/>
    </xf>
    <xf numFmtId="0" fontId="41" fillId="17" borderId="6" xfId="0" applyFont="1" applyFill="1" applyBorder="1" applyAlignment="1" applyProtection="1">
      <alignment horizontal="left" vertical="center" wrapText="1"/>
      <protection locked="0"/>
    </xf>
    <xf numFmtId="0" fontId="41" fillId="13" borderId="6" xfId="0" applyFont="1" applyFill="1" applyBorder="1" applyAlignment="1" applyProtection="1">
      <alignment horizontal="left" vertical="center" wrapText="1"/>
      <protection locked="0"/>
    </xf>
    <xf numFmtId="0" fontId="41" fillId="17" borderId="2" xfId="0" applyFont="1" applyFill="1" applyBorder="1" applyAlignment="1" applyProtection="1">
      <alignment horizontal="center" vertical="justify" wrapText="1"/>
      <protection locked="0"/>
    </xf>
    <xf numFmtId="0" fontId="41" fillId="17" borderId="2" xfId="0" applyFont="1" applyFill="1" applyBorder="1" applyAlignment="1" applyProtection="1">
      <alignment horizontal="center" vertical="center" wrapText="1"/>
      <protection locked="0"/>
    </xf>
    <xf numFmtId="0" fontId="41" fillId="17" borderId="2" xfId="0" applyFont="1" applyFill="1" applyBorder="1" applyAlignment="1" applyProtection="1">
      <alignment horizontal="center" vertical="top" wrapText="1"/>
      <protection locked="0"/>
    </xf>
    <xf numFmtId="0" fontId="41" fillId="17" borderId="15" xfId="0" applyFont="1" applyFill="1" applyBorder="1" applyAlignment="1" applyProtection="1">
      <alignment horizontal="left" vertical="top" wrapText="1"/>
      <protection locked="0"/>
    </xf>
    <xf numFmtId="0" fontId="41" fillId="17" borderId="4" xfId="0" applyFont="1" applyFill="1" applyBorder="1" applyAlignment="1" applyProtection="1">
      <alignment horizontal="left" vertical="top" wrapText="1"/>
      <protection locked="0"/>
    </xf>
    <xf numFmtId="0" fontId="41" fillId="17" borderId="0" xfId="0" applyFont="1" applyFill="1" applyAlignment="1">
      <alignment horizontal="left" vertical="top" wrapText="1"/>
    </xf>
    <xf numFmtId="0" fontId="1" fillId="0" borderId="2" xfId="0" applyFont="1" applyBorder="1"/>
    <xf numFmtId="0" fontId="1" fillId="10" borderId="6" xfId="0" applyFont="1" applyFill="1" applyBorder="1" applyAlignment="1" applyProtection="1">
      <alignment horizontal="center" vertical="center"/>
      <protection locked="0"/>
    </xf>
    <xf numFmtId="0" fontId="1" fillId="10" borderId="6" xfId="0" applyFont="1" applyFill="1" applyBorder="1" applyAlignment="1" applyProtection="1">
      <alignment horizontal="center" vertical="top"/>
      <protection locked="0"/>
    </xf>
    <xf numFmtId="0" fontId="41" fillId="13" borderId="6" xfId="0" applyFont="1" applyFill="1" applyBorder="1" applyAlignment="1" applyProtection="1">
      <alignment horizontal="center" vertical="center" wrapText="1"/>
      <protection locked="0"/>
    </xf>
    <xf numFmtId="0" fontId="41" fillId="13" borderId="6" xfId="0" applyFont="1" applyFill="1" applyBorder="1" applyAlignment="1" applyProtection="1">
      <alignment horizontal="center" vertical="top" wrapText="1"/>
      <protection locked="0"/>
    </xf>
    <xf numFmtId="0" fontId="33" fillId="19" borderId="2" xfId="0" applyFont="1" applyFill="1" applyBorder="1"/>
    <xf numFmtId="0" fontId="1" fillId="11" borderId="6" xfId="0" applyFont="1" applyFill="1" applyBorder="1" applyAlignment="1" applyProtection="1">
      <alignment horizontal="center" vertical="center" wrapText="1"/>
      <protection locked="0"/>
    </xf>
    <xf numFmtId="0" fontId="1" fillId="11" borderId="6" xfId="0" applyFont="1" applyFill="1" applyBorder="1" applyAlignment="1" applyProtection="1">
      <alignment horizontal="center" vertical="top" wrapText="1"/>
      <protection locked="0"/>
    </xf>
    <xf numFmtId="0" fontId="1" fillId="11" borderId="6" xfId="0" applyFont="1" applyFill="1" applyBorder="1" applyAlignment="1" applyProtection="1">
      <alignment horizontal="center" vertical="center"/>
      <protection locked="0"/>
    </xf>
    <xf numFmtId="0" fontId="1" fillId="12" borderId="6" xfId="0" applyFont="1" applyFill="1" applyBorder="1" applyAlignment="1" applyProtection="1">
      <alignment horizontal="center" vertical="center" wrapText="1"/>
      <protection locked="0"/>
    </xf>
    <xf numFmtId="0" fontId="1" fillId="12" borderId="6" xfId="0" applyFont="1" applyFill="1" applyBorder="1" applyAlignment="1" applyProtection="1">
      <alignment horizontal="center" vertical="top" wrapText="1"/>
      <protection locked="0"/>
    </xf>
    <xf numFmtId="2" fontId="1" fillId="0" borderId="10" xfId="0" applyNumberFormat="1" applyFont="1" applyBorder="1" applyAlignment="1">
      <alignment vertical="center"/>
    </xf>
    <xf numFmtId="0" fontId="1" fillId="0" borderId="9" xfId="0" applyFont="1" applyBorder="1" applyAlignment="1">
      <alignment horizontal="left" vertical="center"/>
    </xf>
    <xf numFmtId="0" fontId="1" fillId="0" borderId="0" xfId="0" applyFont="1" applyAlignment="1">
      <alignment horizontal="left" vertical="center"/>
    </xf>
    <xf numFmtId="0" fontId="1" fillId="12" borderId="6" xfId="0" applyFont="1" applyFill="1" applyBorder="1" applyAlignment="1" applyProtection="1">
      <alignment horizontal="center" vertical="center"/>
      <protection locked="0"/>
    </xf>
    <xf numFmtId="0" fontId="41" fillId="17" borderId="2" xfId="0" applyFont="1" applyFill="1" applyBorder="1" applyAlignment="1">
      <alignment horizontal="center" vertical="center" wrapText="1"/>
    </xf>
    <xf numFmtId="0" fontId="44" fillId="17" borderId="2" xfId="0" applyFont="1" applyFill="1" applyBorder="1" applyAlignment="1" applyProtection="1">
      <alignment horizontal="left" vertical="justify" wrapText="1"/>
      <protection locked="0"/>
    </xf>
    <xf numFmtId="0" fontId="41" fillId="17" borderId="2" xfId="0" applyFont="1" applyFill="1" applyBorder="1" applyAlignment="1">
      <alignment horizontal="left" vertical="center" wrapText="1"/>
    </xf>
    <xf numFmtId="0" fontId="41" fillId="17" borderId="6" xfId="0" applyFont="1" applyFill="1" applyBorder="1" applyAlignment="1">
      <alignment vertical="center" wrapText="1"/>
    </xf>
    <xf numFmtId="0" fontId="41" fillId="13" borderId="2" xfId="0" applyFont="1" applyFill="1" applyBorder="1" applyAlignment="1" applyProtection="1">
      <alignment horizontal="left" vertical="justify"/>
      <protection locked="0"/>
    </xf>
    <xf numFmtId="0" fontId="33" fillId="19" borderId="2" xfId="0" applyFont="1" applyFill="1" applyBorder="1" applyAlignment="1">
      <alignment wrapText="1"/>
    </xf>
    <xf numFmtId="0" fontId="33" fillId="19" borderId="6" xfId="0" applyFont="1" applyFill="1" applyBorder="1" applyAlignment="1">
      <alignment wrapText="1"/>
    </xf>
    <xf numFmtId="0" fontId="33" fillId="19" borderId="6" xfId="0" applyFont="1" applyFill="1" applyBorder="1"/>
    <xf numFmtId="0" fontId="41" fillId="17" borderId="2" xfId="0" applyFont="1" applyFill="1" applyBorder="1" applyAlignment="1" applyProtection="1">
      <alignment horizontal="left" vertical="center" wrapText="1"/>
      <protection locked="0"/>
    </xf>
    <xf numFmtId="0" fontId="43" fillId="15" borderId="2" xfId="0" applyFont="1" applyFill="1" applyBorder="1" applyAlignment="1" applyProtection="1">
      <alignment horizontal="left" vertical="justify" wrapText="1"/>
      <protection locked="0"/>
    </xf>
    <xf numFmtId="0" fontId="43" fillId="15" borderId="2" xfId="0" applyFont="1" applyFill="1" applyBorder="1" applyAlignment="1" applyProtection="1">
      <alignment horizontal="left" vertical="top" wrapText="1"/>
      <protection locked="0"/>
    </xf>
    <xf numFmtId="0" fontId="43" fillId="15" borderId="2" xfId="0" applyFont="1" applyFill="1" applyBorder="1" applyAlignment="1" applyProtection="1">
      <alignment horizontal="left" vertical="center" wrapText="1"/>
      <protection locked="0"/>
    </xf>
    <xf numFmtId="0" fontId="43" fillId="17" borderId="2" xfId="0" applyFont="1" applyFill="1" applyBorder="1" applyAlignment="1" applyProtection="1">
      <alignment horizontal="left" vertical="justify" wrapText="1"/>
      <protection locked="0"/>
    </xf>
    <xf numFmtId="0" fontId="43" fillId="17" borderId="2" xfId="0" applyFont="1" applyFill="1" applyBorder="1" applyAlignment="1" applyProtection="1">
      <alignment horizontal="left" vertical="top" wrapText="1"/>
      <protection locked="0"/>
    </xf>
    <xf numFmtId="0" fontId="43" fillId="17" borderId="15" xfId="0" applyFont="1" applyFill="1" applyBorder="1" applyAlignment="1" applyProtection="1">
      <alignment horizontal="left" vertical="justify" wrapText="1"/>
      <protection locked="0"/>
    </xf>
    <xf numFmtId="0" fontId="43" fillId="17" borderId="4" xfId="0" applyFont="1" applyFill="1" applyBorder="1" applyAlignment="1" applyProtection="1">
      <alignment horizontal="left" vertical="justify" wrapText="1"/>
      <protection locked="0"/>
    </xf>
    <xf numFmtId="0" fontId="43" fillId="17" borderId="6" xfId="0" applyFont="1" applyFill="1" applyBorder="1" applyAlignment="1" applyProtection="1">
      <alignment horizontal="left" vertical="justify" wrapText="1"/>
      <protection locked="0"/>
    </xf>
    <xf numFmtId="0" fontId="43" fillId="17" borderId="0" xfId="0" applyFont="1" applyFill="1" applyAlignment="1" applyProtection="1">
      <alignment horizontal="left" vertical="justify" wrapText="1"/>
      <protection locked="0"/>
    </xf>
    <xf numFmtId="0" fontId="43" fillId="17" borderId="17" xfId="0" applyFont="1" applyFill="1" applyBorder="1" applyAlignment="1" applyProtection="1">
      <alignment horizontal="left" vertical="justify" wrapText="1"/>
      <protection locked="0"/>
    </xf>
    <xf numFmtId="0" fontId="40" fillId="12" borderId="6" xfId="0" applyFont="1" applyFill="1" applyBorder="1" applyAlignment="1" applyProtection="1">
      <alignment horizontal="center" vertical="center" wrapText="1"/>
      <protection locked="0"/>
    </xf>
    <xf numFmtId="0" fontId="43" fillId="17" borderId="6" xfId="0" applyFont="1" applyFill="1" applyBorder="1" applyAlignment="1" applyProtection="1">
      <alignment horizontal="left" vertical="top" wrapText="1"/>
      <protection locked="0"/>
    </xf>
    <xf numFmtId="0" fontId="4" fillId="13" borderId="2" xfId="0" applyFont="1" applyFill="1" applyBorder="1" applyAlignment="1">
      <alignment horizontal="center" vertical="center"/>
    </xf>
    <xf numFmtId="0" fontId="8" fillId="9" borderId="2" xfId="0" applyFont="1" applyFill="1" applyBorder="1" applyAlignment="1">
      <alignment horizontal="center" vertical="center"/>
    </xf>
    <xf numFmtId="0" fontId="30" fillId="0" borderId="2" xfId="0" applyFont="1" applyBorder="1" applyAlignment="1" applyProtection="1">
      <alignment horizontal="center" vertical="top" wrapText="1"/>
      <protection locked="0"/>
    </xf>
    <xf numFmtId="0" fontId="30" fillId="0" borderId="14" xfId="0" applyFont="1" applyBorder="1" applyAlignment="1">
      <alignment horizont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18" borderId="2" xfId="0" applyFont="1" applyFill="1" applyBorder="1" applyAlignment="1">
      <alignment horizontal="center" vertical="center"/>
    </xf>
    <xf numFmtId="0" fontId="4" fillId="20" borderId="2" xfId="0" applyFont="1" applyFill="1" applyBorder="1" applyAlignment="1">
      <alignment horizontal="center" vertical="center"/>
    </xf>
    <xf numFmtId="0" fontId="4" fillId="20" borderId="10" xfId="0" applyFont="1" applyFill="1" applyBorder="1" applyAlignment="1">
      <alignment horizontal="center" vertical="center"/>
    </xf>
    <xf numFmtId="0" fontId="4" fillId="21" borderId="2" xfId="0" applyFont="1" applyFill="1" applyBorder="1" applyAlignment="1">
      <alignment horizontal="center" vertical="center"/>
    </xf>
    <xf numFmtId="0" fontId="4" fillId="12" borderId="2" xfId="0" applyFont="1" applyFill="1" applyBorder="1" applyAlignment="1">
      <alignment horizontal="center" vertical="center"/>
    </xf>
    <xf numFmtId="0" fontId="4" fillId="0" borderId="17" xfId="0" applyFont="1" applyBorder="1" applyAlignment="1">
      <alignment horizontal="center"/>
    </xf>
    <xf numFmtId="0" fontId="4" fillId="0" borderId="9" xfId="0" applyFont="1" applyBorder="1" applyAlignment="1">
      <alignment horizontal="center"/>
    </xf>
    <xf numFmtId="0" fontId="8" fillId="22" borderId="2" xfId="0" applyFont="1" applyFill="1" applyBorder="1" applyAlignment="1">
      <alignment horizontal="center" vertical="center"/>
    </xf>
    <xf numFmtId="0" fontId="4" fillId="14" borderId="2"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0" xfId="0" applyFont="1" applyFill="1" applyBorder="1" applyAlignment="1">
      <alignment horizontal="center" vertical="center"/>
    </xf>
    <xf numFmtId="0" fontId="30" fillId="0" borderId="4" xfId="0" applyFont="1" applyBorder="1" applyAlignment="1" applyProtection="1">
      <alignment horizontal="center" vertical="top" wrapText="1"/>
      <protection locked="0"/>
    </xf>
    <xf numFmtId="0" fontId="30" fillId="0" borderId="5" xfId="0" applyFont="1" applyBorder="1" applyAlignment="1" applyProtection="1">
      <alignment horizontal="center" vertical="top" wrapText="1"/>
      <protection locked="0"/>
    </xf>
    <xf numFmtId="0" fontId="30" fillId="0" borderId="3" xfId="0" applyFont="1" applyBorder="1" applyAlignment="1" applyProtection="1">
      <alignment horizontal="center" vertical="top" wrapText="1"/>
      <protection locked="0"/>
    </xf>
    <xf numFmtId="0" fontId="4" fillId="15" borderId="2" xfId="0" applyFont="1" applyFill="1" applyBorder="1" applyAlignment="1">
      <alignment horizontal="center" vertical="center"/>
    </xf>
    <xf numFmtId="0" fontId="8" fillId="7" borderId="2" xfId="0" applyFont="1" applyFill="1" applyBorder="1" applyAlignment="1">
      <alignment horizontal="center" vertical="center"/>
    </xf>
    <xf numFmtId="0" fontId="8" fillId="22" borderId="4" xfId="0" applyFont="1" applyFill="1" applyBorder="1" applyAlignment="1">
      <alignment horizontal="center" vertical="center"/>
    </xf>
    <xf numFmtId="0" fontId="8" fillId="22" borderId="5" xfId="0" applyFont="1" applyFill="1" applyBorder="1" applyAlignment="1">
      <alignment horizontal="center" vertical="center"/>
    </xf>
    <xf numFmtId="0" fontId="8" fillId="22" borderId="3" xfId="0" applyFont="1" applyFill="1" applyBorder="1" applyAlignment="1">
      <alignment horizontal="center" vertical="center"/>
    </xf>
    <xf numFmtId="0" fontId="27" fillId="0" borderId="8" xfId="3" applyFont="1" applyBorder="1" applyAlignment="1">
      <alignment horizontal="center"/>
    </xf>
    <xf numFmtId="0" fontId="27" fillId="0" borderId="16" xfId="3" applyFont="1" applyBorder="1" applyAlignment="1">
      <alignment horizontal="center"/>
    </xf>
    <xf numFmtId="0" fontId="27" fillId="0" borderId="14" xfId="3" applyFont="1" applyBorder="1" applyAlignment="1">
      <alignment horizontal="center"/>
    </xf>
    <xf numFmtId="0" fontId="27" fillId="0" borderId="17" xfId="3" applyFont="1" applyBorder="1" applyAlignment="1">
      <alignment horizontal="center"/>
    </xf>
    <xf numFmtId="0" fontId="27" fillId="0" borderId="15" xfId="3" applyFont="1" applyBorder="1" applyAlignment="1">
      <alignment horizontal="center"/>
    </xf>
    <xf numFmtId="0" fontId="27" fillId="0" borderId="7" xfId="3" applyFont="1" applyBorder="1" applyAlignment="1">
      <alignment horizontal="center"/>
    </xf>
    <xf numFmtId="0" fontId="27" fillId="0" borderId="4" xfId="3" applyFont="1" applyBorder="1" applyAlignment="1">
      <alignment horizontal="center" vertical="center"/>
    </xf>
    <xf numFmtId="0" fontId="27" fillId="0" borderId="3" xfId="3" applyFont="1" applyBorder="1" applyAlignment="1">
      <alignment horizontal="center" vertical="center"/>
    </xf>
    <xf numFmtId="0" fontId="27" fillId="0" borderId="2" xfId="3" applyFont="1" applyBorder="1" applyAlignment="1">
      <alignment horizontal="center" vertical="center" wrapText="1"/>
    </xf>
    <xf numFmtId="0" fontId="0" fillId="0" borderId="2" xfId="0" applyBorder="1"/>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0" borderId="5" xfId="0" applyFont="1" applyBorder="1" applyAlignment="1" applyProtection="1">
      <alignment horizontal="left" vertical="center" wrapText="1"/>
      <protection locked="0"/>
    </xf>
    <xf numFmtId="0" fontId="18" fillId="0" borderId="3" xfId="0" applyFont="1" applyBorder="1" applyAlignment="1" applyProtection="1">
      <alignment horizontal="left" vertical="center" wrapText="1"/>
      <protection locked="0"/>
    </xf>
    <xf numFmtId="0" fontId="18" fillId="2"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21" fillId="0" borderId="0" xfId="2" applyFont="1" applyFill="1" applyAlignment="1" applyProtection="1">
      <alignment horizontal="center" vertical="center"/>
    </xf>
    <xf numFmtId="0" fontId="22" fillId="6" borderId="2" xfId="0" applyFont="1" applyFill="1" applyBorder="1" applyAlignment="1">
      <alignment horizontal="center" vertical="center"/>
    </xf>
    <xf numFmtId="0" fontId="33" fillId="3" borderId="2" xfId="0" applyFont="1" applyFill="1" applyBorder="1" applyAlignment="1">
      <alignment horizontal="center" vertical="center"/>
    </xf>
    <xf numFmtId="0" fontId="34" fillId="0" borderId="0" xfId="2" applyFont="1" applyFill="1" applyAlignment="1" applyProtection="1">
      <alignment horizontal="left" vertical="center"/>
    </xf>
    <xf numFmtId="0" fontId="13" fillId="0" borderId="0" xfId="0" applyFont="1" applyAlignment="1">
      <alignment horizontal="center"/>
    </xf>
    <xf numFmtId="0" fontId="34" fillId="0" borderId="0" xfId="2" applyFont="1" applyAlignment="1" applyProtection="1">
      <alignment horizontal="center"/>
    </xf>
    <xf numFmtId="0" fontId="1" fillId="0" borderId="2"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4" xfId="0" applyFont="1" applyBorder="1" applyAlignment="1" applyProtection="1">
      <alignment horizontal="center" vertical="center"/>
      <protection locked="0"/>
    </xf>
    <xf numFmtId="0" fontId="33" fillId="19" borderId="0" xfId="0" applyFont="1" applyFill="1" applyAlignment="1">
      <alignment vertical="center" wrapText="1"/>
    </xf>
    <xf numFmtId="0" fontId="33" fillId="19" borderId="0" xfId="0" applyFont="1" applyFill="1" applyAlignment="1">
      <alignment vertical="center"/>
    </xf>
    <xf numFmtId="0" fontId="18" fillId="0" borderId="3"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5" fillId="19" borderId="0" xfId="0" applyFont="1" applyFill="1" applyAlignment="1">
      <alignment vertical="center" wrapText="1"/>
    </xf>
    <xf numFmtId="0" fontId="19" fillId="6" borderId="4" xfId="0" applyFont="1" applyFill="1" applyBorder="1" applyAlignment="1">
      <alignment horizontal="center" vertical="center"/>
    </xf>
    <xf numFmtId="0" fontId="19" fillId="6" borderId="5" xfId="0" applyFont="1" applyFill="1" applyBorder="1" applyAlignment="1">
      <alignment horizontal="center" vertical="center"/>
    </xf>
    <xf numFmtId="0" fontId="19" fillId="6" borderId="3" xfId="0" applyFont="1" applyFill="1" applyBorder="1" applyAlignment="1">
      <alignment horizontal="center" vertical="center"/>
    </xf>
    <xf numFmtId="0" fontId="10" fillId="6" borderId="2" xfId="0" applyFont="1" applyFill="1" applyBorder="1" applyAlignment="1">
      <alignment horizontal="center" vertical="center"/>
    </xf>
    <xf numFmtId="0" fontId="23" fillId="6" borderId="2" xfId="0" applyFont="1" applyFill="1" applyBorder="1" applyAlignment="1">
      <alignment horizontal="center" vertical="center"/>
    </xf>
    <xf numFmtId="0" fontId="33" fillId="2" borderId="18"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1" fillId="0" borderId="19"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19" xfId="0" applyFont="1" applyBorder="1" applyAlignment="1" applyProtection="1">
      <alignment horizontal="center" vertical="center" wrapText="1"/>
      <protection locked="0"/>
    </xf>
    <xf numFmtId="0" fontId="33" fillId="14" borderId="2" xfId="0" applyFont="1" applyFill="1" applyBorder="1" applyAlignment="1">
      <alignment vertical="center" wrapText="1"/>
    </xf>
    <xf numFmtId="0" fontId="33" fillId="14"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1" fontId="33" fillId="0" borderId="3"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18" fillId="0" borderId="3" xfId="0" applyNumberFormat="1" applyFont="1" applyBorder="1" applyAlignment="1" applyProtection="1">
      <alignment horizontal="center" vertical="center"/>
      <protection locked="0"/>
    </xf>
    <xf numFmtId="1" fontId="18" fillId="0" borderId="2" xfId="0" applyNumberFormat="1" applyFont="1" applyBorder="1" applyAlignment="1" applyProtection="1">
      <alignment horizontal="center" vertical="center"/>
      <protection locked="0"/>
    </xf>
    <xf numFmtId="0" fontId="33" fillId="2" borderId="14" xfId="0" applyFont="1" applyFill="1" applyBorder="1" applyAlignment="1">
      <alignment horizontal="center" vertical="center" wrapText="1"/>
    </xf>
    <xf numFmtId="0" fontId="33" fillId="2" borderId="0" xfId="0" applyFont="1" applyFill="1" applyAlignment="1">
      <alignment horizontal="center" vertical="center" wrapText="1"/>
    </xf>
    <xf numFmtId="164" fontId="33" fillId="0" borderId="2" xfId="0" applyNumberFormat="1"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3" fillId="18" borderId="4" xfId="0" applyFont="1" applyFill="1" applyBorder="1" applyAlignment="1">
      <alignment horizontal="center" vertical="center"/>
    </xf>
    <xf numFmtId="0" fontId="13" fillId="18" borderId="5" xfId="0" applyFont="1" applyFill="1" applyBorder="1" applyAlignment="1">
      <alignment horizontal="center" vertical="center"/>
    </xf>
    <xf numFmtId="0" fontId="13" fillId="18" borderId="3" xfId="0" applyFont="1" applyFill="1" applyBorder="1" applyAlignment="1">
      <alignment horizontal="center" vertical="center"/>
    </xf>
    <xf numFmtId="0" fontId="13" fillId="18" borderId="2" xfId="0" applyFont="1" applyFill="1" applyBorder="1" applyAlignment="1">
      <alignment horizontal="center" vertical="center"/>
    </xf>
    <xf numFmtId="0" fontId="26" fillId="9" borderId="10" xfId="0" applyFont="1" applyFill="1" applyBorder="1" applyAlignment="1">
      <alignment horizontal="center" vertical="center"/>
    </xf>
    <xf numFmtId="0" fontId="26" fillId="9" borderId="6" xfId="0" applyFont="1" applyFill="1" applyBorder="1" applyAlignment="1">
      <alignment horizontal="center" vertical="center"/>
    </xf>
    <xf numFmtId="0" fontId="17" fillId="9" borderId="10" xfId="0" applyFont="1" applyFill="1" applyBorder="1" applyAlignment="1">
      <alignment horizontal="center" vertical="center" wrapText="1"/>
    </xf>
    <xf numFmtId="0" fontId="17" fillId="9" borderId="6" xfId="0" applyFont="1" applyFill="1" applyBorder="1" applyAlignment="1">
      <alignment horizontal="center" vertical="center" wrapText="1"/>
    </xf>
    <xf numFmtId="0" fontId="35" fillId="0" borderId="2" xfId="0" applyFont="1" applyBorder="1" applyAlignment="1">
      <alignment horizontal="center" vertical="center"/>
    </xf>
    <xf numFmtId="0" fontId="35" fillId="0" borderId="10" xfId="0" applyFont="1" applyBorder="1" applyAlignment="1">
      <alignment horizontal="center" vertical="center"/>
    </xf>
    <xf numFmtId="0" fontId="25" fillId="20" borderId="2" xfId="0" applyFont="1" applyFill="1" applyBorder="1" applyAlignment="1">
      <alignment horizontal="center" vertical="center"/>
    </xf>
    <xf numFmtId="0" fontId="25" fillId="9" borderId="20" xfId="0" applyFont="1" applyFill="1" applyBorder="1" applyAlignment="1">
      <alignment horizontal="center" vertical="center"/>
    </xf>
    <xf numFmtId="0" fontId="25" fillId="9" borderId="16" xfId="0" applyFont="1" applyFill="1" applyBorder="1" applyAlignment="1">
      <alignment horizontal="center" vertical="center"/>
    </xf>
    <xf numFmtId="0" fontId="25" fillId="9" borderId="21" xfId="0" applyFont="1" applyFill="1" applyBorder="1" applyAlignment="1">
      <alignment horizontal="center" vertical="center"/>
    </xf>
    <xf numFmtId="0" fontId="25" fillId="9" borderId="7" xfId="0" applyFont="1" applyFill="1" applyBorder="1" applyAlignment="1">
      <alignment horizontal="center" vertical="center"/>
    </xf>
    <xf numFmtId="0" fontId="25" fillId="9" borderId="20" xfId="0" applyFont="1" applyFill="1" applyBorder="1" applyAlignment="1">
      <alignment horizontal="center" vertical="center" wrapText="1"/>
    </xf>
    <xf numFmtId="0" fontId="25" fillId="9" borderId="16" xfId="0" applyFont="1" applyFill="1" applyBorder="1" applyAlignment="1">
      <alignment horizontal="center" vertical="center" wrapText="1"/>
    </xf>
    <xf numFmtId="0" fontId="25" fillId="9" borderId="21" xfId="0" applyFont="1" applyFill="1" applyBorder="1" applyAlignment="1">
      <alignment horizontal="center" vertical="center" wrapText="1"/>
    </xf>
    <xf numFmtId="0" fontId="25" fillId="9" borderId="7" xfId="0" applyFont="1" applyFill="1" applyBorder="1" applyAlignment="1">
      <alignment horizontal="center" vertical="center" wrapText="1"/>
    </xf>
    <xf numFmtId="0" fontId="33" fillId="6" borderId="8" xfId="0" applyFont="1" applyFill="1" applyBorder="1" applyAlignment="1">
      <alignment horizontal="center"/>
    </xf>
    <xf numFmtId="0" fontId="33" fillId="6" borderId="14" xfId="0" applyFont="1" applyFill="1" applyBorder="1" applyAlignment="1">
      <alignment horizontal="center"/>
    </xf>
    <xf numFmtId="0" fontId="33" fillId="6" borderId="15" xfId="0" applyFont="1" applyFill="1" applyBorder="1" applyAlignment="1">
      <alignment horizontal="center"/>
    </xf>
    <xf numFmtId="0" fontId="13" fillId="0" borderId="8" xfId="0" applyFont="1" applyBorder="1" applyAlignment="1">
      <alignment horizontal="center"/>
    </xf>
    <xf numFmtId="0" fontId="13" fillId="0" borderId="20" xfId="0" applyFont="1" applyBorder="1" applyAlignment="1">
      <alignment horizontal="center"/>
    </xf>
    <xf numFmtId="0" fontId="13" fillId="0" borderId="16" xfId="0" applyFont="1" applyBorder="1" applyAlignment="1">
      <alignment horizontal="center"/>
    </xf>
    <xf numFmtId="0" fontId="13" fillId="21" borderId="4" xfId="0" applyFont="1" applyFill="1" applyBorder="1" applyAlignment="1">
      <alignment horizontal="center" vertical="center"/>
    </xf>
    <xf numFmtId="0" fontId="13" fillId="21" borderId="5" xfId="0" applyFont="1" applyFill="1" applyBorder="1" applyAlignment="1">
      <alignment horizontal="center" vertical="center"/>
    </xf>
    <xf numFmtId="0" fontId="13" fillId="21" borderId="3" xfId="0" applyFont="1" applyFill="1" applyBorder="1" applyAlignment="1">
      <alignment horizontal="center" vertical="center"/>
    </xf>
    <xf numFmtId="0" fontId="13" fillId="15" borderId="4" xfId="0" applyFont="1" applyFill="1" applyBorder="1" applyAlignment="1">
      <alignment horizontal="center" vertical="center"/>
    </xf>
    <xf numFmtId="0" fontId="13" fillId="15" borderId="5" xfId="0" applyFont="1" applyFill="1" applyBorder="1" applyAlignment="1">
      <alignment horizontal="center" vertical="center"/>
    </xf>
    <xf numFmtId="0" fontId="13" fillId="15" borderId="3" xfId="0" applyFont="1" applyFill="1" applyBorder="1" applyAlignment="1">
      <alignment horizontal="center" vertical="center"/>
    </xf>
    <xf numFmtId="0" fontId="18" fillId="6" borderId="8" xfId="0" applyFont="1" applyFill="1" applyBorder="1" applyAlignment="1">
      <alignment horizontal="center"/>
    </xf>
    <xf numFmtId="0" fontId="18" fillId="6" borderId="9" xfId="0" applyFont="1" applyFill="1" applyBorder="1" applyAlignment="1">
      <alignment horizontal="center"/>
    </xf>
    <xf numFmtId="0" fontId="18" fillId="6" borderId="6" xfId="0" applyFont="1" applyFill="1"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xf numFmtId="0" fontId="13" fillId="0" borderId="3" xfId="0" applyFont="1" applyBorder="1" applyAlignment="1">
      <alignment horizontal="center"/>
    </xf>
    <xf numFmtId="0" fontId="17" fillId="9" borderId="9" xfId="0" applyFont="1" applyFill="1" applyBorder="1" applyAlignment="1">
      <alignment horizontal="center" vertical="center" wrapText="1"/>
    </xf>
    <xf numFmtId="0" fontId="26" fillId="9" borderId="17" xfId="0" applyFont="1" applyFill="1" applyBorder="1" applyAlignment="1">
      <alignment horizontal="center" vertical="center"/>
    </xf>
    <xf numFmtId="0" fontId="26" fillId="9" borderId="7" xfId="0" applyFont="1" applyFill="1" applyBorder="1" applyAlignment="1">
      <alignment horizontal="center" vertical="center"/>
    </xf>
    <xf numFmtId="0" fontId="36" fillId="6" borderId="3" xfId="0" applyFont="1" applyFill="1" applyBorder="1" applyAlignment="1">
      <alignment horizontal="left" vertical="center"/>
    </xf>
    <xf numFmtId="0" fontId="36" fillId="6" borderId="2" xfId="0" applyFont="1" applyFill="1" applyBorder="1" applyAlignment="1">
      <alignment horizontal="left" vertical="center"/>
    </xf>
    <xf numFmtId="0" fontId="13" fillId="13" borderId="4" xfId="0" applyFont="1" applyFill="1" applyBorder="1" applyAlignment="1">
      <alignment horizontal="center" vertical="center"/>
    </xf>
    <xf numFmtId="0" fontId="13" fillId="13" borderId="5" xfId="0" applyFont="1" applyFill="1" applyBorder="1" applyAlignment="1">
      <alignment horizontal="center" vertical="center"/>
    </xf>
    <xf numFmtId="0" fontId="13" fillId="13" borderId="3" xfId="0" applyFont="1" applyFill="1" applyBorder="1" applyAlignment="1">
      <alignment horizontal="center" vertical="center"/>
    </xf>
    <xf numFmtId="0" fontId="34" fillId="0" borderId="0" xfId="2" applyFont="1" applyBorder="1" applyAlignment="1" applyProtection="1">
      <alignment horizontal="center"/>
    </xf>
    <xf numFmtId="0" fontId="36" fillId="6" borderId="10" xfId="0" applyFont="1" applyFill="1" applyBorder="1" applyAlignment="1">
      <alignment horizontal="left" vertical="center"/>
    </xf>
    <xf numFmtId="0" fontId="13" fillId="0" borderId="8" xfId="0" applyFont="1" applyBorder="1" applyAlignment="1">
      <alignment horizontal="right"/>
    </xf>
    <xf numFmtId="0" fontId="13" fillId="0" borderId="20" xfId="0" applyFont="1" applyBorder="1" applyAlignment="1">
      <alignment horizontal="right"/>
    </xf>
    <xf numFmtId="0" fontId="13" fillId="0" borderId="17" xfId="0" applyFont="1" applyBorder="1" applyAlignment="1">
      <alignment horizontal="center"/>
    </xf>
    <xf numFmtId="0" fontId="13" fillId="15" borderId="2" xfId="0" applyFont="1" applyFill="1" applyBorder="1" applyAlignment="1">
      <alignment horizontal="center" vertical="center"/>
    </xf>
    <xf numFmtId="0" fontId="13" fillId="0" borderId="4" xfId="0" applyFont="1" applyBorder="1" applyAlignment="1">
      <alignment horizontal="right"/>
    </xf>
    <xf numFmtId="0" fontId="13" fillId="0" borderId="5" xfId="0" applyFont="1" applyBorder="1" applyAlignment="1">
      <alignment horizontal="right"/>
    </xf>
    <xf numFmtId="0" fontId="36" fillId="6" borderId="4" xfId="0" applyFont="1" applyFill="1" applyBorder="1" applyAlignment="1">
      <alignment horizontal="left" vertical="center"/>
    </xf>
    <xf numFmtId="0" fontId="36" fillId="6" borderId="5" xfId="0" applyFont="1" applyFill="1" applyBorder="1" applyAlignment="1">
      <alignment horizontal="left" vertical="center"/>
    </xf>
    <xf numFmtId="0" fontId="36" fillId="6" borderId="16" xfId="0" applyFont="1" applyFill="1" applyBorder="1" applyAlignment="1">
      <alignment horizontal="left" vertical="center"/>
    </xf>
    <xf numFmtId="0" fontId="17" fillId="9" borderId="14" xfId="0" applyFont="1" applyFill="1" applyBorder="1" applyAlignment="1">
      <alignment horizontal="center" vertical="center" wrapText="1"/>
    </xf>
    <xf numFmtId="0" fontId="17" fillId="9" borderId="15" xfId="0" applyFont="1" applyFill="1" applyBorder="1" applyAlignment="1">
      <alignment horizontal="center" vertical="center" wrapText="1"/>
    </xf>
    <xf numFmtId="0" fontId="17" fillId="9" borderId="2" xfId="0" applyFont="1" applyFill="1" applyBorder="1" applyAlignment="1">
      <alignment horizontal="center" vertical="center" wrapText="1"/>
    </xf>
    <xf numFmtId="0" fontId="33" fillId="6" borderId="9" xfId="0" applyFont="1" applyFill="1" applyBorder="1" applyAlignment="1">
      <alignment horizontal="center"/>
    </xf>
    <xf numFmtId="0" fontId="33" fillId="6" borderId="6" xfId="0" applyFont="1" applyFill="1" applyBorder="1" applyAlignment="1">
      <alignment horizontal="center"/>
    </xf>
    <xf numFmtId="0" fontId="13" fillId="6" borderId="2" xfId="0" applyFont="1" applyFill="1" applyBorder="1" applyAlignment="1">
      <alignment horizontal="center" vertical="center" wrapText="1"/>
    </xf>
    <xf numFmtId="0" fontId="11" fillId="13" borderId="2" xfId="0" applyFont="1" applyFill="1" applyBorder="1" applyAlignment="1">
      <alignment horizontal="center" vertical="center"/>
    </xf>
    <xf numFmtId="0" fontId="11" fillId="11" borderId="2" xfId="0" applyFont="1" applyFill="1" applyBorder="1" applyAlignment="1">
      <alignment horizontal="center" vertical="center"/>
    </xf>
    <xf numFmtId="0" fontId="13" fillId="12" borderId="2" xfId="0" applyFont="1" applyFill="1" applyBorder="1" applyAlignment="1">
      <alignment horizontal="center" vertical="center"/>
    </xf>
    <xf numFmtId="0" fontId="26" fillId="9" borderId="9" xfId="0" applyFont="1" applyFill="1" applyBorder="1" applyAlignment="1">
      <alignment horizontal="center" vertical="center"/>
    </xf>
    <xf numFmtId="0" fontId="33" fillId="0" borderId="17" xfId="0" applyFont="1" applyBorder="1" applyAlignment="1">
      <alignment horizontal="center"/>
    </xf>
    <xf numFmtId="0" fontId="30" fillId="0" borderId="2" xfId="0" applyFont="1" applyBorder="1" applyAlignment="1" applyProtection="1">
      <alignment horizontal="left" vertical="top"/>
      <protection locked="0"/>
    </xf>
    <xf numFmtId="0" fontId="30" fillId="0" borderId="2" xfId="0" applyFont="1" applyBorder="1" applyAlignment="1" applyProtection="1">
      <alignment horizontal="center" vertical="top"/>
      <protection locked="0"/>
    </xf>
    <xf numFmtId="0" fontId="30" fillId="0" borderId="2" xfId="0" applyFont="1" applyBorder="1" applyAlignment="1" applyProtection="1">
      <alignment horizontal="left" vertical="top" wrapText="1"/>
      <protection locked="0"/>
    </xf>
    <xf numFmtId="0" fontId="30" fillId="0" borderId="2" xfId="0" applyFont="1" applyBorder="1" applyAlignment="1" applyProtection="1">
      <alignment vertical="top" wrapText="1"/>
      <protection locked="0"/>
    </xf>
    <xf numFmtId="0" fontId="4" fillId="18" borderId="14" xfId="0" applyFont="1" applyFill="1" applyBorder="1" applyAlignment="1">
      <alignment horizontal="center" vertical="center"/>
    </xf>
    <xf numFmtId="0" fontId="4" fillId="18" borderId="0" xfId="0" applyFont="1" applyFill="1" applyAlignment="1">
      <alignment horizontal="center" vertical="center"/>
    </xf>
    <xf numFmtId="0" fontId="8" fillId="7" borderId="14" xfId="0" applyFont="1" applyFill="1" applyBorder="1" applyAlignment="1">
      <alignment horizontal="center" vertical="center"/>
    </xf>
    <xf numFmtId="0" fontId="8" fillId="7" borderId="0" xfId="0" applyFont="1" applyFill="1" applyAlignment="1">
      <alignment horizontal="center" vertical="center"/>
    </xf>
    <xf numFmtId="0" fontId="8" fillId="22" borderId="8" xfId="0" applyFont="1" applyFill="1" applyBorder="1" applyAlignment="1">
      <alignment horizontal="center" vertical="center"/>
    </xf>
    <xf numFmtId="0" fontId="8" fillId="22" borderId="20" xfId="0" applyFont="1" applyFill="1" applyBorder="1" applyAlignment="1">
      <alignment horizontal="center" vertical="center"/>
    </xf>
    <xf numFmtId="0" fontId="4" fillId="15" borderId="14" xfId="0" applyFont="1" applyFill="1" applyBorder="1" applyAlignment="1">
      <alignment horizontal="center" vertical="center"/>
    </xf>
    <xf numFmtId="0" fontId="4" fillId="15" borderId="0" xfId="0" applyFont="1" applyFill="1" applyAlignment="1">
      <alignment horizontal="center" vertical="center"/>
    </xf>
    <xf numFmtId="0" fontId="4" fillId="13" borderId="4" xfId="0" applyFont="1" applyFill="1" applyBorder="1" applyAlignment="1">
      <alignment horizontal="center" vertical="center"/>
    </xf>
    <xf numFmtId="0" fontId="4" fillId="13" borderId="5" xfId="0" applyFont="1" applyFill="1" applyBorder="1" applyAlignment="1">
      <alignment horizontal="center" vertical="center"/>
    </xf>
    <xf numFmtId="0" fontId="4" fillId="13" borderId="3"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20" xfId="0" applyFont="1" applyFill="1" applyBorder="1" applyAlignment="1">
      <alignment horizontal="center" vertical="center"/>
    </xf>
    <xf numFmtId="0" fontId="41" fillId="15" borderId="2" xfId="0" applyFont="1" applyFill="1" applyBorder="1" applyAlignment="1" applyProtection="1">
      <alignment horizontal="left" vertical="justify" wrapText="1"/>
      <protection locked="0"/>
    </xf>
    <xf numFmtId="0" fontId="1" fillId="12" borderId="6" xfId="0" applyFont="1" applyFill="1" applyBorder="1" applyAlignment="1" applyProtection="1">
      <alignment horizontal="center" vertical="center"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ED-4110-A50B-016F370A0B75}"/>
              </c:ext>
            </c:extLst>
          </c:dPt>
          <c:dPt>
            <c:idx val="1"/>
            <c:invertIfNegative val="0"/>
            <c:bubble3D val="0"/>
            <c:spPr>
              <a:solidFill>
                <a:srgbClr val="C00000"/>
              </a:solidFill>
            </c:spPr>
            <c:extLst>
              <c:ext xmlns:c16="http://schemas.microsoft.com/office/drawing/2014/chart" uri="{C3380CC4-5D6E-409C-BE32-E72D297353CC}">
                <c16:uniqueId val="{00000001-18ED-4110-A50B-016F370A0B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ED-4110-A50B-016F370A0B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ED-4110-A50B-016F370A0B75}"/>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0.8</c:v>
                </c:pt>
                <c:pt idx="2">
                  <c:v>0</c:v>
                </c:pt>
                <c:pt idx="3">
                  <c:v>0.2</c:v>
                </c:pt>
              </c:numCache>
            </c:numRef>
          </c:val>
          <c:extLst>
            <c:ext xmlns:c16="http://schemas.microsoft.com/office/drawing/2014/chart" uri="{C3380CC4-5D6E-409C-BE32-E72D297353CC}">
              <c16:uniqueId val="{00000004-18ED-4110-A50B-016F370A0B75}"/>
            </c:ext>
          </c:extLst>
        </c:ser>
        <c:dLbls>
          <c:showLegendKey val="0"/>
          <c:showVal val="0"/>
          <c:showCatName val="0"/>
          <c:showSerName val="0"/>
          <c:showPercent val="0"/>
          <c:showBubbleSize val="0"/>
        </c:dLbls>
        <c:gapWidth val="150"/>
        <c:shape val="box"/>
        <c:axId val="264586216"/>
        <c:axId val="264586600"/>
        <c:axId val="0"/>
      </c:bar3DChart>
      <c:catAx>
        <c:axId val="264586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586600"/>
        <c:crosses val="autoZero"/>
        <c:auto val="1"/>
        <c:lblAlgn val="ctr"/>
        <c:lblOffset val="100"/>
        <c:noMultiLvlLbl val="0"/>
      </c:catAx>
      <c:valAx>
        <c:axId val="264586600"/>
        <c:scaling>
          <c:orientation val="minMax"/>
        </c:scaling>
        <c:delete val="1"/>
        <c:axPos val="l"/>
        <c:numFmt formatCode="0%" sourceLinked="1"/>
        <c:majorTickMark val="out"/>
        <c:minorTickMark val="none"/>
        <c:tickLblPos val="nextTo"/>
        <c:crossAx val="264586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E929-4DEE-8267-27D9D347D88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E929-4DEE-8267-27D9D347D88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0.8</c:v>
                </c:pt>
                <c:pt idx="2">
                  <c:v>0</c:v>
                </c:pt>
                <c:pt idx="3">
                  <c:v>0.2</c:v>
                </c:pt>
              </c:numCache>
            </c:numRef>
          </c:val>
          <c:smooth val="0"/>
          <c:extLst>
            <c:ext xmlns:c16="http://schemas.microsoft.com/office/drawing/2014/chart" uri="{C3380CC4-5D6E-409C-BE32-E72D297353CC}">
              <c16:uniqueId val="{00000002-C181-4700-9126-A9F7916D75A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E929-4DEE-8267-27D9D347D88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E929-4DEE-8267-27D9D347D88D}"/>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E929-4DEE-8267-27D9D347D88D}"/>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E929-4DEE-8267-27D9D347D88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7-C181-4700-9126-A9F7916D75A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E929-4DEE-8267-27D9D347D88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E929-4DEE-8267-27D9D347D88D}"/>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E929-4DEE-8267-27D9D347D88D}"/>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E929-4DEE-8267-27D9D347D88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C181-4700-9126-A9F7916D75A8}"/>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181-4700-9126-A9F7916D75A8}"/>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181-4700-9126-A9F7916D75A8}"/>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181-4700-9126-A9F7916D75A8}"/>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181-4700-9126-A9F7916D75A8}"/>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181-4700-9126-A9F7916D75A8}"/>
            </c:ext>
          </c:extLst>
        </c:ser>
        <c:dLbls>
          <c:showLegendKey val="0"/>
          <c:showVal val="0"/>
          <c:showCatName val="0"/>
          <c:showSerName val="0"/>
          <c:showPercent val="0"/>
          <c:showBubbleSize val="0"/>
        </c:dLbls>
        <c:smooth val="0"/>
        <c:axId val="264834888"/>
        <c:axId val="264834496"/>
      </c:lineChart>
      <c:catAx>
        <c:axId val="264834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64834496"/>
        <c:crosses val="autoZero"/>
        <c:auto val="1"/>
        <c:lblAlgn val="ctr"/>
        <c:lblOffset val="100"/>
        <c:noMultiLvlLbl val="0"/>
      </c:catAx>
      <c:valAx>
        <c:axId val="264834496"/>
        <c:scaling>
          <c:orientation val="minMax"/>
        </c:scaling>
        <c:delete val="1"/>
        <c:axPos val="l"/>
        <c:numFmt formatCode="0%" sourceLinked="1"/>
        <c:majorTickMark val="out"/>
        <c:minorTickMark val="none"/>
        <c:tickLblPos val="nextTo"/>
        <c:crossAx val="264834888"/>
        <c:crosses val="autoZero"/>
        <c:crossBetween val="between"/>
      </c:valAx>
    </c:plotArea>
    <c:legend>
      <c:legendPos val="r"/>
      <c:layout>
        <c:manualLayout>
          <c:xMode val="edge"/>
          <c:yMode val="edge"/>
          <c:x val="9.6251120217747663E-2"/>
          <c:y val="0.87281994409170149"/>
          <c:w val="0.81079333471560322"/>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1645-4FE0-B4B8-FE53BF1031B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1645-4FE0-B4B8-FE53BF1031BA}"/>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183-424F-A3C9-2E48AD6C1129}"/>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1645-4FE0-B4B8-FE53BF1031B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1645-4FE0-B4B8-FE53BF1031B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1645-4FE0-B4B8-FE53BF1031B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1645-4FE0-B4B8-FE53BF1031BA}"/>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183-424F-A3C9-2E48AD6C1129}"/>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1645-4FE0-B4B8-FE53BF1031B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1645-4FE0-B4B8-FE53BF1031B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1645-4FE0-B4B8-FE53BF1031B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1645-4FE0-B4B8-FE53BF1031BA}"/>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1183-424F-A3C9-2E48AD6C1129}"/>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183-424F-A3C9-2E48AD6C1129}"/>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183-424F-A3C9-2E48AD6C1129}"/>
                </c:ext>
              </c:extLst>
            </c:dLbl>
            <c:spPr>
              <a:noFill/>
              <a:ln>
                <a:noFill/>
              </a:ln>
              <a:effectLst/>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1183-424F-A3C9-2E48AD6C1129}"/>
            </c:ext>
          </c:extLst>
        </c:ser>
        <c:dLbls>
          <c:showLegendKey val="0"/>
          <c:showVal val="0"/>
          <c:showCatName val="0"/>
          <c:showSerName val="0"/>
          <c:showPercent val="0"/>
          <c:showBubbleSize val="0"/>
        </c:dLbls>
        <c:smooth val="0"/>
        <c:axId val="264831360"/>
        <c:axId val="264833320"/>
      </c:lineChart>
      <c:catAx>
        <c:axId val="2648313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64833320"/>
        <c:crosses val="autoZero"/>
        <c:auto val="1"/>
        <c:lblAlgn val="ctr"/>
        <c:lblOffset val="100"/>
        <c:noMultiLvlLbl val="0"/>
      </c:catAx>
      <c:valAx>
        <c:axId val="264833320"/>
        <c:scaling>
          <c:orientation val="minMax"/>
        </c:scaling>
        <c:delete val="1"/>
        <c:axPos val="l"/>
        <c:numFmt formatCode="0%" sourceLinked="1"/>
        <c:majorTickMark val="out"/>
        <c:minorTickMark val="none"/>
        <c:tickLblPos val="nextTo"/>
        <c:crossAx val="264831360"/>
        <c:crosses val="autoZero"/>
        <c:crossBetween val="between"/>
      </c:valAx>
    </c:plotArea>
    <c:legend>
      <c:legendPos val="r"/>
      <c:layout>
        <c:manualLayout>
          <c:xMode val="edge"/>
          <c:yMode val="edge"/>
          <c:x val="9.4619745298802779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AE94-4757-9BC0-503DD1C929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AE94-4757-9BC0-503DD1C929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DAEA-4B40-8C42-1AEF98D56F60}"/>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AE94-4757-9BC0-503DD1C929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AE94-4757-9BC0-503DD1C929A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AE94-4757-9BC0-503DD1C929A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AE94-4757-9BC0-503DD1C929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AEA-4B40-8C42-1AEF98D56F60}"/>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AE94-4757-9BC0-503DD1C929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AE94-4757-9BC0-503DD1C929A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AE94-4757-9BC0-503DD1C929A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AE94-4757-9BC0-503DD1C929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DAEA-4B40-8C42-1AEF98D56F60}"/>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AEA-4B40-8C42-1AEF98D56F60}"/>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AEA-4B40-8C42-1AEF98D56F60}"/>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AEA-4B40-8C42-1AEF98D56F60}"/>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AEA-4B40-8C42-1AEF98D56F60}"/>
                </c:ext>
              </c:extLst>
            </c:dLbl>
            <c:spPr>
              <a:noFill/>
              <a:ln>
                <a:noFill/>
              </a:ln>
              <a:effectLst/>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AEA-4B40-8C42-1AEF98D56F60}"/>
            </c:ext>
          </c:extLst>
        </c:ser>
        <c:dLbls>
          <c:showLegendKey val="0"/>
          <c:showVal val="0"/>
          <c:showCatName val="0"/>
          <c:showSerName val="0"/>
          <c:showPercent val="0"/>
          <c:showBubbleSize val="0"/>
        </c:dLbls>
        <c:smooth val="0"/>
        <c:axId val="264828616"/>
        <c:axId val="264833712"/>
      </c:lineChart>
      <c:catAx>
        <c:axId val="264828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64833712"/>
        <c:crosses val="autoZero"/>
        <c:auto val="1"/>
        <c:lblAlgn val="ctr"/>
        <c:lblOffset val="100"/>
        <c:noMultiLvlLbl val="0"/>
      </c:catAx>
      <c:valAx>
        <c:axId val="264833712"/>
        <c:scaling>
          <c:orientation val="minMax"/>
        </c:scaling>
        <c:delete val="1"/>
        <c:axPos val="l"/>
        <c:numFmt formatCode="0%" sourceLinked="1"/>
        <c:majorTickMark val="out"/>
        <c:minorTickMark val="none"/>
        <c:tickLblPos val="nextTo"/>
        <c:crossAx val="264828616"/>
        <c:crosses val="autoZero"/>
        <c:crossBetween val="between"/>
      </c:valAx>
    </c:plotArea>
    <c:legend>
      <c:legendPos val="r"/>
      <c:layout>
        <c:manualLayout>
          <c:xMode val="edge"/>
          <c:yMode val="edge"/>
          <c:x val="9.4619745298802779E-2"/>
          <c:y val="0.87281994409170149"/>
          <c:w val="0.81079333471560322"/>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804-4092-B100-2DA8DA8D8097}"/>
              </c:ext>
            </c:extLst>
          </c:dPt>
          <c:dPt>
            <c:idx val="1"/>
            <c:invertIfNegative val="0"/>
            <c:bubble3D val="0"/>
            <c:spPr>
              <a:solidFill>
                <a:srgbClr val="C00000"/>
              </a:solidFill>
            </c:spPr>
            <c:extLst>
              <c:ext xmlns:c16="http://schemas.microsoft.com/office/drawing/2014/chart" uri="{C3380CC4-5D6E-409C-BE32-E72D297353CC}">
                <c16:uniqueId val="{00000001-5804-4092-B100-2DA8DA8D80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04-4092-B100-2DA8DA8D80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04-4092-B100-2DA8DA8D8097}"/>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804-4092-B100-2DA8DA8D8097}"/>
            </c:ext>
          </c:extLst>
        </c:ser>
        <c:dLbls>
          <c:showLegendKey val="0"/>
          <c:showVal val="0"/>
          <c:showCatName val="0"/>
          <c:showSerName val="0"/>
          <c:showPercent val="0"/>
          <c:showBubbleSize val="0"/>
        </c:dLbls>
        <c:gapWidth val="150"/>
        <c:shape val="box"/>
        <c:axId val="264834104"/>
        <c:axId val="264829792"/>
        <c:axId val="0"/>
      </c:bar3DChart>
      <c:catAx>
        <c:axId val="264834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829792"/>
        <c:crosses val="autoZero"/>
        <c:auto val="1"/>
        <c:lblAlgn val="ctr"/>
        <c:lblOffset val="100"/>
        <c:noMultiLvlLbl val="0"/>
      </c:catAx>
      <c:valAx>
        <c:axId val="264829792"/>
        <c:scaling>
          <c:orientation val="minMax"/>
        </c:scaling>
        <c:delete val="1"/>
        <c:axPos val="l"/>
        <c:numFmt formatCode="0%" sourceLinked="1"/>
        <c:majorTickMark val="out"/>
        <c:minorTickMark val="none"/>
        <c:tickLblPos val="nextTo"/>
        <c:crossAx val="2648341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07-447C-AA8C-CEFA70C86EFA}"/>
              </c:ext>
            </c:extLst>
          </c:dPt>
          <c:dPt>
            <c:idx val="1"/>
            <c:invertIfNegative val="0"/>
            <c:bubble3D val="0"/>
            <c:spPr>
              <a:solidFill>
                <a:srgbClr val="C00000"/>
              </a:solidFill>
            </c:spPr>
            <c:extLst>
              <c:ext xmlns:c16="http://schemas.microsoft.com/office/drawing/2014/chart" uri="{C3380CC4-5D6E-409C-BE32-E72D297353CC}">
                <c16:uniqueId val="{00000001-FB07-447C-AA8C-CEFA70C86EF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07-447C-AA8C-CEFA70C86E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07-447C-AA8C-CEFA70C86EF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FB07-447C-AA8C-CEFA70C86EFA}"/>
            </c:ext>
          </c:extLst>
        </c:ser>
        <c:dLbls>
          <c:showLegendKey val="0"/>
          <c:showVal val="0"/>
          <c:showCatName val="0"/>
          <c:showSerName val="0"/>
          <c:showPercent val="0"/>
          <c:showBubbleSize val="0"/>
        </c:dLbls>
        <c:gapWidth val="150"/>
        <c:shape val="box"/>
        <c:axId val="265668616"/>
        <c:axId val="265669008"/>
        <c:axId val="0"/>
      </c:bar3DChart>
      <c:catAx>
        <c:axId val="265668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5669008"/>
        <c:crosses val="autoZero"/>
        <c:auto val="1"/>
        <c:lblAlgn val="ctr"/>
        <c:lblOffset val="100"/>
        <c:noMultiLvlLbl val="0"/>
      </c:catAx>
      <c:valAx>
        <c:axId val="265669008"/>
        <c:scaling>
          <c:orientation val="minMax"/>
        </c:scaling>
        <c:delete val="1"/>
        <c:axPos val="l"/>
        <c:numFmt formatCode="0%" sourceLinked="1"/>
        <c:majorTickMark val="out"/>
        <c:minorTickMark val="none"/>
        <c:tickLblPos val="nextTo"/>
        <c:crossAx val="2656686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B52-480C-8FA5-9D99418C6FEC}"/>
              </c:ext>
            </c:extLst>
          </c:dPt>
          <c:dPt>
            <c:idx val="1"/>
            <c:invertIfNegative val="0"/>
            <c:bubble3D val="0"/>
            <c:spPr>
              <a:solidFill>
                <a:srgbClr val="C00000"/>
              </a:solidFill>
            </c:spPr>
            <c:extLst>
              <c:ext xmlns:c16="http://schemas.microsoft.com/office/drawing/2014/chart" uri="{C3380CC4-5D6E-409C-BE32-E72D297353CC}">
                <c16:uniqueId val="{00000001-BB52-480C-8FA5-9D99418C6F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B52-480C-8FA5-9D99418C6F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B52-480C-8FA5-9D99418C6FE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BB52-480C-8FA5-9D99418C6FEC}"/>
            </c:ext>
          </c:extLst>
        </c:ser>
        <c:dLbls>
          <c:showLegendKey val="0"/>
          <c:showVal val="0"/>
          <c:showCatName val="0"/>
          <c:showSerName val="0"/>
          <c:showPercent val="0"/>
          <c:showBubbleSize val="0"/>
        </c:dLbls>
        <c:gapWidth val="150"/>
        <c:shape val="box"/>
        <c:axId val="265667048"/>
        <c:axId val="265670576"/>
        <c:axId val="0"/>
      </c:bar3DChart>
      <c:catAx>
        <c:axId val="265667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5670576"/>
        <c:crosses val="autoZero"/>
        <c:auto val="1"/>
        <c:lblAlgn val="ctr"/>
        <c:lblOffset val="100"/>
        <c:noMultiLvlLbl val="0"/>
      </c:catAx>
      <c:valAx>
        <c:axId val="265670576"/>
        <c:scaling>
          <c:orientation val="minMax"/>
        </c:scaling>
        <c:delete val="1"/>
        <c:axPos val="l"/>
        <c:numFmt formatCode="0%" sourceLinked="1"/>
        <c:majorTickMark val="out"/>
        <c:minorTickMark val="none"/>
        <c:tickLblPos val="nextTo"/>
        <c:crossAx val="265667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95-438A-BA6A-C5D2A3F8AB8B}"/>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95-438A-BA6A-C5D2A3F8AB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EC95-438A-BA6A-C5D2A3F8AB8B}"/>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C95-438A-BA6A-C5D2A3F8AB8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C95-438A-BA6A-C5D2A3F8AB8B}"/>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C95-438A-BA6A-C5D2A3F8AB8B}"/>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C95-438A-BA6A-C5D2A3F8AB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C95-438A-BA6A-C5D2A3F8AB8B}"/>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C95-438A-BA6A-C5D2A3F8AB8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C95-438A-BA6A-C5D2A3F8AB8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C95-438A-BA6A-C5D2A3F8AB8B}"/>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C95-438A-BA6A-C5D2A3F8AB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EC95-438A-BA6A-C5D2A3F8AB8B}"/>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C95-438A-BA6A-C5D2A3F8AB8B}"/>
            </c:ext>
          </c:extLst>
        </c:ser>
        <c:dLbls>
          <c:showLegendKey val="0"/>
          <c:showVal val="0"/>
          <c:showCatName val="0"/>
          <c:showSerName val="0"/>
          <c:showPercent val="0"/>
          <c:showBubbleSize val="0"/>
        </c:dLbls>
        <c:smooth val="0"/>
        <c:axId val="265668224"/>
        <c:axId val="265666656"/>
      </c:lineChart>
      <c:catAx>
        <c:axId val="265668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65666656"/>
        <c:crosses val="autoZero"/>
        <c:auto val="1"/>
        <c:lblAlgn val="ctr"/>
        <c:lblOffset val="100"/>
        <c:noMultiLvlLbl val="0"/>
      </c:catAx>
      <c:valAx>
        <c:axId val="265666656"/>
        <c:scaling>
          <c:orientation val="minMax"/>
        </c:scaling>
        <c:delete val="1"/>
        <c:axPos val="l"/>
        <c:numFmt formatCode="0%" sourceLinked="1"/>
        <c:majorTickMark val="out"/>
        <c:minorTickMark val="none"/>
        <c:tickLblPos val="nextTo"/>
        <c:crossAx val="265668224"/>
        <c:crosses val="autoZero"/>
        <c:crossBetween val="between"/>
      </c:valAx>
    </c:plotArea>
    <c:legend>
      <c:legendPos val="r"/>
      <c:layout>
        <c:manualLayout>
          <c:xMode val="edge"/>
          <c:yMode val="edge"/>
          <c:x val="9.4619745298802779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1EC-483C-ACA5-2FFA7A6410C9}"/>
              </c:ext>
            </c:extLst>
          </c:dPt>
          <c:dPt>
            <c:idx val="1"/>
            <c:invertIfNegative val="0"/>
            <c:bubble3D val="0"/>
            <c:spPr>
              <a:solidFill>
                <a:srgbClr val="C00000"/>
              </a:solidFill>
            </c:spPr>
            <c:extLst>
              <c:ext xmlns:c16="http://schemas.microsoft.com/office/drawing/2014/chart" uri="{C3380CC4-5D6E-409C-BE32-E72D297353CC}">
                <c16:uniqueId val="{00000001-E1EC-483C-ACA5-2FFA7A6410C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EC-483C-ACA5-2FFA7A6410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EC-483C-ACA5-2FFA7A6410C9}"/>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1EC-483C-ACA5-2FFA7A6410C9}"/>
            </c:ext>
          </c:extLst>
        </c:ser>
        <c:dLbls>
          <c:showLegendKey val="0"/>
          <c:showVal val="0"/>
          <c:showCatName val="0"/>
          <c:showSerName val="0"/>
          <c:showPercent val="0"/>
          <c:showBubbleSize val="0"/>
        </c:dLbls>
        <c:gapWidth val="150"/>
        <c:shape val="box"/>
        <c:axId val="265669792"/>
        <c:axId val="265665872"/>
        <c:axId val="0"/>
      </c:bar3DChart>
      <c:catAx>
        <c:axId val="2656697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65665872"/>
        <c:crosses val="autoZero"/>
        <c:auto val="1"/>
        <c:lblAlgn val="ctr"/>
        <c:lblOffset val="100"/>
        <c:noMultiLvlLbl val="0"/>
      </c:catAx>
      <c:valAx>
        <c:axId val="265665872"/>
        <c:scaling>
          <c:orientation val="minMax"/>
        </c:scaling>
        <c:delete val="1"/>
        <c:axPos val="l"/>
        <c:numFmt formatCode="0%" sourceLinked="1"/>
        <c:majorTickMark val="out"/>
        <c:minorTickMark val="none"/>
        <c:tickLblPos val="nextTo"/>
        <c:crossAx val="2656697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194-42BB-B03B-D9BD54AB0007}"/>
              </c:ext>
            </c:extLst>
          </c:dPt>
          <c:dPt>
            <c:idx val="1"/>
            <c:invertIfNegative val="0"/>
            <c:bubble3D val="0"/>
            <c:spPr>
              <a:solidFill>
                <a:srgbClr val="C00000"/>
              </a:solidFill>
            </c:spPr>
            <c:extLst>
              <c:ext xmlns:c16="http://schemas.microsoft.com/office/drawing/2014/chart" uri="{C3380CC4-5D6E-409C-BE32-E72D297353CC}">
                <c16:uniqueId val="{00000001-3194-42BB-B03B-D9BD54AB00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94-42BB-B03B-D9BD54AB00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94-42BB-B03B-D9BD54AB0007}"/>
              </c:ext>
            </c:extLst>
          </c:dPt>
          <c:dLbls>
            <c:spPr>
              <a:noFill/>
              <a:ln>
                <a:noFill/>
              </a:ln>
              <a:effectLst/>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194-42BB-B03B-D9BD54AB0007}"/>
            </c:ext>
          </c:extLst>
        </c:ser>
        <c:dLbls>
          <c:showLegendKey val="0"/>
          <c:showVal val="0"/>
          <c:showCatName val="0"/>
          <c:showSerName val="0"/>
          <c:showPercent val="0"/>
          <c:showBubbleSize val="0"/>
        </c:dLbls>
        <c:gapWidth val="150"/>
        <c:shape val="box"/>
        <c:axId val="265670968"/>
        <c:axId val="265671360"/>
        <c:axId val="0"/>
      </c:bar3DChart>
      <c:catAx>
        <c:axId val="2656709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65671360"/>
        <c:crosses val="autoZero"/>
        <c:auto val="1"/>
        <c:lblAlgn val="ctr"/>
        <c:lblOffset val="100"/>
        <c:noMultiLvlLbl val="0"/>
      </c:catAx>
      <c:valAx>
        <c:axId val="265671360"/>
        <c:scaling>
          <c:orientation val="minMax"/>
        </c:scaling>
        <c:delete val="1"/>
        <c:axPos val="l"/>
        <c:numFmt formatCode="0%" sourceLinked="1"/>
        <c:majorTickMark val="out"/>
        <c:minorTickMark val="none"/>
        <c:tickLblPos val="nextTo"/>
        <c:crossAx val="2656709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7BA-4AD1-90B6-2832A013D5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7BA-4AD1-90B6-2832A013D53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97BA-4AD1-90B6-2832A013D53E}"/>
            </c:ext>
          </c:extLst>
        </c:ser>
        <c:dLbls>
          <c:showLegendKey val="0"/>
          <c:showVal val="0"/>
          <c:showCatName val="0"/>
          <c:showSerName val="0"/>
          <c:showPercent val="0"/>
          <c:showBubbleSize val="0"/>
        </c:dLbls>
        <c:gapWidth val="150"/>
        <c:shape val="box"/>
        <c:axId val="265664304"/>
        <c:axId val="265664696"/>
        <c:axId val="0"/>
      </c:bar3DChart>
      <c:catAx>
        <c:axId val="265664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65664696"/>
        <c:crosses val="autoZero"/>
        <c:auto val="1"/>
        <c:lblAlgn val="ctr"/>
        <c:lblOffset val="100"/>
        <c:noMultiLvlLbl val="0"/>
      </c:catAx>
      <c:valAx>
        <c:axId val="265664696"/>
        <c:scaling>
          <c:orientation val="minMax"/>
        </c:scaling>
        <c:delete val="1"/>
        <c:axPos val="l"/>
        <c:numFmt formatCode="0%" sourceLinked="1"/>
        <c:majorTickMark val="out"/>
        <c:minorTickMark val="none"/>
        <c:tickLblPos val="nextTo"/>
        <c:crossAx val="265664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48-4EF1-83A9-F95A20F5C134}"/>
              </c:ext>
            </c:extLst>
          </c:dPt>
          <c:dPt>
            <c:idx val="1"/>
            <c:invertIfNegative val="0"/>
            <c:bubble3D val="0"/>
            <c:spPr>
              <a:solidFill>
                <a:srgbClr val="C00000"/>
              </a:solidFill>
            </c:spPr>
            <c:extLst>
              <c:ext xmlns:c16="http://schemas.microsoft.com/office/drawing/2014/chart" uri="{C3380CC4-5D6E-409C-BE32-E72D297353CC}">
                <c16:uniqueId val="{00000001-9748-4EF1-83A9-F95A20F5C1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48-4EF1-83A9-F95A20F5C1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48-4EF1-83A9-F95A20F5C13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0.6</c:v>
                </c:pt>
                <c:pt idx="2">
                  <c:v>0.4</c:v>
                </c:pt>
                <c:pt idx="3">
                  <c:v>0</c:v>
                </c:pt>
              </c:numCache>
            </c:numRef>
          </c:val>
          <c:extLst>
            <c:ext xmlns:c16="http://schemas.microsoft.com/office/drawing/2014/chart" uri="{C3380CC4-5D6E-409C-BE32-E72D297353CC}">
              <c16:uniqueId val="{00000004-9748-4EF1-83A9-F95A20F5C134}"/>
            </c:ext>
          </c:extLst>
        </c:ser>
        <c:dLbls>
          <c:showLegendKey val="0"/>
          <c:showVal val="0"/>
          <c:showCatName val="0"/>
          <c:showSerName val="0"/>
          <c:showPercent val="0"/>
          <c:showBubbleSize val="0"/>
        </c:dLbls>
        <c:gapWidth val="150"/>
        <c:shape val="box"/>
        <c:axId val="264965656"/>
        <c:axId val="264966040"/>
        <c:axId val="0"/>
      </c:bar3DChart>
      <c:catAx>
        <c:axId val="264965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966040"/>
        <c:crosses val="autoZero"/>
        <c:auto val="1"/>
        <c:lblAlgn val="ctr"/>
        <c:lblOffset val="100"/>
        <c:noMultiLvlLbl val="0"/>
      </c:catAx>
      <c:valAx>
        <c:axId val="264966040"/>
        <c:scaling>
          <c:orientation val="minMax"/>
        </c:scaling>
        <c:delete val="1"/>
        <c:axPos val="l"/>
        <c:numFmt formatCode="0%" sourceLinked="1"/>
        <c:majorTickMark val="out"/>
        <c:minorTickMark val="none"/>
        <c:tickLblPos val="nextTo"/>
        <c:crossAx val="264965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4AE-4E67-83C3-31A5210652B0}"/>
              </c:ext>
            </c:extLst>
          </c:dPt>
          <c:dPt>
            <c:idx val="1"/>
            <c:invertIfNegative val="0"/>
            <c:bubble3D val="0"/>
            <c:spPr>
              <a:solidFill>
                <a:srgbClr val="C00000"/>
              </a:solidFill>
            </c:spPr>
            <c:extLst>
              <c:ext xmlns:c16="http://schemas.microsoft.com/office/drawing/2014/chart" uri="{C3380CC4-5D6E-409C-BE32-E72D297353CC}">
                <c16:uniqueId val="{00000001-34AE-4E67-83C3-31A5210652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AE-4E67-83C3-31A5210652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AE-4E67-83C3-31A5210652B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4AE-4E67-83C3-31A5210652B0}"/>
            </c:ext>
          </c:extLst>
        </c:ser>
        <c:dLbls>
          <c:showLegendKey val="0"/>
          <c:showVal val="0"/>
          <c:showCatName val="0"/>
          <c:showSerName val="0"/>
          <c:showPercent val="0"/>
          <c:showBubbleSize val="0"/>
        </c:dLbls>
        <c:gapWidth val="150"/>
        <c:shape val="box"/>
        <c:axId val="265665480"/>
        <c:axId val="265667440"/>
        <c:axId val="0"/>
      </c:bar3DChart>
      <c:catAx>
        <c:axId val="265665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65667440"/>
        <c:crosses val="autoZero"/>
        <c:auto val="1"/>
        <c:lblAlgn val="ctr"/>
        <c:lblOffset val="100"/>
        <c:noMultiLvlLbl val="0"/>
      </c:catAx>
      <c:valAx>
        <c:axId val="265667440"/>
        <c:scaling>
          <c:orientation val="minMax"/>
        </c:scaling>
        <c:delete val="1"/>
        <c:axPos val="l"/>
        <c:numFmt formatCode="0%" sourceLinked="1"/>
        <c:majorTickMark val="out"/>
        <c:minorTickMark val="none"/>
        <c:tickLblPos val="nextTo"/>
        <c:crossAx val="265665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3FE-4A4B-8BD6-575D53FA32F9}"/>
              </c:ext>
            </c:extLst>
          </c:dPt>
          <c:dPt>
            <c:idx val="1"/>
            <c:invertIfNegative val="0"/>
            <c:bubble3D val="0"/>
            <c:spPr>
              <a:solidFill>
                <a:srgbClr val="C00000"/>
              </a:solidFill>
            </c:spPr>
            <c:extLst>
              <c:ext xmlns:c16="http://schemas.microsoft.com/office/drawing/2014/chart" uri="{C3380CC4-5D6E-409C-BE32-E72D297353CC}">
                <c16:uniqueId val="{00000001-43FE-4A4B-8BD6-575D53FA32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FE-4A4B-8BD6-575D53FA32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FE-4A4B-8BD6-575D53FA32F9}"/>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3FE-4A4B-8BD6-575D53FA32F9}"/>
            </c:ext>
          </c:extLst>
        </c:ser>
        <c:dLbls>
          <c:showLegendKey val="0"/>
          <c:showVal val="0"/>
          <c:showCatName val="0"/>
          <c:showSerName val="0"/>
          <c:showPercent val="0"/>
          <c:showBubbleSize val="0"/>
        </c:dLbls>
        <c:gapWidth val="150"/>
        <c:shape val="box"/>
        <c:axId val="264382184"/>
        <c:axId val="264383752"/>
        <c:axId val="0"/>
      </c:bar3DChart>
      <c:catAx>
        <c:axId val="264382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3752"/>
        <c:crosses val="autoZero"/>
        <c:auto val="1"/>
        <c:lblAlgn val="ctr"/>
        <c:lblOffset val="100"/>
        <c:noMultiLvlLbl val="0"/>
      </c:catAx>
      <c:valAx>
        <c:axId val="264383752"/>
        <c:scaling>
          <c:orientation val="minMax"/>
        </c:scaling>
        <c:delete val="1"/>
        <c:axPos val="l"/>
        <c:numFmt formatCode="0%" sourceLinked="1"/>
        <c:majorTickMark val="out"/>
        <c:minorTickMark val="none"/>
        <c:tickLblPos val="nextTo"/>
        <c:crossAx val="264382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BC-498E-AA9A-72E4C833859A}"/>
              </c:ext>
            </c:extLst>
          </c:dPt>
          <c:dPt>
            <c:idx val="1"/>
            <c:invertIfNegative val="0"/>
            <c:bubble3D val="0"/>
            <c:spPr>
              <a:solidFill>
                <a:srgbClr val="C00000"/>
              </a:solidFill>
            </c:spPr>
            <c:extLst>
              <c:ext xmlns:c16="http://schemas.microsoft.com/office/drawing/2014/chart" uri="{C3380CC4-5D6E-409C-BE32-E72D297353CC}">
                <c16:uniqueId val="{00000001-05BC-498E-AA9A-72E4C83385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BC-498E-AA9A-72E4C83385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BC-498E-AA9A-72E4C833859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5BC-498E-AA9A-72E4C833859A}"/>
            </c:ext>
          </c:extLst>
        </c:ser>
        <c:dLbls>
          <c:showLegendKey val="0"/>
          <c:showVal val="0"/>
          <c:showCatName val="0"/>
          <c:showSerName val="0"/>
          <c:showPercent val="0"/>
          <c:showBubbleSize val="0"/>
        </c:dLbls>
        <c:gapWidth val="150"/>
        <c:shape val="box"/>
        <c:axId val="264386104"/>
        <c:axId val="264386496"/>
        <c:axId val="0"/>
      </c:bar3DChart>
      <c:catAx>
        <c:axId val="264386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6496"/>
        <c:crosses val="autoZero"/>
        <c:auto val="1"/>
        <c:lblAlgn val="ctr"/>
        <c:lblOffset val="100"/>
        <c:noMultiLvlLbl val="0"/>
      </c:catAx>
      <c:valAx>
        <c:axId val="264386496"/>
        <c:scaling>
          <c:orientation val="minMax"/>
        </c:scaling>
        <c:delete val="1"/>
        <c:axPos val="l"/>
        <c:numFmt formatCode="0%" sourceLinked="1"/>
        <c:majorTickMark val="out"/>
        <c:minorTickMark val="none"/>
        <c:tickLblPos val="nextTo"/>
        <c:crossAx val="264386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5B-4C54-ACE6-A5087DD4AF1B}"/>
              </c:ext>
            </c:extLst>
          </c:dPt>
          <c:dPt>
            <c:idx val="1"/>
            <c:invertIfNegative val="0"/>
            <c:bubble3D val="0"/>
            <c:spPr>
              <a:solidFill>
                <a:srgbClr val="C00000"/>
              </a:solidFill>
            </c:spPr>
            <c:extLst>
              <c:ext xmlns:c16="http://schemas.microsoft.com/office/drawing/2014/chart" uri="{C3380CC4-5D6E-409C-BE32-E72D297353CC}">
                <c16:uniqueId val="{00000001-D25B-4C54-ACE6-A5087DD4AF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5B-4C54-ACE6-A5087DD4AF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5B-4C54-ACE6-A5087DD4AF1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D25B-4C54-ACE6-A5087DD4AF1B}"/>
            </c:ext>
          </c:extLst>
        </c:ser>
        <c:dLbls>
          <c:showLegendKey val="0"/>
          <c:showVal val="0"/>
          <c:showCatName val="0"/>
          <c:showSerName val="0"/>
          <c:showPercent val="0"/>
          <c:showBubbleSize val="0"/>
        </c:dLbls>
        <c:gapWidth val="150"/>
        <c:shape val="box"/>
        <c:axId val="264382576"/>
        <c:axId val="264381400"/>
        <c:axId val="0"/>
      </c:bar3DChart>
      <c:catAx>
        <c:axId val="264382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1400"/>
        <c:crosses val="autoZero"/>
        <c:auto val="1"/>
        <c:lblAlgn val="ctr"/>
        <c:lblOffset val="100"/>
        <c:noMultiLvlLbl val="0"/>
      </c:catAx>
      <c:valAx>
        <c:axId val="264381400"/>
        <c:scaling>
          <c:orientation val="minMax"/>
        </c:scaling>
        <c:delete val="1"/>
        <c:axPos val="l"/>
        <c:numFmt formatCode="0%" sourceLinked="1"/>
        <c:majorTickMark val="out"/>
        <c:minorTickMark val="none"/>
        <c:tickLblPos val="nextTo"/>
        <c:crossAx val="264382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CA-4425-A5B6-1118788035B0}"/>
              </c:ext>
            </c:extLst>
          </c:dPt>
          <c:dPt>
            <c:idx val="1"/>
            <c:invertIfNegative val="0"/>
            <c:bubble3D val="0"/>
            <c:spPr>
              <a:solidFill>
                <a:srgbClr val="C00000"/>
              </a:solidFill>
            </c:spPr>
            <c:extLst>
              <c:ext xmlns:c16="http://schemas.microsoft.com/office/drawing/2014/chart" uri="{C3380CC4-5D6E-409C-BE32-E72D297353CC}">
                <c16:uniqueId val="{00000001-C6CA-4425-A5B6-1118788035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CA-4425-A5B6-1118788035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CA-4425-A5B6-1118788035B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C6CA-4425-A5B6-1118788035B0}"/>
            </c:ext>
          </c:extLst>
        </c:ser>
        <c:dLbls>
          <c:showLegendKey val="0"/>
          <c:showVal val="0"/>
          <c:showCatName val="0"/>
          <c:showSerName val="0"/>
          <c:showPercent val="0"/>
          <c:showBubbleSize val="0"/>
        </c:dLbls>
        <c:gapWidth val="150"/>
        <c:shape val="box"/>
        <c:axId val="264387280"/>
        <c:axId val="264384144"/>
        <c:axId val="0"/>
      </c:bar3DChart>
      <c:catAx>
        <c:axId val="26438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4144"/>
        <c:crosses val="autoZero"/>
        <c:auto val="1"/>
        <c:lblAlgn val="ctr"/>
        <c:lblOffset val="100"/>
        <c:noMultiLvlLbl val="0"/>
      </c:catAx>
      <c:valAx>
        <c:axId val="264384144"/>
        <c:scaling>
          <c:orientation val="minMax"/>
        </c:scaling>
        <c:delete val="1"/>
        <c:axPos val="l"/>
        <c:numFmt formatCode="0%" sourceLinked="1"/>
        <c:majorTickMark val="out"/>
        <c:minorTickMark val="none"/>
        <c:tickLblPos val="nextTo"/>
        <c:crossAx val="2643872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4B5-4F2A-9F19-43CFADD4684B}"/>
              </c:ext>
            </c:extLst>
          </c:dPt>
          <c:dPt>
            <c:idx val="1"/>
            <c:invertIfNegative val="0"/>
            <c:bubble3D val="0"/>
            <c:spPr>
              <a:solidFill>
                <a:srgbClr val="C00000"/>
              </a:solidFill>
            </c:spPr>
            <c:extLst>
              <c:ext xmlns:c16="http://schemas.microsoft.com/office/drawing/2014/chart" uri="{C3380CC4-5D6E-409C-BE32-E72D297353CC}">
                <c16:uniqueId val="{00000001-74B5-4F2A-9F19-43CFADD468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B5-4F2A-9F19-43CFADD468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B5-4F2A-9F19-43CFADD4684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extLst>
            <c:ext xmlns:c16="http://schemas.microsoft.com/office/drawing/2014/chart" uri="{C3380CC4-5D6E-409C-BE32-E72D297353CC}">
              <c16:uniqueId val="{00000004-74B5-4F2A-9F19-43CFADD4684B}"/>
            </c:ext>
          </c:extLst>
        </c:ser>
        <c:dLbls>
          <c:showLegendKey val="0"/>
          <c:showVal val="0"/>
          <c:showCatName val="0"/>
          <c:showSerName val="0"/>
          <c:showPercent val="0"/>
          <c:showBubbleSize val="0"/>
        </c:dLbls>
        <c:gapWidth val="150"/>
        <c:shape val="box"/>
        <c:axId val="264383360"/>
        <c:axId val="264382968"/>
        <c:axId val="0"/>
      </c:bar3DChart>
      <c:catAx>
        <c:axId val="264383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2968"/>
        <c:crosses val="autoZero"/>
        <c:auto val="1"/>
        <c:lblAlgn val="ctr"/>
        <c:lblOffset val="100"/>
        <c:noMultiLvlLbl val="0"/>
      </c:catAx>
      <c:valAx>
        <c:axId val="264382968"/>
        <c:scaling>
          <c:orientation val="minMax"/>
        </c:scaling>
        <c:delete val="1"/>
        <c:axPos val="l"/>
        <c:numFmt formatCode="0%" sourceLinked="1"/>
        <c:majorTickMark val="out"/>
        <c:minorTickMark val="none"/>
        <c:tickLblPos val="nextTo"/>
        <c:crossAx val="264383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CF-4823-8F09-0B24F5C13271}"/>
              </c:ext>
            </c:extLst>
          </c:dPt>
          <c:dPt>
            <c:idx val="1"/>
            <c:invertIfNegative val="0"/>
            <c:bubble3D val="0"/>
            <c:spPr>
              <a:solidFill>
                <a:srgbClr val="C00000"/>
              </a:solidFill>
            </c:spPr>
            <c:extLst>
              <c:ext xmlns:c16="http://schemas.microsoft.com/office/drawing/2014/chart" uri="{C3380CC4-5D6E-409C-BE32-E72D297353CC}">
                <c16:uniqueId val="{00000001-79CF-4823-8F09-0B24F5C132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CF-4823-8F09-0B24F5C132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CF-4823-8F09-0B24F5C1327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79CF-4823-8F09-0B24F5C13271}"/>
            </c:ext>
          </c:extLst>
        </c:ser>
        <c:dLbls>
          <c:showLegendKey val="0"/>
          <c:showVal val="0"/>
          <c:showCatName val="0"/>
          <c:showSerName val="0"/>
          <c:showPercent val="0"/>
          <c:showBubbleSize val="0"/>
        </c:dLbls>
        <c:gapWidth val="150"/>
        <c:shape val="box"/>
        <c:axId val="264385712"/>
        <c:axId val="264384536"/>
        <c:axId val="0"/>
      </c:bar3DChart>
      <c:catAx>
        <c:axId val="264385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4536"/>
        <c:crosses val="autoZero"/>
        <c:auto val="1"/>
        <c:lblAlgn val="ctr"/>
        <c:lblOffset val="100"/>
        <c:noMultiLvlLbl val="0"/>
      </c:catAx>
      <c:valAx>
        <c:axId val="264384536"/>
        <c:scaling>
          <c:orientation val="minMax"/>
        </c:scaling>
        <c:delete val="1"/>
        <c:axPos val="l"/>
        <c:numFmt formatCode="0%" sourceLinked="1"/>
        <c:majorTickMark val="out"/>
        <c:minorTickMark val="none"/>
        <c:tickLblPos val="nextTo"/>
        <c:crossAx val="264385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7-4DCB-B251-545E334FB02A}"/>
              </c:ext>
            </c:extLst>
          </c:dPt>
          <c:dPt>
            <c:idx val="1"/>
            <c:invertIfNegative val="0"/>
            <c:bubble3D val="0"/>
            <c:spPr>
              <a:solidFill>
                <a:srgbClr val="C00000"/>
              </a:solidFill>
            </c:spPr>
            <c:extLst>
              <c:ext xmlns:c16="http://schemas.microsoft.com/office/drawing/2014/chart" uri="{C3380CC4-5D6E-409C-BE32-E72D297353CC}">
                <c16:uniqueId val="{00000001-BC27-4DCB-B251-545E334FB0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7-4DCB-B251-545E334FB0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7-4DCB-B251-545E334FB02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0.5</c:v>
                </c:pt>
                <c:pt idx="3">
                  <c:v>0.125</c:v>
                </c:pt>
              </c:numCache>
            </c:numRef>
          </c:val>
          <c:extLst>
            <c:ext xmlns:c16="http://schemas.microsoft.com/office/drawing/2014/chart" uri="{C3380CC4-5D6E-409C-BE32-E72D297353CC}">
              <c16:uniqueId val="{00000004-BC27-4DCB-B251-545E334FB02A}"/>
            </c:ext>
          </c:extLst>
        </c:ser>
        <c:dLbls>
          <c:showLegendKey val="0"/>
          <c:showVal val="0"/>
          <c:showCatName val="0"/>
          <c:showSerName val="0"/>
          <c:showPercent val="0"/>
          <c:showBubbleSize val="0"/>
        </c:dLbls>
        <c:gapWidth val="150"/>
        <c:shape val="box"/>
        <c:axId val="264384928"/>
        <c:axId val="280405152"/>
        <c:axId val="0"/>
      </c:bar3DChart>
      <c:catAx>
        <c:axId val="264384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405152"/>
        <c:crosses val="autoZero"/>
        <c:auto val="1"/>
        <c:lblAlgn val="ctr"/>
        <c:lblOffset val="100"/>
        <c:noMultiLvlLbl val="0"/>
      </c:catAx>
      <c:valAx>
        <c:axId val="280405152"/>
        <c:scaling>
          <c:orientation val="minMax"/>
        </c:scaling>
        <c:delete val="1"/>
        <c:axPos val="l"/>
        <c:numFmt formatCode="0%" sourceLinked="1"/>
        <c:majorTickMark val="out"/>
        <c:minorTickMark val="none"/>
        <c:tickLblPos val="nextTo"/>
        <c:crossAx val="264384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7A-4DA4-8A92-88378631134C}"/>
              </c:ext>
            </c:extLst>
          </c:dPt>
          <c:dPt>
            <c:idx val="1"/>
            <c:invertIfNegative val="0"/>
            <c:bubble3D val="0"/>
            <c:spPr>
              <a:solidFill>
                <a:srgbClr val="C00000"/>
              </a:solidFill>
            </c:spPr>
            <c:extLst>
              <c:ext xmlns:c16="http://schemas.microsoft.com/office/drawing/2014/chart" uri="{C3380CC4-5D6E-409C-BE32-E72D297353CC}">
                <c16:uniqueId val="{00000001-C67A-4DA4-8A92-8837863113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7A-4DA4-8A92-8837863113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7A-4DA4-8A92-88378631134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c:v>
                </c:pt>
              </c:numCache>
            </c:numRef>
          </c:val>
          <c:extLst>
            <c:ext xmlns:c16="http://schemas.microsoft.com/office/drawing/2014/chart" uri="{C3380CC4-5D6E-409C-BE32-E72D297353CC}">
              <c16:uniqueId val="{00000004-C67A-4DA4-8A92-88378631134C}"/>
            </c:ext>
          </c:extLst>
        </c:ser>
        <c:dLbls>
          <c:showLegendKey val="0"/>
          <c:showVal val="0"/>
          <c:showCatName val="0"/>
          <c:showSerName val="0"/>
          <c:showPercent val="0"/>
          <c:showBubbleSize val="0"/>
        </c:dLbls>
        <c:gapWidth val="150"/>
        <c:shape val="box"/>
        <c:axId val="280403192"/>
        <c:axId val="280406720"/>
        <c:axId val="0"/>
      </c:bar3DChart>
      <c:catAx>
        <c:axId val="280403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406720"/>
        <c:crosses val="autoZero"/>
        <c:auto val="1"/>
        <c:lblAlgn val="ctr"/>
        <c:lblOffset val="100"/>
        <c:noMultiLvlLbl val="0"/>
      </c:catAx>
      <c:valAx>
        <c:axId val="280406720"/>
        <c:scaling>
          <c:orientation val="minMax"/>
        </c:scaling>
        <c:delete val="1"/>
        <c:axPos val="l"/>
        <c:numFmt formatCode="0%" sourceLinked="1"/>
        <c:majorTickMark val="out"/>
        <c:minorTickMark val="none"/>
        <c:tickLblPos val="nextTo"/>
        <c:crossAx val="280403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9E9-437C-AE23-F74ACC754B5A}"/>
              </c:ext>
            </c:extLst>
          </c:dPt>
          <c:dPt>
            <c:idx val="1"/>
            <c:invertIfNegative val="0"/>
            <c:bubble3D val="0"/>
            <c:spPr>
              <a:solidFill>
                <a:srgbClr val="C00000"/>
              </a:solidFill>
            </c:spPr>
            <c:extLst>
              <c:ext xmlns:c16="http://schemas.microsoft.com/office/drawing/2014/chart" uri="{C3380CC4-5D6E-409C-BE32-E72D297353CC}">
                <c16:uniqueId val="{00000001-69E9-437C-AE23-F74ACC754B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9E9-437C-AE23-F74ACC754B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9E9-437C-AE23-F74ACC754B5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69E9-437C-AE23-F74ACC754B5A}"/>
            </c:ext>
          </c:extLst>
        </c:ser>
        <c:dLbls>
          <c:showLegendKey val="0"/>
          <c:showVal val="0"/>
          <c:showCatName val="0"/>
          <c:showSerName val="0"/>
          <c:showPercent val="0"/>
          <c:showBubbleSize val="0"/>
        </c:dLbls>
        <c:gapWidth val="150"/>
        <c:shape val="box"/>
        <c:axId val="280407112"/>
        <c:axId val="280407504"/>
        <c:axId val="0"/>
      </c:bar3DChart>
      <c:catAx>
        <c:axId val="280407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407504"/>
        <c:crosses val="autoZero"/>
        <c:auto val="1"/>
        <c:lblAlgn val="ctr"/>
        <c:lblOffset val="100"/>
        <c:noMultiLvlLbl val="0"/>
      </c:catAx>
      <c:valAx>
        <c:axId val="280407504"/>
        <c:scaling>
          <c:orientation val="minMax"/>
        </c:scaling>
        <c:delete val="1"/>
        <c:axPos val="l"/>
        <c:numFmt formatCode="0%" sourceLinked="1"/>
        <c:majorTickMark val="out"/>
        <c:minorTickMark val="none"/>
        <c:tickLblPos val="nextTo"/>
        <c:crossAx val="280407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86-4B10-94C1-40B98A0722A6}"/>
              </c:ext>
            </c:extLst>
          </c:dPt>
          <c:dPt>
            <c:idx val="1"/>
            <c:invertIfNegative val="0"/>
            <c:bubble3D val="0"/>
            <c:spPr>
              <a:solidFill>
                <a:srgbClr val="C00000"/>
              </a:solidFill>
            </c:spPr>
            <c:extLst>
              <c:ext xmlns:c16="http://schemas.microsoft.com/office/drawing/2014/chart" uri="{C3380CC4-5D6E-409C-BE32-E72D297353CC}">
                <c16:uniqueId val="{00000001-8886-4B10-94C1-40B98A0722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86-4B10-94C1-40B98A0722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86-4B10-94C1-40B98A0722A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extLst>
            <c:ext xmlns:c16="http://schemas.microsoft.com/office/drawing/2014/chart" uri="{C3380CC4-5D6E-409C-BE32-E72D297353CC}">
              <c16:uniqueId val="{00000004-8886-4B10-94C1-40B98A0722A6}"/>
            </c:ext>
          </c:extLst>
        </c:ser>
        <c:dLbls>
          <c:showLegendKey val="0"/>
          <c:showVal val="0"/>
          <c:showCatName val="0"/>
          <c:showSerName val="0"/>
          <c:showPercent val="0"/>
          <c:showBubbleSize val="0"/>
        </c:dLbls>
        <c:gapWidth val="150"/>
        <c:shape val="box"/>
        <c:axId val="265017928"/>
        <c:axId val="265022416"/>
        <c:axId val="0"/>
      </c:bar3DChart>
      <c:catAx>
        <c:axId val="265017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5022416"/>
        <c:crosses val="autoZero"/>
        <c:auto val="1"/>
        <c:lblAlgn val="ctr"/>
        <c:lblOffset val="100"/>
        <c:noMultiLvlLbl val="0"/>
      </c:catAx>
      <c:valAx>
        <c:axId val="265022416"/>
        <c:scaling>
          <c:orientation val="minMax"/>
        </c:scaling>
        <c:delete val="1"/>
        <c:axPos val="l"/>
        <c:numFmt formatCode="0%" sourceLinked="1"/>
        <c:majorTickMark val="out"/>
        <c:minorTickMark val="none"/>
        <c:tickLblPos val="nextTo"/>
        <c:crossAx val="2650179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2EB-4725-BDE8-945230C501F1}"/>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2EB-4725-BDE8-945230C501F1}"/>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02EB-4725-BDE8-945230C501F1}"/>
            </c:ext>
          </c:extLst>
        </c:ser>
        <c:ser>
          <c:idx val="0"/>
          <c:order val="1"/>
          <c:tx>
            <c:strRef>
              <c:f>Directiva!$H$2</c:f>
              <c:strCache>
                <c:ptCount val="1"/>
                <c:pt idx="0">
                  <c:v>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02EB-4725-BDE8-945230C501F1}"/>
            </c:ext>
          </c:extLst>
        </c:ser>
        <c:ser>
          <c:idx val="1"/>
          <c:order val="2"/>
          <c:tx>
            <c:strRef>
              <c:f>Directiva!$M$2</c:f>
              <c:strCache>
                <c:ptCount val="1"/>
                <c:pt idx="0">
                  <c:v>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2EB-4725-BDE8-945230C501F1}"/>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2EB-4725-BDE8-945230C501F1}"/>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2EB-4725-BDE8-945230C501F1}"/>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A-02EB-4725-BDE8-945230C501F1}"/>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2EB-4725-BDE8-945230C501F1}"/>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2EB-4725-BDE8-945230C501F1}"/>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02EB-4725-BDE8-945230C501F1}"/>
            </c:ext>
          </c:extLst>
        </c:ser>
        <c:dLbls>
          <c:showLegendKey val="0"/>
          <c:showVal val="0"/>
          <c:showCatName val="0"/>
          <c:showSerName val="0"/>
          <c:showPercent val="0"/>
          <c:showBubbleSize val="0"/>
        </c:dLbls>
        <c:smooth val="0"/>
        <c:axId val="280408288"/>
        <c:axId val="280408680"/>
      </c:lineChart>
      <c:catAx>
        <c:axId val="28040828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419"/>
          </a:p>
        </c:txPr>
        <c:crossAx val="280408680"/>
        <c:crosses val="autoZero"/>
        <c:auto val="1"/>
        <c:lblAlgn val="ctr"/>
        <c:lblOffset val="100"/>
        <c:noMultiLvlLbl val="0"/>
      </c:catAx>
      <c:valAx>
        <c:axId val="280408680"/>
        <c:scaling>
          <c:orientation val="minMax"/>
        </c:scaling>
        <c:delete val="1"/>
        <c:axPos val="l"/>
        <c:numFmt formatCode="0%" sourceLinked="1"/>
        <c:majorTickMark val="out"/>
        <c:minorTickMark val="none"/>
        <c:tickLblPos val="nextTo"/>
        <c:crossAx val="280408288"/>
        <c:crosses val="autoZero"/>
        <c:crossBetween val="between"/>
      </c:valAx>
    </c:plotArea>
    <c:legend>
      <c:legendPos val="r"/>
      <c:layout>
        <c:manualLayout>
          <c:xMode val="edge"/>
          <c:yMode val="edge"/>
          <c:x val="0.17618849124604657"/>
          <c:y val="0.90108941596511694"/>
          <c:w val="0.64765584282111566"/>
          <c:h val="7.7741047651892436E-2"/>
        </c:manualLayout>
      </c:layout>
      <c:overlay val="0"/>
      <c:txPr>
        <a:bodyPr/>
        <a:lstStyle/>
        <a:p>
          <a:pPr>
            <a:defRPr sz="920" b="0"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BEC3-4DBC-BA7D-28869D9A029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BEC3-4DBC-BA7D-28869D9A029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176C-4169-8E45-C82B2976EAFB}"/>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BEC3-4DBC-BA7D-28869D9A029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BEC3-4DBC-BA7D-28869D9A029D}"/>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BEC3-4DBC-BA7D-28869D9A029D}"/>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BEC3-4DBC-BA7D-28869D9A029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176C-4169-8E45-C82B2976EAFB}"/>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BEC3-4DBC-BA7D-28869D9A029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BEC3-4DBC-BA7D-28869D9A029D}"/>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BEC3-4DBC-BA7D-28869D9A029D}"/>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BEC3-4DBC-BA7D-28869D9A029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176C-4169-8E45-C82B2976EAFB}"/>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76C-4169-8E45-C82B2976EAFB}"/>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76C-4169-8E45-C82B2976EAFB}"/>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76C-4169-8E45-C82B2976EAFB}"/>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76C-4169-8E45-C82B2976EAF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76C-4169-8E45-C82B2976EAFB}"/>
            </c:ext>
          </c:extLst>
        </c:ser>
        <c:dLbls>
          <c:showLegendKey val="0"/>
          <c:showVal val="0"/>
          <c:showCatName val="0"/>
          <c:showSerName val="0"/>
          <c:showPercent val="0"/>
          <c:showBubbleSize val="0"/>
        </c:dLbls>
        <c:smooth val="0"/>
        <c:axId val="280410640"/>
        <c:axId val="280403976"/>
      </c:lineChart>
      <c:catAx>
        <c:axId val="2804106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0403976"/>
        <c:crosses val="autoZero"/>
        <c:auto val="1"/>
        <c:lblAlgn val="ctr"/>
        <c:lblOffset val="100"/>
        <c:noMultiLvlLbl val="0"/>
      </c:catAx>
      <c:valAx>
        <c:axId val="280403976"/>
        <c:scaling>
          <c:orientation val="minMax"/>
        </c:scaling>
        <c:delete val="1"/>
        <c:axPos val="l"/>
        <c:numFmt formatCode="0%" sourceLinked="1"/>
        <c:majorTickMark val="out"/>
        <c:minorTickMark val="none"/>
        <c:tickLblPos val="nextTo"/>
        <c:crossAx val="280410640"/>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60C-4A1B-A680-7D1540B2C80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0.5</c:v>
                </c:pt>
                <c:pt idx="3">
                  <c:v>0.125</c:v>
                </c:pt>
              </c:numCache>
            </c:numRef>
          </c:val>
          <c:smooth val="0"/>
          <c:extLst>
            <c:ext xmlns:c16="http://schemas.microsoft.com/office/drawing/2014/chart" uri="{C3380CC4-5D6E-409C-BE32-E72D297353CC}">
              <c16:uniqueId val="{00000002-C60C-4A1B-A680-7D1540B2C800}"/>
            </c:ext>
          </c:extLst>
        </c:ser>
        <c:ser>
          <c:idx val="0"/>
          <c:order val="1"/>
          <c:tx>
            <c:strRef>
              <c:f>Directiva!$H$2</c:f>
              <c:strCache>
                <c:ptCount val="1"/>
                <c:pt idx="0">
                  <c:v>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60C-4A1B-A680-7D1540B2C80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60C-4A1B-A680-7D1540B2C80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60C-4A1B-A680-7D1540B2C80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c:v>
                </c:pt>
              </c:numCache>
            </c:numRef>
          </c:val>
          <c:smooth val="0"/>
          <c:extLst>
            <c:ext xmlns:c16="http://schemas.microsoft.com/office/drawing/2014/chart" uri="{C3380CC4-5D6E-409C-BE32-E72D297353CC}">
              <c16:uniqueId val="{00000007-C60C-4A1B-A680-7D1540B2C800}"/>
            </c:ext>
          </c:extLst>
        </c:ser>
        <c:ser>
          <c:idx val="1"/>
          <c:order val="2"/>
          <c:tx>
            <c:strRef>
              <c:f>Directiva!$M$2</c:f>
              <c:strCache>
                <c:ptCount val="1"/>
                <c:pt idx="0">
                  <c:v>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60C-4A1B-A680-7D1540B2C80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60C-4A1B-A680-7D1540B2C80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60C-4A1B-A680-7D1540B2C80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C60C-4A1B-A680-7D1540B2C800}"/>
            </c:ext>
          </c:extLst>
        </c:ser>
        <c:ser>
          <c:idx val="3"/>
          <c:order val="3"/>
          <c:tx>
            <c:v>AÑO 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60C-4A1B-A680-7D1540B2C800}"/>
            </c:ext>
          </c:extLst>
        </c:ser>
        <c:dLbls>
          <c:showLegendKey val="0"/>
          <c:showVal val="0"/>
          <c:showCatName val="0"/>
          <c:showSerName val="0"/>
          <c:showPercent val="0"/>
          <c:showBubbleSize val="0"/>
        </c:dLbls>
        <c:smooth val="0"/>
        <c:axId val="280406328"/>
        <c:axId val="280404760"/>
      </c:lineChart>
      <c:catAx>
        <c:axId val="280406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0404760"/>
        <c:crosses val="autoZero"/>
        <c:auto val="1"/>
        <c:lblAlgn val="ctr"/>
        <c:lblOffset val="100"/>
        <c:noMultiLvlLbl val="0"/>
      </c:catAx>
      <c:valAx>
        <c:axId val="280404760"/>
        <c:scaling>
          <c:orientation val="minMax"/>
        </c:scaling>
        <c:delete val="1"/>
        <c:axPos val="l"/>
        <c:numFmt formatCode="0%" sourceLinked="1"/>
        <c:majorTickMark val="out"/>
        <c:minorTickMark val="none"/>
        <c:tickLblPos val="nextTo"/>
        <c:crossAx val="280406328"/>
        <c:crosses val="autoZero"/>
        <c:crossBetween val="between"/>
      </c:valAx>
    </c:plotArea>
    <c:legend>
      <c:legendPos val="r"/>
      <c:layout>
        <c:manualLayout>
          <c:xMode val="edge"/>
          <c:yMode val="edge"/>
          <c:x val="0.12235311892086567"/>
          <c:y val="0.87281994409170149"/>
          <c:w val="0.761852087147256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D8-45C1-908B-2B8D1168B69B}"/>
              </c:ext>
            </c:extLst>
          </c:dPt>
          <c:dPt>
            <c:idx val="1"/>
            <c:invertIfNegative val="0"/>
            <c:bubble3D val="0"/>
            <c:spPr>
              <a:solidFill>
                <a:srgbClr val="C00000"/>
              </a:solidFill>
            </c:spPr>
            <c:extLst>
              <c:ext xmlns:c16="http://schemas.microsoft.com/office/drawing/2014/chart" uri="{C3380CC4-5D6E-409C-BE32-E72D297353CC}">
                <c16:uniqueId val="{00000001-B9D8-45C1-908B-2B8D1168B6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D8-45C1-908B-2B8D1168B6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D8-45C1-908B-2B8D1168B69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9D8-45C1-908B-2B8D1168B69B}"/>
            </c:ext>
          </c:extLst>
        </c:ser>
        <c:dLbls>
          <c:showLegendKey val="0"/>
          <c:showVal val="0"/>
          <c:showCatName val="0"/>
          <c:showSerName val="0"/>
          <c:showPercent val="0"/>
          <c:showBubbleSize val="0"/>
        </c:dLbls>
        <c:gapWidth val="150"/>
        <c:shape val="box"/>
        <c:axId val="280409072"/>
        <c:axId val="280409464"/>
        <c:axId val="0"/>
      </c:bar3DChart>
      <c:catAx>
        <c:axId val="280409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409464"/>
        <c:crosses val="autoZero"/>
        <c:auto val="1"/>
        <c:lblAlgn val="ctr"/>
        <c:lblOffset val="100"/>
        <c:noMultiLvlLbl val="0"/>
      </c:catAx>
      <c:valAx>
        <c:axId val="280409464"/>
        <c:scaling>
          <c:orientation val="minMax"/>
        </c:scaling>
        <c:delete val="1"/>
        <c:axPos val="l"/>
        <c:numFmt formatCode="0%" sourceLinked="1"/>
        <c:majorTickMark val="out"/>
        <c:minorTickMark val="none"/>
        <c:tickLblPos val="nextTo"/>
        <c:crossAx val="280409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17-458B-B663-5A9C68941F5E}"/>
              </c:ext>
            </c:extLst>
          </c:dPt>
          <c:dPt>
            <c:idx val="1"/>
            <c:invertIfNegative val="0"/>
            <c:bubble3D val="0"/>
            <c:spPr>
              <a:solidFill>
                <a:srgbClr val="C00000"/>
              </a:solidFill>
            </c:spPr>
            <c:extLst>
              <c:ext xmlns:c16="http://schemas.microsoft.com/office/drawing/2014/chart" uri="{C3380CC4-5D6E-409C-BE32-E72D297353CC}">
                <c16:uniqueId val="{00000001-6117-458B-B663-5A9C68941F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17-458B-B663-5A9C68941F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17-458B-B663-5A9C68941F5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6117-458B-B663-5A9C68941F5E}"/>
            </c:ext>
          </c:extLst>
        </c:ser>
        <c:dLbls>
          <c:showLegendKey val="0"/>
          <c:showVal val="0"/>
          <c:showCatName val="0"/>
          <c:showSerName val="0"/>
          <c:showPercent val="0"/>
          <c:showBubbleSize val="0"/>
        </c:dLbls>
        <c:gapWidth val="150"/>
        <c:shape val="box"/>
        <c:axId val="281259408"/>
        <c:axId val="281257840"/>
        <c:axId val="0"/>
      </c:bar3DChart>
      <c:catAx>
        <c:axId val="281259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257840"/>
        <c:crosses val="autoZero"/>
        <c:auto val="1"/>
        <c:lblAlgn val="ctr"/>
        <c:lblOffset val="100"/>
        <c:noMultiLvlLbl val="0"/>
      </c:catAx>
      <c:valAx>
        <c:axId val="281257840"/>
        <c:scaling>
          <c:orientation val="minMax"/>
        </c:scaling>
        <c:delete val="1"/>
        <c:axPos val="l"/>
        <c:numFmt formatCode="0%" sourceLinked="1"/>
        <c:majorTickMark val="out"/>
        <c:minorTickMark val="none"/>
        <c:tickLblPos val="nextTo"/>
        <c:crossAx val="281259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Cultura Institucional</a:t>
            </a:r>
          </a:p>
        </c:rich>
      </c:tx>
      <c:layout>
        <c:manualLayout>
          <c:xMode val="edge"/>
          <c:yMode val="edge"/>
          <c:x val="0.1484131264413866"/>
          <c:y val="2.82934442516719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936-4C21-8D61-DA026639B2EC}"/>
              </c:ext>
            </c:extLst>
          </c:dPt>
          <c:dPt>
            <c:idx val="1"/>
            <c:invertIfNegative val="0"/>
            <c:bubble3D val="0"/>
            <c:spPr>
              <a:solidFill>
                <a:srgbClr val="C00000"/>
              </a:solidFill>
            </c:spPr>
            <c:extLst>
              <c:ext xmlns:c16="http://schemas.microsoft.com/office/drawing/2014/chart" uri="{C3380CC4-5D6E-409C-BE32-E72D297353CC}">
                <c16:uniqueId val="{00000001-C936-4C21-8D61-DA026639B2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936-4C21-8D61-DA026639B2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936-4C21-8D61-DA026639B2E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C936-4C21-8D61-DA026639B2EC}"/>
            </c:ext>
          </c:extLst>
        </c:ser>
        <c:dLbls>
          <c:showLegendKey val="0"/>
          <c:showVal val="0"/>
          <c:showCatName val="0"/>
          <c:showSerName val="0"/>
          <c:showPercent val="0"/>
          <c:showBubbleSize val="0"/>
        </c:dLbls>
        <c:gapWidth val="150"/>
        <c:shape val="box"/>
        <c:axId val="281256664"/>
        <c:axId val="281254704"/>
        <c:axId val="0"/>
      </c:bar3DChart>
      <c:catAx>
        <c:axId val="281256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254704"/>
        <c:crosses val="autoZero"/>
        <c:auto val="1"/>
        <c:lblAlgn val="ctr"/>
        <c:lblOffset val="100"/>
        <c:noMultiLvlLbl val="0"/>
      </c:catAx>
      <c:valAx>
        <c:axId val="281254704"/>
        <c:scaling>
          <c:orientation val="minMax"/>
        </c:scaling>
        <c:delete val="1"/>
        <c:axPos val="l"/>
        <c:numFmt formatCode="0%" sourceLinked="1"/>
        <c:majorTickMark val="out"/>
        <c:minorTickMark val="none"/>
        <c:tickLblPos val="nextTo"/>
        <c:crossAx val="281256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12D-45BC-A995-4CFB31E52585}"/>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E12D-45BC-A995-4CFB31E52585}"/>
            </c:ext>
          </c:extLst>
        </c:ser>
        <c:ser>
          <c:idx val="0"/>
          <c:order val="1"/>
          <c:tx>
            <c:strRef>
              <c:f>Directiva!$H$2</c:f>
              <c:strCache>
                <c:ptCount val="1"/>
                <c:pt idx="0">
                  <c:v>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12D-45BC-A995-4CFB31E5258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12D-45BC-A995-4CFB31E52585}"/>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12D-45BC-A995-4CFB31E52585}"/>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E12D-45BC-A995-4CFB31E52585}"/>
            </c:ext>
          </c:extLst>
        </c:ser>
        <c:ser>
          <c:idx val="1"/>
          <c:order val="2"/>
          <c:tx>
            <c:strRef>
              <c:f>Directiva!$M$2</c:f>
              <c:strCache>
                <c:ptCount val="1"/>
                <c:pt idx="0">
                  <c:v>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12D-45BC-A995-4CFB31E5258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12D-45BC-A995-4CFB31E5258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12D-45BC-A995-4CFB31E52585}"/>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12D-45BC-A995-4CFB31E52585}"/>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12D-45BC-A995-4CFB31E52585}"/>
            </c:ext>
          </c:extLst>
        </c:ser>
        <c:dLbls>
          <c:showLegendKey val="0"/>
          <c:showVal val="0"/>
          <c:showCatName val="0"/>
          <c:showSerName val="0"/>
          <c:showPercent val="0"/>
          <c:showBubbleSize val="0"/>
        </c:dLbls>
        <c:smooth val="0"/>
        <c:axId val="281256272"/>
        <c:axId val="281257056"/>
      </c:lineChart>
      <c:catAx>
        <c:axId val="281256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1257056"/>
        <c:crosses val="autoZero"/>
        <c:auto val="1"/>
        <c:lblAlgn val="ctr"/>
        <c:lblOffset val="100"/>
        <c:noMultiLvlLbl val="0"/>
      </c:catAx>
      <c:valAx>
        <c:axId val="281257056"/>
        <c:scaling>
          <c:orientation val="minMax"/>
        </c:scaling>
        <c:delete val="1"/>
        <c:axPos val="l"/>
        <c:numFmt formatCode="0%" sourceLinked="1"/>
        <c:majorTickMark val="out"/>
        <c:minorTickMark val="none"/>
        <c:tickLblPos val="nextTo"/>
        <c:crossAx val="281256272"/>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1-49AF-9506-C52F89CF642C}"/>
              </c:ext>
            </c:extLst>
          </c:dPt>
          <c:dPt>
            <c:idx val="1"/>
            <c:invertIfNegative val="0"/>
            <c:bubble3D val="0"/>
            <c:spPr>
              <a:solidFill>
                <a:srgbClr val="C00000"/>
              </a:solidFill>
            </c:spPr>
            <c:extLst>
              <c:ext xmlns:c16="http://schemas.microsoft.com/office/drawing/2014/chart" uri="{C3380CC4-5D6E-409C-BE32-E72D297353CC}">
                <c16:uniqueId val="{00000001-29B1-49AF-9506-C52F89CF64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1-49AF-9506-C52F89CF64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1-49AF-9506-C52F89CF642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4-29B1-49AF-9506-C52F89CF642C}"/>
            </c:ext>
          </c:extLst>
        </c:ser>
        <c:dLbls>
          <c:showLegendKey val="0"/>
          <c:showVal val="0"/>
          <c:showCatName val="0"/>
          <c:showSerName val="0"/>
          <c:showPercent val="0"/>
          <c:showBubbleSize val="0"/>
        </c:dLbls>
        <c:gapWidth val="150"/>
        <c:shape val="box"/>
        <c:axId val="281255880"/>
        <c:axId val="281257448"/>
        <c:axId val="0"/>
      </c:bar3DChart>
      <c:catAx>
        <c:axId val="281255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257448"/>
        <c:crosses val="autoZero"/>
        <c:auto val="1"/>
        <c:lblAlgn val="ctr"/>
        <c:lblOffset val="100"/>
        <c:noMultiLvlLbl val="0"/>
      </c:catAx>
      <c:valAx>
        <c:axId val="281257448"/>
        <c:scaling>
          <c:orientation val="minMax"/>
        </c:scaling>
        <c:delete val="1"/>
        <c:axPos val="l"/>
        <c:numFmt formatCode="0%" sourceLinked="1"/>
        <c:majorTickMark val="out"/>
        <c:minorTickMark val="none"/>
        <c:tickLblPos val="nextTo"/>
        <c:crossAx val="281255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2B-482C-891A-F9E6A0DFA6A3}"/>
              </c:ext>
            </c:extLst>
          </c:dPt>
          <c:dPt>
            <c:idx val="1"/>
            <c:invertIfNegative val="0"/>
            <c:bubble3D val="0"/>
            <c:spPr>
              <a:solidFill>
                <a:srgbClr val="C00000"/>
              </a:solidFill>
            </c:spPr>
            <c:extLst>
              <c:ext xmlns:c16="http://schemas.microsoft.com/office/drawing/2014/chart" uri="{C3380CC4-5D6E-409C-BE32-E72D297353CC}">
                <c16:uniqueId val="{00000001-EE2B-482C-891A-F9E6A0DFA6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2B-482C-891A-F9E6A0DFA6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2B-482C-891A-F9E6A0DFA6A3}"/>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EE2B-482C-891A-F9E6A0DFA6A3}"/>
            </c:ext>
          </c:extLst>
        </c:ser>
        <c:dLbls>
          <c:showLegendKey val="0"/>
          <c:showVal val="0"/>
          <c:showCatName val="0"/>
          <c:showSerName val="0"/>
          <c:showPercent val="0"/>
          <c:showBubbleSize val="0"/>
        </c:dLbls>
        <c:gapWidth val="150"/>
        <c:shape val="box"/>
        <c:axId val="281258624"/>
        <c:axId val="281259016"/>
        <c:axId val="0"/>
      </c:bar3DChart>
      <c:catAx>
        <c:axId val="28125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259016"/>
        <c:crosses val="autoZero"/>
        <c:auto val="1"/>
        <c:lblAlgn val="ctr"/>
        <c:lblOffset val="100"/>
        <c:noMultiLvlLbl val="0"/>
      </c:catAx>
      <c:valAx>
        <c:axId val="281259016"/>
        <c:scaling>
          <c:orientation val="minMax"/>
        </c:scaling>
        <c:delete val="1"/>
        <c:axPos val="l"/>
        <c:numFmt formatCode="0%" sourceLinked="1"/>
        <c:majorTickMark val="out"/>
        <c:minorTickMark val="none"/>
        <c:tickLblPos val="nextTo"/>
        <c:crossAx val="281258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D7E-4838-B067-1B1C8CFCCE02}"/>
              </c:ext>
            </c:extLst>
          </c:dPt>
          <c:dPt>
            <c:idx val="1"/>
            <c:invertIfNegative val="0"/>
            <c:bubble3D val="0"/>
            <c:spPr>
              <a:solidFill>
                <a:srgbClr val="C00000"/>
              </a:solidFill>
            </c:spPr>
            <c:extLst>
              <c:ext xmlns:c16="http://schemas.microsoft.com/office/drawing/2014/chart" uri="{C3380CC4-5D6E-409C-BE32-E72D297353CC}">
                <c16:uniqueId val="{00000001-8D7E-4838-B067-1B1C8CFCCE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7E-4838-B067-1B1C8CFCCE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7E-4838-B067-1B1C8CFCCE0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8D7E-4838-B067-1B1C8CFCCE02}"/>
            </c:ext>
          </c:extLst>
        </c:ser>
        <c:dLbls>
          <c:showLegendKey val="0"/>
          <c:showVal val="0"/>
          <c:showCatName val="0"/>
          <c:showSerName val="0"/>
          <c:showPercent val="0"/>
          <c:showBubbleSize val="0"/>
        </c:dLbls>
        <c:gapWidth val="150"/>
        <c:shape val="box"/>
        <c:axId val="281252352"/>
        <c:axId val="281253920"/>
        <c:axId val="0"/>
      </c:bar3DChart>
      <c:catAx>
        <c:axId val="281252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253920"/>
        <c:crosses val="autoZero"/>
        <c:auto val="1"/>
        <c:lblAlgn val="ctr"/>
        <c:lblOffset val="100"/>
        <c:noMultiLvlLbl val="0"/>
      </c:catAx>
      <c:valAx>
        <c:axId val="281253920"/>
        <c:scaling>
          <c:orientation val="minMax"/>
        </c:scaling>
        <c:delete val="1"/>
        <c:axPos val="l"/>
        <c:numFmt formatCode="0%" sourceLinked="1"/>
        <c:majorTickMark val="out"/>
        <c:minorTickMark val="none"/>
        <c:tickLblPos val="nextTo"/>
        <c:crossAx val="281252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E6-46A4-8FCA-28DEC990BD1B}"/>
              </c:ext>
            </c:extLst>
          </c:dPt>
          <c:dPt>
            <c:idx val="1"/>
            <c:invertIfNegative val="0"/>
            <c:bubble3D val="0"/>
            <c:spPr>
              <a:solidFill>
                <a:srgbClr val="C00000"/>
              </a:solidFill>
            </c:spPr>
            <c:extLst>
              <c:ext xmlns:c16="http://schemas.microsoft.com/office/drawing/2014/chart" uri="{C3380CC4-5D6E-409C-BE32-E72D297353CC}">
                <c16:uniqueId val="{00000001-C6E6-46A4-8FCA-28DEC990BD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E6-46A4-8FCA-28DEC990BD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E6-46A4-8FCA-28DEC990BD1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C6E6-46A4-8FCA-28DEC990BD1B}"/>
            </c:ext>
          </c:extLst>
        </c:ser>
        <c:dLbls>
          <c:showLegendKey val="0"/>
          <c:showVal val="0"/>
          <c:showCatName val="0"/>
          <c:showSerName val="0"/>
          <c:showPercent val="0"/>
          <c:showBubbleSize val="0"/>
        </c:dLbls>
        <c:gapWidth val="150"/>
        <c:shape val="box"/>
        <c:axId val="265098696"/>
        <c:axId val="263574776"/>
        <c:axId val="0"/>
      </c:bar3DChart>
      <c:catAx>
        <c:axId val="265098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3574776"/>
        <c:crosses val="autoZero"/>
        <c:auto val="1"/>
        <c:lblAlgn val="ctr"/>
        <c:lblOffset val="100"/>
        <c:noMultiLvlLbl val="0"/>
      </c:catAx>
      <c:valAx>
        <c:axId val="263574776"/>
        <c:scaling>
          <c:orientation val="minMax"/>
        </c:scaling>
        <c:delete val="1"/>
        <c:axPos val="l"/>
        <c:numFmt formatCode="0%" sourceLinked="1"/>
        <c:majorTickMark val="out"/>
        <c:minorTickMark val="none"/>
        <c:tickLblPos val="nextTo"/>
        <c:crossAx val="265098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1AC6-4C7B-ABF7-569E0D01BD4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1AC6-4C7B-ABF7-569E0D01BD4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2-06A2-45B7-8B0A-CB39D827B2CA}"/>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1AC6-4C7B-ABF7-569E0D01BD4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1AC6-4C7B-ABF7-569E0D01BD4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1AC6-4C7B-ABF7-569E0D01BD4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1AC6-4C7B-ABF7-569E0D01BD4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06A2-45B7-8B0A-CB39D827B2CA}"/>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1AC6-4C7B-ABF7-569E0D01BD4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1AC6-4C7B-ABF7-569E0D01BD4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1AC6-4C7B-ABF7-569E0D01BD4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1AC6-4C7B-ABF7-569E0D01BD4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6A2-45B7-8B0A-CB39D827B2CA}"/>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6A2-45B7-8B0A-CB39D827B2CA}"/>
            </c:ext>
          </c:extLst>
        </c:ser>
        <c:dLbls>
          <c:showLegendKey val="0"/>
          <c:showVal val="0"/>
          <c:showCatName val="0"/>
          <c:showSerName val="0"/>
          <c:showPercent val="0"/>
          <c:showBubbleSize val="0"/>
        </c:dLbls>
        <c:smooth val="0"/>
        <c:axId val="281255096"/>
        <c:axId val="281255488"/>
      </c:lineChart>
      <c:catAx>
        <c:axId val="281255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1255488"/>
        <c:crosses val="autoZero"/>
        <c:auto val="1"/>
        <c:lblAlgn val="ctr"/>
        <c:lblOffset val="100"/>
        <c:noMultiLvlLbl val="0"/>
      </c:catAx>
      <c:valAx>
        <c:axId val="281255488"/>
        <c:scaling>
          <c:orientation val="minMax"/>
        </c:scaling>
        <c:delete val="1"/>
        <c:axPos val="l"/>
        <c:numFmt formatCode="0%" sourceLinked="1"/>
        <c:majorTickMark val="out"/>
        <c:minorTickMark val="none"/>
        <c:tickLblPos val="nextTo"/>
        <c:crossAx val="281255096"/>
        <c:crosses val="autoZero"/>
        <c:crossBetween val="between"/>
      </c:valAx>
    </c:plotArea>
    <c:legend>
      <c:legendPos val="r"/>
      <c:layout>
        <c:manualLayout>
          <c:xMode val="edge"/>
          <c:yMode val="edge"/>
          <c:x val="0.10350653797118788"/>
          <c:y val="0.8697451015987262"/>
          <c:w val="0.79142691341046734"/>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268-43CF-A49B-416347131AEB}"/>
              </c:ext>
            </c:extLst>
          </c:dPt>
          <c:dPt>
            <c:idx val="1"/>
            <c:invertIfNegative val="0"/>
            <c:bubble3D val="0"/>
            <c:spPr>
              <a:solidFill>
                <a:srgbClr val="C00000"/>
              </a:solidFill>
            </c:spPr>
            <c:extLst>
              <c:ext xmlns:c16="http://schemas.microsoft.com/office/drawing/2014/chart" uri="{C3380CC4-5D6E-409C-BE32-E72D297353CC}">
                <c16:uniqueId val="{00000001-9268-43CF-A49B-416347131A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268-43CF-A49B-416347131A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268-43CF-A49B-416347131AE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9268-43CF-A49B-416347131AEB}"/>
            </c:ext>
          </c:extLst>
        </c:ser>
        <c:dLbls>
          <c:showLegendKey val="0"/>
          <c:showVal val="0"/>
          <c:showCatName val="0"/>
          <c:showSerName val="0"/>
          <c:showPercent val="0"/>
          <c:showBubbleSize val="0"/>
        </c:dLbls>
        <c:gapWidth val="150"/>
        <c:shape val="box"/>
        <c:axId val="282219088"/>
        <c:axId val="282224576"/>
        <c:axId val="0"/>
      </c:bar3DChart>
      <c:catAx>
        <c:axId val="282219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2224576"/>
        <c:crosses val="autoZero"/>
        <c:auto val="1"/>
        <c:lblAlgn val="ctr"/>
        <c:lblOffset val="100"/>
        <c:noMultiLvlLbl val="0"/>
      </c:catAx>
      <c:valAx>
        <c:axId val="282224576"/>
        <c:scaling>
          <c:orientation val="minMax"/>
        </c:scaling>
        <c:delete val="1"/>
        <c:axPos val="l"/>
        <c:numFmt formatCode="0%" sourceLinked="1"/>
        <c:majorTickMark val="out"/>
        <c:minorTickMark val="none"/>
        <c:tickLblPos val="nextTo"/>
        <c:crossAx val="282219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45-4483-AAC4-2DC4EF1B4A14}"/>
              </c:ext>
            </c:extLst>
          </c:dPt>
          <c:dPt>
            <c:idx val="1"/>
            <c:invertIfNegative val="0"/>
            <c:bubble3D val="0"/>
            <c:spPr>
              <a:solidFill>
                <a:srgbClr val="C00000"/>
              </a:solidFill>
            </c:spPr>
            <c:extLst>
              <c:ext xmlns:c16="http://schemas.microsoft.com/office/drawing/2014/chart" uri="{C3380CC4-5D6E-409C-BE32-E72D297353CC}">
                <c16:uniqueId val="{00000001-8E45-4483-AAC4-2DC4EF1B4A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45-4483-AAC4-2DC4EF1B4A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45-4483-AAC4-2DC4EF1B4A1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0.5</c:v>
                </c:pt>
                <c:pt idx="2">
                  <c:v>0.5</c:v>
                </c:pt>
                <c:pt idx="3">
                  <c:v>0</c:v>
                </c:pt>
              </c:numCache>
            </c:numRef>
          </c:val>
          <c:extLst>
            <c:ext xmlns:c16="http://schemas.microsoft.com/office/drawing/2014/chart" uri="{C3380CC4-5D6E-409C-BE32-E72D297353CC}">
              <c16:uniqueId val="{00000004-8E45-4483-AAC4-2DC4EF1B4A14}"/>
            </c:ext>
          </c:extLst>
        </c:ser>
        <c:dLbls>
          <c:showLegendKey val="0"/>
          <c:showVal val="0"/>
          <c:showCatName val="0"/>
          <c:showSerName val="0"/>
          <c:showPercent val="0"/>
          <c:showBubbleSize val="0"/>
        </c:dLbls>
        <c:gapWidth val="150"/>
        <c:shape val="box"/>
        <c:axId val="282221440"/>
        <c:axId val="282224184"/>
        <c:axId val="0"/>
      </c:bar3DChart>
      <c:catAx>
        <c:axId val="28222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2224184"/>
        <c:crosses val="autoZero"/>
        <c:auto val="1"/>
        <c:lblAlgn val="ctr"/>
        <c:lblOffset val="100"/>
        <c:noMultiLvlLbl val="0"/>
      </c:catAx>
      <c:valAx>
        <c:axId val="282224184"/>
        <c:scaling>
          <c:orientation val="minMax"/>
        </c:scaling>
        <c:delete val="1"/>
        <c:axPos val="l"/>
        <c:numFmt formatCode="0%" sourceLinked="1"/>
        <c:majorTickMark val="out"/>
        <c:minorTickMark val="none"/>
        <c:tickLblPos val="nextTo"/>
        <c:crossAx val="282221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BB-4871-85CB-E20654EAF952}"/>
              </c:ext>
            </c:extLst>
          </c:dPt>
          <c:dPt>
            <c:idx val="1"/>
            <c:invertIfNegative val="0"/>
            <c:bubble3D val="0"/>
            <c:spPr>
              <a:solidFill>
                <a:srgbClr val="C00000"/>
              </a:solidFill>
            </c:spPr>
            <c:extLst>
              <c:ext xmlns:c16="http://schemas.microsoft.com/office/drawing/2014/chart" uri="{C3380CC4-5D6E-409C-BE32-E72D297353CC}">
                <c16:uniqueId val="{00000001-3CBB-4871-85CB-E20654EAF9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BB-4871-85CB-E20654EAF9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BB-4871-85CB-E20654EAF95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0.5</c:v>
                </c:pt>
                <c:pt idx="2">
                  <c:v>0.5</c:v>
                </c:pt>
                <c:pt idx="3">
                  <c:v>0</c:v>
                </c:pt>
              </c:numCache>
            </c:numRef>
          </c:val>
          <c:extLst>
            <c:ext xmlns:c16="http://schemas.microsoft.com/office/drawing/2014/chart" uri="{C3380CC4-5D6E-409C-BE32-E72D297353CC}">
              <c16:uniqueId val="{00000004-3CBB-4871-85CB-E20654EAF952}"/>
            </c:ext>
          </c:extLst>
        </c:ser>
        <c:dLbls>
          <c:showLegendKey val="0"/>
          <c:showVal val="0"/>
          <c:showCatName val="0"/>
          <c:showSerName val="0"/>
          <c:showPercent val="0"/>
          <c:showBubbleSize val="0"/>
        </c:dLbls>
        <c:gapWidth val="150"/>
        <c:shape val="box"/>
        <c:axId val="282219872"/>
        <c:axId val="282225360"/>
        <c:axId val="0"/>
      </c:bar3DChart>
      <c:catAx>
        <c:axId val="282219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2225360"/>
        <c:crosses val="autoZero"/>
        <c:auto val="1"/>
        <c:lblAlgn val="ctr"/>
        <c:lblOffset val="100"/>
        <c:noMultiLvlLbl val="0"/>
      </c:catAx>
      <c:valAx>
        <c:axId val="282225360"/>
        <c:scaling>
          <c:orientation val="minMax"/>
        </c:scaling>
        <c:delete val="1"/>
        <c:axPos val="l"/>
        <c:numFmt formatCode="0%" sourceLinked="1"/>
        <c:majorTickMark val="out"/>
        <c:minorTickMark val="none"/>
        <c:tickLblPos val="nextTo"/>
        <c:crossAx val="282219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E3A7-4AF2-AA47-1D2A78C5ED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E3A7-4AF2-AA47-1D2A78C5ED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2-E6CE-4B39-94F0-BAD2D23ED11A}"/>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E3A7-4AF2-AA47-1D2A78C5ED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E3A7-4AF2-AA47-1D2A78C5EDA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E3A7-4AF2-AA47-1D2A78C5EDA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E3A7-4AF2-AA47-1D2A78C5ED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E6CE-4B39-94F0-BAD2D23ED11A}"/>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E3A7-4AF2-AA47-1D2A78C5ED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E3A7-4AF2-AA47-1D2A78C5EDA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E3A7-4AF2-AA47-1D2A78C5EDA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E3A7-4AF2-AA47-1D2A78C5ED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E6CE-4B39-94F0-BAD2D23ED11A}"/>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6CE-4B39-94F0-BAD2D23ED11A}"/>
            </c:ext>
          </c:extLst>
        </c:ser>
        <c:dLbls>
          <c:showLegendKey val="0"/>
          <c:showVal val="0"/>
          <c:showCatName val="0"/>
          <c:showSerName val="0"/>
          <c:showPercent val="0"/>
          <c:showBubbleSize val="0"/>
        </c:dLbls>
        <c:smooth val="0"/>
        <c:axId val="282221832"/>
        <c:axId val="282220264"/>
      </c:lineChart>
      <c:catAx>
        <c:axId val="282221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2220264"/>
        <c:crosses val="autoZero"/>
        <c:auto val="1"/>
        <c:lblAlgn val="ctr"/>
        <c:lblOffset val="100"/>
        <c:noMultiLvlLbl val="0"/>
      </c:catAx>
      <c:valAx>
        <c:axId val="282220264"/>
        <c:scaling>
          <c:orientation val="minMax"/>
        </c:scaling>
        <c:delete val="1"/>
        <c:axPos val="l"/>
        <c:numFmt formatCode="0%" sourceLinked="1"/>
        <c:majorTickMark val="out"/>
        <c:minorTickMark val="none"/>
        <c:tickLblPos val="nextTo"/>
        <c:crossAx val="282221832"/>
        <c:crosses val="autoZero"/>
        <c:crossBetween val="between"/>
      </c:valAx>
    </c:plotArea>
    <c:legend>
      <c:legendPos val="r"/>
      <c:layout>
        <c:manualLayout>
          <c:xMode val="edge"/>
          <c:yMode val="edge"/>
          <c:x val="0.10849389089100431"/>
          <c:y val="0.86928626010752463"/>
          <c:w val="0.781470489461291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45-4AEB-8A1C-1C6F83F61192}"/>
              </c:ext>
            </c:extLst>
          </c:dPt>
          <c:dPt>
            <c:idx val="1"/>
            <c:invertIfNegative val="0"/>
            <c:bubble3D val="0"/>
            <c:spPr>
              <a:solidFill>
                <a:srgbClr val="C00000"/>
              </a:solidFill>
            </c:spPr>
            <c:extLst>
              <c:ext xmlns:c16="http://schemas.microsoft.com/office/drawing/2014/chart" uri="{C3380CC4-5D6E-409C-BE32-E72D297353CC}">
                <c16:uniqueId val="{00000001-2345-4AEB-8A1C-1C6F83F611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45-4AEB-8A1C-1C6F83F611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45-4AEB-8A1C-1C6F83F6119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2345-4AEB-8A1C-1C6F83F61192}"/>
            </c:ext>
          </c:extLst>
        </c:ser>
        <c:dLbls>
          <c:showLegendKey val="0"/>
          <c:showVal val="0"/>
          <c:showCatName val="0"/>
          <c:showSerName val="0"/>
          <c:showPercent val="0"/>
          <c:showBubbleSize val="0"/>
        </c:dLbls>
        <c:gapWidth val="150"/>
        <c:shape val="box"/>
        <c:axId val="282226144"/>
        <c:axId val="282218696"/>
        <c:axId val="0"/>
      </c:bar3DChart>
      <c:catAx>
        <c:axId val="282226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2218696"/>
        <c:crosses val="autoZero"/>
        <c:auto val="1"/>
        <c:lblAlgn val="ctr"/>
        <c:lblOffset val="100"/>
        <c:noMultiLvlLbl val="0"/>
      </c:catAx>
      <c:valAx>
        <c:axId val="282218696"/>
        <c:scaling>
          <c:orientation val="minMax"/>
        </c:scaling>
        <c:delete val="1"/>
        <c:axPos val="l"/>
        <c:numFmt formatCode="0%" sourceLinked="1"/>
        <c:majorTickMark val="out"/>
        <c:minorTickMark val="none"/>
        <c:tickLblPos val="nextTo"/>
        <c:crossAx val="282226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Gestión Estrategica</a:t>
            </a:r>
          </a:p>
        </c:rich>
      </c:tx>
      <c:layout>
        <c:manualLayout>
          <c:xMode val="edge"/>
          <c:yMode val="edge"/>
          <c:x val="0.16295983021653543"/>
          <c:y val="4.6296215062253711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A3AB-4FF1-AF50-B8053C08A355}"/>
              </c:ext>
            </c:extLst>
          </c:dPt>
          <c:dPt>
            <c:idx val="1"/>
            <c:invertIfNegative val="0"/>
            <c:bubble3D val="0"/>
            <c:spPr>
              <a:solidFill>
                <a:srgbClr val="CC0000"/>
              </a:solidFill>
            </c:spPr>
            <c:extLst>
              <c:ext xmlns:c16="http://schemas.microsoft.com/office/drawing/2014/chart" uri="{C3380CC4-5D6E-409C-BE32-E72D297353CC}">
                <c16:uniqueId val="{00000001-A3AB-4FF1-AF50-B8053C08A3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AB-4FF1-AF50-B8053C08A3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AB-4FF1-AF50-B8053C08A355}"/>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A3AB-4FF1-AF50-B8053C08A355}"/>
            </c:ext>
          </c:extLst>
        </c:ser>
        <c:dLbls>
          <c:showLegendKey val="0"/>
          <c:showVal val="0"/>
          <c:showCatName val="0"/>
          <c:showSerName val="0"/>
          <c:showPercent val="0"/>
          <c:showBubbleSize val="0"/>
        </c:dLbls>
        <c:gapWidth val="150"/>
        <c:shape val="box"/>
        <c:axId val="282222224"/>
        <c:axId val="282221048"/>
        <c:axId val="0"/>
      </c:bar3DChart>
      <c:catAx>
        <c:axId val="282222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2221048"/>
        <c:crosses val="autoZero"/>
        <c:auto val="1"/>
        <c:lblAlgn val="ctr"/>
        <c:lblOffset val="100"/>
        <c:noMultiLvlLbl val="0"/>
      </c:catAx>
      <c:valAx>
        <c:axId val="282221048"/>
        <c:scaling>
          <c:orientation val="minMax"/>
        </c:scaling>
        <c:delete val="1"/>
        <c:axPos val="l"/>
        <c:numFmt formatCode="0%" sourceLinked="1"/>
        <c:majorTickMark val="out"/>
        <c:minorTickMark val="none"/>
        <c:tickLblPos val="nextTo"/>
        <c:crossAx val="282222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2364-4A36-B6EA-5A06DA487D3B}"/>
              </c:ext>
            </c:extLst>
          </c:dPt>
          <c:dPt>
            <c:idx val="1"/>
            <c:invertIfNegative val="0"/>
            <c:bubble3D val="0"/>
            <c:spPr>
              <a:solidFill>
                <a:srgbClr val="CC0000"/>
              </a:solidFill>
            </c:spPr>
            <c:extLst>
              <c:ext xmlns:c16="http://schemas.microsoft.com/office/drawing/2014/chart" uri="{C3380CC4-5D6E-409C-BE32-E72D297353CC}">
                <c16:uniqueId val="{00000001-2364-4A36-B6EA-5A06DA487D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64-4A36-B6EA-5A06DA487D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64-4A36-B6EA-5A06DA487D3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2364-4A36-B6EA-5A06DA487D3B}"/>
            </c:ext>
          </c:extLst>
        </c:ser>
        <c:dLbls>
          <c:showLegendKey val="0"/>
          <c:showVal val="0"/>
          <c:showCatName val="0"/>
          <c:showSerName val="0"/>
          <c:showPercent val="0"/>
          <c:showBubbleSize val="0"/>
        </c:dLbls>
        <c:gapWidth val="150"/>
        <c:shape val="box"/>
        <c:axId val="282223400"/>
        <c:axId val="281684632"/>
        <c:axId val="0"/>
      </c:bar3DChart>
      <c:catAx>
        <c:axId val="282223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1684632"/>
        <c:crosses val="autoZero"/>
        <c:auto val="1"/>
        <c:lblAlgn val="ctr"/>
        <c:lblOffset val="100"/>
        <c:noMultiLvlLbl val="0"/>
      </c:catAx>
      <c:valAx>
        <c:axId val="281684632"/>
        <c:scaling>
          <c:orientation val="minMax"/>
        </c:scaling>
        <c:delete val="1"/>
        <c:axPos val="l"/>
        <c:numFmt formatCode="0%" sourceLinked="1"/>
        <c:majorTickMark val="out"/>
        <c:minorTickMark val="none"/>
        <c:tickLblPos val="nextTo"/>
        <c:crossAx val="282223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6B09-4505-854F-3CF9D2823AC8}"/>
              </c:ext>
            </c:extLst>
          </c:dPt>
          <c:dPt>
            <c:idx val="1"/>
            <c:invertIfNegative val="0"/>
            <c:bubble3D val="0"/>
            <c:spPr>
              <a:solidFill>
                <a:srgbClr val="CC0000"/>
              </a:solidFill>
            </c:spPr>
            <c:extLst>
              <c:ext xmlns:c16="http://schemas.microsoft.com/office/drawing/2014/chart" uri="{C3380CC4-5D6E-409C-BE32-E72D297353CC}">
                <c16:uniqueId val="{00000001-6B09-4505-854F-3CF9D2823A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B09-4505-854F-3CF9D2823A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B09-4505-854F-3CF9D2823AC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6B09-4505-854F-3CF9D2823AC8}"/>
            </c:ext>
          </c:extLst>
        </c:ser>
        <c:dLbls>
          <c:showLegendKey val="0"/>
          <c:showVal val="0"/>
          <c:showCatName val="0"/>
          <c:showSerName val="0"/>
          <c:showPercent val="0"/>
          <c:showBubbleSize val="0"/>
        </c:dLbls>
        <c:gapWidth val="150"/>
        <c:shape val="box"/>
        <c:axId val="281679144"/>
        <c:axId val="281682280"/>
        <c:axId val="0"/>
      </c:bar3DChart>
      <c:catAx>
        <c:axId val="281679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1682280"/>
        <c:crosses val="autoZero"/>
        <c:auto val="1"/>
        <c:lblAlgn val="ctr"/>
        <c:lblOffset val="100"/>
        <c:noMultiLvlLbl val="0"/>
      </c:catAx>
      <c:valAx>
        <c:axId val="281682280"/>
        <c:scaling>
          <c:orientation val="minMax"/>
        </c:scaling>
        <c:delete val="1"/>
        <c:axPos val="l"/>
        <c:numFmt formatCode="0%" sourceLinked="1"/>
        <c:majorTickMark val="out"/>
        <c:minorTickMark val="none"/>
        <c:tickLblPos val="nextTo"/>
        <c:crossAx val="281679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14E-4834-95E1-556AFDDB5ED2}"/>
              </c:ext>
            </c:extLst>
          </c:dPt>
          <c:dPt>
            <c:idx val="1"/>
            <c:invertIfNegative val="0"/>
            <c:bubble3D val="0"/>
            <c:spPr>
              <a:solidFill>
                <a:srgbClr val="CC0000"/>
              </a:solidFill>
            </c:spPr>
            <c:extLst>
              <c:ext xmlns:c16="http://schemas.microsoft.com/office/drawing/2014/chart" uri="{C3380CC4-5D6E-409C-BE32-E72D297353CC}">
                <c16:uniqueId val="{00000001-014E-4834-95E1-556AFDDB5E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4E-4834-95E1-556AFDDB5E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4E-4834-95E1-556AFDDB5ED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14E-4834-95E1-556AFDDB5ED2}"/>
            </c:ext>
          </c:extLst>
        </c:ser>
        <c:dLbls>
          <c:showLegendKey val="0"/>
          <c:showVal val="0"/>
          <c:showCatName val="0"/>
          <c:showSerName val="0"/>
          <c:showPercent val="0"/>
          <c:showBubbleSize val="0"/>
        </c:dLbls>
        <c:gapWidth val="150"/>
        <c:shape val="box"/>
        <c:axId val="281684240"/>
        <c:axId val="281682672"/>
        <c:axId val="0"/>
      </c:bar3DChart>
      <c:catAx>
        <c:axId val="281684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1682672"/>
        <c:crosses val="autoZero"/>
        <c:auto val="1"/>
        <c:lblAlgn val="ctr"/>
        <c:lblOffset val="100"/>
        <c:noMultiLvlLbl val="0"/>
      </c:catAx>
      <c:valAx>
        <c:axId val="281682672"/>
        <c:scaling>
          <c:orientation val="minMax"/>
        </c:scaling>
        <c:delete val="1"/>
        <c:axPos val="l"/>
        <c:numFmt formatCode="0%" sourceLinked="1"/>
        <c:majorTickMark val="out"/>
        <c:minorTickMark val="none"/>
        <c:tickLblPos val="nextTo"/>
        <c:crossAx val="28168424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Practicas Pedagogicas</a:t>
            </a:r>
          </a:p>
        </c:rich>
      </c:tx>
      <c:layout>
        <c:manualLayout>
          <c:xMode val="edge"/>
          <c:yMode val="edge"/>
          <c:x val="0.2604443081235166"/>
          <c:y val="2.524796516973624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EC6-40DF-8566-EA90FDDB327D}"/>
              </c:ext>
            </c:extLst>
          </c:dPt>
          <c:dPt>
            <c:idx val="1"/>
            <c:invertIfNegative val="0"/>
            <c:bubble3D val="0"/>
            <c:spPr>
              <a:solidFill>
                <a:srgbClr val="C00000"/>
              </a:solidFill>
            </c:spPr>
            <c:extLst>
              <c:ext xmlns:c16="http://schemas.microsoft.com/office/drawing/2014/chart" uri="{C3380CC4-5D6E-409C-BE32-E72D297353CC}">
                <c16:uniqueId val="{00000001-9EC6-40DF-8566-EA90FDDB32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EC6-40DF-8566-EA90FDDB32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EC6-40DF-8566-EA90FDDB327D}"/>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9EC6-40DF-8566-EA90FDDB327D}"/>
            </c:ext>
          </c:extLst>
        </c:ser>
        <c:dLbls>
          <c:showLegendKey val="0"/>
          <c:showVal val="0"/>
          <c:showCatName val="0"/>
          <c:showSerName val="0"/>
          <c:showPercent val="0"/>
          <c:showBubbleSize val="0"/>
        </c:dLbls>
        <c:gapWidth val="150"/>
        <c:shape val="box"/>
        <c:axId val="263573208"/>
        <c:axId val="263572032"/>
        <c:axId val="0"/>
      </c:bar3DChart>
      <c:catAx>
        <c:axId val="263573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3572032"/>
        <c:crosses val="autoZero"/>
        <c:auto val="1"/>
        <c:lblAlgn val="ctr"/>
        <c:lblOffset val="100"/>
        <c:noMultiLvlLbl val="0"/>
      </c:catAx>
      <c:valAx>
        <c:axId val="263572032"/>
        <c:scaling>
          <c:orientation val="minMax"/>
        </c:scaling>
        <c:delete val="1"/>
        <c:axPos val="l"/>
        <c:numFmt formatCode="0%" sourceLinked="1"/>
        <c:majorTickMark val="out"/>
        <c:minorTickMark val="none"/>
        <c:tickLblPos val="nextTo"/>
        <c:crossAx val="263573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1CA-4C25-87F7-FF81152C312E}"/>
              </c:ext>
            </c:extLst>
          </c:dPt>
          <c:dPt>
            <c:idx val="1"/>
            <c:invertIfNegative val="0"/>
            <c:bubble3D val="0"/>
            <c:spPr>
              <a:solidFill>
                <a:srgbClr val="CC0000"/>
              </a:solidFill>
            </c:spPr>
            <c:extLst>
              <c:ext xmlns:c16="http://schemas.microsoft.com/office/drawing/2014/chart" uri="{C3380CC4-5D6E-409C-BE32-E72D297353CC}">
                <c16:uniqueId val="{00000001-41CA-4C25-87F7-FF81152C31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CA-4C25-87F7-FF81152C31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CA-4C25-87F7-FF81152C312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1CA-4C25-87F7-FF81152C312E}"/>
            </c:ext>
          </c:extLst>
        </c:ser>
        <c:dLbls>
          <c:showLegendKey val="0"/>
          <c:showVal val="0"/>
          <c:showCatName val="0"/>
          <c:showSerName val="0"/>
          <c:showPercent val="0"/>
          <c:showBubbleSize val="0"/>
        </c:dLbls>
        <c:gapWidth val="150"/>
        <c:shape val="box"/>
        <c:axId val="281680320"/>
        <c:axId val="281683848"/>
        <c:axId val="0"/>
      </c:bar3DChart>
      <c:catAx>
        <c:axId val="281680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1683848"/>
        <c:crosses val="autoZero"/>
        <c:auto val="1"/>
        <c:lblAlgn val="ctr"/>
        <c:lblOffset val="100"/>
        <c:noMultiLvlLbl val="0"/>
      </c:catAx>
      <c:valAx>
        <c:axId val="281683848"/>
        <c:scaling>
          <c:orientation val="minMax"/>
        </c:scaling>
        <c:delete val="1"/>
        <c:axPos val="l"/>
        <c:numFmt formatCode="0%" sourceLinked="1"/>
        <c:majorTickMark val="out"/>
        <c:minorTickMark val="none"/>
        <c:tickLblPos val="nextTo"/>
        <c:crossAx val="281680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08-4EAF-8CCE-E7E3E749F111}"/>
              </c:ext>
            </c:extLst>
          </c:dPt>
          <c:dPt>
            <c:idx val="1"/>
            <c:invertIfNegative val="0"/>
            <c:bubble3D val="0"/>
            <c:spPr>
              <a:solidFill>
                <a:srgbClr val="C00000"/>
              </a:solidFill>
            </c:spPr>
            <c:extLst>
              <c:ext xmlns:c16="http://schemas.microsoft.com/office/drawing/2014/chart" uri="{C3380CC4-5D6E-409C-BE32-E72D297353CC}">
                <c16:uniqueId val="{00000001-5F08-4EAF-8CCE-E7E3E749F1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08-4EAF-8CCE-E7E3E749F1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08-4EAF-8CCE-E7E3E749F11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5F08-4EAF-8CCE-E7E3E749F111}"/>
            </c:ext>
          </c:extLst>
        </c:ser>
        <c:dLbls>
          <c:showLegendKey val="0"/>
          <c:showVal val="0"/>
          <c:showCatName val="0"/>
          <c:showSerName val="0"/>
          <c:showPercent val="0"/>
          <c:showBubbleSize val="0"/>
        </c:dLbls>
        <c:gapWidth val="150"/>
        <c:shape val="box"/>
        <c:axId val="281685416"/>
        <c:axId val="281678360"/>
        <c:axId val="0"/>
      </c:bar3DChart>
      <c:catAx>
        <c:axId val="281685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678360"/>
        <c:crosses val="autoZero"/>
        <c:auto val="1"/>
        <c:lblAlgn val="ctr"/>
        <c:lblOffset val="100"/>
        <c:noMultiLvlLbl val="0"/>
      </c:catAx>
      <c:valAx>
        <c:axId val="281678360"/>
        <c:scaling>
          <c:orientation val="minMax"/>
        </c:scaling>
        <c:delete val="1"/>
        <c:axPos val="l"/>
        <c:numFmt formatCode="0%" sourceLinked="1"/>
        <c:majorTickMark val="out"/>
        <c:minorTickMark val="none"/>
        <c:tickLblPos val="nextTo"/>
        <c:crossAx val="281685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0B1-46E9-A402-47C990A54D24}"/>
              </c:ext>
            </c:extLst>
          </c:dPt>
          <c:dPt>
            <c:idx val="1"/>
            <c:invertIfNegative val="0"/>
            <c:bubble3D val="0"/>
            <c:spPr>
              <a:solidFill>
                <a:srgbClr val="C00000"/>
              </a:solidFill>
            </c:spPr>
            <c:extLst>
              <c:ext xmlns:c16="http://schemas.microsoft.com/office/drawing/2014/chart" uri="{C3380CC4-5D6E-409C-BE32-E72D297353CC}">
                <c16:uniqueId val="{00000001-60B1-46E9-A402-47C990A54D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0B1-46E9-A402-47C990A54D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0B1-46E9-A402-47C990A54D2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60B1-46E9-A402-47C990A54D24}"/>
            </c:ext>
          </c:extLst>
        </c:ser>
        <c:dLbls>
          <c:showLegendKey val="0"/>
          <c:showVal val="0"/>
          <c:showCatName val="0"/>
          <c:showSerName val="0"/>
          <c:showPercent val="0"/>
          <c:showBubbleSize val="0"/>
        </c:dLbls>
        <c:gapWidth val="150"/>
        <c:shape val="box"/>
        <c:axId val="281681496"/>
        <c:axId val="281678752"/>
        <c:axId val="0"/>
      </c:bar3DChart>
      <c:catAx>
        <c:axId val="281681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678752"/>
        <c:crosses val="autoZero"/>
        <c:auto val="1"/>
        <c:lblAlgn val="ctr"/>
        <c:lblOffset val="100"/>
        <c:noMultiLvlLbl val="0"/>
      </c:catAx>
      <c:valAx>
        <c:axId val="281678752"/>
        <c:scaling>
          <c:orientation val="minMax"/>
        </c:scaling>
        <c:delete val="1"/>
        <c:axPos val="l"/>
        <c:numFmt formatCode="0%" sourceLinked="1"/>
        <c:majorTickMark val="out"/>
        <c:minorTickMark val="none"/>
        <c:tickLblPos val="nextTo"/>
        <c:crossAx val="281681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0F-43B0-926F-1E6F77252320}"/>
              </c:ext>
            </c:extLst>
          </c:dPt>
          <c:dPt>
            <c:idx val="1"/>
            <c:invertIfNegative val="0"/>
            <c:bubble3D val="0"/>
            <c:spPr>
              <a:solidFill>
                <a:srgbClr val="C00000"/>
              </a:solidFill>
            </c:spPr>
            <c:extLst>
              <c:ext xmlns:c16="http://schemas.microsoft.com/office/drawing/2014/chart" uri="{C3380CC4-5D6E-409C-BE32-E72D297353CC}">
                <c16:uniqueId val="{00000001-5A0F-43B0-926F-1E6F7725232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0F-43B0-926F-1E6F7725232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0F-43B0-926F-1E6F7725232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A0F-43B0-926F-1E6F77252320}"/>
            </c:ext>
          </c:extLst>
        </c:ser>
        <c:dLbls>
          <c:showLegendKey val="0"/>
          <c:showVal val="0"/>
          <c:showCatName val="0"/>
          <c:showSerName val="0"/>
          <c:showPercent val="0"/>
          <c:showBubbleSize val="0"/>
        </c:dLbls>
        <c:gapWidth val="150"/>
        <c:shape val="box"/>
        <c:axId val="281679928"/>
        <c:axId val="281680712"/>
        <c:axId val="0"/>
      </c:bar3DChart>
      <c:catAx>
        <c:axId val="281679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680712"/>
        <c:crosses val="autoZero"/>
        <c:auto val="1"/>
        <c:lblAlgn val="ctr"/>
        <c:lblOffset val="100"/>
        <c:noMultiLvlLbl val="0"/>
      </c:catAx>
      <c:valAx>
        <c:axId val="281680712"/>
        <c:scaling>
          <c:orientation val="minMax"/>
        </c:scaling>
        <c:delete val="1"/>
        <c:axPos val="l"/>
        <c:numFmt formatCode="0%" sourceLinked="1"/>
        <c:majorTickMark val="out"/>
        <c:minorTickMark val="none"/>
        <c:tickLblPos val="nextTo"/>
        <c:crossAx val="2816799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74D-41D6-B8D5-E0F38E0831A7}"/>
              </c:ext>
            </c:extLst>
          </c:dPt>
          <c:dPt>
            <c:idx val="1"/>
            <c:invertIfNegative val="0"/>
            <c:bubble3D val="0"/>
            <c:spPr>
              <a:solidFill>
                <a:srgbClr val="C00000"/>
              </a:solidFill>
            </c:spPr>
            <c:extLst>
              <c:ext xmlns:c16="http://schemas.microsoft.com/office/drawing/2014/chart" uri="{C3380CC4-5D6E-409C-BE32-E72D297353CC}">
                <c16:uniqueId val="{00000001-C74D-41D6-B8D5-E0F38E0831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74D-41D6-B8D5-E0F38E0831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74D-41D6-B8D5-E0F38E0831A7}"/>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0.42857142857142855</c:v>
                </c:pt>
                <c:pt idx="2">
                  <c:v>0.42857142857142855</c:v>
                </c:pt>
                <c:pt idx="3">
                  <c:v>0</c:v>
                </c:pt>
              </c:numCache>
            </c:numRef>
          </c:val>
          <c:extLst>
            <c:ext xmlns:c16="http://schemas.microsoft.com/office/drawing/2014/chart" uri="{C3380CC4-5D6E-409C-BE32-E72D297353CC}">
              <c16:uniqueId val="{00000004-C74D-41D6-B8D5-E0F38E0831A7}"/>
            </c:ext>
          </c:extLst>
        </c:ser>
        <c:dLbls>
          <c:showLegendKey val="0"/>
          <c:showVal val="0"/>
          <c:showCatName val="0"/>
          <c:showSerName val="0"/>
          <c:showPercent val="0"/>
          <c:showBubbleSize val="0"/>
        </c:dLbls>
        <c:gapWidth val="150"/>
        <c:shape val="box"/>
        <c:axId val="280255920"/>
        <c:axId val="280252784"/>
        <c:axId val="0"/>
      </c:bar3DChart>
      <c:catAx>
        <c:axId val="280255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52784"/>
        <c:crosses val="autoZero"/>
        <c:auto val="1"/>
        <c:lblAlgn val="ctr"/>
        <c:lblOffset val="100"/>
        <c:noMultiLvlLbl val="0"/>
      </c:catAx>
      <c:valAx>
        <c:axId val="280252784"/>
        <c:scaling>
          <c:orientation val="minMax"/>
        </c:scaling>
        <c:delete val="1"/>
        <c:axPos val="l"/>
        <c:numFmt formatCode="0%" sourceLinked="1"/>
        <c:majorTickMark val="out"/>
        <c:minorTickMark val="none"/>
        <c:tickLblPos val="nextTo"/>
        <c:crossAx val="280255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1D-401B-B40B-CF3CD305A96C}"/>
              </c:ext>
            </c:extLst>
          </c:dPt>
          <c:dPt>
            <c:idx val="1"/>
            <c:invertIfNegative val="0"/>
            <c:bubble3D val="0"/>
            <c:spPr>
              <a:solidFill>
                <a:srgbClr val="C00000"/>
              </a:solidFill>
            </c:spPr>
            <c:extLst>
              <c:ext xmlns:c16="http://schemas.microsoft.com/office/drawing/2014/chart" uri="{C3380CC4-5D6E-409C-BE32-E72D297353CC}">
                <c16:uniqueId val="{00000001-321D-401B-B40B-CF3CD305A9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1D-401B-B40B-CF3CD305A9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1D-401B-B40B-CF3CD305A96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0.5714285714285714</c:v>
                </c:pt>
                <c:pt idx="2">
                  <c:v>0</c:v>
                </c:pt>
                <c:pt idx="3">
                  <c:v>0</c:v>
                </c:pt>
              </c:numCache>
            </c:numRef>
          </c:val>
          <c:extLst>
            <c:ext xmlns:c16="http://schemas.microsoft.com/office/drawing/2014/chart" uri="{C3380CC4-5D6E-409C-BE32-E72D297353CC}">
              <c16:uniqueId val="{00000004-321D-401B-B40B-CF3CD305A96C}"/>
            </c:ext>
          </c:extLst>
        </c:ser>
        <c:dLbls>
          <c:showLegendKey val="0"/>
          <c:showVal val="0"/>
          <c:showCatName val="0"/>
          <c:showSerName val="0"/>
          <c:showPercent val="0"/>
          <c:showBubbleSize val="0"/>
        </c:dLbls>
        <c:gapWidth val="150"/>
        <c:shape val="box"/>
        <c:axId val="280254352"/>
        <c:axId val="280254744"/>
        <c:axId val="0"/>
      </c:bar3DChart>
      <c:catAx>
        <c:axId val="280254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54744"/>
        <c:crosses val="autoZero"/>
        <c:auto val="1"/>
        <c:lblAlgn val="ctr"/>
        <c:lblOffset val="100"/>
        <c:noMultiLvlLbl val="0"/>
      </c:catAx>
      <c:valAx>
        <c:axId val="280254744"/>
        <c:scaling>
          <c:orientation val="minMax"/>
        </c:scaling>
        <c:delete val="1"/>
        <c:axPos val="l"/>
        <c:numFmt formatCode="0%" sourceLinked="1"/>
        <c:majorTickMark val="out"/>
        <c:minorTickMark val="none"/>
        <c:tickLblPos val="nextTo"/>
        <c:crossAx val="280254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2013.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96-4C68-B417-E379371BB02F}"/>
              </c:ext>
            </c:extLst>
          </c:dPt>
          <c:dPt>
            <c:idx val="1"/>
            <c:invertIfNegative val="0"/>
            <c:bubble3D val="0"/>
            <c:spPr>
              <a:solidFill>
                <a:srgbClr val="C00000"/>
              </a:solidFill>
            </c:spPr>
            <c:extLst>
              <c:ext xmlns:c16="http://schemas.microsoft.com/office/drawing/2014/chart" uri="{C3380CC4-5D6E-409C-BE32-E72D297353CC}">
                <c16:uniqueId val="{00000001-1096-4C68-B417-E379371BB0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96-4C68-B417-E379371BB0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96-4C68-B417-E379371BB02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0.42857142857142855</c:v>
                </c:pt>
                <c:pt idx="2">
                  <c:v>0.5714285714285714</c:v>
                </c:pt>
                <c:pt idx="3">
                  <c:v>0</c:v>
                </c:pt>
              </c:numCache>
            </c:numRef>
          </c:val>
          <c:extLst>
            <c:ext xmlns:c16="http://schemas.microsoft.com/office/drawing/2014/chart" uri="{C3380CC4-5D6E-409C-BE32-E72D297353CC}">
              <c16:uniqueId val="{00000004-1096-4C68-B417-E379371BB02F}"/>
            </c:ext>
          </c:extLst>
        </c:ser>
        <c:dLbls>
          <c:showLegendKey val="0"/>
          <c:showVal val="0"/>
          <c:showCatName val="0"/>
          <c:showSerName val="0"/>
          <c:showPercent val="0"/>
          <c:showBubbleSize val="0"/>
        </c:dLbls>
        <c:gapWidth val="150"/>
        <c:shape val="box"/>
        <c:axId val="280251216"/>
        <c:axId val="280249256"/>
        <c:axId val="0"/>
      </c:bar3DChart>
      <c:catAx>
        <c:axId val="280251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49256"/>
        <c:crosses val="autoZero"/>
        <c:auto val="1"/>
        <c:lblAlgn val="ctr"/>
        <c:lblOffset val="100"/>
        <c:noMultiLvlLbl val="0"/>
      </c:catAx>
      <c:valAx>
        <c:axId val="280249256"/>
        <c:scaling>
          <c:orientation val="minMax"/>
        </c:scaling>
        <c:delete val="1"/>
        <c:axPos val="l"/>
        <c:numFmt formatCode="0%" sourceLinked="1"/>
        <c:majorTickMark val="out"/>
        <c:minorTickMark val="none"/>
        <c:tickLblPos val="nextTo"/>
        <c:crossAx val="280251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BE2-409B-A030-51C21798781C}"/>
              </c:ext>
            </c:extLst>
          </c:dPt>
          <c:dPt>
            <c:idx val="1"/>
            <c:invertIfNegative val="0"/>
            <c:bubble3D val="0"/>
            <c:spPr>
              <a:solidFill>
                <a:srgbClr val="C00000"/>
              </a:solidFill>
            </c:spPr>
            <c:extLst>
              <c:ext xmlns:c16="http://schemas.microsoft.com/office/drawing/2014/chart" uri="{C3380CC4-5D6E-409C-BE32-E72D297353CC}">
                <c16:uniqueId val="{00000001-0BE2-409B-A030-51C2179878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BE2-409B-A030-51C2179878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E2-409B-A030-51C21798781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0BE2-409B-A030-51C21798781C}"/>
            </c:ext>
          </c:extLst>
        </c:ser>
        <c:dLbls>
          <c:showLegendKey val="0"/>
          <c:showVal val="0"/>
          <c:showCatName val="0"/>
          <c:showSerName val="0"/>
          <c:showPercent val="0"/>
          <c:showBubbleSize val="0"/>
        </c:dLbls>
        <c:gapWidth val="150"/>
        <c:shape val="box"/>
        <c:axId val="280250432"/>
        <c:axId val="280248472"/>
        <c:axId val="0"/>
      </c:bar3DChart>
      <c:catAx>
        <c:axId val="280250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48472"/>
        <c:crosses val="autoZero"/>
        <c:auto val="1"/>
        <c:lblAlgn val="ctr"/>
        <c:lblOffset val="100"/>
        <c:noMultiLvlLbl val="0"/>
      </c:catAx>
      <c:valAx>
        <c:axId val="280248472"/>
        <c:scaling>
          <c:orientation val="minMax"/>
        </c:scaling>
        <c:delete val="1"/>
        <c:axPos val="l"/>
        <c:numFmt formatCode="0%" sourceLinked="1"/>
        <c:majorTickMark val="out"/>
        <c:minorTickMark val="none"/>
        <c:tickLblPos val="nextTo"/>
        <c:crossAx val="280250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F2C-4423-B893-A071DFCFC6B2}"/>
              </c:ext>
            </c:extLst>
          </c:dPt>
          <c:dPt>
            <c:idx val="1"/>
            <c:invertIfNegative val="0"/>
            <c:bubble3D val="0"/>
            <c:spPr>
              <a:solidFill>
                <a:srgbClr val="C00000"/>
              </a:solidFill>
            </c:spPr>
            <c:extLst>
              <c:ext xmlns:c16="http://schemas.microsoft.com/office/drawing/2014/chart" uri="{C3380CC4-5D6E-409C-BE32-E72D297353CC}">
                <c16:uniqueId val="{00000001-6F2C-4423-B893-A071DFCFC6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F2C-4423-B893-A071DFCFC6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F2C-4423-B893-A071DFCFC6B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6F2C-4423-B893-A071DFCFC6B2}"/>
            </c:ext>
          </c:extLst>
        </c:ser>
        <c:dLbls>
          <c:showLegendKey val="0"/>
          <c:showVal val="0"/>
          <c:showCatName val="0"/>
          <c:showSerName val="0"/>
          <c:showPercent val="0"/>
          <c:showBubbleSize val="0"/>
        </c:dLbls>
        <c:gapWidth val="150"/>
        <c:shape val="box"/>
        <c:axId val="280249648"/>
        <c:axId val="280250824"/>
        <c:axId val="0"/>
      </c:bar3DChart>
      <c:catAx>
        <c:axId val="280249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50824"/>
        <c:crosses val="autoZero"/>
        <c:auto val="1"/>
        <c:lblAlgn val="ctr"/>
        <c:lblOffset val="100"/>
        <c:noMultiLvlLbl val="0"/>
      </c:catAx>
      <c:valAx>
        <c:axId val="280250824"/>
        <c:scaling>
          <c:orientation val="minMax"/>
        </c:scaling>
        <c:delete val="1"/>
        <c:axPos val="l"/>
        <c:numFmt formatCode="0%" sourceLinked="1"/>
        <c:majorTickMark val="out"/>
        <c:minorTickMark val="none"/>
        <c:tickLblPos val="nextTo"/>
        <c:crossAx val="280249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25F-4590-9669-7562FB5AB055}"/>
              </c:ext>
            </c:extLst>
          </c:dPt>
          <c:dPt>
            <c:idx val="1"/>
            <c:invertIfNegative val="0"/>
            <c:bubble3D val="0"/>
            <c:spPr>
              <a:solidFill>
                <a:srgbClr val="C00000"/>
              </a:solidFill>
            </c:spPr>
            <c:extLst>
              <c:ext xmlns:c16="http://schemas.microsoft.com/office/drawing/2014/chart" uri="{C3380CC4-5D6E-409C-BE32-E72D297353CC}">
                <c16:uniqueId val="{00000001-225F-4590-9669-7562FB5AB0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25F-4590-9669-7562FB5AB0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25F-4590-9669-7562FB5AB055}"/>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225F-4590-9669-7562FB5AB055}"/>
            </c:ext>
          </c:extLst>
        </c:ser>
        <c:dLbls>
          <c:showLegendKey val="0"/>
          <c:showVal val="0"/>
          <c:showCatName val="0"/>
          <c:showSerName val="0"/>
          <c:showPercent val="0"/>
          <c:showBubbleSize val="0"/>
        </c:dLbls>
        <c:gapWidth val="150"/>
        <c:shape val="box"/>
        <c:axId val="280251608"/>
        <c:axId val="280252000"/>
        <c:axId val="0"/>
      </c:bar3DChart>
      <c:catAx>
        <c:axId val="280251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52000"/>
        <c:crosses val="autoZero"/>
        <c:auto val="1"/>
        <c:lblAlgn val="ctr"/>
        <c:lblOffset val="100"/>
        <c:noMultiLvlLbl val="0"/>
      </c:catAx>
      <c:valAx>
        <c:axId val="280252000"/>
        <c:scaling>
          <c:orientation val="minMax"/>
        </c:scaling>
        <c:delete val="1"/>
        <c:axPos val="l"/>
        <c:numFmt formatCode="0%" sourceLinked="1"/>
        <c:majorTickMark val="out"/>
        <c:minorTickMark val="none"/>
        <c:tickLblPos val="nextTo"/>
        <c:crossAx val="2802516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9C6-42F5-AAFB-4B9FADD8B266}"/>
              </c:ext>
            </c:extLst>
          </c:dPt>
          <c:dPt>
            <c:idx val="1"/>
            <c:invertIfNegative val="0"/>
            <c:bubble3D val="0"/>
            <c:spPr>
              <a:solidFill>
                <a:srgbClr val="C00000"/>
              </a:solidFill>
            </c:spPr>
            <c:extLst>
              <c:ext xmlns:c16="http://schemas.microsoft.com/office/drawing/2014/chart" uri="{C3380CC4-5D6E-409C-BE32-E72D297353CC}">
                <c16:uniqueId val="{00000001-69C6-42F5-AAFB-4B9FADD8B2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9C6-42F5-AAFB-4B9FADD8B2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9C6-42F5-AAFB-4B9FADD8B26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69C6-42F5-AAFB-4B9FADD8B266}"/>
            </c:ext>
          </c:extLst>
        </c:ser>
        <c:dLbls>
          <c:showLegendKey val="0"/>
          <c:showVal val="0"/>
          <c:showCatName val="0"/>
          <c:showSerName val="0"/>
          <c:showPercent val="0"/>
          <c:showBubbleSize val="0"/>
        </c:dLbls>
        <c:gapWidth val="150"/>
        <c:shape val="box"/>
        <c:axId val="263573600"/>
        <c:axId val="263572816"/>
        <c:axId val="0"/>
      </c:bar3DChart>
      <c:catAx>
        <c:axId val="263573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3572816"/>
        <c:crosses val="autoZero"/>
        <c:auto val="1"/>
        <c:lblAlgn val="ctr"/>
        <c:lblOffset val="100"/>
        <c:noMultiLvlLbl val="0"/>
      </c:catAx>
      <c:valAx>
        <c:axId val="263572816"/>
        <c:scaling>
          <c:orientation val="minMax"/>
        </c:scaling>
        <c:delete val="1"/>
        <c:axPos val="l"/>
        <c:numFmt formatCode="0%" sourceLinked="1"/>
        <c:majorTickMark val="out"/>
        <c:minorTickMark val="none"/>
        <c:tickLblPos val="nextTo"/>
        <c:crossAx val="263573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8A69-43FD-9A31-40710E4C4A6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8A69-43FD-9A31-40710E4C4A6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770B-445F-8CCE-0CD52834258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8A69-43FD-9A31-40710E4C4A6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8A69-43FD-9A31-40710E4C4A6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8A69-43FD-9A31-40710E4C4A6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8A69-43FD-9A31-40710E4C4A6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770B-445F-8CCE-0CD52834258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8A69-43FD-9A31-40710E4C4A6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8A69-43FD-9A31-40710E4C4A6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8A69-43FD-9A31-40710E4C4A6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8A69-43FD-9A31-40710E4C4A6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70B-445F-8CCE-0CD528342587}"/>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70B-445F-8CCE-0CD528342587}"/>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70B-445F-8CCE-0CD528342587}"/>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70B-445F-8CCE-0CD528342587}"/>
                </c:ext>
              </c:extLst>
            </c:dLbl>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770B-445F-8CCE-0CD528342587}"/>
            </c:ext>
          </c:extLst>
        </c:ser>
        <c:dLbls>
          <c:showLegendKey val="0"/>
          <c:showVal val="0"/>
          <c:showCatName val="0"/>
          <c:showSerName val="0"/>
          <c:showPercent val="0"/>
          <c:showBubbleSize val="0"/>
        </c:dLbls>
        <c:smooth val="0"/>
        <c:axId val="280253568"/>
        <c:axId val="280253960"/>
      </c:lineChart>
      <c:catAx>
        <c:axId val="280253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0253960"/>
        <c:crosses val="autoZero"/>
        <c:auto val="1"/>
        <c:lblAlgn val="ctr"/>
        <c:lblOffset val="100"/>
        <c:noMultiLvlLbl val="0"/>
      </c:catAx>
      <c:valAx>
        <c:axId val="280253960"/>
        <c:scaling>
          <c:orientation val="minMax"/>
        </c:scaling>
        <c:delete val="1"/>
        <c:axPos val="l"/>
        <c:numFmt formatCode="0%" sourceLinked="1"/>
        <c:majorTickMark val="out"/>
        <c:minorTickMark val="none"/>
        <c:tickLblPos val="nextTo"/>
        <c:crossAx val="280253568"/>
        <c:crosses val="autoZero"/>
        <c:crossBetween val="between"/>
      </c:valAx>
    </c:plotArea>
    <c:legend>
      <c:legendPos val="r"/>
      <c:layout>
        <c:manualLayout>
          <c:xMode val="edge"/>
          <c:yMode val="edge"/>
          <c:x val="0.12072174400192079"/>
          <c:y val="0.87281994409170149"/>
          <c:w val="0.761852087147256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77C-4C96-B7E0-B065B56D22AB}"/>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7C-4C96-B7E0-B065B56D22A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0.42857142857142855</c:v>
                </c:pt>
                <c:pt idx="2">
                  <c:v>0.42857142857142855</c:v>
                </c:pt>
                <c:pt idx="3">
                  <c:v>0</c:v>
                </c:pt>
              </c:numCache>
            </c:numRef>
          </c:val>
          <c:smooth val="0"/>
          <c:extLst>
            <c:ext xmlns:c16="http://schemas.microsoft.com/office/drawing/2014/chart" uri="{C3380CC4-5D6E-409C-BE32-E72D297353CC}">
              <c16:uniqueId val="{00000002-277C-4C96-B7E0-B065B56D22AB}"/>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77C-4C96-B7E0-B065B56D22A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77C-4C96-B7E0-B065B56D22AB}"/>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77C-4C96-B7E0-B065B56D22AB}"/>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77C-4C96-B7E0-B065B56D22A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0.5714285714285714</c:v>
                </c:pt>
                <c:pt idx="2">
                  <c:v>0</c:v>
                </c:pt>
                <c:pt idx="3">
                  <c:v>0</c:v>
                </c:pt>
              </c:numCache>
            </c:numRef>
          </c:val>
          <c:smooth val="0"/>
          <c:extLst>
            <c:ext xmlns:c16="http://schemas.microsoft.com/office/drawing/2014/chart" uri="{C3380CC4-5D6E-409C-BE32-E72D297353CC}">
              <c16:uniqueId val="{00000007-277C-4C96-B7E0-B065B56D22AB}"/>
            </c:ext>
          </c:extLst>
        </c:ser>
        <c:ser>
          <c:idx val="1"/>
          <c:order val="2"/>
          <c:tx>
            <c:strRef>
              <c:f>Directiva!$M$2</c:f>
              <c:strCache>
                <c:ptCount val="1"/>
                <c:pt idx="0">
                  <c:v>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77C-4C96-B7E0-B065B56D22A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77C-4C96-B7E0-B065B56D22A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77C-4C96-B7E0-B065B56D22AB}"/>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77C-4C96-B7E0-B065B56D22A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277C-4C96-B7E0-B065B56D22AB}"/>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77C-4C96-B7E0-B065B56D22AB}"/>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77C-4C96-B7E0-B065B56D22AB}"/>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77C-4C96-B7E0-B065B56D22AB}"/>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77C-4C96-B7E0-B065B56D22A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77C-4C96-B7E0-B065B56D22AB}"/>
            </c:ext>
          </c:extLst>
        </c:ser>
        <c:dLbls>
          <c:showLegendKey val="0"/>
          <c:showVal val="0"/>
          <c:showCatName val="0"/>
          <c:showSerName val="0"/>
          <c:showPercent val="0"/>
          <c:showBubbleSize val="0"/>
        </c:dLbls>
        <c:smooth val="0"/>
        <c:axId val="283133856"/>
        <c:axId val="283136600"/>
      </c:lineChart>
      <c:catAx>
        <c:axId val="283133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3136600"/>
        <c:crosses val="autoZero"/>
        <c:auto val="1"/>
        <c:lblAlgn val="ctr"/>
        <c:lblOffset val="100"/>
        <c:noMultiLvlLbl val="0"/>
      </c:catAx>
      <c:valAx>
        <c:axId val="283136600"/>
        <c:scaling>
          <c:orientation val="minMax"/>
        </c:scaling>
        <c:delete val="1"/>
        <c:axPos val="l"/>
        <c:numFmt formatCode="0%" sourceLinked="1"/>
        <c:majorTickMark val="out"/>
        <c:minorTickMark val="none"/>
        <c:tickLblPos val="nextTo"/>
        <c:crossAx val="283133856"/>
        <c:crosses val="autoZero"/>
        <c:crossBetween val="between"/>
      </c:valAx>
    </c:plotArea>
    <c:legend>
      <c:legendPos val="r"/>
      <c:layout>
        <c:manualLayout>
          <c:xMode val="edge"/>
          <c:yMode val="edge"/>
          <c:x val="0.12235311892086567"/>
          <c:y val="0.87589322340440534"/>
          <c:w val="0.76185208714725694"/>
          <c:h val="9.6555158485524997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AAB1-44C9-9399-64B6F32D6EA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AAB1-44C9-9399-64B6F32D6EA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3935-418D-9E0E-79B1F261AF80}"/>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AAB1-44C9-9399-64B6F32D6EA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AAB1-44C9-9399-64B6F32D6EA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AAB1-44C9-9399-64B6F32D6EA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AAB1-44C9-9399-64B6F32D6EA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3935-418D-9E0E-79B1F261AF80}"/>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AAB1-44C9-9399-64B6F32D6EA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AAB1-44C9-9399-64B6F32D6EA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AAB1-44C9-9399-64B6F32D6EA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AAB1-44C9-9399-64B6F32D6EA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3935-418D-9E0E-79B1F261AF80}"/>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935-418D-9E0E-79B1F261AF80}"/>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935-418D-9E0E-79B1F261AF8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3935-418D-9E0E-79B1F261AF80}"/>
            </c:ext>
          </c:extLst>
        </c:ser>
        <c:dLbls>
          <c:showLegendKey val="0"/>
          <c:showVal val="0"/>
          <c:showCatName val="0"/>
          <c:showSerName val="0"/>
          <c:showPercent val="0"/>
          <c:showBubbleSize val="0"/>
        </c:dLbls>
        <c:smooth val="0"/>
        <c:axId val="283135424"/>
        <c:axId val="283141304"/>
      </c:lineChart>
      <c:catAx>
        <c:axId val="283135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3141304"/>
        <c:crosses val="autoZero"/>
        <c:auto val="1"/>
        <c:lblAlgn val="ctr"/>
        <c:lblOffset val="100"/>
        <c:noMultiLvlLbl val="0"/>
      </c:catAx>
      <c:valAx>
        <c:axId val="283141304"/>
        <c:scaling>
          <c:orientation val="minMax"/>
        </c:scaling>
        <c:delete val="1"/>
        <c:axPos val="l"/>
        <c:numFmt formatCode="0%" sourceLinked="1"/>
        <c:majorTickMark val="out"/>
        <c:minorTickMark val="none"/>
        <c:tickLblPos val="nextTo"/>
        <c:crossAx val="283135424"/>
        <c:crosses val="autoZero"/>
        <c:crossBetween val="between"/>
      </c:valAx>
    </c:plotArea>
    <c:legend>
      <c:legendPos val="r"/>
      <c:layout>
        <c:manualLayout>
          <c:xMode val="edge"/>
          <c:yMode val="edge"/>
          <c:x val="0.12235311892086567"/>
          <c:y val="0.86928626010752463"/>
          <c:w val="0.761852087147256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DB-45A5-95A1-C4787C057D6D}"/>
              </c:ext>
            </c:extLst>
          </c:dPt>
          <c:dPt>
            <c:idx val="1"/>
            <c:invertIfNegative val="0"/>
            <c:bubble3D val="0"/>
            <c:spPr>
              <a:solidFill>
                <a:srgbClr val="C00000"/>
              </a:solidFill>
            </c:spPr>
            <c:extLst>
              <c:ext xmlns:c16="http://schemas.microsoft.com/office/drawing/2014/chart" uri="{C3380CC4-5D6E-409C-BE32-E72D297353CC}">
                <c16:uniqueId val="{00000001-C4DB-45A5-95A1-C4787C057D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DB-45A5-95A1-C4787C057D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DB-45A5-95A1-C4787C057D6D}"/>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0.2</c:v>
                </c:pt>
                <c:pt idx="2">
                  <c:v>0.8</c:v>
                </c:pt>
                <c:pt idx="3">
                  <c:v>0</c:v>
                </c:pt>
              </c:numCache>
            </c:numRef>
          </c:val>
          <c:extLst>
            <c:ext xmlns:c16="http://schemas.microsoft.com/office/drawing/2014/chart" uri="{C3380CC4-5D6E-409C-BE32-E72D297353CC}">
              <c16:uniqueId val="{00000004-C4DB-45A5-95A1-C4787C057D6D}"/>
            </c:ext>
          </c:extLst>
        </c:ser>
        <c:dLbls>
          <c:showLegendKey val="0"/>
          <c:showVal val="0"/>
          <c:showCatName val="0"/>
          <c:showSerName val="0"/>
          <c:showPercent val="0"/>
          <c:showBubbleSize val="0"/>
        </c:dLbls>
        <c:gapWidth val="150"/>
        <c:shape val="box"/>
        <c:axId val="283136992"/>
        <c:axId val="283137384"/>
        <c:axId val="0"/>
      </c:bar3DChart>
      <c:catAx>
        <c:axId val="283136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37384"/>
        <c:crosses val="autoZero"/>
        <c:auto val="1"/>
        <c:lblAlgn val="ctr"/>
        <c:lblOffset val="100"/>
        <c:noMultiLvlLbl val="0"/>
      </c:catAx>
      <c:valAx>
        <c:axId val="283137384"/>
        <c:scaling>
          <c:orientation val="minMax"/>
        </c:scaling>
        <c:delete val="1"/>
        <c:axPos val="l"/>
        <c:numFmt formatCode="0%" sourceLinked="1"/>
        <c:majorTickMark val="out"/>
        <c:minorTickMark val="none"/>
        <c:tickLblPos val="nextTo"/>
        <c:crossAx val="283136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B-49BE-97E1-3DDE698ED9A1}"/>
              </c:ext>
            </c:extLst>
          </c:dPt>
          <c:dPt>
            <c:idx val="1"/>
            <c:invertIfNegative val="0"/>
            <c:bubble3D val="0"/>
            <c:spPr>
              <a:solidFill>
                <a:srgbClr val="C00000"/>
              </a:solidFill>
            </c:spPr>
            <c:extLst>
              <c:ext xmlns:c16="http://schemas.microsoft.com/office/drawing/2014/chart" uri="{C3380CC4-5D6E-409C-BE32-E72D297353CC}">
                <c16:uniqueId val="{00000001-B72B-49BE-97E1-3DDE698ED9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B-49BE-97E1-3DDE698ED9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B-49BE-97E1-3DDE698ED9A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extLst>
            <c:ext xmlns:c16="http://schemas.microsoft.com/office/drawing/2014/chart" uri="{C3380CC4-5D6E-409C-BE32-E72D297353CC}">
              <c16:uniqueId val="{00000004-B72B-49BE-97E1-3DDE698ED9A1}"/>
            </c:ext>
          </c:extLst>
        </c:ser>
        <c:dLbls>
          <c:showLegendKey val="0"/>
          <c:showVal val="0"/>
          <c:showCatName val="0"/>
          <c:showSerName val="0"/>
          <c:showPercent val="0"/>
          <c:showBubbleSize val="0"/>
        </c:dLbls>
        <c:gapWidth val="150"/>
        <c:shape val="box"/>
        <c:axId val="283132288"/>
        <c:axId val="283129152"/>
        <c:axId val="0"/>
      </c:bar3DChart>
      <c:catAx>
        <c:axId val="283132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29152"/>
        <c:crosses val="autoZero"/>
        <c:auto val="1"/>
        <c:lblAlgn val="ctr"/>
        <c:lblOffset val="100"/>
        <c:noMultiLvlLbl val="0"/>
      </c:catAx>
      <c:valAx>
        <c:axId val="283129152"/>
        <c:scaling>
          <c:orientation val="minMax"/>
        </c:scaling>
        <c:delete val="1"/>
        <c:axPos val="l"/>
        <c:numFmt formatCode="0%" sourceLinked="1"/>
        <c:majorTickMark val="out"/>
        <c:minorTickMark val="none"/>
        <c:tickLblPos val="nextTo"/>
        <c:crossAx val="283132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3CF-4ABB-B120-6FCEA85CE9E4}"/>
              </c:ext>
            </c:extLst>
          </c:dPt>
          <c:dPt>
            <c:idx val="1"/>
            <c:invertIfNegative val="0"/>
            <c:bubble3D val="0"/>
            <c:spPr>
              <a:solidFill>
                <a:srgbClr val="C00000"/>
              </a:solidFill>
            </c:spPr>
            <c:extLst>
              <c:ext xmlns:c16="http://schemas.microsoft.com/office/drawing/2014/chart" uri="{C3380CC4-5D6E-409C-BE32-E72D297353CC}">
                <c16:uniqueId val="{00000001-73CF-4ABB-B120-6FCEA85CE9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3CF-4ABB-B120-6FCEA85CE9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3CF-4ABB-B120-6FCEA85CE9E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extLst>
            <c:ext xmlns:c16="http://schemas.microsoft.com/office/drawing/2014/chart" uri="{C3380CC4-5D6E-409C-BE32-E72D297353CC}">
              <c16:uniqueId val="{00000004-73CF-4ABB-B120-6FCEA85CE9E4}"/>
            </c:ext>
          </c:extLst>
        </c:ser>
        <c:dLbls>
          <c:showLegendKey val="0"/>
          <c:showVal val="0"/>
          <c:showCatName val="0"/>
          <c:showSerName val="0"/>
          <c:showPercent val="0"/>
          <c:showBubbleSize val="0"/>
        </c:dLbls>
        <c:gapWidth val="150"/>
        <c:shape val="box"/>
        <c:axId val="283129544"/>
        <c:axId val="283132680"/>
        <c:axId val="0"/>
      </c:bar3DChart>
      <c:catAx>
        <c:axId val="283129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32680"/>
        <c:crosses val="autoZero"/>
        <c:auto val="1"/>
        <c:lblAlgn val="ctr"/>
        <c:lblOffset val="100"/>
        <c:noMultiLvlLbl val="0"/>
      </c:catAx>
      <c:valAx>
        <c:axId val="283132680"/>
        <c:scaling>
          <c:orientation val="minMax"/>
        </c:scaling>
        <c:delete val="1"/>
        <c:axPos val="l"/>
        <c:numFmt formatCode="0%" sourceLinked="1"/>
        <c:majorTickMark val="out"/>
        <c:minorTickMark val="none"/>
        <c:tickLblPos val="nextTo"/>
        <c:crossAx val="2831295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32E4-43FF-9B7F-285B75DE3C13}"/>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32E4-43FF-9B7F-285B75DE3C13}"/>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0.5714285714285714</c:v>
                </c:pt>
              </c:numCache>
            </c:numRef>
          </c:val>
          <c:smooth val="0"/>
          <c:extLst>
            <c:ext xmlns:c16="http://schemas.microsoft.com/office/drawing/2014/chart" uri="{C3380CC4-5D6E-409C-BE32-E72D297353CC}">
              <c16:uniqueId val="{00000002-4B7A-4164-9875-45057CC4DBD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32E4-43FF-9B7F-285B75DE3C13}"/>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32E4-43FF-9B7F-285B75DE3C13}"/>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32E4-43FF-9B7F-285B75DE3C13}"/>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32E4-43FF-9B7F-285B75DE3C13}"/>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4B7A-4164-9875-45057CC4DBD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32E4-43FF-9B7F-285B75DE3C13}"/>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32E4-43FF-9B7F-285B75DE3C13}"/>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32E4-43FF-9B7F-285B75DE3C13}"/>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32E4-43FF-9B7F-285B75DE3C13}"/>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0.1</c:v>
                </c:pt>
                <c:pt idx="2">
                  <c:v>0.9</c:v>
                </c:pt>
                <c:pt idx="3">
                  <c:v>0</c:v>
                </c:pt>
              </c:numCache>
            </c:numRef>
          </c:val>
          <c:smooth val="0"/>
          <c:extLst>
            <c:ext xmlns:c16="http://schemas.microsoft.com/office/drawing/2014/chart" uri="{C3380CC4-5D6E-409C-BE32-E72D297353CC}">
              <c16:uniqueId val="{0000000C-4B7A-4164-9875-45057CC4DBD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B7A-4164-9875-45057CC4DBD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B7A-4164-9875-45057CC4DBD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B7A-4164-9875-45057CC4DBD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B7A-4164-9875-45057CC4DBD7}"/>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B7A-4164-9875-45057CC4DBD7}"/>
            </c:ext>
          </c:extLst>
        </c:ser>
        <c:dLbls>
          <c:showLegendKey val="0"/>
          <c:showVal val="0"/>
          <c:showCatName val="0"/>
          <c:showSerName val="0"/>
          <c:showPercent val="0"/>
          <c:showBubbleSize val="0"/>
        </c:dLbls>
        <c:smooth val="0"/>
        <c:axId val="283140912"/>
        <c:axId val="283129936"/>
      </c:lineChart>
      <c:catAx>
        <c:axId val="2831409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3129936"/>
        <c:crosses val="autoZero"/>
        <c:auto val="1"/>
        <c:lblAlgn val="ctr"/>
        <c:lblOffset val="100"/>
        <c:noMultiLvlLbl val="0"/>
      </c:catAx>
      <c:valAx>
        <c:axId val="283129936"/>
        <c:scaling>
          <c:orientation val="minMax"/>
        </c:scaling>
        <c:delete val="1"/>
        <c:axPos val="l"/>
        <c:numFmt formatCode="0%" sourceLinked="1"/>
        <c:majorTickMark val="out"/>
        <c:minorTickMark val="none"/>
        <c:tickLblPos val="nextTo"/>
        <c:crossAx val="283140912"/>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6AC-4547-BEC6-4BC4D35800D6}"/>
              </c:ext>
            </c:extLst>
          </c:dPt>
          <c:dPt>
            <c:idx val="1"/>
            <c:invertIfNegative val="0"/>
            <c:bubble3D val="0"/>
            <c:spPr>
              <a:solidFill>
                <a:srgbClr val="C00000"/>
              </a:solidFill>
            </c:spPr>
            <c:extLst>
              <c:ext xmlns:c16="http://schemas.microsoft.com/office/drawing/2014/chart" uri="{C3380CC4-5D6E-409C-BE32-E72D297353CC}">
                <c16:uniqueId val="{00000001-A6AC-4547-BEC6-4BC4D35800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6AC-4547-BEC6-4BC4D35800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AC-4547-BEC6-4BC4D35800D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A6AC-4547-BEC6-4BC4D35800D6}"/>
            </c:ext>
          </c:extLst>
        </c:ser>
        <c:dLbls>
          <c:showLegendKey val="0"/>
          <c:showVal val="0"/>
          <c:showCatName val="0"/>
          <c:showSerName val="0"/>
          <c:showPercent val="0"/>
          <c:showBubbleSize val="0"/>
        </c:dLbls>
        <c:gapWidth val="150"/>
        <c:shape val="box"/>
        <c:axId val="283131504"/>
        <c:axId val="283138952"/>
        <c:axId val="0"/>
      </c:bar3DChart>
      <c:catAx>
        <c:axId val="28313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38952"/>
        <c:crosses val="autoZero"/>
        <c:auto val="1"/>
        <c:lblAlgn val="ctr"/>
        <c:lblOffset val="100"/>
        <c:noMultiLvlLbl val="0"/>
      </c:catAx>
      <c:valAx>
        <c:axId val="283138952"/>
        <c:scaling>
          <c:orientation val="minMax"/>
        </c:scaling>
        <c:delete val="1"/>
        <c:axPos val="l"/>
        <c:numFmt formatCode="0%" sourceLinked="1"/>
        <c:majorTickMark val="out"/>
        <c:minorTickMark val="none"/>
        <c:tickLblPos val="nextTo"/>
        <c:crossAx val="283131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18-41FF-A240-716794AA4B4F}"/>
              </c:ext>
            </c:extLst>
          </c:dPt>
          <c:dPt>
            <c:idx val="1"/>
            <c:invertIfNegative val="0"/>
            <c:bubble3D val="0"/>
            <c:spPr>
              <a:solidFill>
                <a:srgbClr val="C00000"/>
              </a:solidFill>
            </c:spPr>
            <c:extLst>
              <c:ext xmlns:c16="http://schemas.microsoft.com/office/drawing/2014/chart" uri="{C3380CC4-5D6E-409C-BE32-E72D297353CC}">
                <c16:uniqueId val="{00000001-7018-41FF-A240-716794AA4B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18-41FF-A240-716794AA4B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18-41FF-A240-716794AA4B4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7018-41FF-A240-716794AA4B4F}"/>
            </c:ext>
          </c:extLst>
        </c:ser>
        <c:dLbls>
          <c:showLegendKey val="0"/>
          <c:showVal val="0"/>
          <c:showCatName val="0"/>
          <c:showSerName val="0"/>
          <c:showPercent val="0"/>
          <c:showBubbleSize val="0"/>
        </c:dLbls>
        <c:gapWidth val="150"/>
        <c:shape val="box"/>
        <c:axId val="283135032"/>
        <c:axId val="283140128"/>
        <c:axId val="0"/>
      </c:bar3DChart>
      <c:catAx>
        <c:axId val="283135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40128"/>
        <c:crosses val="autoZero"/>
        <c:auto val="1"/>
        <c:lblAlgn val="ctr"/>
        <c:lblOffset val="100"/>
        <c:noMultiLvlLbl val="0"/>
      </c:catAx>
      <c:valAx>
        <c:axId val="283140128"/>
        <c:scaling>
          <c:orientation val="minMax"/>
        </c:scaling>
        <c:delete val="1"/>
        <c:axPos val="l"/>
        <c:numFmt formatCode="0%" sourceLinked="1"/>
        <c:majorTickMark val="out"/>
        <c:minorTickMark val="none"/>
        <c:tickLblPos val="nextTo"/>
        <c:crossAx val="283135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77-4390-B16B-B0D68FEAF296}"/>
              </c:ext>
            </c:extLst>
          </c:dPt>
          <c:dPt>
            <c:idx val="1"/>
            <c:invertIfNegative val="0"/>
            <c:bubble3D val="0"/>
            <c:spPr>
              <a:solidFill>
                <a:srgbClr val="C00000"/>
              </a:solidFill>
            </c:spPr>
            <c:extLst>
              <c:ext xmlns:c16="http://schemas.microsoft.com/office/drawing/2014/chart" uri="{C3380CC4-5D6E-409C-BE32-E72D297353CC}">
                <c16:uniqueId val="{00000001-EE77-4390-B16B-B0D68FEAF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77-4390-B16B-B0D68FEAF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77-4390-B16B-B0D68FEAF29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EE77-4390-B16B-B0D68FEAF296}"/>
            </c:ext>
          </c:extLst>
        </c:ser>
        <c:dLbls>
          <c:showLegendKey val="0"/>
          <c:showVal val="0"/>
          <c:showCatName val="0"/>
          <c:showSerName val="0"/>
          <c:showPercent val="0"/>
          <c:showBubbleSize val="0"/>
        </c:dLbls>
        <c:gapWidth val="150"/>
        <c:shape val="box"/>
        <c:axId val="283139736"/>
        <c:axId val="283131896"/>
        <c:axId val="0"/>
      </c:bar3DChart>
      <c:catAx>
        <c:axId val="283139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31896"/>
        <c:crosses val="autoZero"/>
        <c:auto val="1"/>
        <c:lblAlgn val="ctr"/>
        <c:lblOffset val="100"/>
        <c:noMultiLvlLbl val="0"/>
      </c:catAx>
      <c:valAx>
        <c:axId val="283131896"/>
        <c:scaling>
          <c:orientation val="minMax"/>
        </c:scaling>
        <c:delete val="1"/>
        <c:axPos val="l"/>
        <c:numFmt formatCode="0%" sourceLinked="1"/>
        <c:majorTickMark val="out"/>
        <c:minorTickMark val="none"/>
        <c:tickLblPos val="nextTo"/>
        <c:crossAx val="283139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4F-47F2-8B19-69642271A12B}"/>
              </c:ext>
            </c:extLst>
          </c:dPt>
          <c:dPt>
            <c:idx val="1"/>
            <c:invertIfNegative val="0"/>
            <c:bubble3D val="0"/>
            <c:spPr>
              <a:solidFill>
                <a:srgbClr val="C00000"/>
              </a:solidFill>
            </c:spPr>
            <c:extLst>
              <c:ext xmlns:c16="http://schemas.microsoft.com/office/drawing/2014/chart" uri="{C3380CC4-5D6E-409C-BE32-E72D297353CC}">
                <c16:uniqueId val="{00000001-CD4F-47F2-8B19-69642271A1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4F-47F2-8B19-69642271A1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4F-47F2-8B19-69642271A12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CD4F-47F2-8B19-69642271A12B}"/>
            </c:ext>
          </c:extLst>
        </c:ser>
        <c:dLbls>
          <c:showLegendKey val="0"/>
          <c:showVal val="0"/>
          <c:showCatName val="0"/>
          <c:showSerName val="0"/>
          <c:showPercent val="0"/>
          <c:showBubbleSize val="0"/>
        </c:dLbls>
        <c:gapWidth val="150"/>
        <c:shape val="box"/>
        <c:axId val="263574384"/>
        <c:axId val="264830968"/>
        <c:axId val="0"/>
      </c:bar3DChart>
      <c:catAx>
        <c:axId val="263574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830968"/>
        <c:crosses val="autoZero"/>
        <c:auto val="1"/>
        <c:lblAlgn val="ctr"/>
        <c:lblOffset val="100"/>
        <c:noMultiLvlLbl val="0"/>
      </c:catAx>
      <c:valAx>
        <c:axId val="264830968"/>
        <c:scaling>
          <c:orientation val="minMax"/>
        </c:scaling>
        <c:delete val="1"/>
        <c:axPos val="l"/>
        <c:numFmt formatCode="0%" sourceLinked="1"/>
        <c:majorTickMark val="out"/>
        <c:minorTickMark val="none"/>
        <c:tickLblPos val="nextTo"/>
        <c:crossAx val="263574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00D3-44E7-9744-3D6C9721828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00D3-44E7-9744-3D6C972182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088-496F-95CF-7DB1E9FC51D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00D3-44E7-9744-3D6C9721828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00D3-44E7-9744-3D6C9721828B}"/>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00D3-44E7-9744-3D6C9721828B}"/>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00D3-44E7-9744-3D6C972182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088-496F-95CF-7DB1E9FC51D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00D3-44E7-9744-3D6C9721828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00D3-44E7-9744-3D6C9721828B}"/>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00D3-44E7-9744-3D6C9721828B}"/>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00D3-44E7-9744-3D6C972182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088-496F-95CF-7DB1E9FC51DD}"/>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88-496F-95CF-7DB1E9FC51DD}"/>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88-496F-95CF-7DB1E9FC51DD}"/>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88-496F-95CF-7DB1E9FC51DD}"/>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88-496F-95CF-7DB1E9FC51D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88-496F-95CF-7DB1E9FC51DD}"/>
            </c:ext>
          </c:extLst>
        </c:ser>
        <c:dLbls>
          <c:showLegendKey val="0"/>
          <c:showVal val="0"/>
          <c:showCatName val="0"/>
          <c:showSerName val="0"/>
          <c:showPercent val="0"/>
          <c:showBubbleSize val="0"/>
        </c:dLbls>
        <c:smooth val="0"/>
        <c:axId val="283130720"/>
        <c:axId val="283136208"/>
      </c:lineChart>
      <c:catAx>
        <c:axId val="2831307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3136208"/>
        <c:crosses val="autoZero"/>
        <c:auto val="1"/>
        <c:lblAlgn val="ctr"/>
        <c:lblOffset val="100"/>
        <c:noMultiLvlLbl val="0"/>
      </c:catAx>
      <c:valAx>
        <c:axId val="283136208"/>
        <c:scaling>
          <c:orientation val="minMax"/>
        </c:scaling>
        <c:delete val="1"/>
        <c:axPos val="l"/>
        <c:numFmt formatCode="0%" sourceLinked="1"/>
        <c:majorTickMark val="out"/>
        <c:minorTickMark val="none"/>
        <c:tickLblPos val="nextTo"/>
        <c:crossAx val="283130720"/>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69F-4299-8469-F0B80156F39D}"/>
              </c:ext>
            </c:extLst>
          </c:dPt>
          <c:dPt>
            <c:idx val="1"/>
            <c:invertIfNegative val="0"/>
            <c:bubble3D val="0"/>
            <c:spPr>
              <a:solidFill>
                <a:srgbClr val="C00000"/>
              </a:solidFill>
            </c:spPr>
            <c:extLst>
              <c:ext xmlns:c16="http://schemas.microsoft.com/office/drawing/2014/chart" uri="{C3380CC4-5D6E-409C-BE32-E72D297353CC}">
                <c16:uniqueId val="{00000001-769F-4299-8469-F0B80156F3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9F-4299-8469-F0B80156F3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9F-4299-8469-F0B80156F39D}"/>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69F-4299-8469-F0B80156F39D}"/>
            </c:ext>
          </c:extLst>
        </c:ser>
        <c:dLbls>
          <c:showLegendKey val="0"/>
          <c:showVal val="0"/>
          <c:showCatName val="0"/>
          <c:showSerName val="0"/>
          <c:showPercent val="0"/>
          <c:showBubbleSize val="0"/>
        </c:dLbls>
        <c:gapWidth val="150"/>
        <c:shape val="box"/>
        <c:axId val="283133464"/>
        <c:axId val="283144832"/>
        <c:axId val="0"/>
      </c:bar3DChart>
      <c:catAx>
        <c:axId val="2831334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3144832"/>
        <c:crosses val="autoZero"/>
        <c:auto val="1"/>
        <c:lblAlgn val="ctr"/>
        <c:lblOffset val="100"/>
        <c:noMultiLvlLbl val="0"/>
      </c:catAx>
      <c:valAx>
        <c:axId val="283144832"/>
        <c:scaling>
          <c:orientation val="minMax"/>
        </c:scaling>
        <c:delete val="1"/>
        <c:axPos val="l"/>
        <c:numFmt formatCode="0%" sourceLinked="1"/>
        <c:majorTickMark val="out"/>
        <c:minorTickMark val="none"/>
        <c:tickLblPos val="nextTo"/>
        <c:crossAx val="283133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6E9-44F6-85E8-9D7031BB66CE}"/>
              </c:ext>
            </c:extLst>
          </c:dPt>
          <c:dPt>
            <c:idx val="1"/>
            <c:invertIfNegative val="0"/>
            <c:bubble3D val="0"/>
            <c:spPr>
              <a:solidFill>
                <a:srgbClr val="C00000"/>
              </a:solidFill>
            </c:spPr>
            <c:extLst>
              <c:ext xmlns:c16="http://schemas.microsoft.com/office/drawing/2014/chart" uri="{C3380CC4-5D6E-409C-BE32-E72D297353CC}">
                <c16:uniqueId val="{00000001-26E9-44F6-85E8-9D7031BB66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6E9-44F6-85E8-9D7031BB66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6E9-44F6-85E8-9D7031BB66C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26E9-44F6-85E8-9D7031BB66CE}"/>
            </c:ext>
          </c:extLst>
        </c:ser>
        <c:dLbls>
          <c:showLegendKey val="0"/>
          <c:showVal val="0"/>
          <c:showCatName val="0"/>
          <c:showSerName val="0"/>
          <c:showPercent val="0"/>
          <c:showBubbleSize val="0"/>
        </c:dLbls>
        <c:gapWidth val="150"/>
        <c:shape val="box"/>
        <c:axId val="283144048"/>
        <c:axId val="283142480"/>
        <c:axId val="0"/>
      </c:bar3DChart>
      <c:catAx>
        <c:axId val="283144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3142480"/>
        <c:crosses val="autoZero"/>
        <c:auto val="1"/>
        <c:lblAlgn val="ctr"/>
        <c:lblOffset val="100"/>
        <c:noMultiLvlLbl val="0"/>
      </c:catAx>
      <c:valAx>
        <c:axId val="283142480"/>
        <c:scaling>
          <c:orientation val="minMax"/>
        </c:scaling>
        <c:delete val="1"/>
        <c:axPos val="l"/>
        <c:numFmt formatCode="0%" sourceLinked="1"/>
        <c:majorTickMark val="out"/>
        <c:minorTickMark val="none"/>
        <c:tickLblPos val="nextTo"/>
        <c:crossAx val="283144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946-47EA-BD61-D132742605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946-47EA-BD61-D132742605D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946-47EA-BD61-D132742605DC}"/>
            </c:ext>
          </c:extLst>
        </c:ser>
        <c:dLbls>
          <c:showLegendKey val="0"/>
          <c:showVal val="0"/>
          <c:showCatName val="0"/>
          <c:showSerName val="0"/>
          <c:showPercent val="0"/>
          <c:showBubbleSize val="0"/>
        </c:dLbls>
        <c:gapWidth val="150"/>
        <c:shape val="box"/>
        <c:axId val="283141696"/>
        <c:axId val="283143656"/>
        <c:axId val="0"/>
      </c:bar3DChart>
      <c:catAx>
        <c:axId val="283141696"/>
        <c:scaling>
          <c:orientation val="minMax"/>
        </c:scaling>
        <c:delete val="1"/>
        <c:axPos val="b"/>
        <c:majorTickMark val="out"/>
        <c:minorTickMark val="none"/>
        <c:tickLblPos val="nextTo"/>
        <c:crossAx val="283143656"/>
        <c:crosses val="autoZero"/>
        <c:auto val="1"/>
        <c:lblAlgn val="ctr"/>
        <c:lblOffset val="100"/>
        <c:noMultiLvlLbl val="0"/>
      </c:catAx>
      <c:valAx>
        <c:axId val="283143656"/>
        <c:scaling>
          <c:orientation val="minMax"/>
        </c:scaling>
        <c:delete val="1"/>
        <c:axPos val="l"/>
        <c:numFmt formatCode="0%" sourceLinked="1"/>
        <c:majorTickMark val="out"/>
        <c:minorTickMark val="none"/>
        <c:tickLblPos val="nextTo"/>
        <c:crossAx val="283141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119-4503-AAAE-3EA54240F6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119-4503-AAAE-3EA54240F61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0119-4503-AAAE-3EA54240F614}"/>
            </c:ext>
          </c:extLst>
        </c:ser>
        <c:dLbls>
          <c:showLegendKey val="0"/>
          <c:showVal val="0"/>
          <c:showCatName val="0"/>
          <c:showSerName val="0"/>
          <c:showPercent val="0"/>
          <c:showBubbleSize val="0"/>
        </c:dLbls>
        <c:gapWidth val="150"/>
        <c:shape val="box"/>
        <c:axId val="283142872"/>
        <c:axId val="284769112"/>
        <c:axId val="0"/>
      </c:bar3DChart>
      <c:catAx>
        <c:axId val="283142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4769112"/>
        <c:crosses val="autoZero"/>
        <c:auto val="1"/>
        <c:lblAlgn val="ctr"/>
        <c:lblOffset val="100"/>
        <c:noMultiLvlLbl val="0"/>
      </c:catAx>
      <c:valAx>
        <c:axId val="284769112"/>
        <c:scaling>
          <c:orientation val="minMax"/>
        </c:scaling>
        <c:delete val="1"/>
        <c:axPos val="l"/>
        <c:numFmt formatCode="0%" sourceLinked="1"/>
        <c:majorTickMark val="out"/>
        <c:minorTickMark val="none"/>
        <c:tickLblPos val="nextTo"/>
        <c:crossAx val="283142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6C9-467E-A30E-06B56C5F7F77}"/>
              </c:ext>
            </c:extLst>
          </c:dPt>
          <c:dPt>
            <c:idx val="1"/>
            <c:invertIfNegative val="0"/>
            <c:bubble3D val="0"/>
            <c:spPr>
              <a:solidFill>
                <a:srgbClr val="C00000"/>
              </a:solidFill>
            </c:spPr>
            <c:extLst>
              <c:ext xmlns:c16="http://schemas.microsoft.com/office/drawing/2014/chart" uri="{C3380CC4-5D6E-409C-BE32-E72D297353CC}">
                <c16:uniqueId val="{00000001-B6C9-467E-A30E-06B56C5F7F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C9-467E-A30E-06B56C5F7F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C9-467E-A30E-06B56C5F7F77}"/>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B6C9-467E-A30E-06B56C5F7F77}"/>
            </c:ext>
          </c:extLst>
        </c:ser>
        <c:dLbls>
          <c:showLegendKey val="0"/>
          <c:showVal val="0"/>
          <c:showCatName val="0"/>
          <c:showSerName val="0"/>
          <c:showPercent val="0"/>
          <c:showBubbleSize val="0"/>
        </c:dLbls>
        <c:gapWidth val="150"/>
        <c:shape val="box"/>
        <c:axId val="284771856"/>
        <c:axId val="284772248"/>
        <c:axId val="0"/>
      </c:bar3DChart>
      <c:catAx>
        <c:axId val="284771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4772248"/>
        <c:crosses val="autoZero"/>
        <c:auto val="1"/>
        <c:lblAlgn val="ctr"/>
        <c:lblOffset val="100"/>
        <c:noMultiLvlLbl val="0"/>
      </c:catAx>
      <c:valAx>
        <c:axId val="284772248"/>
        <c:scaling>
          <c:orientation val="minMax"/>
        </c:scaling>
        <c:delete val="1"/>
        <c:axPos val="l"/>
        <c:numFmt formatCode="0%" sourceLinked="1"/>
        <c:majorTickMark val="out"/>
        <c:minorTickMark val="none"/>
        <c:tickLblPos val="nextTo"/>
        <c:crossAx val="284771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DCF-4619-BB79-2747F85A01DF}"/>
              </c:ext>
            </c:extLst>
          </c:dPt>
          <c:dPt>
            <c:idx val="1"/>
            <c:invertIfNegative val="0"/>
            <c:bubble3D val="0"/>
            <c:spPr>
              <a:solidFill>
                <a:srgbClr val="C00000"/>
              </a:solidFill>
            </c:spPr>
            <c:extLst>
              <c:ext xmlns:c16="http://schemas.microsoft.com/office/drawing/2014/chart" uri="{C3380CC4-5D6E-409C-BE32-E72D297353CC}">
                <c16:uniqueId val="{00000001-2DCF-4619-BB79-2747F85A01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CF-4619-BB79-2747F85A01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CF-4619-BB79-2747F85A01D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2DCF-4619-BB79-2747F85A01DF}"/>
            </c:ext>
          </c:extLst>
        </c:ser>
        <c:dLbls>
          <c:showLegendKey val="0"/>
          <c:showVal val="0"/>
          <c:showCatName val="0"/>
          <c:showSerName val="0"/>
          <c:showPercent val="0"/>
          <c:showBubbleSize val="0"/>
        </c:dLbls>
        <c:gapWidth val="150"/>
        <c:shape val="box"/>
        <c:axId val="284769896"/>
        <c:axId val="284770288"/>
        <c:axId val="0"/>
      </c:bar3DChart>
      <c:catAx>
        <c:axId val="284769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70288"/>
        <c:crosses val="autoZero"/>
        <c:auto val="1"/>
        <c:lblAlgn val="ctr"/>
        <c:lblOffset val="100"/>
        <c:noMultiLvlLbl val="0"/>
      </c:catAx>
      <c:valAx>
        <c:axId val="284770288"/>
        <c:scaling>
          <c:orientation val="minMax"/>
        </c:scaling>
        <c:delete val="1"/>
        <c:axPos val="l"/>
        <c:numFmt formatCode="0%" sourceLinked="1"/>
        <c:majorTickMark val="out"/>
        <c:minorTickMark val="none"/>
        <c:tickLblPos val="nextTo"/>
        <c:crossAx val="2847698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822-4D98-AD72-3B75D6E2FAD0}"/>
              </c:ext>
            </c:extLst>
          </c:dPt>
          <c:dPt>
            <c:idx val="1"/>
            <c:invertIfNegative val="0"/>
            <c:bubble3D val="0"/>
            <c:spPr>
              <a:solidFill>
                <a:srgbClr val="C00000"/>
              </a:solidFill>
            </c:spPr>
            <c:extLst>
              <c:ext xmlns:c16="http://schemas.microsoft.com/office/drawing/2014/chart" uri="{C3380CC4-5D6E-409C-BE32-E72D297353CC}">
                <c16:uniqueId val="{00000001-2822-4D98-AD72-3B75D6E2FA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822-4D98-AD72-3B75D6E2FA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822-4D98-AD72-3B75D6E2FAD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2822-4D98-AD72-3B75D6E2FAD0}"/>
            </c:ext>
          </c:extLst>
        </c:ser>
        <c:dLbls>
          <c:showLegendKey val="0"/>
          <c:showVal val="0"/>
          <c:showCatName val="0"/>
          <c:showSerName val="0"/>
          <c:showPercent val="0"/>
          <c:showBubbleSize val="0"/>
        </c:dLbls>
        <c:gapWidth val="150"/>
        <c:shape val="box"/>
        <c:axId val="284771072"/>
        <c:axId val="284766760"/>
        <c:axId val="0"/>
      </c:bar3DChart>
      <c:catAx>
        <c:axId val="284771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6760"/>
        <c:crosses val="autoZero"/>
        <c:auto val="1"/>
        <c:lblAlgn val="ctr"/>
        <c:lblOffset val="100"/>
        <c:noMultiLvlLbl val="0"/>
      </c:catAx>
      <c:valAx>
        <c:axId val="284766760"/>
        <c:scaling>
          <c:orientation val="minMax"/>
        </c:scaling>
        <c:delete val="1"/>
        <c:axPos val="l"/>
        <c:numFmt formatCode="0%" sourceLinked="1"/>
        <c:majorTickMark val="out"/>
        <c:minorTickMark val="none"/>
        <c:tickLblPos val="nextTo"/>
        <c:crossAx val="284771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EF6-4CE2-9406-CA9FCFD5FB74}"/>
              </c:ext>
            </c:extLst>
          </c:dPt>
          <c:dPt>
            <c:idx val="1"/>
            <c:invertIfNegative val="0"/>
            <c:bubble3D val="0"/>
            <c:spPr>
              <a:solidFill>
                <a:srgbClr val="C00000"/>
              </a:solidFill>
            </c:spPr>
            <c:extLst>
              <c:ext xmlns:c16="http://schemas.microsoft.com/office/drawing/2014/chart" uri="{C3380CC4-5D6E-409C-BE32-E72D297353CC}">
                <c16:uniqueId val="{00000001-6EF6-4CE2-9406-CA9FCFD5FB7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EF6-4CE2-9406-CA9FCFD5FB7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EF6-4CE2-9406-CA9FCFD5FB7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0.5</c:v>
                </c:pt>
                <c:pt idx="2">
                  <c:v>0</c:v>
                </c:pt>
                <c:pt idx="3">
                  <c:v>0.25</c:v>
                </c:pt>
              </c:numCache>
            </c:numRef>
          </c:val>
          <c:extLst>
            <c:ext xmlns:c16="http://schemas.microsoft.com/office/drawing/2014/chart" uri="{C3380CC4-5D6E-409C-BE32-E72D297353CC}">
              <c16:uniqueId val="{00000004-6EF6-4CE2-9406-CA9FCFD5FB74}"/>
            </c:ext>
          </c:extLst>
        </c:ser>
        <c:dLbls>
          <c:showLegendKey val="0"/>
          <c:showVal val="0"/>
          <c:showCatName val="0"/>
          <c:showSerName val="0"/>
          <c:showPercent val="0"/>
          <c:showBubbleSize val="0"/>
        </c:dLbls>
        <c:gapWidth val="150"/>
        <c:shape val="box"/>
        <c:axId val="284760488"/>
        <c:axId val="284764016"/>
        <c:axId val="0"/>
      </c:bar3DChart>
      <c:catAx>
        <c:axId val="284760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4016"/>
        <c:crosses val="autoZero"/>
        <c:auto val="1"/>
        <c:lblAlgn val="ctr"/>
        <c:lblOffset val="100"/>
        <c:noMultiLvlLbl val="0"/>
      </c:catAx>
      <c:valAx>
        <c:axId val="284764016"/>
        <c:scaling>
          <c:orientation val="minMax"/>
        </c:scaling>
        <c:delete val="1"/>
        <c:axPos val="l"/>
        <c:numFmt formatCode="0%" sourceLinked="1"/>
        <c:majorTickMark val="out"/>
        <c:minorTickMark val="none"/>
        <c:tickLblPos val="nextTo"/>
        <c:crossAx val="284760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E81-4F7B-9984-DE457CF94606}"/>
              </c:ext>
            </c:extLst>
          </c:dPt>
          <c:dPt>
            <c:idx val="1"/>
            <c:invertIfNegative val="0"/>
            <c:bubble3D val="0"/>
            <c:spPr>
              <a:solidFill>
                <a:srgbClr val="C00000"/>
              </a:solidFill>
            </c:spPr>
            <c:extLst>
              <c:ext xmlns:c16="http://schemas.microsoft.com/office/drawing/2014/chart" uri="{C3380CC4-5D6E-409C-BE32-E72D297353CC}">
                <c16:uniqueId val="{00000001-7E81-4F7B-9984-DE457CF946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E81-4F7B-9984-DE457CF946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E81-4F7B-9984-DE457CF9460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7E81-4F7B-9984-DE457CF94606}"/>
            </c:ext>
          </c:extLst>
        </c:ser>
        <c:dLbls>
          <c:showLegendKey val="0"/>
          <c:showVal val="0"/>
          <c:showCatName val="0"/>
          <c:showSerName val="0"/>
          <c:showPercent val="0"/>
          <c:showBubbleSize val="0"/>
        </c:dLbls>
        <c:gapWidth val="150"/>
        <c:shape val="box"/>
        <c:axId val="284759704"/>
        <c:axId val="284765584"/>
        <c:axId val="0"/>
      </c:bar3DChart>
      <c:catAx>
        <c:axId val="284759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5584"/>
        <c:crosses val="autoZero"/>
        <c:auto val="1"/>
        <c:lblAlgn val="ctr"/>
        <c:lblOffset val="100"/>
        <c:noMultiLvlLbl val="0"/>
      </c:catAx>
      <c:valAx>
        <c:axId val="284765584"/>
        <c:scaling>
          <c:orientation val="minMax"/>
        </c:scaling>
        <c:delete val="1"/>
        <c:axPos val="l"/>
        <c:numFmt formatCode="0%" sourceLinked="1"/>
        <c:majorTickMark val="out"/>
        <c:minorTickMark val="none"/>
        <c:tickLblPos val="nextTo"/>
        <c:crossAx val="2847597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D7-4B18-9500-EB212E7C1F28}"/>
              </c:ext>
            </c:extLst>
          </c:dPt>
          <c:dPt>
            <c:idx val="1"/>
            <c:invertIfNegative val="0"/>
            <c:bubble3D val="0"/>
            <c:spPr>
              <a:solidFill>
                <a:srgbClr val="C00000"/>
              </a:solidFill>
            </c:spPr>
            <c:extLst>
              <c:ext xmlns:c16="http://schemas.microsoft.com/office/drawing/2014/chart" uri="{C3380CC4-5D6E-409C-BE32-E72D297353CC}">
                <c16:uniqueId val="{00000001-13D7-4B18-9500-EB212E7C1F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D7-4B18-9500-EB212E7C1F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D7-4B18-9500-EB212E7C1F2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13D7-4B18-9500-EB212E7C1F28}"/>
            </c:ext>
          </c:extLst>
        </c:ser>
        <c:dLbls>
          <c:showLegendKey val="0"/>
          <c:showVal val="0"/>
          <c:showCatName val="0"/>
          <c:showSerName val="0"/>
          <c:showPercent val="0"/>
          <c:showBubbleSize val="0"/>
        </c:dLbls>
        <c:gapWidth val="150"/>
        <c:shape val="box"/>
        <c:axId val="264828224"/>
        <c:axId val="264830576"/>
        <c:axId val="0"/>
      </c:bar3DChart>
      <c:catAx>
        <c:axId val="264828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830576"/>
        <c:crosses val="autoZero"/>
        <c:auto val="1"/>
        <c:lblAlgn val="ctr"/>
        <c:lblOffset val="100"/>
        <c:noMultiLvlLbl val="0"/>
      </c:catAx>
      <c:valAx>
        <c:axId val="264830576"/>
        <c:scaling>
          <c:orientation val="minMax"/>
        </c:scaling>
        <c:delete val="1"/>
        <c:axPos val="l"/>
        <c:numFmt formatCode="0%" sourceLinked="1"/>
        <c:majorTickMark val="out"/>
        <c:minorTickMark val="none"/>
        <c:tickLblPos val="nextTo"/>
        <c:crossAx val="264828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5B-4D7D-8F92-CB054ECF0270}"/>
              </c:ext>
            </c:extLst>
          </c:dPt>
          <c:dPt>
            <c:idx val="1"/>
            <c:invertIfNegative val="0"/>
            <c:bubble3D val="0"/>
            <c:spPr>
              <a:solidFill>
                <a:srgbClr val="C00000"/>
              </a:solidFill>
            </c:spPr>
            <c:extLst>
              <c:ext xmlns:c16="http://schemas.microsoft.com/office/drawing/2014/chart" uri="{C3380CC4-5D6E-409C-BE32-E72D297353CC}">
                <c16:uniqueId val="{00000001-7D5B-4D7D-8F92-CB054ECF02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5B-4D7D-8F92-CB054ECF02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5B-4D7D-8F92-CB054ECF027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7D5B-4D7D-8F92-CB054ECF0270}"/>
            </c:ext>
          </c:extLst>
        </c:ser>
        <c:dLbls>
          <c:showLegendKey val="0"/>
          <c:showVal val="0"/>
          <c:showCatName val="0"/>
          <c:showSerName val="0"/>
          <c:showPercent val="0"/>
          <c:showBubbleSize val="0"/>
        </c:dLbls>
        <c:gapWidth val="150"/>
        <c:shape val="box"/>
        <c:axId val="284759312"/>
        <c:axId val="284761664"/>
        <c:axId val="0"/>
      </c:bar3DChart>
      <c:catAx>
        <c:axId val="284759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1664"/>
        <c:crosses val="autoZero"/>
        <c:auto val="1"/>
        <c:lblAlgn val="ctr"/>
        <c:lblOffset val="100"/>
        <c:noMultiLvlLbl val="0"/>
      </c:catAx>
      <c:valAx>
        <c:axId val="284761664"/>
        <c:scaling>
          <c:orientation val="minMax"/>
        </c:scaling>
        <c:delete val="1"/>
        <c:axPos val="l"/>
        <c:numFmt formatCode="0%" sourceLinked="1"/>
        <c:majorTickMark val="out"/>
        <c:minorTickMark val="none"/>
        <c:tickLblPos val="nextTo"/>
        <c:crossAx val="2847593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294-428A-8948-038128667FAC}"/>
              </c:ext>
            </c:extLst>
          </c:dPt>
          <c:dPt>
            <c:idx val="1"/>
            <c:invertIfNegative val="0"/>
            <c:bubble3D val="0"/>
            <c:spPr>
              <a:solidFill>
                <a:srgbClr val="C00000"/>
              </a:solidFill>
            </c:spPr>
            <c:extLst>
              <c:ext xmlns:c16="http://schemas.microsoft.com/office/drawing/2014/chart" uri="{C3380CC4-5D6E-409C-BE32-E72D297353CC}">
                <c16:uniqueId val="{00000001-4294-428A-8948-038128667FA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294-428A-8948-038128667FA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294-428A-8948-038128667FA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0.5</c:v>
                </c:pt>
                <c:pt idx="2">
                  <c:v>0.5</c:v>
                </c:pt>
                <c:pt idx="3">
                  <c:v>0</c:v>
                </c:pt>
              </c:numCache>
            </c:numRef>
          </c:val>
          <c:extLst>
            <c:ext xmlns:c16="http://schemas.microsoft.com/office/drawing/2014/chart" uri="{C3380CC4-5D6E-409C-BE32-E72D297353CC}">
              <c16:uniqueId val="{00000004-4294-428A-8948-038128667FAC}"/>
            </c:ext>
          </c:extLst>
        </c:ser>
        <c:dLbls>
          <c:showLegendKey val="0"/>
          <c:showVal val="0"/>
          <c:showCatName val="0"/>
          <c:showSerName val="0"/>
          <c:showPercent val="0"/>
          <c:showBubbleSize val="0"/>
        </c:dLbls>
        <c:gapWidth val="150"/>
        <c:shape val="box"/>
        <c:axId val="284758136"/>
        <c:axId val="284768328"/>
        <c:axId val="0"/>
      </c:bar3DChart>
      <c:catAx>
        <c:axId val="284758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8328"/>
        <c:crosses val="autoZero"/>
        <c:auto val="1"/>
        <c:lblAlgn val="ctr"/>
        <c:lblOffset val="100"/>
        <c:noMultiLvlLbl val="0"/>
      </c:catAx>
      <c:valAx>
        <c:axId val="284768328"/>
        <c:scaling>
          <c:orientation val="minMax"/>
        </c:scaling>
        <c:delete val="1"/>
        <c:axPos val="l"/>
        <c:numFmt formatCode="0%" sourceLinked="1"/>
        <c:majorTickMark val="out"/>
        <c:minorTickMark val="none"/>
        <c:tickLblPos val="nextTo"/>
        <c:crossAx val="284758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67-4963-A0F0-15D205A2A84C}"/>
              </c:ext>
            </c:extLst>
          </c:dPt>
          <c:dPt>
            <c:idx val="1"/>
            <c:invertIfNegative val="0"/>
            <c:bubble3D val="0"/>
            <c:spPr>
              <a:solidFill>
                <a:srgbClr val="C00000"/>
              </a:solidFill>
            </c:spPr>
            <c:extLst>
              <c:ext xmlns:c16="http://schemas.microsoft.com/office/drawing/2014/chart" uri="{C3380CC4-5D6E-409C-BE32-E72D297353CC}">
                <c16:uniqueId val="{00000001-E167-4963-A0F0-15D205A2A8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67-4963-A0F0-15D205A2A8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67-4963-A0F0-15D205A2A84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E167-4963-A0F0-15D205A2A84C}"/>
            </c:ext>
          </c:extLst>
        </c:ser>
        <c:dLbls>
          <c:showLegendKey val="0"/>
          <c:showVal val="0"/>
          <c:showCatName val="0"/>
          <c:showSerName val="0"/>
          <c:showPercent val="0"/>
          <c:showBubbleSize val="0"/>
        </c:dLbls>
        <c:gapWidth val="150"/>
        <c:shape val="box"/>
        <c:axId val="284758528"/>
        <c:axId val="284758920"/>
        <c:axId val="0"/>
      </c:bar3DChart>
      <c:catAx>
        <c:axId val="284758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58920"/>
        <c:crosses val="autoZero"/>
        <c:auto val="1"/>
        <c:lblAlgn val="ctr"/>
        <c:lblOffset val="100"/>
        <c:noMultiLvlLbl val="0"/>
      </c:catAx>
      <c:valAx>
        <c:axId val="284758920"/>
        <c:scaling>
          <c:orientation val="minMax"/>
        </c:scaling>
        <c:delete val="1"/>
        <c:axPos val="l"/>
        <c:numFmt formatCode="0%" sourceLinked="1"/>
        <c:majorTickMark val="out"/>
        <c:minorTickMark val="none"/>
        <c:tickLblPos val="nextTo"/>
        <c:crossAx val="2847585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50E-492D-A757-2FEF39A8AAC0}"/>
              </c:ext>
            </c:extLst>
          </c:dPt>
          <c:dPt>
            <c:idx val="1"/>
            <c:invertIfNegative val="0"/>
            <c:bubble3D val="0"/>
            <c:spPr>
              <a:solidFill>
                <a:srgbClr val="C00000"/>
              </a:solidFill>
            </c:spPr>
            <c:extLst>
              <c:ext xmlns:c16="http://schemas.microsoft.com/office/drawing/2014/chart" uri="{C3380CC4-5D6E-409C-BE32-E72D297353CC}">
                <c16:uniqueId val="{00000001-250E-492D-A757-2FEF39A8AA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50E-492D-A757-2FEF39A8AA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50E-492D-A757-2FEF39A8AAC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250E-492D-A757-2FEF39A8AAC0}"/>
            </c:ext>
          </c:extLst>
        </c:ser>
        <c:dLbls>
          <c:showLegendKey val="0"/>
          <c:showVal val="0"/>
          <c:showCatName val="0"/>
          <c:showSerName val="0"/>
          <c:showPercent val="0"/>
          <c:showBubbleSize val="0"/>
        </c:dLbls>
        <c:gapWidth val="150"/>
        <c:shape val="box"/>
        <c:axId val="284763624"/>
        <c:axId val="284764408"/>
        <c:axId val="0"/>
      </c:bar3DChart>
      <c:catAx>
        <c:axId val="284763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4408"/>
        <c:crosses val="autoZero"/>
        <c:auto val="1"/>
        <c:lblAlgn val="ctr"/>
        <c:lblOffset val="100"/>
        <c:noMultiLvlLbl val="0"/>
      </c:catAx>
      <c:valAx>
        <c:axId val="284764408"/>
        <c:scaling>
          <c:orientation val="minMax"/>
        </c:scaling>
        <c:delete val="1"/>
        <c:axPos val="l"/>
        <c:numFmt formatCode="0%" sourceLinked="1"/>
        <c:majorTickMark val="out"/>
        <c:minorTickMark val="none"/>
        <c:tickLblPos val="nextTo"/>
        <c:crossAx val="284763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48-4681-BD24-C85027BE28D2}"/>
              </c:ext>
            </c:extLst>
          </c:dPt>
          <c:dPt>
            <c:idx val="1"/>
            <c:invertIfNegative val="0"/>
            <c:bubble3D val="0"/>
            <c:spPr>
              <a:solidFill>
                <a:srgbClr val="C00000"/>
              </a:solidFill>
            </c:spPr>
            <c:extLst>
              <c:ext xmlns:c16="http://schemas.microsoft.com/office/drawing/2014/chart" uri="{C3380CC4-5D6E-409C-BE32-E72D297353CC}">
                <c16:uniqueId val="{00000001-6748-4681-BD24-C85027BE28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48-4681-BD24-C85027BE28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48-4681-BD24-C85027BE28D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6748-4681-BD24-C85027BE28D2}"/>
            </c:ext>
          </c:extLst>
        </c:ser>
        <c:dLbls>
          <c:showLegendKey val="0"/>
          <c:showVal val="0"/>
          <c:showCatName val="0"/>
          <c:showSerName val="0"/>
          <c:showPercent val="0"/>
          <c:showBubbleSize val="0"/>
        </c:dLbls>
        <c:gapWidth val="150"/>
        <c:shape val="box"/>
        <c:axId val="284765976"/>
        <c:axId val="284761272"/>
        <c:axId val="0"/>
      </c:bar3DChart>
      <c:catAx>
        <c:axId val="284765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1272"/>
        <c:crosses val="autoZero"/>
        <c:auto val="1"/>
        <c:lblAlgn val="ctr"/>
        <c:lblOffset val="100"/>
        <c:noMultiLvlLbl val="0"/>
      </c:catAx>
      <c:valAx>
        <c:axId val="284761272"/>
        <c:scaling>
          <c:orientation val="minMax"/>
        </c:scaling>
        <c:delete val="1"/>
        <c:axPos val="l"/>
        <c:numFmt formatCode="0%" sourceLinked="1"/>
        <c:majorTickMark val="out"/>
        <c:minorTickMark val="none"/>
        <c:tickLblPos val="nextTo"/>
        <c:crossAx val="2847659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E176-41DC-9FEF-5C9CF0FCB30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E176-41DC-9FEF-5C9CF0FCB30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87D3-4533-B806-DF15F0244559}"/>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E176-41DC-9FEF-5C9CF0FCB30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E176-41DC-9FEF-5C9CF0FCB30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E176-41DC-9FEF-5C9CF0FCB30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E176-41DC-9FEF-5C9CF0FCB30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7D3-4533-B806-DF15F0244559}"/>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E176-41DC-9FEF-5C9CF0FCB30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E176-41DC-9FEF-5C9CF0FCB30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E176-41DC-9FEF-5C9CF0FCB30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E176-41DC-9FEF-5C9CF0FCB30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0.5</c:v>
                </c:pt>
                <c:pt idx="2">
                  <c:v>0</c:v>
                </c:pt>
                <c:pt idx="3">
                  <c:v>0.25</c:v>
                </c:pt>
              </c:numCache>
            </c:numRef>
          </c:val>
          <c:smooth val="0"/>
          <c:extLst>
            <c:ext xmlns:c16="http://schemas.microsoft.com/office/drawing/2014/chart" uri="{C3380CC4-5D6E-409C-BE32-E72D297353CC}">
              <c16:uniqueId val="{0000000C-87D3-4533-B806-DF15F0244559}"/>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D3-4533-B806-DF15F0244559}"/>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D3-4533-B806-DF15F0244559}"/>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D3-4533-B806-DF15F0244559}"/>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D3-4533-B806-DF15F0244559}"/>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D3-4533-B806-DF15F0244559}"/>
            </c:ext>
          </c:extLst>
        </c:ser>
        <c:dLbls>
          <c:showLegendKey val="0"/>
          <c:showVal val="0"/>
          <c:showCatName val="0"/>
          <c:showSerName val="0"/>
          <c:showPercent val="0"/>
          <c:showBubbleSize val="0"/>
        </c:dLbls>
        <c:smooth val="0"/>
        <c:axId val="284764800"/>
        <c:axId val="284766368"/>
      </c:lineChart>
      <c:catAx>
        <c:axId val="284764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4766368"/>
        <c:crosses val="autoZero"/>
        <c:auto val="1"/>
        <c:lblAlgn val="ctr"/>
        <c:lblOffset val="100"/>
        <c:noMultiLvlLbl val="0"/>
      </c:catAx>
      <c:valAx>
        <c:axId val="284766368"/>
        <c:scaling>
          <c:orientation val="minMax"/>
        </c:scaling>
        <c:delete val="1"/>
        <c:axPos val="l"/>
        <c:numFmt formatCode="0%" sourceLinked="1"/>
        <c:majorTickMark val="out"/>
        <c:minorTickMark val="none"/>
        <c:tickLblPos val="nextTo"/>
        <c:crossAx val="284764800"/>
        <c:crosses val="autoZero"/>
        <c:crossBetween val="between"/>
      </c:valAx>
    </c:plotArea>
    <c:legend>
      <c:legendPos val="r"/>
      <c:layout>
        <c:manualLayout>
          <c:xMode val="edge"/>
          <c:yMode val="edge"/>
          <c:x val="9.4619745298802779E-2"/>
          <c:y val="0.87281994409170149"/>
          <c:w val="0.81079333471560322"/>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30D6-41B6-A169-D6AC81225AF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30D6-41B6-A169-D6AC81225AF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F939-438A-B9BB-8A7A44C12D13}"/>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30D6-41B6-A169-D6AC81225AF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30D6-41B6-A169-D6AC81225AF4}"/>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30D6-41B6-A169-D6AC81225AF4}"/>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30D6-41B6-A169-D6AC81225AF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F939-438A-B9BB-8A7A44C12D13}"/>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30D6-41B6-A169-D6AC81225AF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30D6-41B6-A169-D6AC81225AF4}"/>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30D6-41B6-A169-D6AC81225AF4}"/>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30D6-41B6-A169-D6AC81225AF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F939-438A-B9BB-8A7A44C12D13}"/>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939-438A-B9BB-8A7A44C12D13}"/>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939-438A-B9BB-8A7A44C12D13}"/>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939-438A-B9BB-8A7A44C12D13}"/>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939-438A-B9BB-8A7A44C12D13}"/>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939-438A-B9BB-8A7A44C12D13}"/>
            </c:ext>
          </c:extLst>
        </c:ser>
        <c:dLbls>
          <c:showLegendKey val="0"/>
          <c:showVal val="0"/>
          <c:showCatName val="0"/>
          <c:showSerName val="0"/>
          <c:showPercent val="0"/>
          <c:showBubbleSize val="0"/>
        </c:dLbls>
        <c:smooth val="0"/>
        <c:axId val="284767544"/>
        <c:axId val="284762056"/>
      </c:lineChart>
      <c:catAx>
        <c:axId val="2847675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4762056"/>
        <c:crosses val="autoZero"/>
        <c:auto val="1"/>
        <c:lblAlgn val="ctr"/>
        <c:lblOffset val="100"/>
        <c:noMultiLvlLbl val="0"/>
      </c:catAx>
      <c:valAx>
        <c:axId val="284762056"/>
        <c:scaling>
          <c:orientation val="minMax"/>
        </c:scaling>
        <c:delete val="1"/>
        <c:axPos val="l"/>
        <c:numFmt formatCode="0%" sourceLinked="1"/>
        <c:majorTickMark val="out"/>
        <c:minorTickMark val="none"/>
        <c:tickLblPos val="nextTo"/>
        <c:crossAx val="284767544"/>
        <c:crosses val="autoZero"/>
        <c:crossBetween val="between"/>
      </c:valAx>
    </c:plotArea>
    <c:legend>
      <c:legendPos val="r"/>
      <c:layout>
        <c:manualLayout>
          <c:xMode val="edge"/>
          <c:yMode val="edge"/>
          <c:x val="9.6251120217747663E-2"/>
          <c:y val="0.87589322340440534"/>
          <c:w val="0.81079333471560322"/>
          <c:h val="9.6555158485524997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4732-4717-9EEA-6DF2D134648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4732-4717-9EEA-6DF2D1346489}"/>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0BD0-4200-B77B-D557E79A7F39}"/>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4732-4717-9EEA-6DF2D134648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4732-4717-9EEA-6DF2D1346489}"/>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4732-4717-9EEA-6DF2D1346489}"/>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4732-4717-9EEA-6DF2D1346489}"/>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0BD0-4200-B77B-D557E79A7F39}"/>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4732-4717-9EEA-6DF2D134648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4732-4717-9EEA-6DF2D1346489}"/>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4732-4717-9EEA-6DF2D1346489}"/>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4732-4717-9EEA-6DF2D1346489}"/>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0BD0-4200-B77B-D557E79A7F39}"/>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BD0-4200-B77B-D557E79A7F39}"/>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BD0-4200-B77B-D557E79A7F39}"/>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BD0-4200-B77B-D557E79A7F39}"/>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BD0-4200-B77B-D557E79A7F39}"/>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BD0-4200-B77B-D557E79A7F39}"/>
            </c:ext>
          </c:extLst>
        </c:ser>
        <c:dLbls>
          <c:showLegendKey val="0"/>
          <c:showVal val="0"/>
          <c:showCatName val="0"/>
          <c:showSerName val="0"/>
          <c:showPercent val="0"/>
          <c:showBubbleSize val="0"/>
        </c:dLbls>
        <c:smooth val="0"/>
        <c:axId val="284756960"/>
        <c:axId val="284762840"/>
      </c:lineChart>
      <c:catAx>
        <c:axId val="2847569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4762840"/>
        <c:crosses val="autoZero"/>
        <c:auto val="1"/>
        <c:lblAlgn val="ctr"/>
        <c:lblOffset val="100"/>
        <c:noMultiLvlLbl val="0"/>
      </c:catAx>
      <c:valAx>
        <c:axId val="284762840"/>
        <c:scaling>
          <c:orientation val="minMax"/>
        </c:scaling>
        <c:delete val="1"/>
        <c:axPos val="l"/>
        <c:numFmt formatCode="0%" sourceLinked="1"/>
        <c:majorTickMark val="out"/>
        <c:minorTickMark val="none"/>
        <c:tickLblPos val="nextTo"/>
        <c:crossAx val="284756960"/>
        <c:crosses val="autoZero"/>
        <c:crossBetween val="between"/>
      </c:valAx>
    </c:plotArea>
    <c:legend>
      <c:legendPos val="r"/>
      <c:layout>
        <c:manualLayout>
          <c:xMode val="edge"/>
          <c:yMode val="edge"/>
          <c:x val="9.6251120217747663E-2"/>
          <c:y val="0.87281994409170149"/>
          <c:w val="0.81079333471560322"/>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4DD-4BFA-B8E6-1329AEE4F762}"/>
              </c:ext>
            </c:extLst>
          </c:dPt>
          <c:dPt>
            <c:idx val="1"/>
            <c:invertIfNegative val="0"/>
            <c:bubble3D val="0"/>
            <c:spPr>
              <a:solidFill>
                <a:srgbClr val="C00000"/>
              </a:solidFill>
            </c:spPr>
            <c:extLst>
              <c:ext xmlns:c16="http://schemas.microsoft.com/office/drawing/2014/chart" uri="{C3380CC4-5D6E-409C-BE32-E72D297353CC}">
                <c16:uniqueId val="{00000001-34DD-4BFA-B8E6-1329AEE4F7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DD-4BFA-B8E6-1329AEE4F7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DD-4BFA-B8E6-1329AEE4F76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34DD-4BFA-B8E6-1329AEE4F762}"/>
            </c:ext>
          </c:extLst>
        </c:ser>
        <c:dLbls>
          <c:showLegendKey val="0"/>
          <c:showVal val="0"/>
          <c:showCatName val="0"/>
          <c:showSerName val="0"/>
          <c:showPercent val="0"/>
          <c:showBubbleSize val="0"/>
        </c:dLbls>
        <c:gapWidth val="150"/>
        <c:shape val="box"/>
        <c:axId val="286062080"/>
        <c:axId val="286062472"/>
        <c:axId val="0"/>
      </c:bar3DChart>
      <c:catAx>
        <c:axId val="28606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6062472"/>
        <c:crosses val="autoZero"/>
        <c:auto val="1"/>
        <c:lblAlgn val="ctr"/>
        <c:lblOffset val="100"/>
        <c:noMultiLvlLbl val="0"/>
      </c:catAx>
      <c:valAx>
        <c:axId val="286062472"/>
        <c:scaling>
          <c:orientation val="minMax"/>
        </c:scaling>
        <c:delete val="1"/>
        <c:axPos val="l"/>
        <c:numFmt formatCode="0%" sourceLinked="1"/>
        <c:majorTickMark val="out"/>
        <c:minorTickMark val="none"/>
        <c:tickLblPos val="nextTo"/>
        <c:crossAx val="286062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B7-4835-B5BD-36D0ABC16FF6}"/>
              </c:ext>
            </c:extLst>
          </c:dPt>
          <c:dPt>
            <c:idx val="1"/>
            <c:invertIfNegative val="0"/>
            <c:bubble3D val="0"/>
            <c:spPr>
              <a:solidFill>
                <a:srgbClr val="C00000"/>
              </a:solidFill>
            </c:spPr>
            <c:extLst>
              <c:ext xmlns:c16="http://schemas.microsoft.com/office/drawing/2014/chart" uri="{C3380CC4-5D6E-409C-BE32-E72D297353CC}">
                <c16:uniqueId val="{00000001-E8B7-4835-B5BD-36D0ABC16F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B7-4835-B5BD-36D0ABC16F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B7-4835-B5BD-36D0ABC16FF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E8B7-4835-B5BD-36D0ABC16FF6}"/>
            </c:ext>
          </c:extLst>
        </c:ser>
        <c:dLbls>
          <c:showLegendKey val="0"/>
          <c:showVal val="0"/>
          <c:showCatName val="0"/>
          <c:showSerName val="0"/>
          <c:showPercent val="0"/>
          <c:showBubbleSize val="0"/>
        </c:dLbls>
        <c:gapWidth val="150"/>
        <c:shape val="box"/>
        <c:axId val="286061688"/>
        <c:axId val="286062864"/>
        <c:axId val="0"/>
      </c:bar3DChart>
      <c:catAx>
        <c:axId val="286061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6062864"/>
        <c:crosses val="autoZero"/>
        <c:auto val="1"/>
        <c:lblAlgn val="ctr"/>
        <c:lblOffset val="100"/>
        <c:noMultiLvlLbl val="0"/>
      </c:catAx>
      <c:valAx>
        <c:axId val="286062864"/>
        <c:scaling>
          <c:orientation val="minMax"/>
        </c:scaling>
        <c:delete val="1"/>
        <c:axPos val="l"/>
        <c:numFmt formatCode="0%" sourceLinked="1"/>
        <c:majorTickMark val="out"/>
        <c:minorTickMark val="none"/>
        <c:tickLblPos val="nextTo"/>
        <c:crossAx val="286061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78B-47CA-94F4-320EEAB10588}"/>
              </c:ext>
            </c:extLst>
          </c:dPt>
          <c:dPt>
            <c:idx val="1"/>
            <c:invertIfNegative val="0"/>
            <c:bubble3D val="0"/>
            <c:spPr>
              <a:solidFill>
                <a:srgbClr val="C00000"/>
              </a:solidFill>
            </c:spPr>
            <c:extLst>
              <c:ext xmlns:c16="http://schemas.microsoft.com/office/drawing/2014/chart" uri="{C3380CC4-5D6E-409C-BE32-E72D297353CC}">
                <c16:uniqueId val="{00000001-F78B-47CA-94F4-320EEAB105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8B-47CA-94F4-320EEAB105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8B-47CA-94F4-320EEAB1058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F78B-47CA-94F4-320EEAB10588}"/>
            </c:ext>
          </c:extLst>
        </c:ser>
        <c:dLbls>
          <c:showLegendKey val="0"/>
          <c:showVal val="0"/>
          <c:showCatName val="0"/>
          <c:showSerName val="0"/>
          <c:showPercent val="0"/>
          <c:showBubbleSize val="0"/>
        </c:dLbls>
        <c:gapWidth val="150"/>
        <c:shape val="box"/>
        <c:axId val="264829400"/>
        <c:axId val="264832536"/>
        <c:axId val="0"/>
      </c:bar3DChart>
      <c:catAx>
        <c:axId val="264829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832536"/>
        <c:crosses val="autoZero"/>
        <c:auto val="1"/>
        <c:lblAlgn val="ctr"/>
        <c:lblOffset val="100"/>
        <c:noMultiLvlLbl val="0"/>
      </c:catAx>
      <c:valAx>
        <c:axId val="264832536"/>
        <c:scaling>
          <c:orientation val="minMax"/>
        </c:scaling>
        <c:delete val="1"/>
        <c:axPos val="l"/>
        <c:numFmt formatCode="0%" sourceLinked="1"/>
        <c:majorTickMark val="out"/>
        <c:minorTickMark val="none"/>
        <c:tickLblPos val="nextTo"/>
        <c:crossAx val="264829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77-4978-8A25-83F98B42F92D}"/>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9C77-4978-8A25-83F98B42F92D}"/>
            </c:ext>
          </c:extLst>
        </c:ser>
        <c:dLbls>
          <c:showLegendKey val="0"/>
          <c:showVal val="0"/>
          <c:showCatName val="0"/>
          <c:showSerName val="0"/>
          <c:showPercent val="0"/>
          <c:showBubbleSize val="0"/>
        </c:dLbls>
        <c:gapWidth val="150"/>
        <c:shape val="box"/>
        <c:axId val="286063256"/>
        <c:axId val="286060904"/>
        <c:axId val="0"/>
      </c:bar3DChart>
      <c:catAx>
        <c:axId val="286063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6060904"/>
        <c:crosses val="autoZero"/>
        <c:auto val="1"/>
        <c:lblAlgn val="ctr"/>
        <c:lblOffset val="100"/>
        <c:noMultiLvlLbl val="0"/>
      </c:catAx>
      <c:valAx>
        <c:axId val="286060904"/>
        <c:scaling>
          <c:orientation val="minMax"/>
        </c:scaling>
        <c:delete val="1"/>
        <c:axPos val="l"/>
        <c:numFmt formatCode="0%" sourceLinked="1"/>
        <c:majorTickMark val="out"/>
        <c:minorTickMark val="none"/>
        <c:tickLblPos val="nextTo"/>
        <c:crossAx val="286063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BBDD-4348-81C9-D46BD13E575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BBDD-4348-81C9-D46BD13E575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5500-45B5-B9BF-D781CE273D03}"/>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BBDD-4348-81C9-D46BD13E575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BBDD-4348-81C9-D46BD13E5754}"/>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BBDD-4348-81C9-D46BD13E5754}"/>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BBDD-4348-81C9-D46BD13E575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5500-45B5-B9BF-D781CE273D03}"/>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BBDD-4348-81C9-D46BD13E575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BBDD-4348-81C9-D46BD13E5754}"/>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BBDD-4348-81C9-D46BD13E5754}"/>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BBDD-4348-81C9-D46BD13E575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5500-45B5-B9BF-D781CE273D03}"/>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500-45B5-B9BF-D781CE273D03}"/>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500-45B5-B9BF-D781CE273D03}"/>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500-45B5-B9BF-D781CE273D03}"/>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500-45B5-B9BF-D781CE273D03}"/>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500-45B5-B9BF-D781CE273D03}"/>
            </c:ext>
          </c:extLst>
        </c:ser>
        <c:dLbls>
          <c:showLegendKey val="0"/>
          <c:showVal val="0"/>
          <c:showCatName val="0"/>
          <c:showSerName val="0"/>
          <c:showPercent val="0"/>
          <c:showBubbleSize val="0"/>
        </c:dLbls>
        <c:smooth val="0"/>
        <c:axId val="286055416"/>
        <c:axId val="286051496"/>
      </c:lineChart>
      <c:catAx>
        <c:axId val="2860554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6051496"/>
        <c:crosses val="autoZero"/>
        <c:auto val="1"/>
        <c:lblAlgn val="ctr"/>
        <c:lblOffset val="100"/>
        <c:noMultiLvlLbl val="0"/>
      </c:catAx>
      <c:valAx>
        <c:axId val="286051496"/>
        <c:scaling>
          <c:orientation val="minMax"/>
        </c:scaling>
        <c:delete val="1"/>
        <c:axPos val="l"/>
        <c:numFmt formatCode="0%" sourceLinked="1"/>
        <c:majorTickMark val="out"/>
        <c:minorTickMark val="none"/>
        <c:tickLblPos val="nextTo"/>
        <c:crossAx val="286055416"/>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FF4-41BA-AF87-15533536668A}"/>
              </c:ext>
            </c:extLst>
          </c:dPt>
          <c:dPt>
            <c:idx val="1"/>
            <c:invertIfNegative val="0"/>
            <c:bubble3D val="0"/>
            <c:spPr>
              <a:solidFill>
                <a:srgbClr val="C00000"/>
              </a:solidFill>
            </c:spPr>
            <c:extLst>
              <c:ext xmlns:c16="http://schemas.microsoft.com/office/drawing/2014/chart" uri="{C3380CC4-5D6E-409C-BE32-E72D297353CC}">
                <c16:uniqueId val="{00000001-5FF4-41BA-AF87-1553353666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F4-41BA-AF87-1553353666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F4-41BA-AF87-15533536668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5FF4-41BA-AF87-15533536668A}"/>
            </c:ext>
          </c:extLst>
        </c:ser>
        <c:dLbls>
          <c:showLegendKey val="0"/>
          <c:showVal val="0"/>
          <c:showCatName val="0"/>
          <c:showSerName val="0"/>
          <c:showPercent val="0"/>
          <c:showBubbleSize val="0"/>
        </c:dLbls>
        <c:gapWidth val="150"/>
        <c:shape val="box"/>
        <c:axId val="286055024"/>
        <c:axId val="286053064"/>
        <c:axId val="0"/>
      </c:bar3DChart>
      <c:catAx>
        <c:axId val="286055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6053064"/>
        <c:crosses val="autoZero"/>
        <c:auto val="1"/>
        <c:lblAlgn val="ctr"/>
        <c:lblOffset val="100"/>
        <c:noMultiLvlLbl val="0"/>
      </c:catAx>
      <c:valAx>
        <c:axId val="286053064"/>
        <c:scaling>
          <c:orientation val="minMax"/>
        </c:scaling>
        <c:delete val="1"/>
        <c:axPos val="l"/>
        <c:numFmt formatCode="0%" sourceLinked="1"/>
        <c:majorTickMark val="out"/>
        <c:minorTickMark val="none"/>
        <c:tickLblPos val="nextTo"/>
        <c:crossAx val="286055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E71-4B7D-9824-2A97E93FE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E71-4B7D-9824-2A97E93FE11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0E71-4B7D-9824-2A97E93FE11C}"/>
            </c:ext>
          </c:extLst>
        </c:ser>
        <c:dLbls>
          <c:showLegendKey val="0"/>
          <c:showVal val="0"/>
          <c:showCatName val="0"/>
          <c:showSerName val="0"/>
          <c:showPercent val="0"/>
          <c:showBubbleSize val="0"/>
        </c:dLbls>
        <c:gapWidth val="150"/>
        <c:shape val="box"/>
        <c:axId val="286049144"/>
        <c:axId val="286049536"/>
        <c:axId val="0"/>
      </c:bar3DChart>
      <c:catAx>
        <c:axId val="286049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6049536"/>
        <c:crosses val="autoZero"/>
        <c:auto val="1"/>
        <c:lblAlgn val="ctr"/>
        <c:lblOffset val="100"/>
        <c:noMultiLvlLbl val="0"/>
      </c:catAx>
      <c:valAx>
        <c:axId val="286049536"/>
        <c:scaling>
          <c:orientation val="minMax"/>
        </c:scaling>
        <c:delete val="1"/>
        <c:axPos val="l"/>
        <c:numFmt formatCode="0%" sourceLinked="1"/>
        <c:majorTickMark val="out"/>
        <c:minorTickMark val="none"/>
        <c:tickLblPos val="nextTo"/>
        <c:crossAx val="286049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43F-4247-9412-5198623F2D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43F-4247-9412-5198623F2DE3}"/>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C43F-4247-9412-5198623F2DE3}"/>
            </c:ext>
          </c:extLst>
        </c:ser>
        <c:dLbls>
          <c:showLegendKey val="0"/>
          <c:showVal val="0"/>
          <c:showCatName val="0"/>
          <c:showSerName val="0"/>
          <c:showPercent val="0"/>
          <c:showBubbleSize val="0"/>
        </c:dLbls>
        <c:gapWidth val="150"/>
        <c:shape val="box"/>
        <c:axId val="286049928"/>
        <c:axId val="286051104"/>
        <c:axId val="0"/>
      </c:bar3DChart>
      <c:catAx>
        <c:axId val="286049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6051104"/>
        <c:crosses val="autoZero"/>
        <c:auto val="1"/>
        <c:lblAlgn val="ctr"/>
        <c:lblOffset val="100"/>
        <c:noMultiLvlLbl val="0"/>
      </c:catAx>
      <c:valAx>
        <c:axId val="286051104"/>
        <c:scaling>
          <c:orientation val="minMax"/>
        </c:scaling>
        <c:delete val="1"/>
        <c:axPos val="l"/>
        <c:numFmt formatCode="0%" sourceLinked="1"/>
        <c:majorTickMark val="out"/>
        <c:minorTickMark val="none"/>
        <c:tickLblPos val="nextTo"/>
        <c:crossAx val="286049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E49-45F0-BBB5-58D22D1F3D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E49-45F0-BBB5-58D22D1F3D9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E49-45F0-BBB5-58D22D1F3D9F}"/>
            </c:ext>
          </c:extLst>
        </c:ser>
        <c:dLbls>
          <c:showLegendKey val="0"/>
          <c:showVal val="0"/>
          <c:showCatName val="0"/>
          <c:showSerName val="0"/>
          <c:showPercent val="0"/>
          <c:showBubbleSize val="0"/>
        </c:dLbls>
        <c:gapWidth val="150"/>
        <c:shape val="box"/>
        <c:axId val="286059336"/>
        <c:axId val="286053848"/>
        <c:axId val="0"/>
      </c:bar3DChart>
      <c:catAx>
        <c:axId val="286059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6053848"/>
        <c:crosses val="autoZero"/>
        <c:auto val="1"/>
        <c:lblAlgn val="ctr"/>
        <c:lblOffset val="100"/>
        <c:noMultiLvlLbl val="0"/>
      </c:catAx>
      <c:valAx>
        <c:axId val="286053848"/>
        <c:scaling>
          <c:orientation val="minMax"/>
        </c:scaling>
        <c:delete val="1"/>
        <c:axPos val="l"/>
        <c:numFmt formatCode="0%" sourceLinked="1"/>
        <c:majorTickMark val="out"/>
        <c:minorTickMark val="none"/>
        <c:tickLblPos val="nextTo"/>
        <c:crossAx val="286059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6"/><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5"/><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image" Target="../media/image11.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4"/><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Admon!A8"/><Relationship Id="rId28" Type="http://schemas.openxmlformats.org/officeDocument/2006/relationships/hyperlink" Target="#Instituci&#243;n!A1"/><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jpe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image" Target="../media/image10.png"/><Relationship Id="rId27" Type="http://schemas.openxmlformats.org/officeDocument/2006/relationships/hyperlink" Target="#Comunidad!A7"/><Relationship Id="rId30" Type="http://schemas.openxmlformats.org/officeDocument/2006/relationships/hyperlink" Target="#Directiva!A1"/><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18.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hyperlink" Target="#Admon!A1"/><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7.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0.xml"/><Relationship Id="rId10" Type="http://schemas.openxmlformats.org/officeDocument/2006/relationships/chart" Target="../charts/chart10.xml"/><Relationship Id="rId19" Type="http://schemas.openxmlformats.org/officeDocument/2006/relationships/image" Target="../media/image16.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19.xml"/></Relationships>
</file>

<file path=xl/drawings/_rels/drawing4.xml.rels><?xml version="1.0" encoding="UTF-8" standalone="yes"?>
<Relationships xmlns="http://schemas.openxmlformats.org/package/2006/relationships"><Relationship Id="rId13" Type="http://schemas.openxmlformats.org/officeDocument/2006/relationships/chart" Target="../charts/chart33.xml"/><Relationship Id="rId18" Type="http://schemas.openxmlformats.org/officeDocument/2006/relationships/chart" Target="../charts/chart38.xml"/><Relationship Id="rId26" Type="http://schemas.openxmlformats.org/officeDocument/2006/relationships/image" Target="../media/image2.jpeg"/><Relationship Id="rId3" Type="http://schemas.openxmlformats.org/officeDocument/2006/relationships/chart" Target="../charts/chart23.xml"/><Relationship Id="rId21" Type="http://schemas.openxmlformats.org/officeDocument/2006/relationships/chart" Target="../charts/chart41.xml"/><Relationship Id="rId7" Type="http://schemas.openxmlformats.org/officeDocument/2006/relationships/chart" Target="../charts/chart27.xml"/><Relationship Id="rId12" Type="http://schemas.openxmlformats.org/officeDocument/2006/relationships/chart" Target="../charts/chart32.xml"/><Relationship Id="rId17" Type="http://schemas.openxmlformats.org/officeDocument/2006/relationships/chart" Target="../charts/chart37.xml"/><Relationship Id="rId25" Type="http://schemas.openxmlformats.org/officeDocument/2006/relationships/hyperlink" Target="#Academica!A1"/><Relationship Id="rId33" Type="http://schemas.openxmlformats.org/officeDocument/2006/relationships/chart" Target="../charts/chart50.xml"/><Relationship Id="rId2" Type="http://schemas.openxmlformats.org/officeDocument/2006/relationships/chart" Target="../charts/chart22.xml"/><Relationship Id="rId16" Type="http://schemas.openxmlformats.org/officeDocument/2006/relationships/chart" Target="../charts/chart36.xml"/><Relationship Id="rId20" Type="http://schemas.openxmlformats.org/officeDocument/2006/relationships/chart" Target="../charts/chart40.xml"/><Relationship Id="rId29" Type="http://schemas.openxmlformats.org/officeDocument/2006/relationships/chart" Target="../charts/chart46.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1.xml"/><Relationship Id="rId24" Type="http://schemas.openxmlformats.org/officeDocument/2006/relationships/chart" Target="../charts/chart44.xml"/><Relationship Id="rId32" Type="http://schemas.openxmlformats.org/officeDocument/2006/relationships/chart" Target="../charts/chart49.xml"/><Relationship Id="rId5" Type="http://schemas.openxmlformats.org/officeDocument/2006/relationships/chart" Target="../charts/chart25.xml"/><Relationship Id="rId15" Type="http://schemas.openxmlformats.org/officeDocument/2006/relationships/chart" Target="../charts/chart35.xml"/><Relationship Id="rId23" Type="http://schemas.openxmlformats.org/officeDocument/2006/relationships/chart" Target="../charts/chart43.xml"/><Relationship Id="rId28" Type="http://schemas.openxmlformats.org/officeDocument/2006/relationships/chart" Target="../charts/chart45.xml"/><Relationship Id="rId10" Type="http://schemas.openxmlformats.org/officeDocument/2006/relationships/chart" Target="../charts/chart30.xml"/><Relationship Id="rId19" Type="http://schemas.openxmlformats.org/officeDocument/2006/relationships/chart" Target="../charts/chart39.xml"/><Relationship Id="rId31" Type="http://schemas.openxmlformats.org/officeDocument/2006/relationships/chart" Target="../charts/chart48.xml"/><Relationship Id="rId4" Type="http://schemas.openxmlformats.org/officeDocument/2006/relationships/chart" Target="../charts/chart24.xml"/><Relationship Id="rId9" Type="http://schemas.openxmlformats.org/officeDocument/2006/relationships/chart" Target="../charts/chart29.xml"/><Relationship Id="rId14" Type="http://schemas.openxmlformats.org/officeDocument/2006/relationships/chart" Target="../charts/chart34.xml"/><Relationship Id="rId22" Type="http://schemas.openxmlformats.org/officeDocument/2006/relationships/chart" Target="../charts/chart42.xml"/><Relationship Id="rId27" Type="http://schemas.openxmlformats.org/officeDocument/2006/relationships/image" Target="../media/image17.png"/><Relationship Id="rId30" Type="http://schemas.openxmlformats.org/officeDocument/2006/relationships/chart" Target="../charts/chart47.xml"/><Relationship Id="rId8" Type="http://schemas.openxmlformats.org/officeDocument/2006/relationships/chart" Target="../charts/chart28.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8.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57" name="1 Imagen" descr="Secretaría de Educación">
          <a:extLst>
            <a:ext uri="{FF2B5EF4-FFF2-40B4-BE49-F238E27FC236}">
              <a16:creationId xmlns:a16="http://schemas.microsoft.com/office/drawing/2014/main" id="{00000000-0008-0000-0000-00002D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58"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2E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135" name="2 Imagen" descr="MC900433801.PNG">
          <a:hlinkClick xmlns:r="http://schemas.openxmlformats.org/officeDocument/2006/relationships" r:id="rId1" tooltip="IR A RESUMEN"/>
          <a:extLst>
            <a:ext uri="{FF2B5EF4-FFF2-40B4-BE49-F238E27FC236}">
              <a16:creationId xmlns:a16="http://schemas.microsoft.com/office/drawing/2014/main" id="{00000000-0008-0000-0100-00003F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136" name="3 Imagen" descr="MC900433801.PNG">
          <a:hlinkClick xmlns:r="http://schemas.openxmlformats.org/officeDocument/2006/relationships" r:id="rId3" tooltip="IR A RESUMEN"/>
          <a:extLst>
            <a:ext uri="{FF2B5EF4-FFF2-40B4-BE49-F238E27FC236}">
              <a16:creationId xmlns:a16="http://schemas.microsoft.com/office/drawing/2014/main" id="{00000000-0008-0000-0100-00004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137" name="4 Imagen" descr="MC900433801.PNG">
          <a:hlinkClick xmlns:r="http://schemas.openxmlformats.org/officeDocument/2006/relationships" r:id="rId5" tooltip="IR A RESUMEN"/>
          <a:extLst>
            <a:ext uri="{FF2B5EF4-FFF2-40B4-BE49-F238E27FC236}">
              <a16:creationId xmlns:a16="http://schemas.microsoft.com/office/drawing/2014/main" id="{00000000-0008-0000-0100-000041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138" name="5 Imagen" descr="MC900433801.PNG">
          <a:hlinkClick xmlns:r="http://schemas.openxmlformats.org/officeDocument/2006/relationships" r:id="rId7" tooltip="IR A RESUMEN"/>
          <a:extLst>
            <a:ext uri="{FF2B5EF4-FFF2-40B4-BE49-F238E27FC236}">
              <a16:creationId xmlns:a16="http://schemas.microsoft.com/office/drawing/2014/main" id="{00000000-0008-0000-0100-00004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139" name="7 Imagen" descr="MC900433801.PNG">
          <a:hlinkClick xmlns:r="http://schemas.openxmlformats.org/officeDocument/2006/relationships" r:id="rId8" tooltip="IR A RESUMEN"/>
          <a:extLst>
            <a:ext uri="{FF2B5EF4-FFF2-40B4-BE49-F238E27FC236}">
              <a16:creationId xmlns:a16="http://schemas.microsoft.com/office/drawing/2014/main" id="{00000000-0008-0000-0100-00004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140" name="8 Imagen" descr="MC900433801.PNG">
          <a:hlinkClick xmlns:r="http://schemas.openxmlformats.org/officeDocument/2006/relationships" r:id="rId9" tooltip="IR A RESUMEN"/>
          <a:extLst>
            <a:ext uri="{FF2B5EF4-FFF2-40B4-BE49-F238E27FC236}">
              <a16:creationId xmlns:a16="http://schemas.microsoft.com/office/drawing/2014/main" id="{00000000-0008-0000-0100-00004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141"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4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142" name="10 Imagen" descr="MC900433801.PNG">
          <a:hlinkClick xmlns:r="http://schemas.openxmlformats.org/officeDocument/2006/relationships" r:id="rId11" tooltip="IR A RESUMEN"/>
          <a:extLst>
            <a:ext uri="{FF2B5EF4-FFF2-40B4-BE49-F238E27FC236}">
              <a16:creationId xmlns:a16="http://schemas.microsoft.com/office/drawing/2014/main" id="{00000000-0008-0000-0100-000046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143"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4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144"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48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145" name="13 Imagen" descr="MC900433801.PNG">
          <a:hlinkClick xmlns:r="http://schemas.openxmlformats.org/officeDocument/2006/relationships" r:id="rId16" tooltip="IR A RESUMEN"/>
          <a:extLst>
            <a:ext uri="{FF2B5EF4-FFF2-40B4-BE49-F238E27FC236}">
              <a16:creationId xmlns:a16="http://schemas.microsoft.com/office/drawing/2014/main" id="{00000000-0008-0000-0100-00004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0</xdr:rowOff>
    </xdr:from>
    <xdr:to>
      <xdr:col>4</xdr:col>
      <xdr:colOff>904875</xdr:colOff>
      <xdr:row>87</xdr:row>
      <xdr:rowOff>19051</xdr:rowOff>
    </xdr:to>
    <xdr:pic>
      <xdr:nvPicPr>
        <xdr:cNvPr id="51619146" name="14 Imagen" descr="MC900433801.PNG">
          <a:hlinkClick xmlns:r="http://schemas.openxmlformats.org/officeDocument/2006/relationships" r:id="rId17" tooltip="IR A RESUMEN"/>
          <a:extLst>
            <a:ext uri="{FF2B5EF4-FFF2-40B4-BE49-F238E27FC236}">
              <a16:creationId xmlns:a16="http://schemas.microsoft.com/office/drawing/2014/main" id="{00000000-0008-0000-0100-00004A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95</xdr:row>
      <xdr:rowOff>9525</xdr:rowOff>
    </xdr:from>
    <xdr:to>
      <xdr:col>4</xdr:col>
      <xdr:colOff>895350</xdr:colOff>
      <xdr:row>96</xdr:row>
      <xdr:rowOff>19050</xdr:rowOff>
    </xdr:to>
    <xdr:pic>
      <xdr:nvPicPr>
        <xdr:cNvPr id="51619147" name="15 Imagen" descr="MC900433801.PNG">
          <a:hlinkClick xmlns:r="http://schemas.openxmlformats.org/officeDocument/2006/relationships" r:id="rId19" tooltip="IR A RESUMEN"/>
          <a:extLst>
            <a:ext uri="{FF2B5EF4-FFF2-40B4-BE49-F238E27FC236}">
              <a16:creationId xmlns:a16="http://schemas.microsoft.com/office/drawing/2014/main" id="{00000000-0008-0000-0100-00004B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99</xdr:row>
      <xdr:rowOff>19050</xdr:rowOff>
    </xdr:from>
    <xdr:to>
      <xdr:col>2</xdr:col>
      <xdr:colOff>2952750</xdr:colOff>
      <xdr:row>100</xdr:row>
      <xdr:rowOff>28575</xdr:rowOff>
    </xdr:to>
    <xdr:pic>
      <xdr:nvPicPr>
        <xdr:cNvPr id="51619148" name="16 Imagen" descr="MC900433801.PNG">
          <a:hlinkClick xmlns:r="http://schemas.openxmlformats.org/officeDocument/2006/relationships" r:id="rId21" tooltip="IR A RESUMEN"/>
          <a:extLst>
            <a:ext uri="{FF2B5EF4-FFF2-40B4-BE49-F238E27FC236}">
              <a16:creationId xmlns:a16="http://schemas.microsoft.com/office/drawing/2014/main" id="{00000000-0008-0000-0100-00004CA51303}"/>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111</xdr:row>
      <xdr:rowOff>19050</xdr:rowOff>
    </xdr:from>
    <xdr:to>
      <xdr:col>3</xdr:col>
      <xdr:colOff>28575</xdr:colOff>
      <xdr:row>112</xdr:row>
      <xdr:rowOff>28576</xdr:rowOff>
    </xdr:to>
    <xdr:pic>
      <xdr:nvPicPr>
        <xdr:cNvPr id="51619149" name="17 Imagen" descr="MC900433801.PNG">
          <a:hlinkClick xmlns:r="http://schemas.openxmlformats.org/officeDocument/2006/relationships" r:id="rId23" tooltip="IR A RESUMEN"/>
          <a:extLst>
            <a:ext uri="{FF2B5EF4-FFF2-40B4-BE49-F238E27FC236}">
              <a16:creationId xmlns:a16="http://schemas.microsoft.com/office/drawing/2014/main" id="{00000000-0008-0000-0100-00004D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119</xdr:row>
      <xdr:rowOff>9525</xdr:rowOff>
    </xdr:from>
    <xdr:to>
      <xdr:col>3</xdr:col>
      <xdr:colOff>28575</xdr:colOff>
      <xdr:row>120</xdr:row>
      <xdr:rowOff>19049</xdr:rowOff>
    </xdr:to>
    <xdr:pic>
      <xdr:nvPicPr>
        <xdr:cNvPr id="51619150" name="18 Imagen" descr="MC900433801.PNG">
          <a:hlinkClick xmlns:r="http://schemas.openxmlformats.org/officeDocument/2006/relationships" r:id="rId24" tooltip="IR A RESUMEN"/>
          <a:extLst>
            <a:ext uri="{FF2B5EF4-FFF2-40B4-BE49-F238E27FC236}">
              <a16:creationId xmlns:a16="http://schemas.microsoft.com/office/drawing/2014/main" id="{00000000-0008-0000-0100-00004E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124</xdr:row>
      <xdr:rowOff>104775</xdr:rowOff>
    </xdr:from>
    <xdr:to>
      <xdr:col>3</xdr:col>
      <xdr:colOff>38100</xdr:colOff>
      <xdr:row>126</xdr:row>
      <xdr:rowOff>9525</xdr:rowOff>
    </xdr:to>
    <xdr:pic>
      <xdr:nvPicPr>
        <xdr:cNvPr id="51619151" name="19 Imagen" descr="MC900433801.PNG">
          <a:hlinkClick xmlns:r="http://schemas.openxmlformats.org/officeDocument/2006/relationships" r:id="rId25" tooltip="IR A RESUMEN"/>
          <a:extLst>
            <a:ext uri="{FF2B5EF4-FFF2-40B4-BE49-F238E27FC236}">
              <a16:creationId xmlns:a16="http://schemas.microsoft.com/office/drawing/2014/main" id="{00000000-0008-0000-0100-00004F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131</xdr:row>
      <xdr:rowOff>9525</xdr:rowOff>
    </xdr:from>
    <xdr:to>
      <xdr:col>3</xdr:col>
      <xdr:colOff>38100</xdr:colOff>
      <xdr:row>132</xdr:row>
      <xdr:rowOff>19051</xdr:rowOff>
    </xdr:to>
    <xdr:pic>
      <xdr:nvPicPr>
        <xdr:cNvPr id="51619152" name="20 Imagen" descr="MC900433801.PNG">
          <a:hlinkClick xmlns:r="http://schemas.openxmlformats.org/officeDocument/2006/relationships" r:id="rId26" tooltip="IR A RESUMEN"/>
          <a:extLst>
            <a:ext uri="{FF2B5EF4-FFF2-40B4-BE49-F238E27FC236}">
              <a16:creationId xmlns:a16="http://schemas.microsoft.com/office/drawing/2014/main" id="{00000000-0008-0000-0100-00005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136</xdr:row>
      <xdr:rowOff>19050</xdr:rowOff>
    </xdr:from>
    <xdr:to>
      <xdr:col>3</xdr:col>
      <xdr:colOff>47625</xdr:colOff>
      <xdr:row>137</xdr:row>
      <xdr:rowOff>28577</xdr:rowOff>
    </xdr:to>
    <xdr:pic>
      <xdr:nvPicPr>
        <xdr:cNvPr id="51619153" name="21 Imagen" descr="MC900433801.PNG">
          <a:hlinkClick xmlns:r="http://schemas.openxmlformats.org/officeDocument/2006/relationships" r:id="rId27" tooltip="IR A RESUMEN"/>
          <a:extLst>
            <a:ext uri="{FF2B5EF4-FFF2-40B4-BE49-F238E27FC236}">
              <a16:creationId xmlns:a16="http://schemas.microsoft.com/office/drawing/2014/main" id="{00000000-0008-0000-0100-000051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154" name="Picture 3995" descr="MB900431547">
          <a:hlinkClick xmlns:r="http://schemas.openxmlformats.org/officeDocument/2006/relationships" r:id="rId28" tooltip="Regresar"/>
          <a:extLst>
            <a:ext uri="{FF2B5EF4-FFF2-40B4-BE49-F238E27FC236}">
              <a16:creationId xmlns:a16="http://schemas.microsoft.com/office/drawing/2014/main" id="{00000000-0008-0000-0100-000052A51303}"/>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155" name="Picture 3995" descr="MB900431547">
          <a:hlinkClick xmlns:r="http://schemas.openxmlformats.org/officeDocument/2006/relationships" r:id="rId30" tooltip="Ir a directiva"/>
          <a:extLst>
            <a:ext uri="{FF2B5EF4-FFF2-40B4-BE49-F238E27FC236}">
              <a16:creationId xmlns:a16="http://schemas.microsoft.com/office/drawing/2014/main" id="{00000000-0008-0000-0100-000053A51303}"/>
            </a:ext>
          </a:extLst>
        </xdr:cNvPr>
        <xdr:cNvPicPr>
          <a:picLocks noChangeAspect="1" noChangeArrowheads="1"/>
        </xdr:cNvPicPr>
      </xdr:nvPicPr>
      <xdr:blipFill>
        <a:blip xmlns:r="http://schemas.openxmlformats.org/officeDocument/2006/relationships" r:embed="rId3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3"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931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4"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64223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25"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9070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38100</xdr:colOff>
      <xdr:row>83</xdr:row>
      <xdr:rowOff>28575</xdr:rowOff>
    </xdr:to>
    <xdr:pic>
      <xdr:nvPicPr>
        <xdr:cNvPr id="27" name="13 Imagen">
          <a:hlinkClick xmlns:r="http://schemas.openxmlformats.org/officeDocument/2006/relationships" r:id="rId16"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95</xdr:row>
      <xdr:rowOff>9525</xdr:rowOff>
    </xdr:from>
    <xdr:to>
      <xdr:col>4</xdr:col>
      <xdr:colOff>885825</xdr:colOff>
      <xdr:row>96</xdr:row>
      <xdr:rowOff>19050</xdr:rowOff>
    </xdr:to>
    <xdr:pic>
      <xdr:nvPicPr>
        <xdr:cNvPr id="28" name="15 Imagen">
          <a:hlinkClick xmlns:r="http://schemas.openxmlformats.org/officeDocument/2006/relationships" r:id="rId19"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111</xdr:row>
      <xdr:rowOff>19050</xdr:rowOff>
    </xdr:from>
    <xdr:to>
      <xdr:col>3</xdr:col>
      <xdr:colOff>38100</xdr:colOff>
      <xdr:row>112</xdr:row>
      <xdr:rowOff>28575</xdr:rowOff>
    </xdr:to>
    <xdr:pic>
      <xdr:nvPicPr>
        <xdr:cNvPr id="29" name="17 Imagen">
          <a:hlinkClick xmlns:r="http://schemas.openxmlformats.org/officeDocument/2006/relationships" r:id="rId23"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86075" y="4191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119</xdr:row>
      <xdr:rowOff>9525</xdr:rowOff>
    </xdr:from>
    <xdr:to>
      <xdr:col>9</xdr:col>
      <xdr:colOff>247650</xdr:colOff>
      <xdr:row>120</xdr:row>
      <xdr:rowOff>19050</xdr:rowOff>
    </xdr:to>
    <xdr:pic>
      <xdr:nvPicPr>
        <xdr:cNvPr id="30" name="18 Imagen">
          <a:hlinkClick xmlns:r="http://schemas.openxmlformats.org/officeDocument/2006/relationships" r:id="rId24"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131</xdr:row>
      <xdr:rowOff>9525</xdr:rowOff>
    </xdr:from>
    <xdr:to>
      <xdr:col>9</xdr:col>
      <xdr:colOff>247650</xdr:colOff>
      <xdr:row>132</xdr:row>
      <xdr:rowOff>19050</xdr:rowOff>
    </xdr:to>
    <xdr:pic>
      <xdr:nvPicPr>
        <xdr:cNvPr id="31" name="20 Imagen">
          <a:hlinkClick xmlns:r="http://schemas.openxmlformats.org/officeDocument/2006/relationships" r:id="rId26"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136</xdr:row>
      <xdr:rowOff>19050</xdr:rowOff>
    </xdr:from>
    <xdr:to>
      <xdr:col>9</xdr:col>
      <xdr:colOff>247650</xdr:colOff>
      <xdr:row>137</xdr:row>
      <xdr:rowOff>28575</xdr:rowOff>
    </xdr:to>
    <xdr:pic>
      <xdr:nvPicPr>
        <xdr:cNvPr id="32" name="21 Imagen">
          <a:hlinkClick xmlns:r="http://schemas.openxmlformats.org/officeDocument/2006/relationships" r:id="rId27"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119</xdr:row>
      <xdr:rowOff>9525</xdr:rowOff>
    </xdr:from>
    <xdr:to>
      <xdr:col>3</xdr:col>
      <xdr:colOff>28575</xdr:colOff>
      <xdr:row>120</xdr:row>
      <xdr:rowOff>19049</xdr:rowOff>
    </xdr:to>
    <xdr:pic>
      <xdr:nvPicPr>
        <xdr:cNvPr id="33" name="18 Imagen" descr="MC900433801.PNG">
          <a:hlinkClick xmlns:r="http://schemas.openxmlformats.org/officeDocument/2006/relationships" r:id="rId24" tooltip="IR A RESUMEN"/>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1790" y="45036105"/>
          <a:ext cx="321945"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131</xdr:row>
      <xdr:rowOff>9525</xdr:rowOff>
    </xdr:from>
    <xdr:to>
      <xdr:col>3</xdr:col>
      <xdr:colOff>38100</xdr:colOff>
      <xdr:row>132</xdr:row>
      <xdr:rowOff>19051</xdr:rowOff>
    </xdr:to>
    <xdr:pic>
      <xdr:nvPicPr>
        <xdr:cNvPr id="34" name="20 Imagen" descr="MC900433801.PNG">
          <a:hlinkClick xmlns:r="http://schemas.openxmlformats.org/officeDocument/2006/relationships" r:id="rId26"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1315" y="49074705"/>
          <a:ext cx="321945" cy="230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136</xdr:row>
      <xdr:rowOff>19050</xdr:rowOff>
    </xdr:from>
    <xdr:to>
      <xdr:col>3</xdr:col>
      <xdr:colOff>47625</xdr:colOff>
      <xdr:row>137</xdr:row>
      <xdr:rowOff>28577</xdr:rowOff>
    </xdr:to>
    <xdr:pic>
      <xdr:nvPicPr>
        <xdr:cNvPr id="36" name="21 Imagen" descr="MC900433801.PNG">
          <a:hlinkClick xmlns:r="http://schemas.openxmlformats.org/officeDocument/2006/relationships" r:id="rId27"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0840" y="50562510"/>
          <a:ext cx="321945" cy="230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619" name="1 Gráfico">
          <a:extLst>
            <a:ext uri="{FF2B5EF4-FFF2-40B4-BE49-F238E27FC236}">
              <a16:creationId xmlns:a16="http://schemas.microsoft.com/office/drawing/2014/main" id="{00000000-0008-0000-0200-00008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620" name="2 Gráfico">
          <a:extLst>
            <a:ext uri="{FF2B5EF4-FFF2-40B4-BE49-F238E27FC236}">
              <a16:creationId xmlns:a16="http://schemas.microsoft.com/office/drawing/2014/main" id="{00000000-0008-0000-0200-00008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621" name="3 Gráfico">
          <a:extLst>
            <a:ext uri="{FF2B5EF4-FFF2-40B4-BE49-F238E27FC236}">
              <a16:creationId xmlns:a16="http://schemas.microsoft.com/office/drawing/2014/main" id="{00000000-0008-0000-0200-00008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622" name="4 Gráfico">
          <a:extLst>
            <a:ext uri="{FF2B5EF4-FFF2-40B4-BE49-F238E27FC236}">
              <a16:creationId xmlns:a16="http://schemas.microsoft.com/office/drawing/2014/main" id="{00000000-0008-0000-0200-00008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623" name="5 Gráfico">
          <a:extLst>
            <a:ext uri="{FF2B5EF4-FFF2-40B4-BE49-F238E27FC236}">
              <a16:creationId xmlns:a16="http://schemas.microsoft.com/office/drawing/2014/main" id="{00000000-0008-0000-0200-00008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624" name="6 Gráfico">
          <a:extLst>
            <a:ext uri="{FF2B5EF4-FFF2-40B4-BE49-F238E27FC236}">
              <a16:creationId xmlns:a16="http://schemas.microsoft.com/office/drawing/2014/main" id="{00000000-0008-0000-0200-00008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625" name="7 Gráfico">
          <a:extLst>
            <a:ext uri="{FF2B5EF4-FFF2-40B4-BE49-F238E27FC236}">
              <a16:creationId xmlns:a16="http://schemas.microsoft.com/office/drawing/2014/main" id="{00000000-0008-0000-0200-00008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626" name="8 Gráfico">
          <a:extLst>
            <a:ext uri="{FF2B5EF4-FFF2-40B4-BE49-F238E27FC236}">
              <a16:creationId xmlns:a16="http://schemas.microsoft.com/office/drawing/2014/main" id="{00000000-0008-0000-0200-00008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627" name="9 Gráfico">
          <a:extLst>
            <a:ext uri="{FF2B5EF4-FFF2-40B4-BE49-F238E27FC236}">
              <a16:creationId xmlns:a16="http://schemas.microsoft.com/office/drawing/2014/main" id="{00000000-0008-0000-0200-00008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628" name="10 Gráfico">
          <a:extLst>
            <a:ext uri="{FF2B5EF4-FFF2-40B4-BE49-F238E27FC236}">
              <a16:creationId xmlns:a16="http://schemas.microsoft.com/office/drawing/2014/main" id="{00000000-0008-0000-0200-00008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629" name="11 Gráfico">
          <a:extLst>
            <a:ext uri="{FF2B5EF4-FFF2-40B4-BE49-F238E27FC236}">
              <a16:creationId xmlns:a16="http://schemas.microsoft.com/office/drawing/2014/main" id="{00000000-0008-0000-0200-00008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630" name="12 Gráfico">
          <a:extLst>
            <a:ext uri="{FF2B5EF4-FFF2-40B4-BE49-F238E27FC236}">
              <a16:creationId xmlns:a16="http://schemas.microsoft.com/office/drawing/2014/main" id="{00000000-0008-0000-0200-00008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631" name="7 Gráfico">
          <a:extLst>
            <a:ext uri="{FF2B5EF4-FFF2-40B4-BE49-F238E27FC236}">
              <a16:creationId xmlns:a16="http://schemas.microsoft.com/office/drawing/2014/main" id="{00000000-0008-0000-0200-00008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632" name="8 Gráfico">
          <a:extLst>
            <a:ext uri="{FF2B5EF4-FFF2-40B4-BE49-F238E27FC236}">
              <a16:creationId xmlns:a16="http://schemas.microsoft.com/office/drawing/2014/main" id="{00000000-0008-0000-0200-00009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633" name="9 Gráfico">
          <a:extLst>
            <a:ext uri="{FF2B5EF4-FFF2-40B4-BE49-F238E27FC236}">
              <a16:creationId xmlns:a16="http://schemas.microsoft.com/office/drawing/2014/main" id="{00000000-0008-0000-0200-00009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49311634" name="16 Gráfico">
          <a:extLst>
            <a:ext uri="{FF2B5EF4-FFF2-40B4-BE49-F238E27FC236}">
              <a16:creationId xmlns:a16="http://schemas.microsoft.com/office/drawing/2014/main" id="{00000000-0008-0000-0200-00009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9311635"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200-0000936FF00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49311636" name="2 Imagen" descr="MC900433801.PNG">
          <a:hlinkClick xmlns:r="http://schemas.openxmlformats.org/officeDocument/2006/relationships" r:id="rId17" tooltip="Ir a administrativa"/>
          <a:extLst>
            <a:ext uri="{FF2B5EF4-FFF2-40B4-BE49-F238E27FC236}">
              <a16:creationId xmlns:a16="http://schemas.microsoft.com/office/drawing/2014/main" id="{00000000-0008-0000-0200-0000946FF00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9311637" name="1 Gráfico">
          <a:extLst>
            <a:ext uri="{FF2B5EF4-FFF2-40B4-BE49-F238E27FC236}">
              <a16:creationId xmlns:a16="http://schemas.microsoft.com/office/drawing/2014/main" id="{00000000-0008-0000-0200-00009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9311638" name="2 Gráfico">
          <a:extLst>
            <a:ext uri="{FF2B5EF4-FFF2-40B4-BE49-F238E27FC236}">
              <a16:creationId xmlns:a16="http://schemas.microsoft.com/office/drawing/2014/main" id="{00000000-0008-0000-0200-00009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9311639" name="3 Gráfico">
          <a:extLst>
            <a:ext uri="{FF2B5EF4-FFF2-40B4-BE49-F238E27FC236}">
              <a16:creationId xmlns:a16="http://schemas.microsoft.com/office/drawing/2014/main" id="{00000000-0008-0000-0200-00009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49311640" name="4 Gráfico">
          <a:extLst>
            <a:ext uri="{FF2B5EF4-FFF2-40B4-BE49-F238E27FC236}">
              <a16:creationId xmlns:a16="http://schemas.microsoft.com/office/drawing/2014/main" id="{00000000-0008-0000-0200-00009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852" name="1 Gráfico">
          <a:extLst>
            <a:ext uri="{FF2B5EF4-FFF2-40B4-BE49-F238E27FC236}">
              <a16:creationId xmlns:a16="http://schemas.microsoft.com/office/drawing/2014/main" id="{00000000-0008-0000-0300-0000EC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853" name="2 Gráfico">
          <a:extLst>
            <a:ext uri="{FF2B5EF4-FFF2-40B4-BE49-F238E27FC236}">
              <a16:creationId xmlns:a16="http://schemas.microsoft.com/office/drawing/2014/main" id="{00000000-0008-0000-0300-0000ED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854" name="3 Gráfico">
          <a:extLst>
            <a:ext uri="{FF2B5EF4-FFF2-40B4-BE49-F238E27FC236}">
              <a16:creationId xmlns:a16="http://schemas.microsoft.com/office/drawing/2014/main" id="{00000000-0008-0000-0300-0000EE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15</xdr:row>
      <xdr:rowOff>542925</xdr:rowOff>
    </xdr:to>
    <xdr:graphicFrame macro="">
      <xdr:nvGraphicFramePr>
        <xdr:cNvPr id="50863855" name="4 Gráfico">
          <a:extLst>
            <a:ext uri="{FF2B5EF4-FFF2-40B4-BE49-F238E27FC236}">
              <a16:creationId xmlns:a16="http://schemas.microsoft.com/office/drawing/2014/main" id="{00000000-0008-0000-0300-0000EF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15</xdr:row>
      <xdr:rowOff>561975</xdr:rowOff>
    </xdr:to>
    <xdr:graphicFrame macro="">
      <xdr:nvGraphicFramePr>
        <xdr:cNvPr id="50863856" name="5 Gráfico">
          <a:extLst>
            <a:ext uri="{FF2B5EF4-FFF2-40B4-BE49-F238E27FC236}">
              <a16:creationId xmlns:a16="http://schemas.microsoft.com/office/drawing/2014/main" id="{00000000-0008-0000-0300-0000F0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15</xdr:row>
      <xdr:rowOff>561975</xdr:rowOff>
    </xdr:to>
    <xdr:graphicFrame macro="">
      <xdr:nvGraphicFramePr>
        <xdr:cNvPr id="50863857" name="6 Gráfico">
          <a:extLst>
            <a:ext uri="{FF2B5EF4-FFF2-40B4-BE49-F238E27FC236}">
              <a16:creationId xmlns:a16="http://schemas.microsoft.com/office/drawing/2014/main" id="{00000000-0008-0000-0300-0000F1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16</xdr:row>
      <xdr:rowOff>0</xdr:rowOff>
    </xdr:from>
    <xdr:to>
      <xdr:col>27</xdr:col>
      <xdr:colOff>0</xdr:colOff>
      <xdr:row>20</xdr:row>
      <xdr:rowOff>85725</xdr:rowOff>
    </xdr:to>
    <xdr:graphicFrame macro="">
      <xdr:nvGraphicFramePr>
        <xdr:cNvPr id="50863858" name="7 Gráfico">
          <a:extLst>
            <a:ext uri="{FF2B5EF4-FFF2-40B4-BE49-F238E27FC236}">
              <a16:creationId xmlns:a16="http://schemas.microsoft.com/office/drawing/2014/main" id="{00000000-0008-0000-0300-0000F2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16</xdr:row>
      <xdr:rowOff>0</xdr:rowOff>
    </xdr:from>
    <xdr:to>
      <xdr:col>32</xdr:col>
      <xdr:colOff>742950</xdr:colOff>
      <xdr:row>20</xdr:row>
      <xdr:rowOff>85725</xdr:rowOff>
    </xdr:to>
    <xdr:graphicFrame macro="">
      <xdr:nvGraphicFramePr>
        <xdr:cNvPr id="50863859" name="8 Gráfico">
          <a:extLst>
            <a:ext uri="{FF2B5EF4-FFF2-40B4-BE49-F238E27FC236}">
              <a16:creationId xmlns:a16="http://schemas.microsoft.com/office/drawing/2014/main" id="{00000000-0008-0000-0300-0000F3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16</xdr:row>
      <xdr:rowOff>0</xdr:rowOff>
    </xdr:from>
    <xdr:to>
      <xdr:col>38</xdr:col>
      <xdr:colOff>733425</xdr:colOff>
      <xdr:row>20</xdr:row>
      <xdr:rowOff>95250</xdr:rowOff>
    </xdr:to>
    <xdr:graphicFrame macro="">
      <xdr:nvGraphicFramePr>
        <xdr:cNvPr id="50863860" name="9 Gráfico">
          <a:extLst>
            <a:ext uri="{FF2B5EF4-FFF2-40B4-BE49-F238E27FC236}">
              <a16:creationId xmlns:a16="http://schemas.microsoft.com/office/drawing/2014/main" id="{00000000-0008-0000-0300-0000F4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861" name="10 Gráfico">
          <a:extLst>
            <a:ext uri="{FF2B5EF4-FFF2-40B4-BE49-F238E27FC236}">
              <a16:creationId xmlns:a16="http://schemas.microsoft.com/office/drawing/2014/main" id="{00000000-0008-0000-0300-0000F5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15</xdr:row>
      <xdr:rowOff>609600</xdr:rowOff>
    </xdr:to>
    <xdr:graphicFrame macro="">
      <xdr:nvGraphicFramePr>
        <xdr:cNvPr id="50863862" name="11 Gráfico">
          <a:extLst>
            <a:ext uri="{FF2B5EF4-FFF2-40B4-BE49-F238E27FC236}">
              <a16:creationId xmlns:a16="http://schemas.microsoft.com/office/drawing/2014/main" id="{00000000-0008-0000-0300-0000F6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16</xdr:row>
      <xdr:rowOff>9525</xdr:rowOff>
    </xdr:from>
    <xdr:to>
      <xdr:col>52</xdr:col>
      <xdr:colOff>495300</xdr:colOff>
      <xdr:row>20</xdr:row>
      <xdr:rowOff>104775</xdr:rowOff>
    </xdr:to>
    <xdr:graphicFrame macro="">
      <xdr:nvGraphicFramePr>
        <xdr:cNvPr id="50863863" name="12 Gráfico">
          <a:extLst>
            <a:ext uri="{FF2B5EF4-FFF2-40B4-BE49-F238E27FC236}">
              <a16:creationId xmlns:a16="http://schemas.microsoft.com/office/drawing/2014/main" id="{00000000-0008-0000-0300-0000F7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21</xdr:row>
      <xdr:rowOff>0</xdr:rowOff>
    </xdr:from>
    <xdr:to>
      <xdr:col>27</xdr:col>
      <xdr:colOff>0</xdr:colOff>
      <xdr:row>26</xdr:row>
      <xdr:rowOff>257175</xdr:rowOff>
    </xdr:to>
    <xdr:graphicFrame macro="">
      <xdr:nvGraphicFramePr>
        <xdr:cNvPr id="50863864" name="7 Gráfico">
          <a:extLst>
            <a:ext uri="{FF2B5EF4-FFF2-40B4-BE49-F238E27FC236}">
              <a16:creationId xmlns:a16="http://schemas.microsoft.com/office/drawing/2014/main" id="{00000000-0008-0000-0300-0000F8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21</xdr:row>
      <xdr:rowOff>0</xdr:rowOff>
    </xdr:from>
    <xdr:to>
      <xdr:col>32</xdr:col>
      <xdr:colOff>742950</xdr:colOff>
      <xdr:row>26</xdr:row>
      <xdr:rowOff>257175</xdr:rowOff>
    </xdr:to>
    <xdr:graphicFrame macro="">
      <xdr:nvGraphicFramePr>
        <xdr:cNvPr id="50863865" name="8 Gráfico">
          <a:extLst>
            <a:ext uri="{FF2B5EF4-FFF2-40B4-BE49-F238E27FC236}">
              <a16:creationId xmlns:a16="http://schemas.microsoft.com/office/drawing/2014/main" id="{00000000-0008-0000-0300-0000F9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21</xdr:row>
      <xdr:rowOff>0</xdr:rowOff>
    </xdr:from>
    <xdr:to>
      <xdr:col>38</xdr:col>
      <xdr:colOff>733425</xdr:colOff>
      <xdr:row>26</xdr:row>
      <xdr:rowOff>276225</xdr:rowOff>
    </xdr:to>
    <xdr:graphicFrame macro="">
      <xdr:nvGraphicFramePr>
        <xdr:cNvPr id="50863866" name="9 Gráfico">
          <a:extLst>
            <a:ext uri="{FF2B5EF4-FFF2-40B4-BE49-F238E27FC236}">
              <a16:creationId xmlns:a16="http://schemas.microsoft.com/office/drawing/2014/main" id="{00000000-0008-0000-0300-0000FA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20</xdr:row>
      <xdr:rowOff>152400</xdr:rowOff>
    </xdr:from>
    <xdr:to>
      <xdr:col>52</xdr:col>
      <xdr:colOff>457200</xdr:colOff>
      <xdr:row>26</xdr:row>
      <xdr:rowOff>219075</xdr:rowOff>
    </xdr:to>
    <xdr:graphicFrame macro="">
      <xdr:nvGraphicFramePr>
        <xdr:cNvPr id="50863867" name="16 Gráfico">
          <a:extLst>
            <a:ext uri="{FF2B5EF4-FFF2-40B4-BE49-F238E27FC236}">
              <a16:creationId xmlns:a16="http://schemas.microsoft.com/office/drawing/2014/main" id="{00000000-0008-0000-0300-0000FB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0863868" name="7 Gráfico">
          <a:extLst>
            <a:ext uri="{FF2B5EF4-FFF2-40B4-BE49-F238E27FC236}">
              <a16:creationId xmlns:a16="http://schemas.microsoft.com/office/drawing/2014/main" id="{00000000-0008-0000-0300-0000FC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0863869" name="8 Gráfico">
          <a:extLst>
            <a:ext uri="{FF2B5EF4-FFF2-40B4-BE49-F238E27FC236}">
              <a16:creationId xmlns:a16="http://schemas.microsoft.com/office/drawing/2014/main" id="{00000000-0008-0000-0300-0000FD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38</xdr:col>
      <xdr:colOff>733425</xdr:colOff>
      <xdr:row>31</xdr:row>
      <xdr:rowOff>295275</xdr:rowOff>
    </xdr:to>
    <xdr:graphicFrame macro="">
      <xdr:nvGraphicFramePr>
        <xdr:cNvPr id="50863870" name="9 Gráfico">
          <a:extLst>
            <a:ext uri="{FF2B5EF4-FFF2-40B4-BE49-F238E27FC236}">
              <a16:creationId xmlns:a16="http://schemas.microsoft.com/office/drawing/2014/main" id="{00000000-0008-0000-0300-0000FE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26</xdr:row>
      <xdr:rowOff>371475</xdr:rowOff>
    </xdr:from>
    <xdr:to>
      <xdr:col>52</xdr:col>
      <xdr:colOff>533400</xdr:colOff>
      <xdr:row>31</xdr:row>
      <xdr:rowOff>304800</xdr:rowOff>
    </xdr:to>
    <xdr:graphicFrame macro="">
      <xdr:nvGraphicFramePr>
        <xdr:cNvPr id="50863871" name="16 Gráfico">
          <a:extLst>
            <a:ext uri="{FF2B5EF4-FFF2-40B4-BE49-F238E27FC236}">
              <a16:creationId xmlns:a16="http://schemas.microsoft.com/office/drawing/2014/main" id="{00000000-0008-0000-0300-0000FF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32</xdr:row>
      <xdr:rowOff>123825</xdr:rowOff>
    </xdr:from>
    <xdr:to>
      <xdr:col>26</xdr:col>
      <xdr:colOff>752475</xdr:colOff>
      <xdr:row>36</xdr:row>
      <xdr:rowOff>200025</xdr:rowOff>
    </xdr:to>
    <xdr:graphicFrame macro="">
      <xdr:nvGraphicFramePr>
        <xdr:cNvPr id="50863872" name="7 Gráfico">
          <a:extLst>
            <a:ext uri="{FF2B5EF4-FFF2-40B4-BE49-F238E27FC236}">
              <a16:creationId xmlns:a16="http://schemas.microsoft.com/office/drawing/2014/main" id="{00000000-0008-0000-0300-00000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32</xdr:row>
      <xdr:rowOff>123825</xdr:rowOff>
    </xdr:from>
    <xdr:to>
      <xdr:col>32</xdr:col>
      <xdr:colOff>733425</xdr:colOff>
      <xdr:row>36</xdr:row>
      <xdr:rowOff>200025</xdr:rowOff>
    </xdr:to>
    <xdr:graphicFrame macro="">
      <xdr:nvGraphicFramePr>
        <xdr:cNvPr id="50863873" name="8 Gráfico">
          <a:extLst>
            <a:ext uri="{FF2B5EF4-FFF2-40B4-BE49-F238E27FC236}">
              <a16:creationId xmlns:a16="http://schemas.microsoft.com/office/drawing/2014/main" id="{00000000-0008-0000-0300-00000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32</xdr:row>
      <xdr:rowOff>123825</xdr:rowOff>
    </xdr:from>
    <xdr:to>
      <xdr:col>38</xdr:col>
      <xdr:colOff>723900</xdr:colOff>
      <xdr:row>36</xdr:row>
      <xdr:rowOff>209550</xdr:rowOff>
    </xdr:to>
    <xdr:graphicFrame macro="">
      <xdr:nvGraphicFramePr>
        <xdr:cNvPr id="50863874" name="9 Gráfico">
          <a:extLst>
            <a:ext uri="{FF2B5EF4-FFF2-40B4-BE49-F238E27FC236}">
              <a16:creationId xmlns:a16="http://schemas.microsoft.com/office/drawing/2014/main" id="{00000000-0008-0000-0300-00000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32</xdr:row>
      <xdr:rowOff>76200</xdr:rowOff>
    </xdr:from>
    <xdr:to>
      <xdr:col>52</xdr:col>
      <xdr:colOff>609600</xdr:colOff>
      <xdr:row>36</xdr:row>
      <xdr:rowOff>171450</xdr:rowOff>
    </xdr:to>
    <xdr:graphicFrame macro="">
      <xdr:nvGraphicFramePr>
        <xdr:cNvPr id="50863875" name="16 Gráfico">
          <a:extLst>
            <a:ext uri="{FF2B5EF4-FFF2-40B4-BE49-F238E27FC236}">
              <a16:creationId xmlns:a16="http://schemas.microsoft.com/office/drawing/2014/main" id="{00000000-0008-0000-0300-00000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387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300-00000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3877" name="2 Imagen" descr="MC900433801.PNG">
          <a:hlinkClick xmlns:r="http://schemas.openxmlformats.org/officeDocument/2006/relationships" r:id="rId25" tooltip="Ir a academica"/>
          <a:extLst>
            <a:ext uri="{FF2B5EF4-FFF2-40B4-BE49-F238E27FC236}">
              <a16:creationId xmlns:a16="http://schemas.microsoft.com/office/drawing/2014/main" id="{00000000-0008-0000-0300-00000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3878" name="1 Gráfico">
          <a:extLst>
            <a:ext uri="{FF2B5EF4-FFF2-40B4-BE49-F238E27FC236}">
              <a16:creationId xmlns:a16="http://schemas.microsoft.com/office/drawing/2014/main" id="{00000000-0008-0000-0300-00000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15</xdr:row>
      <xdr:rowOff>552450</xdr:rowOff>
    </xdr:to>
    <xdr:graphicFrame macro="">
      <xdr:nvGraphicFramePr>
        <xdr:cNvPr id="50863879" name="4 Gráfico">
          <a:extLst>
            <a:ext uri="{FF2B5EF4-FFF2-40B4-BE49-F238E27FC236}">
              <a16:creationId xmlns:a16="http://schemas.microsoft.com/office/drawing/2014/main" id="{00000000-0008-0000-0300-00000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16</xdr:row>
      <xdr:rowOff>0</xdr:rowOff>
    </xdr:from>
    <xdr:to>
      <xdr:col>44</xdr:col>
      <xdr:colOff>200025</xdr:colOff>
      <xdr:row>20</xdr:row>
      <xdr:rowOff>85725</xdr:rowOff>
    </xdr:to>
    <xdr:graphicFrame macro="">
      <xdr:nvGraphicFramePr>
        <xdr:cNvPr id="50863880" name="5 Gráfico">
          <a:extLst>
            <a:ext uri="{FF2B5EF4-FFF2-40B4-BE49-F238E27FC236}">
              <a16:creationId xmlns:a16="http://schemas.microsoft.com/office/drawing/2014/main" id="{00000000-0008-0000-0300-00000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21</xdr:row>
      <xdr:rowOff>19050</xdr:rowOff>
    </xdr:from>
    <xdr:to>
      <xdr:col>44</xdr:col>
      <xdr:colOff>228600</xdr:colOff>
      <xdr:row>26</xdr:row>
      <xdr:rowOff>276225</xdr:rowOff>
    </xdr:to>
    <xdr:graphicFrame macro="">
      <xdr:nvGraphicFramePr>
        <xdr:cNvPr id="50863881" name="6 Gráfico">
          <a:extLst>
            <a:ext uri="{FF2B5EF4-FFF2-40B4-BE49-F238E27FC236}">
              <a16:creationId xmlns:a16="http://schemas.microsoft.com/office/drawing/2014/main" id="{00000000-0008-0000-0300-00000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26</xdr:row>
      <xdr:rowOff>409575</xdr:rowOff>
    </xdr:from>
    <xdr:to>
      <xdr:col>44</xdr:col>
      <xdr:colOff>238125</xdr:colOff>
      <xdr:row>31</xdr:row>
      <xdr:rowOff>285750</xdr:rowOff>
    </xdr:to>
    <xdr:graphicFrame macro="">
      <xdr:nvGraphicFramePr>
        <xdr:cNvPr id="50863882" name="7 Gráfico">
          <a:extLst>
            <a:ext uri="{FF2B5EF4-FFF2-40B4-BE49-F238E27FC236}">
              <a16:creationId xmlns:a16="http://schemas.microsoft.com/office/drawing/2014/main" id="{00000000-0008-0000-0300-00000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32</xdr:row>
      <xdr:rowOff>114300</xdr:rowOff>
    </xdr:from>
    <xdr:to>
      <xdr:col>44</xdr:col>
      <xdr:colOff>257175</xdr:colOff>
      <xdr:row>36</xdr:row>
      <xdr:rowOff>219075</xdr:rowOff>
    </xdr:to>
    <xdr:graphicFrame macro="">
      <xdr:nvGraphicFramePr>
        <xdr:cNvPr id="50863883" name="8 Gráfico">
          <a:extLst>
            <a:ext uri="{FF2B5EF4-FFF2-40B4-BE49-F238E27FC236}">
              <a16:creationId xmlns:a16="http://schemas.microsoft.com/office/drawing/2014/main" id="{00000000-0008-0000-0300-00000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272" name="1 Gráfico">
          <a:extLst>
            <a:ext uri="{FF2B5EF4-FFF2-40B4-BE49-F238E27FC236}">
              <a16:creationId xmlns:a16="http://schemas.microsoft.com/office/drawing/2014/main" id="{00000000-0008-0000-0400-00006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273" name="2 Gráfico">
          <a:extLst>
            <a:ext uri="{FF2B5EF4-FFF2-40B4-BE49-F238E27FC236}">
              <a16:creationId xmlns:a16="http://schemas.microsoft.com/office/drawing/2014/main" id="{00000000-0008-0000-0400-00006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274" name="3 Gráfico">
          <a:extLst>
            <a:ext uri="{FF2B5EF4-FFF2-40B4-BE49-F238E27FC236}">
              <a16:creationId xmlns:a16="http://schemas.microsoft.com/office/drawing/2014/main" id="{00000000-0008-0000-0400-00006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275" name="4 Gráfico">
          <a:extLst>
            <a:ext uri="{FF2B5EF4-FFF2-40B4-BE49-F238E27FC236}">
              <a16:creationId xmlns:a16="http://schemas.microsoft.com/office/drawing/2014/main" id="{00000000-0008-0000-0400-00006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276" name="5 Gráfico">
          <a:extLst>
            <a:ext uri="{FF2B5EF4-FFF2-40B4-BE49-F238E27FC236}">
              <a16:creationId xmlns:a16="http://schemas.microsoft.com/office/drawing/2014/main" id="{00000000-0008-0000-0400-00006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277" name="6 Gráfico">
          <a:extLst>
            <a:ext uri="{FF2B5EF4-FFF2-40B4-BE49-F238E27FC236}">
              <a16:creationId xmlns:a16="http://schemas.microsoft.com/office/drawing/2014/main" id="{00000000-0008-0000-0400-00006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278" name="7 Gráfico">
          <a:extLst>
            <a:ext uri="{FF2B5EF4-FFF2-40B4-BE49-F238E27FC236}">
              <a16:creationId xmlns:a16="http://schemas.microsoft.com/office/drawing/2014/main" id="{00000000-0008-0000-0400-00006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279" name="8 Gráfico">
          <a:extLst>
            <a:ext uri="{FF2B5EF4-FFF2-40B4-BE49-F238E27FC236}">
              <a16:creationId xmlns:a16="http://schemas.microsoft.com/office/drawing/2014/main" id="{00000000-0008-0000-0400-00006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280" name="9 Gráfico">
          <a:extLst>
            <a:ext uri="{FF2B5EF4-FFF2-40B4-BE49-F238E27FC236}">
              <a16:creationId xmlns:a16="http://schemas.microsoft.com/office/drawing/2014/main" id="{00000000-0008-0000-0400-00006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281" name="10 Gráfico">
          <a:extLst>
            <a:ext uri="{FF2B5EF4-FFF2-40B4-BE49-F238E27FC236}">
              <a16:creationId xmlns:a16="http://schemas.microsoft.com/office/drawing/2014/main" id="{00000000-0008-0000-0400-00006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282" name="11 Gráfico">
          <a:extLst>
            <a:ext uri="{FF2B5EF4-FFF2-40B4-BE49-F238E27FC236}">
              <a16:creationId xmlns:a16="http://schemas.microsoft.com/office/drawing/2014/main" id="{00000000-0008-0000-0400-00006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283" name="12 Gráfico">
          <a:extLst>
            <a:ext uri="{FF2B5EF4-FFF2-40B4-BE49-F238E27FC236}">
              <a16:creationId xmlns:a16="http://schemas.microsoft.com/office/drawing/2014/main" id="{00000000-0008-0000-0400-00006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284" name="7 Gráfico">
          <a:extLst>
            <a:ext uri="{FF2B5EF4-FFF2-40B4-BE49-F238E27FC236}">
              <a16:creationId xmlns:a16="http://schemas.microsoft.com/office/drawing/2014/main" id="{00000000-0008-0000-0400-00006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285" name="8 Gráfico">
          <a:extLst>
            <a:ext uri="{FF2B5EF4-FFF2-40B4-BE49-F238E27FC236}">
              <a16:creationId xmlns:a16="http://schemas.microsoft.com/office/drawing/2014/main" id="{00000000-0008-0000-0400-00006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286" name="9 Gráfico">
          <a:extLst>
            <a:ext uri="{FF2B5EF4-FFF2-40B4-BE49-F238E27FC236}">
              <a16:creationId xmlns:a16="http://schemas.microsoft.com/office/drawing/2014/main" id="{00000000-0008-0000-0400-00006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287" name="16 Gráfico">
          <a:extLst>
            <a:ext uri="{FF2B5EF4-FFF2-40B4-BE49-F238E27FC236}">
              <a16:creationId xmlns:a16="http://schemas.microsoft.com/office/drawing/2014/main" id="{00000000-0008-0000-0400-00006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288" name="7 Gráfico">
          <a:extLst>
            <a:ext uri="{FF2B5EF4-FFF2-40B4-BE49-F238E27FC236}">
              <a16:creationId xmlns:a16="http://schemas.microsoft.com/office/drawing/2014/main" id="{00000000-0008-0000-0400-00007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289" name="8 Gráfico">
          <a:extLst>
            <a:ext uri="{FF2B5EF4-FFF2-40B4-BE49-F238E27FC236}">
              <a16:creationId xmlns:a16="http://schemas.microsoft.com/office/drawing/2014/main" id="{00000000-0008-0000-0400-00007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290" name="9 Gráfico">
          <a:extLst>
            <a:ext uri="{FF2B5EF4-FFF2-40B4-BE49-F238E27FC236}">
              <a16:creationId xmlns:a16="http://schemas.microsoft.com/office/drawing/2014/main" id="{00000000-0008-0000-0400-00007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291" name="16 Gráfico">
          <a:extLst>
            <a:ext uri="{FF2B5EF4-FFF2-40B4-BE49-F238E27FC236}">
              <a16:creationId xmlns:a16="http://schemas.microsoft.com/office/drawing/2014/main" id="{00000000-0008-0000-0400-00007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292"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74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293" name="2 Imagen" descr="MC900433801.PNG">
          <a:hlinkClick xmlns:r="http://schemas.openxmlformats.org/officeDocument/2006/relationships" r:id="rId23" tooltip="Ir a comunidad"/>
          <a:extLst>
            <a:ext uri="{FF2B5EF4-FFF2-40B4-BE49-F238E27FC236}">
              <a16:creationId xmlns:a16="http://schemas.microsoft.com/office/drawing/2014/main" id="{00000000-0008-0000-0400-000075F3FB0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294" name="3 Gráfico">
          <a:extLst>
            <a:ext uri="{FF2B5EF4-FFF2-40B4-BE49-F238E27FC236}">
              <a16:creationId xmlns:a16="http://schemas.microsoft.com/office/drawing/2014/main" id="{00000000-0008-0000-0400-00007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295" name="4 Gráfico">
          <a:extLst>
            <a:ext uri="{FF2B5EF4-FFF2-40B4-BE49-F238E27FC236}">
              <a16:creationId xmlns:a16="http://schemas.microsoft.com/office/drawing/2014/main" id="{00000000-0008-0000-0400-00007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296" name="5 Gráfico">
          <a:extLst>
            <a:ext uri="{FF2B5EF4-FFF2-40B4-BE49-F238E27FC236}">
              <a16:creationId xmlns:a16="http://schemas.microsoft.com/office/drawing/2014/main" id="{00000000-0008-0000-0400-00007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0066297" name="6 Gráfico">
          <a:extLst>
            <a:ext uri="{FF2B5EF4-FFF2-40B4-BE49-F238E27FC236}">
              <a16:creationId xmlns:a16="http://schemas.microsoft.com/office/drawing/2014/main" id="{00000000-0008-0000-0400-00007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0066298" name="1 Gráfico">
          <a:extLst>
            <a:ext uri="{FF2B5EF4-FFF2-40B4-BE49-F238E27FC236}">
              <a16:creationId xmlns:a16="http://schemas.microsoft.com/office/drawing/2014/main" id="{00000000-0008-0000-0400-00007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436" name="1 Gráfico">
          <a:extLst>
            <a:ext uri="{FF2B5EF4-FFF2-40B4-BE49-F238E27FC236}">
              <a16:creationId xmlns:a16="http://schemas.microsoft.com/office/drawing/2014/main" id="{00000000-0008-0000-0500-00003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437" name="2 Gráfico">
          <a:extLst>
            <a:ext uri="{FF2B5EF4-FFF2-40B4-BE49-F238E27FC236}">
              <a16:creationId xmlns:a16="http://schemas.microsoft.com/office/drawing/2014/main" id="{00000000-0008-0000-0500-00003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438" name="3 Gráfico">
          <a:extLst>
            <a:ext uri="{FF2B5EF4-FFF2-40B4-BE49-F238E27FC236}">
              <a16:creationId xmlns:a16="http://schemas.microsoft.com/office/drawing/2014/main" id="{00000000-0008-0000-0500-00003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439" name="4 Gráfico">
          <a:extLst>
            <a:ext uri="{FF2B5EF4-FFF2-40B4-BE49-F238E27FC236}">
              <a16:creationId xmlns:a16="http://schemas.microsoft.com/office/drawing/2014/main" id="{00000000-0008-0000-0500-00003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440" name="5 Gráfico">
          <a:extLst>
            <a:ext uri="{FF2B5EF4-FFF2-40B4-BE49-F238E27FC236}">
              <a16:creationId xmlns:a16="http://schemas.microsoft.com/office/drawing/2014/main" id="{00000000-0008-0000-0500-00004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441" name="6 Gráfico">
          <a:extLst>
            <a:ext uri="{FF2B5EF4-FFF2-40B4-BE49-F238E27FC236}">
              <a16:creationId xmlns:a16="http://schemas.microsoft.com/office/drawing/2014/main" id="{00000000-0008-0000-0500-00004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442" name="7 Gráfico">
          <a:extLst>
            <a:ext uri="{FF2B5EF4-FFF2-40B4-BE49-F238E27FC236}">
              <a16:creationId xmlns:a16="http://schemas.microsoft.com/office/drawing/2014/main" id="{00000000-0008-0000-0500-00004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443" name="8 Gráfico">
          <a:extLst>
            <a:ext uri="{FF2B5EF4-FFF2-40B4-BE49-F238E27FC236}">
              <a16:creationId xmlns:a16="http://schemas.microsoft.com/office/drawing/2014/main" id="{00000000-0008-0000-0500-00004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444" name="9 Gráfico">
          <a:extLst>
            <a:ext uri="{FF2B5EF4-FFF2-40B4-BE49-F238E27FC236}">
              <a16:creationId xmlns:a16="http://schemas.microsoft.com/office/drawing/2014/main" id="{00000000-0008-0000-0500-00004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445" name="10 Gráfico">
          <a:extLst>
            <a:ext uri="{FF2B5EF4-FFF2-40B4-BE49-F238E27FC236}">
              <a16:creationId xmlns:a16="http://schemas.microsoft.com/office/drawing/2014/main" id="{00000000-0008-0000-0500-00004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446" name="11 Gráfico">
          <a:extLst>
            <a:ext uri="{FF2B5EF4-FFF2-40B4-BE49-F238E27FC236}">
              <a16:creationId xmlns:a16="http://schemas.microsoft.com/office/drawing/2014/main" id="{00000000-0008-0000-0500-00004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447" name="12 Gráfico">
          <a:extLst>
            <a:ext uri="{FF2B5EF4-FFF2-40B4-BE49-F238E27FC236}">
              <a16:creationId xmlns:a16="http://schemas.microsoft.com/office/drawing/2014/main" id="{00000000-0008-0000-0500-00004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448" name="7 Gráfico">
          <a:extLst>
            <a:ext uri="{FF2B5EF4-FFF2-40B4-BE49-F238E27FC236}">
              <a16:creationId xmlns:a16="http://schemas.microsoft.com/office/drawing/2014/main" id="{00000000-0008-0000-0500-00004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449" name="8 Gráfico">
          <a:extLst>
            <a:ext uri="{FF2B5EF4-FFF2-40B4-BE49-F238E27FC236}">
              <a16:creationId xmlns:a16="http://schemas.microsoft.com/office/drawing/2014/main" id="{00000000-0008-0000-0500-00004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450" name="9 Gráfico">
          <a:extLst>
            <a:ext uri="{FF2B5EF4-FFF2-40B4-BE49-F238E27FC236}">
              <a16:creationId xmlns:a16="http://schemas.microsoft.com/office/drawing/2014/main" id="{00000000-0008-0000-0500-00004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451" name="16 Gráfico">
          <a:extLst>
            <a:ext uri="{FF2B5EF4-FFF2-40B4-BE49-F238E27FC236}">
              <a16:creationId xmlns:a16="http://schemas.microsoft.com/office/drawing/2014/main" id="{00000000-0008-0000-0500-00004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452"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4C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453" name="1 Gráfico">
          <a:extLst>
            <a:ext uri="{FF2B5EF4-FFF2-40B4-BE49-F238E27FC236}">
              <a16:creationId xmlns:a16="http://schemas.microsoft.com/office/drawing/2014/main" id="{00000000-0008-0000-0500-00004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454" name="2 Gráfico">
          <a:extLst>
            <a:ext uri="{FF2B5EF4-FFF2-40B4-BE49-F238E27FC236}">
              <a16:creationId xmlns:a16="http://schemas.microsoft.com/office/drawing/2014/main" id="{00000000-0008-0000-0500-00004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455" name="3 Gráfico">
          <a:extLst>
            <a:ext uri="{FF2B5EF4-FFF2-40B4-BE49-F238E27FC236}">
              <a16:creationId xmlns:a16="http://schemas.microsoft.com/office/drawing/2014/main" id="{00000000-0008-0000-0500-00004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456" name="4 Gráfico">
          <a:extLst>
            <a:ext uri="{FF2B5EF4-FFF2-40B4-BE49-F238E27FC236}">
              <a16:creationId xmlns:a16="http://schemas.microsoft.com/office/drawing/2014/main" id="{00000000-0008-0000-0500-00005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NGELITA%202021/GESTION%20PMI/Formato%20D02.03F01%20V.5%20-%20PMI%20CERLAANGELITA%202021%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ICIO"/>
      <sheetName val="OBJS- META-ACCIONES"/>
    </sheetNames>
    <sheetDataSet>
      <sheetData sheetId="0">
        <row r="14">
          <cell r="A14" t="str">
            <v>GUSTAVO CASTRO YANQUEN</v>
          </cell>
          <cell r="D14" t="str">
            <v>DIRECTOR</v>
          </cell>
        </row>
        <row r="15">
          <cell r="D15" t="str">
            <v>DOCENTE</v>
          </cell>
        </row>
        <row r="16">
          <cell r="D16" t="str">
            <v>DOCENTE</v>
          </cell>
        </row>
        <row r="17">
          <cell r="D17" t="str">
            <v>DOCENTE</v>
          </cell>
        </row>
        <row r="18">
          <cell r="D18" t="str">
            <v>DOCENTE</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G36" sqref="G36"/>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42578125" style="18" customWidth="1"/>
    <col min="9" max="9" width="18.42578125" style="18" customWidth="1"/>
    <col min="10" max="10" width="3.42578125" style="18" customWidth="1"/>
    <col min="11" max="11" width="46.42578125" style="18" bestFit="1" customWidth="1"/>
    <col min="12" max="12" width="85.42578125" style="18" customWidth="1"/>
    <col min="13" max="13" width="33.5703125" style="18" customWidth="1"/>
    <col min="14" max="16384" width="11.42578125" style="18"/>
  </cols>
  <sheetData>
    <row r="1" spans="1:13" ht="27.2" customHeight="1" x14ac:dyDescent="0.25">
      <c r="A1" s="215"/>
      <c r="B1" s="216"/>
      <c r="C1" s="223" t="s">
        <v>0</v>
      </c>
      <c r="D1" s="224"/>
      <c r="E1" s="224"/>
      <c r="F1" s="224"/>
      <c r="G1" s="224"/>
      <c r="H1" s="221" t="s">
        <v>1</v>
      </c>
      <c r="I1" s="222"/>
    </row>
    <row r="2" spans="1:13" ht="18.75" customHeight="1" x14ac:dyDescent="0.25">
      <c r="A2" s="217"/>
      <c r="B2" s="218"/>
      <c r="C2" s="223" t="s">
        <v>2</v>
      </c>
      <c r="D2" s="224"/>
      <c r="E2" s="224"/>
      <c r="F2" s="224"/>
      <c r="G2" s="224"/>
      <c r="H2" s="85">
        <v>41241</v>
      </c>
      <c r="I2" s="86" t="s">
        <v>3</v>
      </c>
    </row>
    <row r="3" spans="1:13" ht="21" customHeight="1" x14ac:dyDescent="0.25">
      <c r="A3" s="219"/>
      <c r="B3" s="220"/>
      <c r="C3" s="223" t="s">
        <v>4</v>
      </c>
      <c r="D3" s="224"/>
      <c r="E3" s="224"/>
      <c r="F3" s="224"/>
      <c r="G3" s="224"/>
      <c r="H3" s="221" t="s">
        <v>5</v>
      </c>
      <c r="I3" s="222"/>
    </row>
    <row r="4" spans="1:13" ht="5.25" customHeight="1" x14ac:dyDescent="0.2"/>
    <row r="5" spans="1:13" ht="34.700000000000003" customHeight="1" x14ac:dyDescent="0.2">
      <c r="A5" s="253" t="s">
        <v>6</v>
      </c>
      <c r="B5" s="253"/>
      <c r="C5" s="253"/>
      <c r="D5" s="253"/>
      <c r="E5" s="253"/>
      <c r="F5" s="253"/>
      <c r="G5" s="253"/>
      <c r="H5" s="253"/>
      <c r="I5" s="253"/>
      <c r="K5" s="254" t="s">
        <v>7</v>
      </c>
      <c r="L5" s="254"/>
      <c r="M5" s="254"/>
    </row>
    <row r="6" spans="1:13" ht="23.25" customHeight="1" x14ac:dyDescent="0.2">
      <c r="A6" s="255" t="s">
        <v>8</v>
      </c>
      <c r="B6" s="256"/>
      <c r="C6" s="256"/>
      <c r="D6" s="256"/>
      <c r="E6" s="256"/>
      <c r="F6" s="268" t="s">
        <v>9</v>
      </c>
      <c r="G6" s="269"/>
      <c r="H6" s="269"/>
      <c r="I6" s="269"/>
      <c r="K6" s="88" t="s">
        <v>10</v>
      </c>
      <c r="L6" s="89" t="s">
        <v>11</v>
      </c>
      <c r="M6" s="90" t="s">
        <v>12</v>
      </c>
    </row>
    <row r="7" spans="1:13" ht="20.25" customHeight="1" x14ac:dyDescent="0.2">
      <c r="A7" s="257" t="s">
        <v>664</v>
      </c>
      <c r="B7" s="258"/>
      <c r="C7" s="258"/>
      <c r="D7" s="258"/>
      <c r="E7" s="258"/>
      <c r="F7" s="270">
        <v>45991</v>
      </c>
      <c r="G7" s="270"/>
      <c r="H7" s="270"/>
      <c r="I7" s="270"/>
      <c r="K7" s="260" t="s">
        <v>13</v>
      </c>
      <c r="L7" s="115" t="s">
        <v>14</v>
      </c>
      <c r="M7" s="261" t="s">
        <v>15</v>
      </c>
    </row>
    <row r="8" spans="1:13" ht="33.75" customHeight="1" x14ac:dyDescent="0.2">
      <c r="A8" s="259"/>
      <c r="B8" s="258"/>
      <c r="C8" s="258"/>
      <c r="D8" s="258"/>
      <c r="E8" s="258"/>
      <c r="F8" s="262" t="s">
        <v>16</v>
      </c>
      <c r="G8" s="263"/>
      <c r="H8" s="264">
        <v>254109000177</v>
      </c>
      <c r="I8" s="265"/>
      <c r="K8" s="261"/>
      <c r="L8" s="115" t="s">
        <v>17</v>
      </c>
      <c r="M8" s="261"/>
    </row>
    <row r="9" spans="1:13" ht="20.25" customHeight="1" x14ac:dyDescent="0.2">
      <c r="A9" s="83" t="s">
        <v>18</v>
      </c>
      <c r="B9" s="84"/>
      <c r="C9" s="227" t="s">
        <v>667</v>
      </c>
      <c r="D9" s="227"/>
      <c r="E9" s="228"/>
      <c r="F9" s="229" t="s">
        <v>19</v>
      </c>
      <c r="G9" s="230"/>
      <c r="H9" s="271" t="s">
        <v>665</v>
      </c>
      <c r="I9" s="272"/>
      <c r="K9" s="261"/>
      <c r="L9" s="115" t="s">
        <v>20</v>
      </c>
      <c r="M9" s="261" t="s">
        <v>21</v>
      </c>
    </row>
    <row r="10" spans="1:13" ht="20.25" customHeight="1" x14ac:dyDescent="0.2">
      <c r="A10" s="225" t="s">
        <v>22</v>
      </c>
      <c r="B10" s="226"/>
      <c r="C10" s="227" t="s">
        <v>668</v>
      </c>
      <c r="D10" s="227"/>
      <c r="E10" s="227"/>
      <c r="F10" s="228"/>
      <c r="G10" s="87" t="s">
        <v>23</v>
      </c>
      <c r="H10" s="266">
        <v>3209640897</v>
      </c>
      <c r="I10" s="267"/>
      <c r="K10" s="261"/>
      <c r="L10" s="115" t="s">
        <v>24</v>
      </c>
      <c r="M10" s="261"/>
    </row>
    <row r="11" spans="1:13" ht="20.25" customHeight="1" x14ac:dyDescent="0.2">
      <c r="A11" s="225" t="s">
        <v>25</v>
      </c>
      <c r="B11" s="226"/>
      <c r="C11" s="227" t="s">
        <v>669</v>
      </c>
      <c r="D11" s="227"/>
      <c r="E11" s="227"/>
      <c r="F11" s="228"/>
      <c r="G11" s="87" t="s">
        <v>26</v>
      </c>
      <c r="H11" s="247" t="s">
        <v>666</v>
      </c>
      <c r="I11" s="248"/>
      <c r="K11" s="249"/>
      <c r="L11" s="116"/>
      <c r="M11" s="116"/>
    </row>
    <row r="12" spans="1:13" ht="19.5" customHeight="1" x14ac:dyDescent="0.2">
      <c r="A12" s="250" t="s">
        <v>27</v>
      </c>
      <c r="B12" s="251"/>
      <c r="C12" s="251"/>
      <c r="D12" s="251"/>
      <c r="E12" s="251"/>
      <c r="F12" s="251"/>
      <c r="G12" s="251"/>
      <c r="H12" s="251"/>
      <c r="I12" s="252"/>
      <c r="K12" s="246"/>
      <c r="L12" s="116"/>
      <c r="M12" s="246"/>
    </row>
    <row r="13" spans="1:13" ht="20.25" customHeight="1" x14ac:dyDescent="0.2">
      <c r="A13" s="233" t="s">
        <v>28</v>
      </c>
      <c r="B13" s="233"/>
      <c r="C13" s="233"/>
      <c r="D13" s="233" t="s">
        <v>29</v>
      </c>
      <c r="E13" s="233"/>
      <c r="F13" s="233"/>
      <c r="G13" s="233" t="s">
        <v>30</v>
      </c>
      <c r="H13" s="233"/>
      <c r="I13" s="233"/>
      <c r="K13" s="246"/>
      <c r="L13" s="116"/>
      <c r="M13" s="246"/>
    </row>
    <row r="14" spans="1:13" ht="20.25" customHeight="1" x14ac:dyDescent="0.2">
      <c r="A14" s="239" t="s">
        <v>669</v>
      </c>
      <c r="B14" s="242"/>
      <c r="C14" s="243"/>
      <c r="D14" s="244" t="str">
        <f>[1]INICIO!D14</f>
        <v>DIRECTOR</v>
      </c>
      <c r="E14" s="242"/>
      <c r="F14" s="243"/>
      <c r="G14" s="239" t="s">
        <v>668</v>
      </c>
      <c r="H14" s="242"/>
      <c r="I14" s="243"/>
      <c r="K14" s="246"/>
      <c r="L14" s="116"/>
      <c r="M14" s="246"/>
    </row>
    <row r="15" spans="1:13" ht="20.25" customHeight="1" x14ac:dyDescent="0.2">
      <c r="A15" s="244" t="s">
        <v>670</v>
      </c>
      <c r="B15" s="242"/>
      <c r="C15" s="243"/>
      <c r="D15" s="244" t="str">
        <f>[1]INICIO!D15</f>
        <v>DOCENTE</v>
      </c>
      <c r="E15" s="242"/>
      <c r="F15" s="243"/>
      <c r="G15" s="239" t="s">
        <v>677</v>
      </c>
      <c r="H15" s="242"/>
      <c r="I15" s="243"/>
      <c r="K15" s="246"/>
      <c r="L15" s="116"/>
      <c r="M15" s="116"/>
    </row>
    <row r="16" spans="1:13" ht="20.25" customHeight="1" x14ac:dyDescent="0.2">
      <c r="A16" s="244" t="s">
        <v>671</v>
      </c>
      <c r="B16" s="242"/>
      <c r="C16" s="243"/>
      <c r="D16" s="244" t="str">
        <f>[1]INICIO!D16</f>
        <v>DOCENTE</v>
      </c>
      <c r="E16" s="242"/>
      <c r="F16" s="243"/>
      <c r="G16" s="239" t="s">
        <v>674</v>
      </c>
      <c r="H16" s="242"/>
      <c r="I16" s="243"/>
      <c r="K16" s="246"/>
      <c r="L16" s="116"/>
      <c r="M16" s="116"/>
    </row>
    <row r="17" spans="1:13" ht="20.25" customHeight="1" x14ac:dyDescent="0.2">
      <c r="A17" s="239" t="s">
        <v>672</v>
      </c>
      <c r="B17" s="242"/>
      <c r="C17" s="243"/>
      <c r="D17" s="244" t="str">
        <f>[1]INICIO!D17</f>
        <v>DOCENTE</v>
      </c>
      <c r="E17" s="242"/>
      <c r="F17" s="243"/>
      <c r="G17" s="239" t="s">
        <v>675</v>
      </c>
      <c r="H17" s="242"/>
      <c r="I17" s="243"/>
      <c r="K17" s="246"/>
      <c r="L17" s="116"/>
      <c r="M17" s="116"/>
    </row>
    <row r="18" spans="1:13" ht="20.25" customHeight="1" x14ac:dyDescent="0.2">
      <c r="A18" s="244" t="s">
        <v>673</v>
      </c>
      <c r="B18" s="242"/>
      <c r="C18" s="243"/>
      <c r="D18" s="244" t="str">
        <f>[1]INICIO!D18</f>
        <v>DOCENTE</v>
      </c>
      <c r="E18" s="242"/>
      <c r="F18" s="243"/>
      <c r="G18" s="239" t="s">
        <v>676</v>
      </c>
      <c r="H18" s="242"/>
      <c r="I18" s="243"/>
      <c r="K18" s="245"/>
      <c r="L18" s="116"/>
      <c r="M18" s="116"/>
    </row>
    <row r="19" spans="1:13" ht="20.25" customHeight="1" x14ac:dyDescent="0.2">
      <c r="A19" s="244"/>
      <c r="B19" s="242"/>
      <c r="C19" s="243"/>
      <c r="D19" s="244"/>
      <c r="E19" s="242"/>
      <c r="F19" s="243"/>
      <c r="G19" s="239"/>
      <c r="H19" s="242"/>
      <c r="I19" s="243"/>
      <c r="K19" s="246"/>
      <c r="L19" s="116"/>
      <c r="M19" s="116"/>
    </row>
    <row r="20" spans="1:13" ht="20.25" customHeight="1" x14ac:dyDescent="0.2">
      <c r="A20" s="244"/>
      <c r="B20" s="242"/>
      <c r="C20" s="243"/>
      <c r="D20" s="244"/>
      <c r="E20" s="242"/>
      <c r="F20" s="243"/>
      <c r="G20" s="239"/>
      <c r="H20" s="242"/>
      <c r="I20" s="243"/>
      <c r="K20" s="246"/>
      <c r="L20" s="116"/>
      <c r="M20" s="116"/>
    </row>
    <row r="21" spans="1:13" ht="20.25" customHeight="1" x14ac:dyDescent="0.2">
      <c r="A21" s="239"/>
      <c r="B21" s="242"/>
      <c r="C21" s="243"/>
      <c r="D21" s="244"/>
      <c r="E21" s="242"/>
      <c r="F21" s="243"/>
      <c r="G21" s="239"/>
      <c r="H21" s="242"/>
      <c r="I21" s="243"/>
      <c r="K21" s="246"/>
      <c r="L21" s="116"/>
      <c r="M21" s="102"/>
    </row>
    <row r="22" spans="1:13" ht="20.25" customHeight="1" x14ac:dyDescent="0.2">
      <c r="A22" s="239"/>
      <c r="B22" s="242"/>
      <c r="C22" s="243"/>
      <c r="D22" s="244"/>
      <c r="E22" s="242"/>
      <c r="F22" s="243"/>
      <c r="G22" s="239"/>
      <c r="H22" s="242"/>
      <c r="I22" s="243"/>
    </row>
    <row r="23" spans="1:13" s="19" customFormat="1" ht="20.25" x14ac:dyDescent="0.3">
      <c r="A23" s="239"/>
      <c r="B23" s="242"/>
      <c r="C23" s="243"/>
      <c r="D23" s="244"/>
      <c r="E23" s="242"/>
      <c r="F23" s="243"/>
      <c r="G23" s="239"/>
      <c r="H23" s="242"/>
      <c r="I23" s="243"/>
      <c r="K23" s="231"/>
      <c r="L23" s="231"/>
    </row>
    <row r="24" spans="1:13" ht="30" customHeight="1" x14ac:dyDescent="0.2">
      <c r="A24" s="232" t="s">
        <v>31</v>
      </c>
      <c r="B24" s="232"/>
      <c r="C24" s="232"/>
      <c r="D24" s="232"/>
      <c r="E24" s="232"/>
      <c r="F24" s="232"/>
      <c r="G24" s="232"/>
      <c r="H24" s="232"/>
      <c r="I24" s="232"/>
      <c r="K24" s="20"/>
      <c r="L24" s="20"/>
    </row>
    <row r="25" spans="1:13" ht="33.75" customHeight="1" x14ac:dyDescent="0.2">
      <c r="A25" s="233" t="s">
        <v>28</v>
      </c>
      <c r="B25" s="233"/>
      <c r="C25" s="233"/>
      <c r="D25" s="233" t="s">
        <v>29</v>
      </c>
      <c r="E25" s="233"/>
      <c r="F25" s="233"/>
      <c r="G25" s="233" t="s">
        <v>32</v>
      </c>
      <c r="H25" s="233"/>
      <c r="I25" s="233"/>
      <c r="K25" s="21"/>
      <c r="L25" s="22"/>
      <c r="M25" s="18" t="s">
        <v>33</v>
      </c>
    </row>
    <row r="26" spans="1:13" ht="20.25" customHeight="1" x14ac:dyDescent="0.2">
      <c r="A26" s="239" t="s">
        <v>678</v>
      </c>
      <c r="B26" s="240"/>
      <c r="C26" s="241"/>
      <c r="D26" s="239" t="s">
        <v>679</v>
      </c>
      <c r="E26" s="240"/>
      <c r="F26" s="241"/>
      <c r="G26" s="239" t="s">
        <v>680</v>
      </c>
      <c r="H26" s="240"/>
      <c r="I26" s="241"/>
      <c r="K26" s="21"/>
      <c r="L26" s="22"/>
    </row>
    <row r="27" spans="1:13" ht="20.25" customHeight="1" x14ac:dyDescent="0.2">
      <c r="A27" s="239" t="s">
        <v>681</v>
      </c>
      <c r="B27" s="240"/>
      <c r="C27" s="241"/>
      <c r="D27" s="238" t="s">
        <v>682</v>
      </c>
      <c r="E27" s="238"/>
      <c r="F27" s="238"/>
      <c r="G27" s="239" t="s">
        <v>683</v>
      </c>
      <c r="H27" s="240"/>
      <c r="I27" s="241"/>
      <c r="K27" s="21"/>
      <c r="L27" s="23"/>
    </row>
    <row r="28" spans="1:13" ht="20.25" customHeight="1" x14ac:dyDescent="0.2">
      <c r="A28" s="237" t="s">
        <v>684</v>
      </c>
      <c r="B28" s="237"/>
      <c r="C28" s="237"/>
      <c r="D28" s="238" t="s">
        <v>682</v>
      </c>
      <c r="E28" s="238"/>
      <c r="F28" s="238"/>
      <c r="G28" s="237" t="s">
        <v>685</v>
      </c>
      <c r="H28" s="237"/>
      <c r="I28" s="237"/>
      <c r="K28" s="21"/>
      <c r="L28" s="23"/>
    </row>
    <row r="29" spans="1:13" ht="20.25" customHeight="1" x14ac:dyDescent="0.2">
      <c r="A29" s="237" t="s">
        <v>686</v>
      </c>
      <c r="B29" s="237"/>
      <c r="C29" s="237"/>
      <c r="D29" s="238" t="s">
        <v>682</v>
      </c>
      <c r="E29" s="238"/>
      <c r="F29" s="238"/>
      <c r="G29" s="237" t="s">
        <v>683</v>
      </c>
      <c r="H29" s="237"/>
      <c r="I29" s="237"/>
      <c r="K29" s="21"/>
      <c r="L29" s="22"/>
    </row>
    <row r="30" spans="1:13" ht="20.25" customHeight="1" x14ac:dyDescent="0.2">
      <c r="A30" s="237"/>
      <c r="B30" s="237"/>
      <c r="C30" s="237"/>
      <c r="D30" s="238"/>
      <c r="E30" s="238"/>
      <c r="F30" s="238"/>
      <c r="G30" s="237"/>
      <c r="H30" s="237"/>
      <c r="I30" s="237"/>
      <c r="K30" s="21"/>
      <c r="L30" s="23"/>
    </row>
    <row r="31" spans="1:13" ht="20.25" customHeight="1" x14ac:dyDescent="0.2">
      <c r="A31" s="237"/>
      <c r="B31" s="237"/>
      <c r="C31" s="237"/>
      <c r="D31" s="238"/>
      <c r="E31" s="238"/>
      <c r="F31" s="238"/>
      <c r="G31" s="237"/>
      <c r="H31" s="237"/>
      <c r="I31" s="237"/>
      <c r="K31" s="21"/>
      <c r="L31" s="24"/>
    </row>
    <row r="32" spans="1:13" ht="20.25" customHeight="1" x14ac:dyDescent="0.2">
      <c r="A32" s="237"/>
      <c r="B32" s="237"/>
      <c r="C32" s="237"/>
      <c r="D32" s="238"/>
      <c r="E32" s="238"/>
      <c r="F32" s="238"/>
      <c r="G32" s="237"/>
      <c r="H32" s="237"/>
      <c r="I32" s="237"/>
      <c r="K32" s="234"/>
      <c r="L32" s="22"/>
    </row>
    <row r="33" spans="11:12" ht="15" x14ac:dyDescent="0.2">
      <c r="K33" s="234"/>
      <c r="L33" s="25"/>
    </row>
    <row r="34" spans="11:12" ht="19.5" customHeight="1" x14ac:dyDescent="0.2"/>
    <row r="35" spans="11:12" ht="51" customHeight="1" x14ac:dyDescent="0.2"/>
    <row r="36" spans="11:12" ht="51.75" customHeight="1" x14ac:dyDescent="0.2"/>
    <row r="37" spans="11:12" ht="42.75" customHeight="1" x14ac:dyDescent="0.2"/>
    <row r="38" spans="11:12" ht="107.45" customHeight="1" x14ac:dyDescent="0.2"/>
    <row r="39" spans="11:12" ht="58.7" customHeight="1" x14ac:dyDescent="0.2"/>
    <row r="40" spans="11:12" ht="30.95" customHeight="1" x14ac:dyDescent="0.2"/>
    <row r="41" spans="11:12" ht="30.95" customHeight="1" x14ac:dyDescent="0.2"/>
    <row r="42" spans="11:12" ht="47.25" customHeight="1" x14ac:dyDescent="0.2"/>
    <row r="65526" spans="1:5" ht="15" x14ac:dyDescent="0.25">
      <c r="A65526" s="235" t="s">
        <v>34</v>
      </c>
      <c r="B65526" s="235"/>
      <c r="C65526" s="235"/>
      <c r="D65526" s="235"/>
      <c r="E65526" s="235"/>
    </row>
    <row r="65527" spans="1:5" x14ac:dyDescent="0.2">
      <c r="A65527" s="236" t="s">
        <v>35</v>
      </c>
      <c r="B65527" s="236"/>
      <c r="C65527" s="236"/>
      <c r="D65527" s="236"/>
      <c r="E65527" s="236"/>
    </row>
    <row r="65528" spans="1:5" x14ac:dyDescent="0.2">
      <c r="A65528" s="236" t="s">
        <v>36</v>
      </c>
      <c r="B65528" s="236"/>
      <c r="C65528" s="236"/>
      <c r="D65528" s="236"/>
      <c r="E65528" s="236"/>
    </row>
    <row r="65529" spans="1:5" x14ac:dyDescent="0.2">
      <c r="A65529" s="18" t="s">
        <v>37</v>
      </c>
      <c r="D65529" s="18" t="s">
        <v>38</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1"/>
  <sheetViews>
    <sheetView showGridLines="0" tabSelected="1" zoomScale="110" zoomScaleNormal="110" workbookViewId="0">
      <selection activeCell="I150" sqref="I150"/>
    </sheetView>
  </sheetViews>
  <sheetFormatPr baseColWidth="10" defaultColWidth="11.28515625" defaultRowHeight="14.25" x14ac:dyDescent="0.2"/>
  <cols>
    <col min="1" max="1" width="0.42578125" style="18" customWidth="1"/>
    <col min="2" max="2" width="1.42578125" style="18" customWidth="1"/>
    <col min="3" max="3" width="44.5703125" style="18" customWidth="1"/>
    <col min="4" max="4" width="11.5703125" style="24" customWidth="1"/>
    <col min="5" max="5" width="35.140625" style="55" customWidth="1"/>
    <col min="6" max="6" width="19.42578125" style="55" customWidth="1"/>
    <col min="7" max="7" width="11.5703125" style="24" customWidth="1"/>
    <col min="8" max="9" width="33.5703125" style="55" customWidth="1"/>
    <col min="10" max="10" width="11.5703125" style="24" customWidth="1"/>
    <col min="11" max="12" width="33.5703125" style="55" customWidth="1"/>
    <col min="13" max="13" width="11.5703125" style="24" customWidth="1"/>
    <col min="14" max="14" width="35.85546875" style="55" customWidth="1"/>
    <col min="15" max="15" width="33.5703125" style="55"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28515625" style="18"/>
  </cols>
  <sheetData>
    <row r="1" spans="1:21" ht="33" customHeight="1" x14ac:dyDescent="0.2">
      <c r="B1" s="281" t="s">
        <v>39</v>
      </c>
      <c r="C1" s="281"/>
      <c r="D1" s="281"/>
      <c r="E1" s="281"/>
      <c r="F1" s="281"/>
      <c r="G1" s="281"/>
      <c r="H1" s="281"/>
      <c r="I1" s="281"/>
      <c r="J1" s="282"/>
      <c r="K1" s="282"/>
      <c r="L1" s="26"/>
      <c r="M1" s="26"/>
      <c r="N1" s="26"/>
      <c r="O1" s="26"/>
    </row>
    <row r="2" spans="1:21" ht="15.75" x14ac:dyDescent="0.2">
      <c r="B2" s="283" t="s">
        <v>40</v>
      </c>
      <c r="C2" s="283"/>
      <c r="D2" s="335">
        <v>2023</v>
      </c>
      <c r="E2" s="335"/>
      <c r="F2" s="335"/>
      <c r="G2" s="336">
        <v>2024</v>
      </c>
      <c r="H2" s="336"/>
      <c r="I2" s="336"/>
      <c r="J2" s="337">
        <v>2025</v>
      </c>
      <c r="K2" s="337"/>
      <c r="L2" s="337"/>
      <c r="M2" s="276">
        <v>2026</v>
      </c>
      <c r="N2" s="276"/>
      <c r="O2" s="276"/>
      <c r="Q2" s="18">
        <v>1</v>
      </c>
    </row>
    <row r="3" spans="1:21" ht="15" customHeight="1" x14ac:dyDescent="0.2">
      <c r="B3" s="283"/>
      <c r="C3" s="283"/>
      <c r="D3" s="311" t="s">
        <v>41</v>
      </c>
      <c r="E3" s="310" t="s">
        <v>42</v>
      </c>
      <c r="F3" s="310" t="s">
        <v>43</v>
      </c>
      <c r="G3" s="338" t="s">
        <v>41</v>
      </c>
      <c r="H3" s="310" t="s">
        <v>42</v>
      </c>
      <c r="I3" s="310" t="s">
        <v>43</v>
      </c>
      <c r="J3" s="338" t="s">
        <v>41</v>
      </c>
      <c r="K3" s="329" t="s">
        <v>42</v>
      </c>
      <c r="L3" s="280" t="s">
        <v>43</v>
      </c>
      <c r="M3" s="277" t="s">
        <v>41</v>
      </c>
      <c r="N3" s="279" t="s">
        <v>42</v>
      </c>
      <c r="O3" s="279" t="s">
        <v>43</v>
      </c>
      <c r="Q3" s="18">
        <v>2</v>
      </c>
    </row>
    <row r="4" spans="1:21" ht="15.75" customHeight="1" x14ac:dyDescent="0.2">
      <c r="B4" s="283"/>
      <c r="C4" s="283"/>
      <c r="D4" s="312"/>
      <c r="E4" s="280"/>
      <c r="F4" s="280"/>
      <c r="G4" s="278"/>
      <c r="H4" s="280"/>
      <c r="I4" s="280"/>
      <c r="J4" s="278"/>
      <c r="K4" s="330"/>
      <c r="L4" s="331"/>
      <c r="M4" s="278"/>
      <c r="N4" s="280"/>
      <c r="O4" s="280"/>
      <c r="Q4" s="18">
        <v>3</v>
      </c>
    </row>
    <row r="5" spans="1:21" ht="15.75" x14ac:dyDescent="0.2">
      <c r="B5" s="283"/>
      <c r="C5" s="283"/>
      <c r="D5" s="27"/>
      <c r="E5" s="28"/>
      <c r="F5" s="28"/>
      <c r="G5" s="29"/>
      <c r="H5" s="30"/>
      <c r="I5" s="30"/>
      <c r="J5" s="29"/>
      <c r="K5" s="31"/>
      <c r="L5" s="30"/>
      <c r="M5" s="29"/>
      <c r="N5" s="31"/>
      <c r="O5" s="30"/>
      <c r="Q5" s="18">
        <v>4</v>
      </c>
    </row>
    <row r="6" spans="1:21" ht="18.75" x14ac:dyDescent="0.2">
      <c r="A6" s="339"/>
      <c r="B6" s="304"/>
      <c r="C6" s="32" t="s">
        <v>44</v>
      </c>
      <c r="D6" s="33"/>
      <c r="E6" s="33"/>
      <c r="F6" s="33"/>
      <c r="G6" s="33"/>
      <c r="H6" s="33"/>
      <c r="I6" s="33"/>
      <c r="J6" s="33"/>
      <c r="K6" s="33"/>
      <c r="L6" s="34"/>
      <c r="M6" s="33"/>
      <c r="N6" s="33"/>
      <c r="O6" s="34"/>
    </row>
    <row r="7" spans="1:21" ht="40.15" customHeight="1" x14ac:dyDescent="0.2">
      <c r="A7" s="339"/>
      <c r="B7" s="305"/>
      <c r="C7" s="35" t="s">
        <v>45</v>
      </c>
      <c r="D7" s="70">
        <v>3</v>
      </c>
      <c r="E7" s="151" t="s">
        <v>415</v>
      </c>
      <c r="F7" s="95" t="s">
        <v>416</v>
      </c>
      <c r="G7" s="110">
        <v>3</v>
      </c>
      <c r="H7" s="151" t="s">
        <v>417</v>
      </c>
      <c r="I7" s="149" t="s">
        <v>418</v>
      </c>
      <c r="J7" s="188">
        <v>3</v>
      </c>
      <c r="K7" s="183" t="s">
        <v>347</v>
      </c>
      <c r="L7" s="182" t="s">
        <v>348</v>
      </c>
      <c r="M7" s="113"/>
      <c r="N7" s="132"/>
      <c r="O7" s="109"/>
      <c r="R7" s="18">
        <f>COUNTIF(D7:D10,"1")</f>
        <v>0</v>
      </c>
      <c r="S7" s="18">
        <f>COUNTIF(G7:G10,"1")</f>
        <v>0</v>
      </c>
      <c r="T7" s="18">
        <f>COUNTIF(J7:J10,"1")</f>
        <v>0</v>
      </c>
      <c r="U7" s="18">
        <f>COUNTIF(M7:M10,"1")</f>
        <v>0</v>
      </c>
    </row>
    <row r="8" spans="1:21" ht="40.15" customHeight="1" x14ac:dyDescent="0.2">
      <c r="A8" s="339"/>
      <c r="B8" s="305"/>
      <c r="C8" s="36" t="s">
        <v>46</v>
      </c>
      <c r="D8" s="70">
        <v>3</v>
      </c>
      <c r="E8" s="152" t="s">
        <v>419</v>
      </c>
      <c r="F8" s="177" t="s">
        <v>420</v>
      </c>
      <c r="G8" s="110">
        <v>3</v>
      </c>
      <c r="H8" s="152" t="s">
        <v>349</v>
      </c>
      <c r="I8" s="149" t="s">
        <v>421</v>
      </c>
      <c r="J8" s="188">
        <v>3</v>
      </c>
      <c r="K8" s="184" t="s">
        <v>349</v>
      </c>
      <c r="L8" s="181" t="s">
        <v>350</v>
      </c>
      <c r="M8" s="113"/>
      <c r="N8" s="133"/>
      <c r="O8" s="109"/>
      <c r="R8" s="18">
        <f>COUNTIF(D7:D10,"2")</f>
        <v>1</v>
      </c>
      <c r="S8" s="18">
        <f>COUNTIF(G7:G10,"2")</f>
        <v>1</v>
      </c>
      <c r="T8" s="18">
        <f>COUNTIF(J7:J10,"2")</f>
        <v>1</v>
      </c>
      <c r="U8" s="18">
        <f>COUNTIF(M7:M10,"2")</f>
        <v>0</v>
      </c>
    </row>
    <row r="9" spans="1:21" ht="40.15" customHeight="1" x14ac:dyDescent="0.2">
      <c r="A9" s="339"/>
      <c r="B9" s="305"/>
      <c r="C9" s="37" t="s">
        <v>47</v>
      </c>
      <c r="D9" s="70">
        <v>3</v>
      </c>
      <c r="E9" s="152" t="s">
        <v>422</v>
      </c>
      <c r="F9" s="95" t="s">
        <v>423</v>
      </c>
      <c r="G9" s="110">
        <v>3</v>
      </c>
      <c r="H9" s="152" t="s">
        <v>424</v>
      </c>
      <c r="I9" s="149" t="s">
        <v>425</v>
      </c>
      <c r="J9" s="188">
        <v>3</v>
      </c>
      <c r="K9" s="184" t="s">
        <v>351</v>
      </c>
      <c r="L9" s="181" t="s">
        <v>352</v>
      </c>
      <c r="M9" s="113"/>
      <c r="N9" s="133"/>
      <c r="O9" s="109"/>
      <c r="R9" s="18">
        <f>COUNTIF(D7:D10,"3")</f>
        <v>3</v>
      </c>
      <c r="S9" s="18">
        <f>COUNTIF(G7:G10,"3")</f>
        <v>3</v>
      </c>
      <c r="T9" s="18">
        <f>COUNTIF(J7:J10,"3")</f>
        <v>3</v>
      </c>
      <c r="U9" s="18">
        <f>COUNTIF(M7:M10,"3")</f>
        <v>0</v>
      </c>
    </row>
    <row r="10" spans="1:21" ht="40.15" customHeight="1" x14ac:dyDescent="0.2">
      <c r="A10" s="339"/>
      <c r="B10" s="306"/>
      <c r="C10" s="37" t="s">
        <v>48</v>
      </c>
      <c r="D10" s="70">
        <v>2</v>
      </c>
      <c r="E10" s="152" t="s">
        <v>426</v>
      </c>
      <c r="F10" s="95" t="s">
        <v>427</v>
      </c>
      <c r="G10" s="110">
        <v>2</v>
      </c>
      <c r="H10" s="152" t="s">
        <v>428</v>
      </c>
      <c r="I10" s="149" t="s">
        <v>429</v>
      </c>
      <c r="J10" s="188">
        <v>2</v>
      </c>
      <c r="K10" s="184" t="s">
        <v>353</v>
      </c>
      <c r="L10" s="181" t="s">
        <v>354</v>
      </c>
      <c r="M10" s="113"/>
      <c r="N10" s="133"/>
      <c r="O10" s="109"/>
      <c r="R10" s="18">
        <f>COUNTIF(D7:D10,"4")</f>
        <v>0</v>
      </c>
      <c r="S10" s="18">
        <f>COUNTIF(G7:G10,"4")</f>
        <v>0</v>
      </c>
      <c r="T10" s="18">
        <f>COUNTIF(J7:J10,"4")</f>
        <v>0</v>
      </c>
      <c r="U10" s="18">
        <f>COUNTIF(M7:M10,"4")</f>
        <v>0</v>
      </c>
    </row>
    <row r="11" spans="1:21" ht="6" customHeight="1" x14ac:dyDescent="0.25">
      <c r="B11" s="295"/>
      <c r="C11" s="296"/>
      <c r="D11" s="296"/>
      <c r="E11" s="296"/>
      <c r="F11" s="296"/>
      <c r="G11" s="296"/>
      <c r="H11" s="296"/>
      <c r="I11" s="296"/>
      <c r="J11" s="296"/>
      <c r="K11" s="297"/>
      <c r="L11" s="118"/>
      <c r="M11" s="114"/>
      <c r="N11" s="118"/>
      <c r="O11" s="118"/>
      <c r="Q11" s="18">
        <f>COUNTIF(D7:D10,"1")</f>
        <v>0</v>
      </c>
      <c r="R11" s="18">
        <f>COUNTIF(D7:D10,"1")</f>
        <v>0</v>
      </c>
      <c r="S11" s="18">
        <f>COUNTIF(D7:D10,"3")</f>
        <v>3</v>
      </c>
    </row>
    <row r="12" spans="1:21" ht="18.75" x14ac:dyDescent="0.2">
      <c r="A12" s="339"/>
      <c r="B12" s="292"/>
      <c r="C12" s="38" t="s">
        <v>49</v>
      </c>
      <c r="D12" s="39"/>
      <c r="E12" s="39"/>
      <c r="F12" s="39"/>
      <c r="G12" s="39"/>
      <c r="H12" s="39"/>
      <c r="I12" s="39"/>
      <c r="J12" s="39"/>
      <c r="K12" s="40"/>
      <c r="L12" s="41"/>
      <c r="M12" s="39"/>
      <c r="N12" s="40"/>
      <c r="O12" s="41"/>
    </row>
    <row r="13" spans="1:21" ht="40.15" customHeight="1" x14ac:dyDescent="0.2">
      <c r="A13" s="339"/>
      <c r="B13" s="293"/>
      <c r="C13" s="42" t="s">
        <v>50</v>
      </c>
      <c r="D13" s="71">
        <v>3</v>
      </c>
      <c r="E13" s="94" t="s">
        <v>430</v>
      </c>
      <c r="F13" s="95" t="s">
        <v>431</v>
      </c>
      <c r="G13" s="160">
        <v>3</v>
      </c>
      <c r="H13" s="94" t="s">
        <v>432</v>
      </c>
      <c r="I13" s="148" t="s">
        <v>356</v>
      </c>
      <c r="J13" s="163">
        <v>3</v>
      </c>
      <c r="K13" s="185" t="s">
        <v>355</v>
      </c>
      <c r="L13" s="181" t="s">
        <v>356</v>
      </c>
      <c r="M13" s="134"/>
      <c r="N13" s="108"/>
      <c r="O13" s="109"/>
      <c r="R13" s="18">
        <f>COUNTIF(D13:D17,"1")</f>
        <v>0</v>
      </c>
      <c r="S13" s="18">
        <f>COUNTIF(G13:G17,"1")</f>
        <v>0</v>
      </c>
      <c r="T13" s="18">
        <f>COUNTIF(J13:J17,"1")</f>
        <v>0</v>
      </c>
      <c r="U13" s="18">
        <f>COUNTIF(M13:M17,"1")</f>
        <v>0</v>
      </c>
    </row>
    <row r="14" spans="1:21" ht="40.15" customHeight="1" x14ac:dyDescent="0.2">
      <c r="A14" s="339"/>
      <c r="B14" s="293"/>
      <c r="C14" s="36" t="s">
        <v>51</v>
      </c>
      <c r="D14" s="71">
        <v>3</v>
      </c>
      <c r="E14" s="95" t="s">
        <v>433</v>
      </c>
      <c r="F14" s="95" t="s">
        <v>431</v>
      </c>
      <c r="G14" s="160">
        <v>3</v>
      </c>
      <c r="H14" s="95" t="s">
        <v>357</v>
      </c>
      <c r="I14" s="95" t="s">
        <v>358</v>
      </c>
      <c r="J14" s="163">
        <v>3</v>
      </c>
      <c r="K14" s="181" t="s">
        <v>357</v>
      </c>
      <c r="L14" s="181" t="s">
        <v>358</v>
      </c>
      <c r="M14" s="134"/>
      <c r="N14" s="109"/>
      <c r="O14" s="109"/>
      <c r="R14" s="18">
        <f>COUNTIF(D13:D17,"2")</f>
        <v>1</v>
      </c>
      <c r="S14" s="18">
        <f>COUNTIF(G13:G17,"2")</f>
        <v>2</v>
      </c>
      <c r="T14" s="18">
        <f>COUNTIF(J13:J17,"2")</f>
        <v>1</v>
      </c>
      <c r="U14" s="18">
        <f>COUNTIF(M13:M17,"2")</f>
        <v>0</v>
      </c>
    </row>
    <row r="15" spans="1:21" ht="40.15" customHeight="1" x14ac:dyDescent="0.2">
      <c r="A15" s="339"/>
      <c r="B15" s="293"/>
      <c r="C15" s="36" t="s">
        <v>52</v>
      </c>
      <c r="D15" s="71">
        <v>3</v>
      </c>
      <c r="E15" s="95" t="s">
        <v>434</v>
      </c>
      <c r="F15" s="95" t="s">
        <v>435</v>
      </c>
      <c r="G15" s="160">
        <v>3</v>
      </c>
      <c r="H15" s="95" t="s">
        <v>436</v>
      </c>
      <c r="I15" s="95" t="s">
        <v>360</v>
      </c>
      <c r="J15" s="163">
        <v>3</v>
      </c>
      <c r="K15" s="181" t="s">
        <v>359</v>
      </c>
      <c r="L15" s="181" t="s">
        <v>360</v>
      </c>
      <c r="M15" s="134"/>
      <c r="N15" s="109"/>
      <c r="O15" s="109"/>
      <c r="R15" s="18">
        <f>COUNTIF(D13:D17,"3")</f>
        <v>4</v>
      </c>
      <c r="S15" s="18">
        <f>COUNTIF(G13:G17,"3")</f>
        <v>3</v>
      </c>
      <c r="T15" s="18">
        <f>COUNTIF(J13:J17,"3")</f>
        <v>4</v>
      </c>
      <c r="U15" s="18">
        <f>COUNTIF(M13:M17,"3")</f>
        <v>0</v>
      </c>
    </row>
    <row r="16" spans="1:21" ht="40.15" customHeight="1" x14ac:dyDescent="0.2">
      <c r="A16" s="339"/>
      <c r="B16" s="293"/>
      <c r="C16" s="37" t="s">
        <v>53</v>
      </c>
      <c r="D16" s="71">
        <v>3</v>
      </c>
      <c r="E16" s="153" t="s">
        <v>437</v>
      </c>
      <c r="F16" s="95" t="s">
        <v>438</v>
      </c>
      <c r="G16" s="160">
        <v>2</v>
      </c>
      <c r="H16" s="153" t="s">
        <v>439</v>
      </c>
      <c r="I16" s="95" t="s">
        <v>362</v>
      </c>
      <c r="J16" s="163">
        <v>3</v>
      </c>
      <c r="K16" s="181" t="s">
        <v>361</v>
      </c>
      <c r="L16" s="181" t="s">
        <v>362</v>
      </c>
      <c r="M16" s="134"/>
      <c r="N16" s="109"/>
      <c r="O16" s="109"/>
      <c r="R16" s="18">
        <f>COUNTIF(D13:D17,"4")</f>
        <v>0</v>
      </c>
      <c r="S16" s="18">
        <f>COUNTIF(G13:G17,"4")</f>
        <v>0</v>
      </c>
      <c r="T16" s="18">
        <f>COUNTIF(J13:J17,"4")</f>
        <v>0</v>
      </c>
      <c r="U16" s="18">
        <f>COUNTIF(M13:M17,"4")</f>
        <v>0</v>
      </c>
    </row>
    <row r="17" spans="1:21" ht="40.15" customHeight="1" x14ac:dyDescent="0.2">
      <c r="A17" s="339"/>
      <c r="B17" s="294"/>
      <c r="C17" s="36" t="s">
        <v>54</v>
      </c>
      <c r="D17" s="71">
        <v>2</v>
      </c>
      <c r="E17" s="95" t="s">
        <v>440</v>
      </c>
      <c r="F17" s="95" t="s">
        <v>441</v>
      </c>
      <c r="G17" s="160">
        <v>2</v>
      </c>
      <c r="H17" s="95" t="s">
        <v>442</v>
      </c>
      <c r="I17" s="150" t="s">
        <v>443</v>
      </c>
      <c r="J17" s="163">
        <v>2</v>
      </c>
      <c r="K17" s="181" t="s">
        <v>363</v>
      </c>
      <c r="L17" s="181" t="s">
        <v>364</v>
      </c>
      <c r="M17" s="134"/>
      <c r="N17" s="109"/>
      <c r="O17" s="109"/>
    </row>
    <row r="18" spans="1:21" ht="7.5" customHeight="1" x14ac:dyDescent="0.25">
      <c r="B18" s="307"/>
      <c r="C18" s="308"/>
      <c r="D18" s="308"/>
      <c r="E18" s="308"/>
      <c r="F18" s="308"/>
      <c r="G18" s="308"/>
      <c r="H18" s="308"/>
      <c r="I18" s="308"/>
      <c r="J18" s="308"/>
      <c r="K18" s="309"/>
      <c r="L18" s="118"/>
      <c r="M18" s="114"/>
      <c r="N18" s="118"/>
      <c r="O18" s="118"/>
    </row>
    <row r="19" spans="1:21" ht="18.75" x14ac:dyDescent="0.2">
      <c r="A19" s="339"/>
      <c r="B19" s="292"/>
      <c r="C19" s="38" t="s">
        <v>55</v>
      </c>
      <c r="D19" s="39"/>
      <c r="E19" s="39"/>
      <c r="F19" s="39"/>
      <c r="G19" s="39"/>
      <c r="H19" s="39"/>
      <c r="I19" s="39"/>
      <c r="J19" s="39"/>
      <c r="K19" s="40"/>
      <c r="L19" s="41"/>
      <c r="M19" s="39"/>
      <c r="N19" s="40"/>
      <c r="O19" s="41"/>
    </row>
    <row r="20" spans="1:21" ht="46.5" customHeight="1" x14ac:dyDescent="0.2">
      <c r="A20" s="339"/>
      <c r="B20" s="332"/>
      <c r="C20" s="43" t="s">
        <v>56</v>
      </c>
      <c r="D20" s="71">
        <v>3</v>
      </c>
      <c r="E20" s="108" t="s">
        <v>444</v>
      </c>
      <c r="F20" s="95" t="s">
        <v>445</v>
      </c>
      <c r="G20" s="160">
        <v>3</v>
      </c>
      <c r="H20" s="126" t="s">
        <v>446</v>
      </c>
      <c r="I20" s="149" t="s">
        <v>366</v>
      </c>
      <c r="J20" s="163">
        <v>3</v>
      </c>
      <c r="K20" s="186" t="s">
        <v>365</v>
      </c>
      <c r="L20" s="181" t="s">
        <v>366</v>
      </c>
      <c r="M20" s="134"/>
      <c r="N20" s="136"/>
      <c r="O20" s="108"/>
      <c r="R20" s="18">
        <f>COUNTIF(D20:D27,"1")</f>
        <v>1</v>
      </c>
      <c r="S20" s="18">
        <f>COUNTIF(G20:G27,"1")</f>
        <v>0</v>
      </c>
      <c r="T20" s="18">
        <f>COUNTIF(J20:J27,"1")</f>
        <v>0</v>
      </c>
      <c r="U20" s="18">
        <f>COUNTIF(M20:M27,"1")</f>
        <v>0</v>
      </c>
    </row>
    <row r="21" spans="1:21" ht="40.15" customHeight="1" x14ac:dyDescent="0.2">
      <c r="A21" s="339"/>
      <c r="B21" s="332"/>
      <c r="C21" s="44" t="s">
        <v>57</v>
      </c>
      <c r="D21" s="71">
        <v>4</v>
      </c>
      <c r="E21" s="109" t="s">
        <v>447</v>
      </c>
      <c r="F21" s="109" t="s">
        <v>448</v>
      </c>
      <c r="G21" s="160">
        <v>3</v>
      </c>
      <c r="H21" s="126" t="s">
        <v>367</v>
      </c>
      <c r="I21" s="109" t="s">
        <v>368</v>
      </c>
      <c r="J21" s="163">
        <v>3</v>
      </c>
      <c r="K21" s="181" t="s">
        <v>367</v>
      </c>
      <c r="L21" s="181" t="s">
        <v>368</v>
      </c>
      <c r="M21" s="134"/>
      <c r="N21" s="95"/>
      <c r="O21" s="95"/>
      <c r="R21" s="18">
        <f>COUNTIF(D20:D27,"2")</f>
        <v>2</v>
      </c>
      <c r="S21" s="18">
        <f>COUNTIF(G20:G27,"2")</f>
        <v>1</v>
      </c>
      <c r="T21" s="18">
        <f>COUNTIF(J20:J27,"2")</f>
        <v>0</v>
      </c>
      <c r="U21" s="18">
        <f>COUNTIF(M20:M27,"2")</f>
        <v>0</v>
      </c>
    </row>
    <row r="22" spans="1:21" ht="40.15" customHeight="1" x14ac:dyDescent="0.2">
      <c r="A22" s="339"/>
      <c r="B22" s="332"/>
      <c r="C22" s="44" t="s">
        <v>58</v>
      </c>
      <c r="D22" s="71">
        <v>3</v>
      </c>
      <c r="E22" s="109" t="s">
        <v>449</v>
      </c>
      <c r="F22" s="109" t="s">
        <v>450</v>
      </c>
      <c r="G22" s="160">
        <v>3</v>
      </c>
      <c r="H22" s="126" t="s">
        <v>451</v>
      </c>
      <c r="I22" s="109" t="s">
        <v>370</v>
      </c>
      <c r="J22" s="163">
        <v>3</v>
      </c>
      <c r="K22" s="181" t="s">
        <v>369</v>
      </c>
      <c r="L22" s="181" t="s">
        <v>370</v>
      </c>
      <c r="M22" s="134"/>
      <c r="N22" s="137"/>
      <c r="O22" s="109"/>
      <c r="R22" s="18">
        <f>COUNTIF(D20:D27,"3")</f>
        <v>4</v>
      </c>
      <c r="S22" s="18">
        <f>COUNTIF(G20:G27,"3")</f>
        <v>7</v>
      </c>
      <c r="T22" s="18">
        <f>COUNTIF(J20:J27,"3")</f>
        <v>8</v>
      </c>
      <c r="U22" s="18">
        <f>COUNTIF(M20:M27,"3")</f>
        <v>0</v>
      </c>
    </row>
    <row r="23" spans="1:21" ht="40.15" customHeight="1" x14ac:dyDescent="0.2">
      <c r="A23" s="339"/>
      <c r="B23" s="332"/>
      <c r="C23" s="44" t="s">
        <v>59</v>
      </c>
      <c r="D23" s="71">
        <v>3</v>
      </c>
      <c r="E23" s="109" t="s">
        <v>452</v>
      </c>
      <c r="F23" s="95" t="s">
        <v>453</v>
      </c>
      <c r="G23" s="160">
        <v>3</v>
      </c>
      <c r="H23" s="126" t="s">
        <v>371</v>
      </c>
      <c r="I23" s="149" t="s">
        <v>372</v>
      </c>
      <c r="J23" s="163">
        <v>3</v>
      </c>
      <c r="K23" s="181" t="s">
        <v>371</v>
      </c>
      <c r="L23" s="181" t="s">
        <v>372</v>
      </c>
      <c r="M23" s="134"/>
      <c r="N23" s="109"/>
      <c r="O23" s="109"/>
      <c r="R23" s="18">
        <f>COUNTIF(D20:D27,"4")</f>
        <v>1</v>
      </c>
      <c r="S23" s="18">
        <f>COUNTIF(G20:G27,"4")</f>
        <v>0</v>
      </c>
      <c r="T23" s="18">
        <f>COUNTIF(J20:J27,"4")</f>
        <v>0</v>
      </c>
      <c r="U23" s="18">
        <f>COUNTIF(M20:M27,"4")</f>
        <v>0</v>
      </c>
    </row>
    <row r="24" spans="1:21" ht="40.15" customHeight="1" x14ac:dyDescent="0.2">
      <c r="A24" s="339"/>
      <c r="B24" s="332"/>
      <c r="C24" s="44" t="s">
        <v>60</v>
      </c>
      <c r="D24" s="71">
        <v>2</v>
      </c>
      <c r="E24" s="109" t="s">
        <v>454</v>
      </c>
      <c r="F24" s="95" t="s">
        <v>455</v>
      </c>
      <c r="G24" s="160">
        <v>3</v>
      </c>
      <c r="H24" s="126" t="s">
        <v>373</v>
      </c>
      <c r="I24" s="150" t="s">
        <v>374</v>
      </c>
      <c r="J24" s="163">
        <v>3</v>
      </c>
      <c r="K24" s="187" t="s">
        <v>373</v>
      </c>
      <c r="L24" s="181" t="s">
        <v>374</v>
      </c>
      <c r="M24" s="134"/>
      <c r="N24" s="138"/>
      <c r="O24" s="109"/>
    </row>
    <row r="25" spans="1:21" ht="40.15" customHeight="1" x14ac:dyDescent="0.2">
      <c r="A25" s="339"/>
      <c r="B25" s="332"/>
      <c r="C25" s="44" t="s">
        <v>61</v>
      </c>
      <c r="D25" s="71">
        <v>2</v>
      </c>
      <c r="E25" s="109" t="s">
        <v>456</v>
      </c>
      <c r="F25" s="95" t="s">
        <v>457</v>
      </c>
      <c r="G25" s="160">
        <v>3</v>
      </c>
      <c r="H25" s="126" t="s">
        <v>375</v>
      </c>
      <c r="I25" s="148" t="s">
        <v>376</v>
      </c>
      <c r="J25" s="163">
        <v>3</v>
      </c>
      <c r="K25" s="181" t="s">
        <v>375</v>
      </c>
      <c r="L25" s="181" t="s">
        <v>376</v>
      </c>
      <c r="M25" s="134"/>
      <c r="N25" s="139"/>
      <c r="O25" s="109"/>
    </row>
    <row r="26" spans="1:21" ht="40.15" customHeight="1" x14ac:dyDescent="0.2">
      <c r="A26" s="339"/>
      <c r="B26" s="332"/>
      <c r="C26" s="44" t="s">
        <v>62</v>
      </c>
      <c r="D26" s="71">
        <v>3</v>
      </c>
      <c r="E26" s="109" t="s">
        <v>458</v>
      </c>
      <c r="F26" s="95" t="s">
        <v>459</v>
      </c>
      <c r="G26" s="160">
        <v>3</v>
      </c>
      <c r="H26" s="126" t="s">
        <v>460</v>
      </c>
      <c r="I26" s="149" t="s">
        <v>378</v>
      </c>
      <c r="J26" s="163">
        <v>3</v>
      </c>
      <c r="K26" s="181" t="s">
        <v>377</v>
      </c>
      <c r="L26" s="181" t="s">
        <v>378</v>
      </c>
      <c r="M26" s="134"/>
      <c r="N26" s="95"/>
      <c r="O26" s="95"/>
    </row>
    <row r="27" spans="1:21" ht="40.15" customHeight="1" x14ac:dyDescent="0.2">
      <c r="A27" s="339"/>
      <c r="B27" s="333"/>
      <c r="C27" s="44" t="s">
        <v>63</v>
      </c>
      <c r="D27" s="71">
        <v>1</v>
      </c>
      <c r="E27" s="109" t="s">
        <v>461</v>
      </c>
      <c r="F27" s="95" t="s">
        <v>462</v>
      </c>
      <c r="G27" s="160">
        <v>2</v>
      </c>
      <c r="H27" s="126" t="s">
        <v>379</v>
      </c>
      <c r="I27" s="149" t="s">
        <v>380</v>
      </c>
      <c r="J27" s="163">
        <v>3</v>
      </c>
      <c r="K27" s="181" t="s">
        <v>379</v>
      </c>
      <c r="L27" s="181" t="s">
        <v>380</v>
      </c>
      <c r="M27" s="134"/>
      <c r="N27" s="139"/>
      <c r="O27" s="95"/>
    </row>
    <row r="28" spans="1:21" ht="7.5" customHeight="1" x14ac:dyDescent="0.25">
      <c r="B28" s="295"/>
      <c r="C28" s="296"/>
      <c r="D28" s="296"/>
      <c r="E28" s="296"/>
      <c r="F28" s="296"/>
      <c r="G28" s="296"/>
      <c r="H28" s="296"/>
      <c r="I28" s="296"/>
      <c r="J28" s="296"/>
      <c r="K28" s="297"/>
      <c r="L28" s="118"/>
      <c r="M28" s="114"/>
      <c r="N28" s="118"/>
      <c r="O28" s="118"/>
    </row>
    <row r="29" spans="1:21" ht="18.75" x14ac:dyDescent="0.2">
      <c r="A29" s="339"/>
      <c r="B29" s="292"/>
      <c r="C29" s="38" t="s">
        <v>64</v>
      </c>
      <c r="D29" s="39"/>
      <c r="E29" s="39"/>
      <c r="F29" s="39"/>
      <c r="G29" s="39"/>
      <c r="H29" s="39"/>
      <c r="I29" s="39"/>
      <c r="J29" s="39"/>
      <c r="K29" s="40"/>
      <c r="L29" s="41"/>
      <c r="M29" s="39"/>
      <c r="N29" s="40"/>
      <c r="O29" s="41"/>
    </row>
    <row r="30" spans="1:21" ht="40.15" customHeight="1" x14ac:dyDescent="0.2">
      <c r="A30" s="339"/>
      <c r="B30" s="293"/>
      <c r="C30" s="42" t="s">
        <v>65</v>
      </c>
      <c r="D30" s="71">
        <v>3</v>
      </c>
      <c r="E30" s="108" t="s">
        <v>463</v>
      </c>
      <c r="F30" s="150" t="s">
        <v>464</v>
      </c>
      <c r="G30" s="160">
        <v>3</v>
      </c>
      <c r="H30" s="104" t="s">
        <v>381</v>
      </c>
      <c r="I30" s="104" t="s">
        <v>382</v>
      </c>
      <c r="J30" s="163">
        <v>3</v>
      </c>
      <c r="K30" s="185" t="s">
        <v>381</v>
      </c>
      <c r="L30" s="181" t="s">
        <v>382</v>
      </c>
      <c r="M30" s="134"/>
      <c r="N30" s="94"/>
      <c r="O30" s="95"/>
      <c r="R30" s="18">
        <f>COUNTIF(D30:D33,"1")</f>
        <v>0</v>
      </c>
      <c r="S30" s="18">
        <f>COUNTIF(G30:G33,"1")</f>
        <v>0</v>
      </c>
      <c r="T30" s="18">
        <f>COUNTIF(J30:J33,"1")</f>
        <v>0</v>
      </c>
      <c r="U30" s="18">
        <f>COUNTIF(M30:M33,"1")</f>
        <v>0</v>
      </c>
    </row>
    <row r="31" spans="1:21" ht="40.15" customHeight="1" x14ac:dyDescent="0.2">
      <c r="A31" s="339"/>
      <c r="B31" s="293"/>
      <c r="C31" s="36" t="s">
        <v>66</v>
      </c>
      <c r="D31" s="71">
        <v>3</v>
      </c>
      <c r="E31" s="109" t="s">
        <v>465</v>
      </c>
      <c r="F31" s="95" t="s">
        <v>466</v>
      </c>
      <c r="G31" s="160">
        <v>3</v>
      </c>
      <c r="H31" s="105" t="s">
        <v>383</v>
      </c>
      <c r="I31" s="104" t="s">
        <v>384</v>
      </c>
      <c r="J31" s="163">
        <v>3</v>
      </c>
      <c r="K31" s="181" t="s">
        <v>383</v>
      </c>
      <c r="L31" s="181" t="s">
        <v>384</v>
      </c>
      <c r="M31" s="134"/>
      <c r="N31" s="95"/>
      <c r="O31" s="95"/>
      <c r="R31" s="18">
        <f>COUNTIF(D30:D33,"2")</f>
        <v>1</v>
      </c>
      <c r="S31" s="18">
        <f>COUNTIF(G30:G33,"2")</f>
        <v>1</v>
      </c>
      <c r="T31" s="18">
        <f>COUNTIF(J30:J33,"2")</f>
        <v>0</v>
      </c>
      <c r="U31" s="18">
        <f>COUNTIF(M30:M33,"2")</f>
        <v>0</v>
      </c>
    </row>
    <row r="32" spans="1:21" ht="40.15" customHeight="1" x14ac:dyDescent="0.2">
      <c r="A32" s="339"/>
      <c r="B32" s="293"/>
      <c r="C32" s="36" t="s">
        <v>67</v>
      </c>
      <c r="D32" s="71">
        <v>3</v>
      </c>
      <c r="E32" s="109" t="s">
        <v>467</v>
      </c>
      <c r="F32" s="95" t="s">
        <v>468</v>
      </c>
      <c r="G32" s="160">
        <v>3</v>
      </c>
      <c r="H32" s="105" t="s">
        <v>385</v>
      </c>
      <c r="I32" s="104" t="s">
        <v>386</v>
      </c>
      <c r="J32" s="163">
        <v>3</v>
      </c>
      <c r="K32" s="181" t="s">
        <v>385</v>
      </c>
      <c r="L32" s="181" t="s">
        <v>386</v>
      </c>
      <c r="M32" s="134"/>
      <c r="N32" s="109"/>
      <c r="O32" s="95"/>
      <c r="R32" s="18">
        <f>COUNTIF(D30:D33,"3")</f>
        <v>3</v>
      </c>
      <c r="S32" s="18">
        <f>COUNTIF(G30:G33,"3")</f>
        <v>3</v>
      </c>
      <c r="T32" s="18">
        <f>COUNTIF(J30:J33,"31")</f>
        <v>0</v>
      </c>
      <c r="U32" s="18">
        <f>COUNTIF(M30:M33,"3")</f>
        <v>0</v>
      </c>
    </row>
    <row r="33" spans="1:21" ht="40.15" customHeight="1" x14ac:dyDescent="0.2">
      <c r="A33" s="339"/>
      <c r="B33" s="294"/>
      <c r="C33" s="154" t="s">
        <v>68</v>
      </c>
      <c r="D33" s="71">
        <v>2</v>
      </c>
      <c r="E33" s="109" t="s">
        <v>469</v>
      </c>
      <c r="F33" s="95" t="s">
        <v>470</v>
      </c>
      <c r="G33" s="160">
        <v>2</v>
      </c>
      <c r="H33" s="105" t="s">
        <v>471</v>
      </c>
      <c r="I33" s="104" t="s">
        <v>388</v>
      </c>
      <c r="J33" s="163">
        <v>3</v>
      </c>
      <c r="K33" s="181" t="s">
        <v>387</v>
      </c>
      <c r="L33" s="181" t="s">
        <v>388</v>
      </c>
      <c r="M33" s="134"/>
      <c r="N33" s="95"/>
      <c r="O33" s="95"/>
      <c r="R33" s="18">
        <f>COUNTIF(D30:D33,"4")</f>
        <v>0</v>
      </c>
      <c r="S33" s="18">
        <f>COUNTIF(G30:G33,"4")</f>
        <v>0</v>
      </c>
      <c r="T33" s="18">
        <f>COUNTIF(J30:J33,"4")</f>
        <v>0</v>
      </c>
      <c r="U33" s="18">
        <f>COUNTIF(M30:M33,"4")</f>
        <v>0</v>
      </c>
    </row>
    <row r="34" spans="1:21" ht="9.1999999999999993" customHeight="1" x14ac:dyDescent="0.25">
      <c r="B34" s="307"/>
      <c r="C34" s="308"/>
      <c r="D34" s="308"/>
      <c r="E34" s="308"/>
      <c r="F34" s="308"/>
      <c r="G34" s="308"/>
      <c r="H34" s="308"/>
      <c r="I34" s="308"/>
      <c r="J34" s="308"/>
      <c r="K34" s="309"/>
      <c r="L34" s="118"/>
      <c r="M34" s="114"/>
      <c r="N34" s="118"/>
      <c r="O34" s="118"/>
    </row>
    <row r="35" spans="1:21" ht="18.75" x14ac:dyDescent="0.2">
      <c r="A35" s="339"/>
      <c r="B35" s="292"/>
      <c r="C35" s="45" t="s">
        <v>69</v>
      </c>
      <c r="D35" s="334"/>
      <c r="E35" s="334"/>
      <c r="F35" s="334"/>
      <c r="G35" s="334"/>
      <c r="H35" s="334"/>
      <c r="I35" s="334"/>
      <c r="J35" s="334"/>
      <c r="K35" s="334"/>
      <c r="L35" s="119"/>
      <c r="M35" s="91"/>
      <c r="N35" s="91"/>
      <c r="O35" s="119"/>
    </row>
    <row r="36" spans="1:21" ht="40.15" customHeight="1" x14ac:dyDescent="0.2">
      <c r="A36" s="339"/>
      <c r="B36" s="293"/>
      <c r="C36" s="42" t="s">
        <v>70</v>
      </c>
      <c r="D36" s="71">
        <v>3</v>
      </c>
      <c r="E36" s="108" t="s">
        <v>472</v>
      </c>
      <c r="F36" s="109" t="s">
        <v>473</v>
      </c>
      <c r="G36" s="160">
        <v>3</v>
      </c>
      <c r="H36" s="104" t="s">
        <v>389</v>
      </c>
      <c r="I36" s="104" t="s">
        <v>390</v>
      </c>
      <c r="J36" s="163">
        <v>3</v>
      </c>
      <c r="K36" s="185" t="s">
        <v>389</v>
      </c>
      <c r="L36" s="181" t="s">
        <v>390</v>
      </c>
      <c r="M36" s="134"/>
      <c r="N36" s="108"/>
      <c r="O36" s="109"/>
      <c r="R36" s="18">
        <f>COUNTIF(D36:D44,"1")</f>
        <v>0</v>
      </c>
      <c r="S36" s="18">
        <f>COUNTIF(G36:G44,"1")</f>
        <v>0</v>
      </c>
      <c r="T36" s="18">
        <f>COUNTIF(J36:J44,"1")</f>
        <v>0</v>
      </c>
      <c r="U36" s="18">
        <f>COUNTIF(M36:M44,"1")</f>
        <v>0</v>
      </c>
    </row>
    <row r="37" spans="1:21" ht="40.15" customHeight="1" x14ac:dyDescent="0.2">
      <c r="A37" s="339"/>
      <c r="B37" s="293"/>
      <c r="C37" s="36" t="s">
        <v>71</v>
      </c>
      <c r="D37" s="71">
        <v>4</v>
      </c>
      <c r="E37" s="109" t="s">
        <v>474</v>
      </c>
      <c r="F37" s="109" t="s">
        <v>475</v>
      </c>
      <c r="G37" s="160">
        <v>3</v>
      </c>
      <c r="H37" s="105" t="s">
        <v>391</v>
      </c>
      <c r="I37" s="109" t="s">
        <v>392</v>
      </c>
      <c r="J37" s="163">
        <v>3</v>
      </c>
      <c r="K37" s="181" t="s">
        <v>391</v>
      </c>
      <c r="L37" s="181" t="s">
        <v>392</v>
      </c>
      <c r="M37" s="134"/>
      <c r="N37" s="109"/>
      <c r="O37" s="109"/>
      <c r="R37" s="18">
        <f>COUNTIF(D36:D44,"2")</f>
        <v>2</v>
      </c>
      <c r="S37" s="18">
        <f>COUNTIF(G36:G44,"2")</f>
        <v>1</v>
      </c>
      <c r="T37" s="18">
        <f>COUNTIF(J36:J44,"2")</f>
        <v>0</v>
      </c>
      <c r="U37" s="18">
        <f>COUNTIF(M36:M44,"2")</f>
        <v>0</v>
      </c>
    </row>
    <row r="38" spans="1:21" ht="40.15" customHeight="1" x14ac:dyDescent="0.2">
      <c r="A38" s="339"/>
      <c r="B38" s="293"/>
      <c r="C38" s="36" t="s">
        <v>72</v>
      </c>
      <c r="D38" s="71">
        <v>2</v>
      </c>
      <c r="E38" s="95" t="s">
        <v>476</v>
      </c>
      <c r="F38" s="95" t="s">
        <v>477</v>
      </c>
      <c r="G38" s="160">
        <v>3</v>
      </c>
      <c r="H38" s="105" t="s">
        <v>393</v>
      </c>
      <c r="I38" s="95" t="s">
        <v>394</v>
      </c>
      <c r="J38" s="163">
        <v>3</v>
      </c>
      <c r="K38" s="181" t="s">
        <v>393</v>
      </c>
      <c r="L38" s="181" t="s">
        <v>394</v>
      </c>
      <c r="M38" s="134"/>
      <c r="N38" s="95"/>
      <c r="O38" s="95"/>
      <c r="R38" s="18">
        <f>COUNTIF(D36:D44,"3")</f>
        <v>6</v>
      </c>
      <c r="S38" s="18">
        <f>COUNTIF(G36:G44,"3")</f>
        <v>8</v>
      </c>
      <c r="T38" s="18">
        <f>COUNTIF(J36:J44,"3")</f>
        <v>9</v>
      </c>
      <c r="U38" s="18">
        <f>COUNTIF(M36:M44,"3")</f>
        <v>0</v>
      </c>
    </row>
    <row r="39" spans="1:21" ht="40.15" customHeight="1" x14ac:dyDescent="0.2">
      <c r="A39" s="339"/>
      <c r="B39" s="293"/>
      <c r="C39" s="36" t="s">
        <v>73</v>
      </c>
      <c r="D39" s="71">
        <v>2</v>
      </c>
      <c r="E39" s="95" t="s">
        <v>478</v>
      </c>
      <c r="F39" s="109" t="s">
        <v>479</v>
      </c>
      <c r="G39" s="160">
        <v>2</v>
      </c>
      <c r="H39" s="105" t="s">
        <v>395</v>
      </c>
      <c r="I39" s="109" t="s">
        <v>396</v>
      </c>
      <c r="J39" s="163">
        <v>3</v>
      </c>
      <c r="K39" s="186" t="s">
        <v>395</v>
      </c>
      <c r="L39" s="181" t="s">
        <v>396</v>
      </c>
      <c r="M39" s="134"/>
      <c r="N39" s="95"/>
      <c r="O39" s="109"/>
      <c r="R39" s="18">
        <f>COUNTIF(D36:D44,"4")</f>
        <v>1</v>
      </c>
      <c r="S39" s="18">
        <f>COUNTIF(G36:G44,"4")</f>
        <v>0</v>
      </c>
      <c r="T39" s="18">
        <f>COUNTIF(J36:J44,"4")</f>
        <v>0</v>
      </c>
      <c r="U39" s="18">
        <f>COUNTIF(M36:M44,"4")</f>
        <v>0</v>
      </c>
    </row>
    <row r="40" spans="1:21" ht="40.15" customHeight="1" x14ac:dyDescent="0.2">
      <c r="A40" s="339"/>
      <c r="B40" s="293"/>
      <c r="C40" s="36" t="s">
        <v>74</v>
      </c>
      <c r="D40" s="71">
        <v>3</v>
      </c>
      <c r="E40" s="95" t="s">
        <v>480</v>
      </c>
      <c r="F40" s="95" t="s">
        <v>481</v>
      </c>
      <c r="G40" s="160">
        <v>3</v>
      </c>
      <c r="H40" s="105" t="s">
        <v>397</v>
      </c>
      <c r="I40" s="95" t="s">
        <v>398</v>
      </c>
      <c r="J40" s="163">
        <v>3</v>
      </c>
      <c r="K40" s="181" t="s">
        <v>397</v>
      </c>
      <c r="L40" s="181" t="s">
        <v>398</v>
      </c>
      <c r="M40" s="134"/>
      <c r="N40" s="95"/>
      <c r="O40" s="95"/>
    </row>
    <row r="41" spans="1:21" ht="40.15" customHeight="1" x14ac:dyDescent="0.2">
      <c r="A41" s="339"/>
      <c r="B41" s="293"/>
      <c r="C41" s="36" t="s">
        <v>75</v>
      </c>
      <c r="D41" s="71">
        <v>3</v>
      </c>
      <c r="E41" s="109" t="s">
        <v>482</v>
      </c>
      <c r="F41" s="95" t="s">
        <v>483</v>
      </c>
      <c r="G41" s="160">
        <v>3</v>
      </c>
      <c r="H41" s="105" t="s">
        <v>399</v>
      </c>
      <c r="I41" s="95" t="s">
        <v>400</v>
      </c>
      <c r="J41" s="163">
        <v>3</v>
      </c>
      <c r="K41" s="181" t="s">
        <v>399</v>
      </c>
      <c r="L41" s="181" t="s">
        <v>400</v>
      </c>
      <c r="M41" s="134"/>
      <c r="N41" s="109"/>
      <c r="O41" s="95"/>
    </row>
    <row r="42" spans="1:21" ht="40.15" customHeight="1" x14ac:dyDescent="0.2">
      <c r="A42" s="339"/>
      <c r="B42" s="293"/>
      <c r="C42" s="36" t="s">
        <v>76</v>
      </c>
      <c r="D42" s="71">
        <v>3</v>
      </c>
      <c r="E42" s="95" t="s">
        <v>484</v>
      </c>
      <c r="F42" s="95" t="s">
        <v>485</v>
      </c>
      <c r="G42" s="160">
        <v>3</v>
      </c>
      <c r="H42" s="105" t="s">
        <v>486</v>
      </c>
      <c r="I42" s="95" t="s">
        <v>402</v>
      </c>
      <c r="J42" s="163">
        <v>3</v>
      </c>
      <c r="K42" s="181" t="s">
        <v>401</v>
      </c>
      <c r="L42" s="181" t="s">
        <v>402</v>
      </c>
      <c r="M42" s="134"/>
      <c r="N42" s="95"/>
      <c r="O42" s="95"/>
    </row>
    <row r="43" spans="1:21" ht="40.15" customHeight="1" x14ac:dyDescent="0.2">
      <c r="A43" s="339"/>
      <c r="B43" s="293"/>
      <c r="C43" s="36" t="s">
        <v>77</v>
      </c>
      <c r="D43" s="71">
        <v>3</v>
      </c>
      <c r="E43" s="95" t="s">
        <v>487</v>
      </c>
      <c r="F43" s="95" t="s">
        <v>488</v>
      </c>
      <c r="G43" s="160">
        <v>3</v>
      </c>
      <c r="H43" s="105" t="s">
        <v>403</v>
      </c>
      <c r="I43" s="95" t="s">
        <v>404</v>
      </c>
      <c r="J43" s="163">
        <v>3</v>
      </c>
      <c r="K43" s="181" t="s">
        <v>403</v>
      </c>
      <c r="L43" s="181" t="s">
        <v>404</v>
      </c>
      <c r="M43" s="134"/>
      <c r="N43" s="95"/>
      <c r="O43" s="95"/>
    </row>
    <row r="44" spans="1:21" ht="40.15" customHeight="1" x14ac:dyDescent="0.2">
      <c r="A44" s="339"/>
      <c r="B44" s="294"/>
      <c r="C44" s="36" t="s">
        <v>78</v>
      </c>
      <c r="D44" s="71">
        <v>3</v>
      </c>
      <c r="E44" s="95" t="s">
        <v>489</v>
      </c>
      <c r="F44" s="95" t="s">
        <v>490</v>
      </c>
      <c r="G44" s="160">
        <v>3</v>
      </c>
      <c r="H44" s="105" t="s">
        <v>405</v>
      </c>
      <c r="I44" s="95" t="s">
        <v>406</v>
      </c>
      <c r="J44" s="163">
        <v>3</v>
      </c>
      <c r="K44" s="181" t="s">
        <v>405</v>
      </c>
      <c r="L44" s="181" t="s">
        <v>406</v>
      </c>
      <c r="M44" s="134"/>
      <c r="N44" s="95"/>
      <c r="O44" s="95"/>
    </row>
    <row r="45" spans="1:21" ht="6.75" customHeight="1" x14ac:dyDescent="0.25">
      <c r="B45" s="307"/>
      <c r="C45" s="308"/>
      <c r="D45" s="308"/>
      <c r="E45" s="308"/>
      <c r="F45" s="308"/>
      <c r="G45" s="308"/>
      <c r="H45" s="308"/>
      <c r="I45" s="308"/>
      <c r="J45" s="308"/>
      <c r="K45" s="309"/>
      <c r="L45" s="118"/>
      <c r="M45" s="114"/>
      <c r="N45" s="118"/>
      <c r="O45" s="118"/>
    </row>
    <row r="46" spans="1:21" ht="18.75" x14ac:dyDescent="0.2">
      <c r="A46" s="339"/>
      <c r="B46" s="292">
        <v>0</v>
      </c>
      <c r="C46" s="38" t="s">
        <v>79</v>
      </c>
      <c r="D46" s="39"/>
      <c r="E46" s="39"/>
      <c r="F46" s="39"/>
      <c r="G46" s="39"/>
      <c r="H46" s="39"/>
      <c r="I46" s="39"/>
      <c r="J46" s="39"/>
      <c r="K46" s="40"/>
      <c r="L46" s="41"/>
      <c r="M46" s="39"/>
      <c r="N46" s="40"/>
      <c r="O46" s="41"/>
    </row>
    <row r="47" spans="1:21" ht="40.15" customHeight="1" x14ac:dyDescent="0.2">
      <c r="A47" s="339"/>
      <c r="B47" s="293"/>
      <c r="C47" s="42" t="s">
        <v>80</v>
      </c>
      <c r="D47" s="71">
        <v>3</v>
      </c>
      <c r="E47" s="94" t="s">
        <v>491</v>
      </c>
      <c r="F47" s="95" t="s">
        <v>492</v>
      </c>
      <c r="G47" s="162">
        <v>3</v>
      </c>
      <c r="H47" s="73" t="s">
        <v>493</v>
      </c>
      <c r="I47" s="73" t="s">
        <v>408</v>
      </c>
      <c r="J47" s="168">
        <v>3</v>
      </c>
      <c r="K47" s="189" t="s">
        <v>407</v>
      </c>
      <c r="L47" s="182" t="s">
        <v>408</v>
      </c>
      <c r="M47" s="140"/>
      <c r="N47" s="94"/>
      <c r="O47" s="95"/>
      <c r="R47" s="18">
        <f>COUNTIF(D47:D50,"1")</f>
        <v>1</v>
      </c>
      <c r="S47" s="18">
        <f>COUNTIF(G47:G50,"1")</f>
        <v>0</v>
      </c>
      <c r="T47" s="18">
        <f>COUNTIF(J47:J50,"1")</f>
        <v>0</v>
      </c>
      <c r="U47" s="18">
        <f>COUNTIF(M47:M50,"1")</f>
        <v>0</v>
      </c>
    </row>
    <row r="48" spans="1:21" ht="40.15" customHeight="1" x14ac:dyDescent="0.2">
      <c r="A48" s="339"/>
      <c r="B48" s="293"/>
      <c r="C48" s="36" t="s">
        <v>81</v>
      </c>
      <c r="D48" s="71">
        <v>3</v>
      </c>
      <c r="E48" s="95" t="s">
        <v>494</v>
      </c>
      <c r="F48" s="95" t="s">
        <v>410</v>
      </c>
      <c r="G48" s="162">
        <v>3</v>
      </c>
      <c r="H48" s="74" t="s">
        <v>409</v>
      </c>
      <c r="I48" s="73" t="s">
        <v>410</v>
      </c>
      <c r="J48" s="168">
        <v>3</v>
      </c>
      <c r="K48" s="182" t="s">
        <v>409</v>
      </c>
      <c r="L48" s="182" t="s">
        <v>410</v>
      </c>
      <c r="M48" s="140"/>
      <c r="N48" s="95"/>
      <c r="O48" s="95"/>
      <c r="R48" s="18">
        <f>COUNTIF(D47:D50,"2")</f>
        <v>1</v>
      </c>
      <c r="S48" s="18">
        <f>COUNTIF(G47:G50,"2")</f>
        <v>2</v>
      </c>
      <c r="T48" s="18">
        <f>COUNTIF(J47:J50,"2")</f>
        <v>2</v>
      </c>
      <c r="U48" s="18">
        <f>COUNTIF(M47:M50,"2")</f>
        <v>0</v>
      </c>
    </row>
    <row r="49" spans="1:21" ht="40.15" customHeight="1" x14ac:dyDescent="0.2">
      <c r="A49" s="339"/>
      <c r="B49" s="293"/>
      <c r="C49" s="36" t="s">
        <v>82</v>
      </c>
      <c r="D49" s="71">
        <v>2</v>
      </c>
      <c r="E49" s="95" t="s">
        <v>495</v>
      </c>
      <c r="F49" s="95" t="s">
        <v>496</v>
      </c>
      <c r="G49" s="162">
        <v>2</v>
      </c>
      <c r="H49" s="74" t="s">
        <v>497</v>
      </c>
      <c r="I49" s="73" t="s">
        <v>412</v>
      </c>
      <c r="J49" s="168">
        <v>2</v>
      </c>
      <c r="K49" s="182" t="s">
        <v>411</v>
      </c>
      <c r="L49" s="182" t="s">
        <v>412</v>
      </c>
      <c r="M49" s="140"/>
      <c r="N49" s="95"/>
      <c r="O49" s="95"/>
      <c r="R49" s="18">
        <f>COUNTIF(D47:D50,"3")</f>
        <v>2</v>
      </c>
      <c r="S49" s="18">
        <f>COUNTIF(G47:G50,"3")</f>
        <v>2</v>
      </c>
      <c r="T49" s="18">
        <f>COUNTIF(J47:J50,"3")</f>
        <v>2</v>
      </c>
      <c r="U49" s="18">
        <f>COUNTIF(M47:M50,"3")</f>
        <v>0</v>
      </c>
    </row>
    <row r="50" spans="1:21" ht="40.15" customHeight="1" x14ac:dyDescent="0.2">
      <c r="A50" s="339"/>
      <c r="B50" s="294"/>
      <c r="C50" s="36" t="s">
        <v>83</v>
      </c>
      <c r="D50" s="71">
        <v>1</v>
      </c>
      <c r="E50" s="95" t="s">
        <v>498</v>
      </c>
      <c r="F50" s="95"/>
      <c r="G50" s="162">
        <v>2</v>
      </c>
      <c r="H50" s="74" t="s">
        <v>499</v>
      </c>
      <c r="I50" s="73" t="s">
        <v>500</v>
      </c>
      <c r="J50" s="168">
        <v>2</v>
      </c>
      <c r="K50" s="182" t="s">
        <v>413</v>
      </c>
      <c r="L50" s="182" t="s">
        <v>414</v>
      </c>
      <c r="M50" s="140"/>
      <c r="N50" s="95"/>
      <c r="O50" s="95"/>
      <c r="R50" s="18">
        <f>COUNTIF(D47:D50,"4")</f>
        <v>0</v>
      </c>
      <c r="S50" s="18">
        <f>COUNTIF(G47:G50,"4")</f>
        <v>0</v>
      </c>
      <c r="T50" s="18">
        <f>COUNTIF(J47:J50,"4")</f>
        <v>0</v>
      </c>
      <c r="U50" s="18">
        <f>COUNTIF(M47:M50,"4")</f>
        <v>0</v>
      </c>
    </row>
    <row r="51" spans="1:21" ht="8.4499999999999993" customHeight="1" x14ac:dyDescent="0.25">
      <c r="B51" s="307"/>
      <c r="C51" s="308"/>
      <c r="D51" s="308"/>
      <c r="E51" s="308"/>
      <c r="F51" s="308"/>
      <c r="G51" s="308"/>
      <c r="H51" s="308"/>
      <c r="I51" s="308"/>
      <c r="J51" s="308"/>
      <c r="K51" s="309"/>
      <c r="L51" s="118"/>
      <c r="M51" s="114"/>
      <c r="N51" s="118"/>
      <c r="O51" s="118"/>
    </row>
    <row r="52" spans="1:21" ht="24" customHeight="1" x14ac:dyDescent="0.2">
      <c r="B52" s="284" t="s">
        <v>84</v>
      </c>
      <c r="C52" s="285"/>
      <c r="D52" s="315">
        <v>2023</v>
      </c>
      <c r="E52" s="316"/>
      <c r="F52" s="317"/>
      <c r="G52" s="298">
        <v>2024</v>
      </c>
      <c r="H52" s="299"/>
      <c r="I52" s="300"/>
      <c r="J52" s="301">
        <v>2025</v>
      </c>
      <c r="K52" s="302"/>
      <c r="L52" s="303"/>
      <c r="M52" s="273">
        <v>2026</v>
      </c>
      <c r="N52" s="274"/>
      <c r="O52" s="275"/>
    </row>
    <row r="53" spans="1:21" ht="33" customHeight="1" x14ac:dyDescent="0.2">
      <c r="B53" s="286"/>
      <c r="C53" s="287"/>
      <c r="D53" s="46" t="s">
        <v>41</v>
      </c>
      <c r="E53" s="47" t="s">
        <v>176</v>
      </c>
      <c r="F53" s="47" t="s">
        <v>43</v>
      </c>
      <c r="G53" s="46" t="s">
        <v>41</v>
      </c>
      <c r="H53" s="47" t="s">
        <v>176</v>
      </c>
      <c r="I53" s="47" t="s">
        <v>43</v>
      </c>
      <c r="J53" s="46" t="s">
        <v>41</v>
      </c>
      <c r="K53" s="47" t="s">
        <v>176</v>
      </c>
      <c r="L53" s="48" t="s">
        <v>43</v>
      </c>
      <c r="M53" s="46"/>
      <c r="N53" s="47"/>
      <c r="O53" s="48"/>
    </row>
    <row r="54" spans="1:21" ht="18.75" x14ac:dyDescent="0.2">
      <c r="A54" s="339"/>
      <c r="B54" s="49"/>
      <c r="C54" s="313" t="s">
        <v>85</v>
      </c>
      <c r="D54" s="314"/>
      <c r="E54" s="314"/>
      <c r="F54" s="314"/>
      <c r="G54" s="314"/>
      <c r="H54" s="314"/>
      <c r="I54" s="314"/>
      <c r="J54" s="314"/>
      <c r="K54" s="314"/>
      <c r="L54" s="50"/>
      <c r="M54" s="56"/>
      <c r="N54" s="56"/>
      <c r="O54" s="50"/>
    </row>
    <row r="55" spans="1:21" ht="29.65" customHeight="1" x14ac:dyDescent="0.2">
      <c r="A55" s="339"/>
      <c r="B55" s="51"/>
      <c r="C55" s="42" t="s">
        <v>86</v>
      </c>
      <c r="D55" s="155">
        <v>4</v>
      </c>
      <c r="E55" s="103" t="s">
        <v>543</v>
      </c>
      <c r="F55" s="157" t="s">
        <v>544</v>
      </c>
      <c r="G55" s="160">
        <v>3</v>
      </c>
      <c r="H55" s="104" t="s">
        <v>545</v>
      </c>
      <c r="I55" s="104" t="s">
        <v>502</v>
      </c>
      <c r="J55" s="358">
        <v>3</v>
      </c>
      <c r="K55" s="130" t="s">
        <v>501</v>
      </c>
      <c r="L55" s="129" t="s">
        <v>502</v>
      </c>
      <c r="M55" s="134"/>
      <c r="N55" s="94"/>
      <c r="O55" s="95"/>
      <c r="R55" s="18">
        <f>COUNTIF(D55:D59,"1")</f>
        <v>0</v>
      </c>
      <c r="S55" s="18">
        <f>COUNTIF(G55:G59,"1")</f>
        <v>0</v>
      </c>
      <c r="T55" s="18">
        <f>COUNTIF(J55:J59,"1")</f>
        <v>0</v>
      </c>
      <c r="U55" s="18">
        <f>COUNTIF(M55:M59,"1")</f>
        <v>0</v>
      </c>
    </row>
    <row r="56" spans="1:21" ht="51" customHeight="1" x14ac:dyDescent="0.2">
      <c r="A56" s="339"/>
      <c r="B56" s="51"/>
      <c r="C56" s="159" t="s">
        <v>87</v>
      </c>
      <c r="D56" s="155">
        <v>2</v>
      </c>
      <c r="E56" s="173" t="s">
        <v>546</v>
      </c>
      <c r="F56" s="157" t="s">
        <v>547</v>
      </c>
      <c r="G56" s="160">
        <v>2</v>
      </c>
      <c r="H56" s="105" t="s">
        <v>548</v>
      </c>
      <c r="I56" s="104" t="s">
        <v>511</v>
      </c>
      <c r="J56" s="358">
        <v>3</v>
      </c>
      <c r="K56" s="129" t="s">
        <v>503</v>
      </c>
      <c r="L56" s="129" t="s">
        <v>504</v>
      </c>
      <c r="M56" s="134"/>
      <c r="N56" s="109"/>
      <c r="O56" s="109"/>
      <c r="R56" s="18">
        <f>COUNTIF(D55:D59,"2")</f>
        <v>4</v>
      </c>
      <c r="S56" s="18">
        <f>COUNTIF(G55:G59,"2")</f>
        <v>3</v>
      </c>
      <c r="T56" s="18">
        <f>COUNTIF(J55:J59,"2")</f>
        <v>1</v>
      </c>
      <c r="U56" s="18">
        <f>COUNTIF(M55:M59,"2")</f>
        <v>0</v>
      </c>
    </row>
    <row r="57" spans="1:21" ht="36.6" customHeight="1" x14ac:dyDescent="0.2">
      <c r="A57" s="339"/>
      <c r="B57" s="51"/>
      <c r="C57" s="36" t="s">
        <v>88</v>
      </c>
      <c r="D57" s="155">
        <v>2</v>
      </c>
      <c r="E57" s="106" t="s">
        <v>549</v>
      </c>
      <c r="F57" s="157" t="s">
        <v>550</v>
      </c>
      <c r="G57" s="160">
        <v>2</v>
      </c>
      <c r="H57" s="105" t="s">
        <v>551</v>
      </c>
      <c r="I57" s="104" t="s">
        <v>512</v>
      </c>
      <c r="J57" s="358">
        <v>2</v>
      </c>
      <c r="K57" s="129" t="s">
        <v>505</v>
      </c>
      <c r="L57" s="129" t="s">
        <v>506</v>
      </c>
      <c r="M57" s="134"/>
      <c r="N57" s="141"/>
      <c r="O57" s="109"/>
      <c r="R57" s="18">
        <f>COUNTIF(D55:D59,"3")</f>
        <v>0</v>
      </c>
      <c r="S57" s="18">
        <f>COUNTIF(G55:G59,"3")</f>
        <v>2</v>
      </c>
      <c r="T57" s="18">
        <f>COUNTIF(J55:J59,"3")</f>
        <v>4</v>
      </c>
      <c r="U57" s="18">
        <f>COUNTIF(M55:M59,"3")</f>
        <v>0</v>
      </c>
    </row>
    <row r="58" spans="1:21" ht="30" customHeight="1" x14ac:dyDescent="0.2">
      <c r="A58" s="339"/>
      <c r="B58" s="51"/>
      <c r="C58" s="159" t="s">
        <v>89</v>
      </c>
      <c r="D58" s="155">
        <v>2</v>
      </c>
      <c r="E58" s="106" t="s">
        <v>552</v>
      </c>
      <c r="F58" s="157" t="s">
        <v>553</v>
      </c>
      <c r="G58" s="160">
        <v>3</v>
      </c>
      <c r="H58" s="105" t="s">
        <v>507</v>
      </c>
      <c r="I58" s="104" t="s">
        <v>513</v>
      </c>
      <c r="J58" s="358">
        <v>3</v>
      </c>
      <c r="K58" s="129" t="s">
        <v>507</v>
      </c>
      <c r="L58" s="129" t="s">
        <v>508</v>
      </c>
      <c r="M58" s="134"/>
      <c r="N58" s="141"/>
      <c r="O58" s="109"/>
      <c r="R58" s="18">
        <f>COUNTIF(D55:D59,"4")</f>
        <v>1</v>
      </c>
      <c r="S58" s="18">
        <f>COUNTIF(G55:G59,"4")</f>
        <v>0</v>
      </c>
      <c r="T58" s="18">
        <f>COUNTIF(J55:J59,"4")</f>
        <v>0</v>
      </c>
      <c r="U58" s="18">
        <f>COUNTIF(M55:M59,"4")</f>
        <v>0</v>
      </c>
    </row>
    <row r="59" spans="1:21" ht="58.9" customHeight="1" x14ac:dyDescent="0.2">
      <c r="A59" s="339"/>
      <c r="B59" s="52"/>
      <c r="C59" s="36" t="s">
        <v>90</v>
      </c>
      <c r="D59" s="155">
        <v>2</v>
      </c>
      <c r="E59" s="106" t="s">
        <v>554</v>
      </c>
      <c r="F59" s="157" t="s">
        <v>555</v>
      </c>
      <c r="G59" s="160">
        <v>2</v>
      </c>
      <c r="H59" s="105" t="s">
        <v>556</v>
      </c>
      <c r="I59" s="104" t="s">
        <v>514</v>
      </c>
      <c r="J59" s="358">
        <v>3</v>
      </c>
      <c r="K59" s="129" t="s">
        <v>509</v>
      </c>
      <c r="L59" s="129" t="s">
        <v>510</v>
      </c>
      <c r="M59" s="134"/>
      <c r="N59" s="142"/>
      <c r="O59" s="108"/>
    </row>
    <row r="60" spans="1:21" ht="6.75" customHeight="1" x14ac:dyDescent="0.25">
      <c r="B60" s="320"/>
      <c r="C60" s="321"/>
      <c r="D60" s="53"/>
      <c r="E60" s="54"/>
      <c r="F60" s="54"/>
      <c r="G60" s="53"/>
      <c r="H60" s="54"/>
      <c r="I60" s="54"/>
      <c r="J60" s="53"/>
      <c r="K60" s="54"/>
      <c r="M60" s="53"/>
      <c r="N60" s="54"/>
    </row>
    <row r="61" spans="1:21" ht="18.75" x14ac:dyDescent="0.2">
      <c r="A61" s="339"/>
      <c r="B61" s="49"/>
      <c r="C61" s="313" t="s">
        <v>91</v>
      </c>
      <c r="D61" s="314"/>
      <c r="E61" s="314"/>
      <c r="F61" s="314"/>
      <c r="G61" s="314"/>
      <c r="H61" s="314"/>
      <c r="I61" s="314"/>
      <c r="J61" s="314"/>
      <c r="K61" s="319"/>
      <c r="L61" s="56"/>
      <c r="M61" s="56"/>
      <c r="N61" s="56"/>
      <c r="O61" s="56"/>
    </row>
    <row r="62" spans="1:21" s="123" customFormat="1" ht="28.35" customHeight="1" x14ac:dyDescent="0.25">
      <c r="A62" s="339"/>
      <c r="B62" s="120"/>
      <c r="C62" s="121" t="s">
        <v>92</v>
      </c>
      <c r="D62" s="156">
        <v>3</v>
      </c>
      <c r="E62" s="122" t="s">
        <v>557</v>
      </c>
      <c r="F62" s="158" t="s">
        <v>558</v>
      </c>
      <c r="G62" s="161">
        <v>3</v>
      </c>
      <c r="H62" s="73" t="s">
        <v>515</v>
      </c>
      <c r="I62" s="73" t="s">
        <v>516</v>
      </c>
      <c r="J62" s="164">
        <v>2</v>
      </c>
      <c r="K62" s="75" t="s">
        <v>515</v>
      </c>
      <c r="L62" s="129" t="s">
        <v>516</v>
      </c>
      <c r="M62" s="143"/>
      <c r="N62" s="144"/>
      <c r="O62" s="94"/>
      <c r="R62" s="123">
        <f>COUNTIF(D62:D65,"1")</f>
        <v>0</v>
      </c>
      <c r="S62" s="123">
        <f>COUNTIF(G62:G65,"1")</f>
        <v>0</v>
      </c>
      <c r="T62" s="123">
        <f>COUNTIF(J62:J65,"1")</f>
        <v>0</v>
      </c>
      <c r="U62" s="123">
        <f>COUNTIF(M62:M65,"1")</f>
        <v>0</v>
      </c>
    </row>
    <row r="63" spans="1:21" ht="36" customHeight="1" x14ac:dyDescent="0.2">
      <c r="A63" s="339"/>
      <c r="B63" s="51"/>
      <c r="C63" s="159" t="s">
        <v>93</v>
      </c>
      <c r="D63" s="155">
        <v>3</v>
      </c>
      <c r="E63" s="125" t="s">
        <v>559</v>
      </c>
      <c r="F63" s="157" t="s">
        <v>560</v>
      </c>
      <c r="G63" s="160">
        <v>3</v>
      </c>
      <c r="H63" s="105" t="s">
        <v>517</v>
      </c>
      <c r="I63" s="104" t="s">
        <v>518</v>
      </c>
      <c r="J63" s="358">
        <v>3</v>
      </c>
      <c r="K63" s="357" t="s">
        <v>517</v>
      </c>
      <c r="L63" s="129" t="s">
        <v>518</v>
      </c>
      <c r="M63" s="134"/>
      <c r="N63" s="109"/>
      <c r="O63" s="108"/>
      <c r="R63" s="18">
        <f>COUNTIF(D62:D65,"2")</f>
        <v>0</v>
      </c>
      <c r="S63" s="18">
        <f>COUNTIF(G62:G65,"2")</f>
        <v>0</v>
      </c>
      <c r="T63" s="18">
        <f>COUNTIF(J62:J65,"2")</f>
        <v>1</v>
      </c>
      <c r="U63" s="18">
        <f>COUNTIF(M62:M65,"2")</f>
        <v>0</v>
      </c>
    </row>
    <row r="64" spans="1:21" ht="38.65" customHeight="1" x14ac:dyDescent="0.2">
      <c r="A64" s="339"/>
      <c r="B64" s="51"/>
      <c r="C64" s="36" t="s">
        <v>94</v>
      </c>
      <c r="D64" s="155">
        <v>3</v>
      </c>
      <c r="E64" s="124" t="s">
        <v>561</v>
      </c>
      <c r="F64" s="157" t="s">
        <v>562</v>
      </c>
      <c r="G64" s="160">
        <v>3</v>
      </c>
      <c r="H64" s="105" t="s">
        <v>519</v>
      </c>
      <c r="I64" s="104" t="s">
        <v>520</v>
      </c>
      <c r="J64" s="358">
        <v>3</v>
      </c>
      <c r="K64" s="357" t="s">
        <v>519</v>
      </c>
      <c r="L64" s="129" t="s">
        <v>520</v>
      </c>
      <c r="M64" s="134"/>
      <c r="N64" s="141"/>
      <c r="O64" s="109"/>
      <c r="R64" s="18">
        <f>COUNTIF(D62:D65,"3")</f>
        <v>4</v>
      </c>
      <c r="S64" s="18">
        <f>COUNTIF(G62:G65,"3")</f>
        <v>4</v>
      </c>
      <c r="T64" s="18">
        <f>COUNTIF(J62:J65,"3")</f>
        <v>3</v>
      </c>
      <c r="U64" s="18">
        <f>COUNTIF(M62:M65,"3")</f>
        <v>0</v>
      </c>
    </row>
    <row r="65" spans="1:21" ht="51.6" customHeight="1" x14ac:dyDescent="0.2">
      <c r="A65" s="339"/>
      <c r="B65" s="52"/>
      <c r="C65" s="36" t="s">
        <v>95</v>
      </c>
      <c r="D65" s="155">
        <v>3</v>
      </c>
      <c r="E65" s="125" t="s">
        <v>563</v>
      </c>
      <c r="F65" s="147" t="s">
        <v>564</v>
      </c>
      <c r="G65" s="160">
        <v>3</v>
      </c>
      <c r="H65" s="105" t="s">
        <v>521</v>
      </c>
      <c r="I65" s="104" t="s">
        <v>522</v>
      </c>
      <c r="J65" s="358">
        <v>3</v>
      </c>
      <c r="K65" s="357" t="s">
        <v>521</v>
      </c>
      <c r="L65" s="129" t="s">
        <v>522</v>
      </c>
      <c r="M65" s="134"/>
      <c r="N65" s="141"/>
      <c r="O65" s="95"/>
      <c r="R65" s="18">
        <f>COUNTIF(D62:D65,"4")</f>
        <v>0</v>
      </c>
      <c r="S65" s="18">
        <f>COUNTIF(G62:G65,"4")</f>
        <v>0</v>
      </c>
      <c r="T65" s="18">
        <f>COUNTIF(J62:J65,"4")</f>
        <v>0</v>
      </c>
      <c r="U65" s="18">
        <f>COUNTIF(M62:M65,"4")</f>
        <v>0</v>
      </c>
    </row>
    <row r="66" spans="1:21" ht="9.1999999999999993" customHeight="1" x14ac:dyDescent="0.25">
      <c r="B66" s="295"/>
      <c r="C66" s="296"/>
      <c r="D66" s="296"/>
      <c r="E66" s="296"/>
      <c r="F66" s="296"/>
      <c r="G66" s="296"/>
      <c r="H66" s="296"/>
      <c r="I66" s="296"/>
      <c r="J66" s="296"/>
      <c r="K66" s="322"/>
      <c r="L66" s="118"/>
      <c r="M66" s="114"/>
      <c r="N66" s="118"/>
      <c r="O66" s="118"/>
    </row>
    <row r="67" spans="1:21" ht="18.75" x14ac:dyDescent="0.2">
      <c r="A67" s="339"/>
      <c r="B67" s="49"/>
      <c r="C67" s="313" t="s">
        <v>96</v>
      </c>
      <c r="D67" s="314"/>
      <c r="E67" s="314"/>
      <c r="F67" s="314"/>
      <c r="G67" s="314"/>
      <c r="H67" s="314"/>
      <c r="I67" s="314"/>
      <c r="J67" s="314"/>
      <c r="K67" s="319"/>
      <c r="L67" s="58"/>
      <c r="M67" s="58"/>
      <c r="N67" s="58"/>
      <c r="O67" s="58"/>
    </row>
    <row r="68" spans="1:21" ht="40.9" customHeight="1" x14ac:dyDescent="0.2">
      <c r="A68" s="339"/>
      <c r="B68" s="51"/>
      <c r="C68" s="42" t="s">
        <v>97</v>
      </c>
      <c r="D68" s="155">
        <v>4</v>
      </c>
      <c r="E68" s="147" t="s">
        <v>565</v>
      </c>
      <c r="F68" s="147" t="s">
        <v>566</v>
      </c>
      <c r="G68" s="160">
        <v>3</v>
      </c>
      <c r="H68" s="104" t="s">
        <v>567</v>
      </c>
      <c r="I68" s="104" t="s">
        <v>524</v>
      </c>
      <c r="J68" s="358">
        <v>3</v>
      </c>
      <c r="K68" s="129" t="s">
        <v>523</v>
      </c>
      <c r="L68" s="129" t="s">
        <v>524</v>
      </c>
      <c r="M68" s="134"/>
      <c r="N68" s="108"/>
      <c r="O68" s="108"/>
      <c r="R68" s="18">
        <f>COUNTIF(D68:D71,"1")</f>
        <v>0</v>
      </c>
      <c r="S68" s="18">
        <f>COUNTIF(G68:G71,"1")</f>
        <v>0</v>
      </c>
      <c r="T68" s="18">
        <f>COUNTIF(J68:J71,"1")</f>
        <v>0</v>
      </c>
      <c r="U68" s="18">
        <f>COUNTIF(M68:M71,"1")</f>
        <v>0</v>
      </c>
    </row>
    <row r="69" spans="1:21" ht="54.6" customHeight="1" x14ac:dyDescent="0.2">
      <c r="A69" s="339"/>
      <c r="B69" s="51"/>
      <c r="C69" s="36" t="s">
        <v>98</v>
      </c>
      <c r="D69" s="155">
        <v>3</v>
      </c>
      <c r="E69" s="125" t="s">
        <v>568</v>
      </c>
      <c r="F69" s="147" t="s">
        <v>569</v>
      </c>
      <c r="G69" s="160">
        <v>3</v>
      </c>
      <c r="H69" s="105" t="s">
        <v>525</v>
      </c>
      <c r="I69" s="127" t="s">
        <v>526</v>
      </c>
      <c r="J69" s="358">
        <v>2</v>
      </c>
      <c r="K69" s="129" t="s">
        <v>525</v>
      </c>
      <c r="L69" s="129" t="s">
        <v>526</v>
      </c>
      <c r="M69" s="134"/>
      <c r="N69" s="109"/>
      <c r="O69" s="145"/>
      <c r="R69" s="18">
        <f>COUNTIF(D68:D71,"2")</f>
        <v>0</v>
      </c>
      <c r="S69" s="18">
        <f>COUNTIF(G68:G71,"2")</f>
        <v>0</v>
      </c>
      <c r="T69" s="18">
        <f>COUNTIF(J68:J71,"2")</f>
        <v>2</v>
      </c>
      <c r="U69" s="18">
        <f>COUNTIF(M68:M71,"2")</f>
        <v>0</v>
      </c>
    </row>
    <row r="70" spans="1:21" ht="41.45" customHeight="1" x14ac:dyDescent="0.2">
      <c r="A70" s="339"/>
      <c r="B70" s="51"/>
      <c r="C70" s="36" t="s">
        <v>99</v>
      </c>
      <c r="D70" s="155">
        <v>3</v>
      </c>
      <c r="E70" s="125" t="s">
        <v>570</v>
      </c>
      <c r="F70" s="147" t="s">
        <v>571</v>
      </c>
      <c r="G70" s="160">
        <v>3</v>
      </c>
      <c r="H70" s="105" t="s">
        <v>527</v>
      </c>
      <c r="I70" s="104" t="s">
        <v>528</v>
      </c>
      <c r="J70" s="358">
        <v>2</v>
      </c>
      <c r="K70" s="129" t="s">
        <v>527</v>
      </c>
      <c r="L70" s="129" t="s">
        <v>528</v>
      </c>
      <c r="M70" s="134"/>
      <c r="N70" s="171"/>
      <c r="O70" s="108"/>
      <c r="R70" s="18">
        <f>COUNTIF(D68:D71,"3")</f>
        <v>2</v>
      </c>
      <c r="S70" s="18">
        <f>COUNTIF(G68:G71,"3")</f>
        <v>4</v>
      </c>
      <c r="T70" s="18">
        <f>COUNTIF(J68:J71,"3")</f>
        <v>2</v>
      </c>
      <c r="U70" s="18">
        <f>COUNTIF(M68:M71,"3")</f>
        <v>0</v>
      </c>
    </row>
    <row r="71" spans="1:21" ht="47.65" customHeight="1" x14ac:dyDescent="0.2">
      <c r="A71" s="339"/>
      <c r="B71" s="52"/>
      <c r="C71" s="36" t="s">
        <v>100</v>
      </c>
      <c r="D71" s="155">
        <v>4</v>
      </c>
      <c r="E71" s="125" t="s">
        <v>572</v>
      </c>
      <c r="F71" s="147" t="s">
        <v>573</v>
      </c>
      <c r="G71" s="160">
        <v>3</v>
      </c>
      <c r="H71" s="105" t="s">
        <v>529</v>
      </c>
      <c r="I71" s="104" t="s">
        <v>530</v>
      </c>
      <c r="J71" s="358">
        <v>3</v>
      </c>
      <c r="K71" s="129" t="s">
        <v>529</v>
      </c>
      <c r="L71" s="129" t="s">
        <v>530</v>
      </c>
      <c r="M71" s="134"/>
      <c r="N71" s="142"/>
      <c r="O71" s="108"/>
      <c r="R71" s="18">
        <f>COUNTIF(D68:D71,"4")</f>
        <v>2</v>
      </c>
      <c r="S71" s="18">
        <f>COUNTIF(G68:G71,"4")</f>
        <v>0</v>
      </c>
      <c r="T71" s="18">
        <f>COUNTIF(J68:J71,"4")</f>
        <v>0</v>
      </c>
      <c r="U71" s="18">
        <f>COUNTIF(M68:M71,"4")</f>
        <v>0</v>
      </c>
    </row>
    <row r="72" spans="1:21" ht="8.4499999999999993" customHeight="1" x14ac:dyDescent="0.25">
      <c r="B72" s="295"/>
      <c r="C72" s="296"/>
      <c r="D72" s="296"/>
      <c r="E72" s="296"/>
      <c r="F72" s="296"/>
      <c r="G72" s="296"/>
      <c r="H72" s="296"/>
      <c r="I72" s="296"/>
      <c r="J72" s="296"/>
      <c r="K72" s="322"/>
      <c r="L72" s="118"/>
      <c r="M72" s="114"/>
      <c r="N72" s="118"/>
      <c r="O72" s="118"/>
    </row>
    <row r="73" spans="1:21" ht="18.75" x14ac:dyDescent="0.2">
      <c r="A73" s="339"/>
      <c r="B73" s="49"/>
      <c r="C73" s="313" t="s">
        <v>101</v>
      </c>
      <c r="D73" s="314"/>
      <c r="E73" s="314"/>
      <c r="F73" s="314"/>
      <c r="G73" s="314"/>
      <c r="H73" s="314"/>
      <c r="I73" s="314"/>
      <c r="J73" s="314"/>
      <c r="K73" s="319"/>
      <c r="L73" s="56"/>
      <c r="M73" s="56"/>
      <c r="N73" s="56"/>
      <c r="O73" s="56"/>
    </row>
    <row r="74" spans="1:21" ht="30" customHeight="1" x14ac:dyDescent="0.2">
      <c r="A74" s="339"/>
      <c r="B74" s="51"/>
      <c r="C74" s="42" t="s">
        <v>102</v>
      </c>
      <c r="D74" s="155">
        <v>3</v>
      </c>
      <c r="E74" s="103" t="s">
        <v>574</v>
      </c>
      <c r="F74" s="147" t="s">
        <v>575</v>
      </c>
      <c r="G74" s="160">
        <v>3</v>
      </c>
      <c r="H74" s="104" t="s">
        <v>531</v>
      </c>
      <c r="I74" s="104" t="s">
        <v>532</v>
      </c>
      <c r="J74" s="358">
        <v>3</v>
      </c>
      <c r="K74" s="129" t="s">
        <v>531</v>
      </c>
      <c r="L74" s="129" t="s">
        <v>532</v>
      </c>
      <c r="M74" s="134"/>
      <c r="N74" s="172"/>
      <c r="O74" s="108"/>
      <c r="R74" s="18">
        <f>COUNTIF(D74:D79,"1")</f>
        <v>0</v>
      </c>
      <c r="S74" s="18">
        <f>COUNTIF(G74:G79,"1")</f>
        <v>0</v>
      </c>
      <c r="T74" s="18">
        <f>COUNTIF(J74:J79,"1")</f>
        <v>0</v>
      </c>
      <c r="U74" s="18">
        <f>COUNTIF(M74:M79,"1")</f>
        <v>0</v>
      </c>
    </row>
    <row r="75" spans="1:21" ht="30" customHeight="1" x14ac:dyDescent="0.2">
      <c r="A75" s="339"/>
      <c r="B75" s="51"/>
      <c r="C75" s="159" t="s">
        <v>103</v>
      </c>
      <c r="D75" s="155">
        <v>3</v>
      </c>
      <c r="E75" s="106" t="s">
        <v>576</v>
      </c>
      <c r="F75" s="147" t="s">
        <v>577</v>
      </c>
      <c r="G75" s="160">
        <v>3</v>
      </c>
      <c r="H75" s="105" t="s">
        <v>533</v>
      </c>
      <c r="I75" s="104" t="s">
        <v>534</v>
      </c>
      <c r="J75" s="358">
        <v>3</v>
      </c>
      <c r="K75" s="129" t="s">
        <v>533</v>
      </c>
      <c r="L75" s="129" t="s">
        <v>534</v>
      </c>
      <c r="M75" s="134"/>
      <c r="N75" s="144"/>
      <c r="O75" s="108"/>
      <c r="R75" s="18">
        <f>COUNTIF(D74:D79,"2")</f>
        <v>2</v>
      </c>
      <c r="S75" s="18">
        <f>COUNTIF(G74:G79,"2")</f>
        <v>0</v>
      </c>
      <c r="T75" s="18">
        <f>COUNTIF(J74:J79,"2")</f>
        <v>3</v>
      </c>
      <c r="U75" s="18">
        <f>COUNTIF(M74:M79,"2")</f>
        <v>0</v>
      </c>
    </row>
    <row r="76" spans="1:21" ht="50.45" customHeight="1" x14ac:dyDescent="0.2">
      <c r="A76" s="339"/>
      <c r="B76" s="51"/>
      <c r="C76" s="36" t="s">
        <v>104</v>
      </c>
      <c r="D76" s="155">
        <v>3</v>
      </c>
      <c r="E76" s="106" t="s">
        <v>578</v>
      </c>
      <c r="F76" s="147" t="s">
        <v>579</v>
      </c>
      <c r="G76" s="160">
        <v>3</v>
      </c>
      <c r="H76" s="105" t="s">
        <v>535</v>
      </c>
      <c r="I76" s="104" t="s">
        <v>536</v>
      </c>
      <c r="J76" s="358">
        <v>3</v>
      </c>
      <c r="K76" s="131" t="s">
        <v>535</v>
      </c>
      <c r="L76" s="129" t="s">
        <v>536</v>
      </c>
      <c r="M76" s="134"/>
      <c r="N76" s="109"/>
      <c r="O76" s="108"/>
      <c r="R76" s="18">
        <f>COUNTIF(D74:D79,"2")</f>
        <v>2</v>
      </c>
      <c r="S76" s="18">
        <f>COUNTIF(G74:G79,"3")</f>
        <v>6</v>
      </c>
      <c r="T76" s="18">
        <f>COUNTIF(J74:J79,"3")</f>
        <v>3</v>
      </c>
      <c r="U76" s="18">
        <f>COUNTIF(M74:M79,"3")</f>
        <v>0</v>
      </c>
    </row>
    <row r="77" spans="1:21" ht="50.45" customHeight="1" x14ac:dyDescent="0.2">
      <c r="A77" s="339"/>
      <c r="B77" s="51"/>
      <c r="C77" s="36" t="s">
        <v>105</v>
      </c>
      <c r="D77" s="155">
        <v>3</v>
      </c>
      <c r="E77" s="106" t="s">
        <v>580</v>
      </c>
      <c r="F77" s="157" t="s">
        <v>581</v>
      </c>
      <c r="G77" s="160">
        <v>3</v>
      </c>
      <c r="H77" s="105" t="s">
        <v>537</v>
      </c>
      <c r="I77" s="104" t="s">
        <v>538</v>
      </c>
      <c r="J77" s="358">
        <v>2</v>
      </c>
      <c r="K77" s="129" t="s">
        <v>537</v>
      </c>
      <c r="L77" s="129" t="s">
        <v>538</v>
      </c>
      <c r="M77" s="134"/>
      <c r="N77" s="141"/>
      <c r="O77" s="108"/>
      <c r="R77" s="18">
        <f>COUNTIF(D74:D79,"4")</f>
        <v>0</v>
      </c>
      <c r="S77" s="18">
        <f>COUNTIF(G74:G79,"4")</f>
        <v>0</v>
      </c>
      <c r="T77" s="18">
        <f>COUNTIF(J74:J79,"4")</f>
        <v>0</v>
      </c>
      <c r="U77" s="18">
        <f>COUNTIF(M74:M79,"4")</f>
        <v>0</v>
      </c>
    </row>
    <row r="78" spans="1:21" ht="35.450000000000003" customHeight="1" x14ac:dyDescent="0.2">
      <c r="A78" s="339"/>
      <c r="B78" s="57"/>
      <c r="C78" s="174" t="s">
        <v>106</v>
      </c>
      <c r="D78" s="155">
        <v>2</v>
      </c>
      <c r="E78" s="106" t="s">
        <v>582</v>
      </c>
      <c r="F78" s="157" t="s">
        <v>583</v>
      </c>
      <c r="G78" s="160">
        <v>3</v>
      </c>
      <c r="H78" s="105" t="s">
        <v>584</v>
      </c>
      <c r="I78" s="104" t="s">
        <v>540</v>
      </c>
      <c r="J78" s="358">
        <v>2</v>
      </c>
      <c r="K78" s="129" t="s">
        <v>539</v>
      </c>
      <c r="L78" s="129" t="s">
        <v>540</v>
      </c>
      <c r="M78" s="134"/>
      <c r="N78" s="144"/>
      <c r="O78" s="108"/>
    </row>
    <row r="79" spans="1:21" ht="24.6" customHeight="1" x14ac:dyDescent="0.2">
      <c r="A79" s="339"/>
      <c r="B79" s="52"/>
      <c r="C79" s="159" t="s">
        <v>107</v>
      </c>
      <c r="D79" s="155">
        <v>2</v>
      </c>
      <c r="E79" s="106" t="s">
        <v>585</v>
      </c>
      <c r="F79" s="103" t="s">
        <v>586</v>
      </c>
      <c r="G79" s="160">
        <v>3</v>
      </c>
      <c r="H79" s="105" t="s">
        <v>541</v>
      </c>
      <c r="I79" s="104" t="s">
        <v>542</v>
      </c>
      <c r="J79" s="358">
        <v>2</v>
      </c>
      <c r="K79" s="129" t="s">
        <v>541</v>
      </c>
      <c r="L79" s="129" t="s">
        <v>542</v>
      </c>
      <c r="M79" s="134"/>
      <c r="N79" s="135"/>
      <c r="O79" s="108"/>
    </row>
    <row r="80" spans="1:21" ht="9.1999999999999993" customHeight="1" x14ac:dyDescent="0.25">
      <c r="B80" s="320"/>
      <c r="C80" s="321"/>
      <c r="D80" s="53"/>
      <c r="E80" s="54"/>
      <c r="F80" s="54"/>
      <c r="G80" s="53"/>
      <c r="H80" s="54"/>
      <c r="I80" s="54"/>
      <c r="J80" s="165"/>
      <c r="K80" s="166"/>
      <c r="L80" s="167"/>
      <c r="M80" s="53"/>
      <c r="N80" s="59"/>
    </row>
    <row r="81" spans="1:21" ht="18.75" customHeight="1" x14ac:dyDescent="0.2">
      <c r="B81" s="288" t="s">
        <v>108</v>
      </c>
      <c r="C81" s="289"/>
      <c r="D81" s="315">
        <v>2023</v>
      </c>
      <c r="E81" s="316"/>
      <c r="F81" s="317"/>
      <c r="G81" s="298">
        <v>2024</v>
      </c>
      <c r="H81" s="299"/>
      <c r="I81" s="300"/>
      <c r="J81" s="301">
        <v>2025</v>
      </c>
      <c r="K81" s="302"/>
      <c r="L81" s="303"/>
      <c r="M81" s="273">
        <v>2026</v>
      </c>
      <c r="N81" s="274"/>
      <c r="O81" s="275"/>
    </row>
    <row r="82" spans="1:21" ht="34.700000000000003" customHeight="1" x14ac:dyDescent="0.2">
      <c r="B82" s="290"/>
      <c r="C82" s="291"/>
      <c r="D82" s="46" t="s">
        <v>41</v>
      </c>
      <c r="E82" s="47" t="s">
        <v>42</v>
      </c>
      <c r="F82" s="47"/>
      <c r="G82" s="46" t="s">
        <v>41</v>
      </c>
      <c r="H82" s="47" t="s">
        <v>42</v>
      </c>
      <c r="I82" s="47" t="s">
        <v>43</v>
      </c>
      <c r="J82" s="46" t="s">
        <v>41</v>
      </c>
      <c r="K82" s="47" t="s">
        <v>42</v>
      </c>
      <c r="L82" s="48" t="s">
        <v>43</v>
      </c>
      <c r="M82" s="46" t="s">
        <v>41</v>
      </c>
      <c r="N82" s="47" t="s">
        <v>42</v>
      </c>
      <c r="O82" s="48" t="s">
        <v>43</v>
      </c>
    </row>
    <row r="83" spans="1:21" ht="18.75" x14ac:dyDescent="0.2">
      <c r="A83" s="339"/>
      <c r="B83" s="60"/>
      <c r="C83" s="314" t="s">
        <v>109</v>
      </c>
      <c r="D83" s="314"/>
      <c r="E83" s="314"/>
      <c r="F83" s="314"/>
      <c r="G83" s="314"/>
      <c r="H83" s="314"/>
      <c r="I83" s="314"/>
      <c r="J83" s="314"/>
      <c r="K83" s="314"/>
      <c r="L83" s="61"/>
      <c r="M83" s="92"/>
      <c r="N83" s="92"/>
      <c r="O83" s="61"/>
    </row>
    <row r="84" spans="1:21" ht="30" customHeight="1" x14ac:dyDescent="0.2">
      <c r="A84" s="339"/>
      <c r="B84" s="52"/>
      <c r="C84" s="42" t="s">
        <v>110</v>
      </c>
      <c r="D84" s="160">
        <v>3</v>
      </c>
      <c r="E84" s="178" t="s">
        <v>220</v>
      </c>
      <c r="F84" s="178" t="s">
        <v>212</v>
      </c>
      <c r="G84" s="111">
        <v>3</v>
      </c>
      <c r="H84" s="181" t="s">
        <v>262</v>
      </c>
      <c r="I84" s="181" t="s">
        <v>263</v>
      </c>
      <c r="J84" s="163">
        <v>3</v>
      </c>
      <c r="K84" s="107" t="s">
        <v>311</v>
      </c>
      <c r="L84" s="107" t="s">
        <v>319</v>
      </c>
      <c r="M84" s="134"/>
      <c r="N84" s="109"/>
      <c r="O84" s="108"/>
      <c r="R84" s="18">
        <f>COUNTIF(D84:D86,"1")</f>
        <v>0</v>
      </c>
      <c r="S84" s="18">
        <f>COUNTIF(G84:G86,"1")</f>
        <v>0</v>
      </c>
      <c r="T84" s="18">
        <f>COUNTIF(J84:J86,"1")</f>
        <v>0</v>
      </c>
      <c r="U84" s="18">
        <f>COUNTIF(M84:M86,"1")</f>
        <v>0</v>
      </c>
    </row>
    <row r="85" spans="1:21" ht="30" customHeight="1" x14ac:dyDescent="0.2">
      <c r="A85" s="339"/>
      <c r="B85" s="60"/>
      <c r="C85" s="36" t="s">
        <v>111</v>
      </c>
      <c r="D85" s="160">
        <v>2</v>
      </c>
      <c r="E85" s="180" t="s">
        <v>221</v>
      </c>
      <c r="F85" s="178" t="s">
        <v>222</v>
      </c>
      <c r="G85" s="111">
        <v>2</v>
      </c>
      <c r="H85" s="181" t="s">
        <v>264</v>
      </c>
      <c r="I85" s="181" t="s">
        <v>265</v>
      </c>
      <c r="J85" s="163">
        <v>3</v>
      </c>
      <c r="K85" s="107" t="s">
        <v>312</v>
      </c>
      <c r="L85" s="107" t="s">
        <v>320</v>
      </c>
      <c r="M85" s="134"/>
      <c r="N85" s="109"/>
      <c r="O85" s="108"/>
      <c r="R85" s="18">
        <f>COUNTIF(D84:D86,"2")</f>
        <v>2</v>
      </c>
      <c r="S85" s="18">
        <f>COUNTIF(G84:G86,"2")</f>
        <v>2</v>
      </c>
      <c r="T85" s="18">
        <f>COUNTIF(J84:J86,"2")</f>
        <v>0</v>
      </c>
      <c r="U85" s="18">
        <f>COUNTIF(M84:M86,"2")</f>
        <v>0</v>
      </c>
    </row>
    <row r="86" spans="1:21" ht="30" customHeight="1" x14ac:dyDescent="0.2">
      <c r="A86" s="339"/>
      <c r="B86" s="60"/>
      <c r="C86" s="36" t="s">
        <v>112</v>
      </c>
      <c r="D86" s="160">
        <v>2</v>
      </c>
      <c r="E86" s="178" t="s">
        <v>223</v>
      </c>
      <c r="F86" s="178" t="s">
        <v>224</v>
      </c>
      <c r="G86" s="111">
        <v>2</v>
      </c>
      <c r="H86" s="181" t="s">
        <v>266</v>
      </c>
      <c r="I86" s="181" t="s">
        <v>267</v>
      </c>
      <c r="J86" s="163">
        <v>3</v>
      </c>
      <c r="K86" s="107" t="s">
        <v>313</v>
      </c>
      <c r="L86" s="107" t="s">
        <v>318</v>
      </c>
      <c r="M86" s="134"/>
      <c r="N86" s="109"/>
      <c r="O86" s="108"/>
      <c r="R86" s="18">
        <f>COUNTIF(D84:D86,"3")</f>
        <v>1</v>
      </c>
      <c r="S86" s="18">
        <f>COUNTIF(G84:G86,"3")</f>
        <v>1</v>
      </c>
      <c r="T86" s="18">
        <f>COUNTIF(J84:J86,"3")</f>
        <v>3</v>
      </c>
      <c r="U86" s="18">
        <f>COUNTIF(M84:M86,"3")</f>
        <v>0</v>
      </c>
    </row>
    <row r="87" spans="1:21" ht="18.75" x14ac:dyDescent="0.2">
      <c r="A87" s="339"/>
      <c r="B87" s="62"/>
      <c r="C87" s="326" t="s">
        <v>113</v>
      </c>
      <c r="D87" s="327"/>
      <c r="E87" s="327"/>
      <c r="F87" s="327"/>
      <c r="G87" s="327"/>
      <c r="H87" s="327"/>
      <c r="I87" s="327"/>
      <c r="J87" s="327"/>
      <c r="K87" s="328"/>
      <c r="L87" s="56"/>
      <c r="M87" s="56"/>
      <c r="N87" s="56"/>
      <c r="O87" s="56"/>
    </row>
    <row r="88" spans="1:21" ht="30" customHeight="1" x14ac:dyDescent="0.2">
      <c r="A88" s="339"/>
      <c r="B88" s="52"/>
      <c r="C88" s="175" t="s">
        <v>114</v>
      </c>
      <c r="D88" s="160">
        <v>2</v>
      </c>
      <c r="E88" s="178" t="s">
        <v>225</v>
      </c>
      <c r="F88" s="178" t="s">
        <v>226</v>
      </c>
      <c r="G88" s="111">
        <v>3</v>
      </c>
      <c r="H88" s="181" t="s">
        <v>268</v>
      </c>
      <c r="I88" s="181" t="s">
        <v>269</v>
      </c>
      <c r="J88" s="163">
        <v>3</v>
      </c>
      <c r="K88" s="107" t="s">
        <v>310</v>
      </c>
      <c r="L88" s="129" t="s">
        <v>269</v>
      </c>
      <c r="M88" s="134"/>
      <c r="N88" s="109"/>
      <c r="O88" s="109"/>
      <c r="R88" s="18">
        <f>COUNTIF(D88:D94,"1")</f>
        <v>1</v>
      </c>
      <c r="S88" s="18">
        <f>COUNTIF(G88:G94,"1")</f>
        <v>0</v>
      </c>
      <c r="T88" s="18">
        <f>COUNTIF(J88:J94,"1")</f>
        <v>0</v>
      </c>
      <c r="U88" s="18">
        <f>COUNTIF(M88:M94,"1")</f>
        <v>0</v>
      </c>
    </row>
    <row r="89" spans="1:21" ht="30" customHeight="1" x14ac:dyDescent="0.2">
      <c r="A89" s="339"/>
      <c r="B89" s="63"/>
      <c r="C89" s="174" t="s">
        <v>115</v>
      </c>
      <c r="D89" s="160">
        <v>3</v>
      </c>
      <c r="E89" s="178" t="s">
        <v>227</v>
      </c>
      <c r="F89" s="178" t="s">
        <v>228</v>
      </c>
      <c r="G89" s="111">
        <v>3</v>
      </c>
      <c r="H89" s="181" t="s">
        <v>270</v>
      </c>
      <c r="I89" s="181" t="s">
        <v>271</v>
      </c>
      <c r="J89" s="163">
        <v>3</v>
      </c>
      <c r="K89" s="107" t="s">
        <v>309</v>
      </c>
      <c r="L89" s="107" t="s">
        <v>321</v>
      </c>
      <c r="M89" s="134"/>
      <c r="N89" s="109"/>
      <c r="O89" s="109"/>
      <c r="R89" s="18">
        <f>COUNTIF(D88:D94,"2")</f>
        <v>3</v>
      </c>
      <c r="S89" s="18">
        <f>COUNTIF(G88:G94,"2")</f>
        <v>4</v>
      </c>
      <c r="T89" s="18">
        <f>COUNTIF(J88:J94,"2")</f>
        <v>3</v>
      </c>
      <c r="U89" s="18">
        <f>COUNTIF(M88:M94,"2")</f>
        <v>0</v>
      </c>
    </row>
    <row r="90" spans="1:21" ht="30" customHeight="1" x14ac:dyDescent="0.2">
      <c r="A90" s="339"/>
      <c r="B90" s="60"/>
      <c r="C90" s="159" t="s">
        <v>116</v>
      </c>
      <c r="D90" s="160">
        <v>2</v>
      </c>
      <c r="E90" s="178" t="s">
        <v>229</v>
      </c>
      <c r="F90" s="178" t="s">
        <v>230</v>
      </c>
      <c r="G90" s="111">
        <v>2</v>
      </c>
      <c r="H90" s="181" t="s">
        <v>272</v>
      </c>
      <c r="I90" s="181" t="s">
        <v>273</v>
      </c>
      <c r="J90" s="163">
        <v>2</v>
      </c>
      <c r="K90" s="107" t="s">
        <v>314</v>
      </c>
      <c r="L90" s="107" t="s">
        <v>322</v>
      </c>
      <c r="M90" s="134"/>
      <c r="N90" s="109"/>
      <c r="O90" s="109"/>
      <c r="R90" s="18">
        <f>COUNTIF(D88:D94,"3")</f>
        <v>3</v>
      </c>
      <c r="S90" s="18">
        <f>COUNTIF(G88:G94,"3")</f>
        <v>3</v>
      </c>
      <c r="T90" s="18">
        <f>COUNTIF(J88:J94,"3")</f>
        <v>4</v>
      </c>
      <c r="U90" s="18">
        <f>COUNTIF(M88:M94,"3")</f>
        <v>0</v>
      </c>
    </row>
    <row r="91" spans="1:21" ht="30" customHeight="1" x14ac:dyDescent="0.2">
      <c r="A91" s="339"/>
      <c r="B91" s="60">
        <v>0</v>
      </c>
      <c r="C91" s="174" t="s">
        <v>117</v>
      </c>
      <c r="D91" s="160">
        <v>3</v>
      </c>
      <c r="E91" s="178" t="s">
        <v>231</v>
      </c>
      <c r="F91" s="178" t="s">
        <v>232</v>
      </c>
      <c r="G91" s="111">
        <v>2</v>
      </c>
      <c r="H91" s="181" t="s">
        <v>274</v>
      </c>
      <c r="I91" s="181" t="s">
        <v>275</v>
      </c>
      <c r="J91" s="163">
        <v>3</v>
      </c>
      <c r="K91" s="107" t="s">
        <v>315</v>
      </c>
      <c r="L91" s="107" t="s">
        <v>275</v>
      </c>
      <c r="M91" s="134"/>
      <c r="N91" s="109"/>
      <c r="O91" s="108"/>
      <c r="R91" s="18">
        <f>COUNTIF(D88:D94,"4")</f>
        <v>0</v>
      </c>
      <c r="S91" s="18">
        <f>COUNTIF(G88:G94,"4")</f>
        <v>0</v>
      </c>
      <c r="T91" s="18">
        <f>COUNTIF(J88:J94,"4")</f>
        <v>0</v>
      </c>
      <c r="U91" s="18">
        <f>COUNTIF(M88:M94,"4")</f>
        <v>0</v>
      </c>
    </row>
    <row r="92" spans="1:21" ht="30" customHeight="1" x14ac:dyDescent="0.2">
      <c r="A92" s="339"/>
      <c r="B92" s="60"/>
      <c r="C92" s="159" t="s">
        <v>118</v>
      </c>
      <c r="D92" s="160">
        <v>3</v>
      </c>
      <c r="E92" s="178" t="s">
        <v>233</v>
      </c>
      <c r="F92" s="178" t="s">
        <v>234</v>
      </c>
      <c r="G92" s="111">
        <v>3</v>
      </c>
      <c r="H92" s="181" t="s">
        <v>276</v>
      </c>
      <c r="I92" s="181" t="s">
        <v>275</v>
      </c>
      <c r="J92" s="163">
        <v>3</v>
      </c>
      <c r="K92" s="107" t="s">
        <v>316</v>
      </c>
      <c r="L92" s="107" t="s">
        <v>275</v>
      </c>
      <c r="M92" s="134"/>
      <c r="N92" s="109"/>
      <c r="O92" s="108"/>
    </row>
    <row r="93" spans="1:21" ht="30" customHeight="1" x14ac:dyDescent="0.2">
      <c r="A93" s="339"/>
      <c r="B93" s="63"/>
      <c r="C93" s="174" t="s">
        <v>119</v>
      </c>
      <c r="D93" s="160">
        <v>1</v>
      </c>
      <c r="E93" s="178" t="s">
        <v>235</v>
      </c>
      <c r="F93" s="178" t="s">
        <v>213</v>
      </c>
      <c r="G93" s="111">
        <v>2</v>
      </c>
      <c r="H93" s="181" t="s">
        <v>277</v>
      </c>
      <c r="I93" s="181" t="s">
        <v>278</v>
      </c>
      <c r="J93" s="163">
        <v>2</v>
      </c>
      <c r="K93" s="107" t="s">
        <v>277</v>
      </c>
      <c r="L93" s="107" t="s">
        <v>324</v>
      </c>
      <c r="M93" s="134"/>
      <c r="N93" s="109"/>
      <c r="O93" s="108"/>
    </row>
    <row r="94" spans="1:21" ht="39.75" customHeight="1" x14ac:dyDescent="0.2">
      <c r="A94" s="339"/>
      <c r="B94" s="60"/>
      <c r="C94" s="159" t="s">
        <v>120</v>
      </c>
      <c r="D94" s="160">
        <v>2</v>
      </c>
      <c r="E94" s="178" t="s">
        <v>236</v>
      </c>
      <c r="F94" s="178" t="s">
        <v>213</v>
      </c>
      <c r="G94" s="111">
        <v>2</v>
      </c>
      <c r="H94" s="181" t="s">
        <v>317</v>
      </c>
      <c r="I94" s="181" t="s">
        <v>279</v>
      </c>
      <c r="J94" s="163">
        <v>2</v>
      </c>
      <c r="K94" s="107" t="s">
        <v>317</v>
      </c>
      <c r="L94" s="107" t="s">
        <v>323</v>
      </c>
      <c r="M94" s="134"/>
      <c r="N94" s="109"/>
      <c r="O94" s="108"/>
    </row>
    <row r="95" spans="1:21" ht="5.25" customHeight="1" x14ac:dyDescent="0.25">
      <c r="B95" s="320"/>
      <c r="C95" s="321"/>
      <c r="D95" s="53"/>
      <c r="E95" s="54"/>
      <c r="F95" s="54"/>
      <c r="G95" s="53"/>
      <c r="H95" s="54"/>
      <c r="I95" s="54"/>
      <c r="J95" s="53"/>
      <c r="K95" s="59"/>
      <c r="M95" s="53"/>
      <c r="N95" s="59"/>
    </row>
    <row r="96" spans="1:21" ht="18.75" x14ac:dyDescent="0.2">
      <c r="A96" s="339"/>
      <c r="B96" s="49"/>
      <c r="C96" s="313" t="s">
        <v>121</v>
      </c>
      <c r="D96" s="314"/>
      <c r="E96" s="314"/>
      <c r="F96" s="314"/>
      <c r="G96" s="314"/>
      <c r="H96" s="314"/>
      <c r="I96" s="314"/>
      <c r="J96" s="314"/>
      <c r="K96" s="314"/>
      <c r="L96" s="314"/>
      <c r="M96" s="93"/>
      <c r="N96" s="93"/>
      <c r="O96" s="99"/>
    </row>
    <row r="97" spans="1:21" ht="48.95" customHeight="1" x14ac:dyDescent="0.2">
      <c r="A97" s="339"/>
      <c r="B97" s="57"/>
      <c r="C97" s="35" t="s">
        <v>122</v>
      </c>
      <c r="D97" s="162">
        <v>2</v>
      </c>
      <c r="E97" s="179" t="s">
        <v>237</v>
      </c>
      <c r="F97" s="179" t="s">
        <v>238</v>
      </c>
      <c r="G97" s="72">
        <v>2</v>
      </c>
      <c r="H97" s="182" t="s">
        <v>325</v>
      </c>
      <c r="I97" s="182" t="s">
        <v>280</v>
      </c>
      <c r="J97" s="168">
        <v>3</v>
      </c>
      <c r="K97" s="75" t="s">
        <v>325</v>
      </c>
      <c r="L97" s="75" t="s">
        <v>327</v>
      </c>
      <c r="M97" s="140"/>
      <c r="N97" s="95"/>
      <c r="O97" s="95"/>
      <c r="R97" s="18">
        <f>COUNTIF(D97:D98,"1")</f>
        <v>0</v>
      </c>
      <c r="S97" s="18">
        <f>COUNTIF(G97:G98,"1")</f>
        <v>0</v>
      </c>
      <c r="T97" s="18">
        <f>COUNTIF(J97:J98,"1")</f>
        <v>0</v>
      </c>
      <c r="U97" s="18">
        <f>COUNTIF(M97:M98,"1")</f>
        <v>0</v>
      </c>
    </row>
    <row r="98" spans="1:21" ht="30" customHeight="1" x14ac:dyDescent="0.2">
      <c r="A98" s="339"/>
      <c r="B98" s="64"/>
      <c r="C98" s="37" t="s">
        <v>123</v>
      </c>
      <c r="D98" s="162">
        <v>2</v>
      </c>
      <c r="E98" s="179" t="s">
        <v>239</v>
      </c>
      <c r="F98" s="179" t="s">
        <v>240</v>
      </c>
      <c r="G98" s="72">
        <v>2</v>
      </c>
      <c r="H98" s="182" t="s">
        <v>281</v>
      </c>
      <c r="I98" s="182" t="s">
        <v>282</v>
      </c>
      <c r="J98" s="168">
        <v>2</v>
      </c>
      <c r="K98" s="179" t="s">
        <v>326</v>
      </c>
      <c r="L98" s="75" t="s">
        <v>328</v>
      </c>
      <c r="M98" s="140"/>
      <c r="N98" s="95"/>
      <c r="O98" s="94"/>
      <c r="R98" s="18">
        <f>COUNTIF(D97:D98,"2")</f>
        <v>2</v>
      </c>
      <c r="S98" s="18">
        <f>COUNTIF(G97:G98,"2")</f>
        <v>2</v>
      </c>
      <c r="T98" s="18">
        <f>COUNTIF(J97:J98,"2")</f>
        <v>1</v>
      </c>
      <c r="U98" s="18">
        <f>COUNTIF(M97:M98,"2")</f>
        <v>0</v>
      </c>
    </row>
    <row r="99" spans="1:21" ht="8.4499999999999993" customHeight="1" x14ac:dyDescent="0.25">
      <c r="B99" s="320"/>
      <c r="C99" s="321"/>
      <c r="D99" s="53"/>
      <c r="E99" s="54"/>
      <c r="F99" s="54"/>
      <c r="G99" s="53"/>
      <c r="H99" s="54"/>
      <c r="I99" s="54"/>
      <c r="J99" s="53"/>
      <c r="K99" s="59"/>
      <c r="M99" s="53"/>
      <c r="N99" s="59"/>
      <c r="R99" s="18">
        <f>COUNTIF(D97:D98,"3")</f>
        <v>0</v>
      </c>
      <c r="S99" s="18">
        <f>COUNTIF(G97:G98,"3")</f>
        <v>0</v>
      </c>
      <c r="T99" s="18">
        <f>COUNTIF(J97:J98,"3")</f>
        <v>1</v>
      </c>
      <c r="U99" s="18">
        <f>COUNTIF(M97:M98,"3")</f>
        <v>0</v>
      </c>
    </row>
    <row r="100" spans="1:21" ht="18.75" x14ac:dyDescent="0.2">
      <c r="A100" s="339"/>
      <c r="B100" s="60"/>
      <c r="C100" s="314" t="s">
        <v>124</v>
      </c>
      <c r="D100" s="314"/>
      <c r="E100" s="314"/>
      <c r="F100" s="314"/>
      <c r="G100" s="314"/>
      <c r="H100" s="314"/>
      <c r="I100" s="314"/>
      <c r="J100" s="314"/>
      <c r="K100" s="319"/>
      <c r="L100" s="56"/>
      <c r="M100" s="56"/>
      <c r="N100" s="56"/>
      <c r="O100" s="56"/>
      <c r="R100" s="18">
        <f>COUNTIF(D97:D98,"4")</f>
        <v>0</v>
      </c>
      <c r="S100" s="18">
        <f>COUNTIF(G97:G98,"4")</f>
        <v>0</v>
      </c>
      <c r="T100" s="18">
        <f>COUNTIF(J97:J98,"4")</f>
        <v>0</v>
      </c>
      <c r="U100" s="18">
        <f>COUNTIF(M97:M98,"4")</f>
        <v>0</v>
      </c>
    </row>
    <row r="101" spans="1:21" ht="30" customHeight="1" x14ac:dyDescent="0.2">
      <c r="A101" s="339"/>
      <c r="B101" s="52"/>
      <c r="C101" s="42" t="s">
        <v>125</v>
      </c>
      <c r="D101" s="160">
        <v>3</v>
      </c>
      <c r="E101" s="178" t="s">
        <v>241</v>
      </c>
      <c r="F101" s="178" t="s">
        <v>214</v>
      </c>
      <c r="G101" s="111">
        <v>3</v>
      </c>
      <c r="H101" s="181" t="s">
        <v>283</v>
      </c>
      <c r="I101" s="181" t="s">
        <v>284</v>
      </c>
      <c r="J101" s="163">
        <v>3</v>
      </c>
      <c r="K101" s="107" t="s">
        <v>329</v>
      </c>
      <c r="L101" s="107" t="s">
        <v>284</v>
      </c>
      <c r="M101" s="134"/>
      <c r="N101" s="109"/>
      <c r="O101" s="109"/>
      <c r="R101" s="18">
        <f>COUNTIF(D101:D110,"1")</f>
        <v>0</v>
      </c>
      <c r="S101" s="18">
        <f>COUNTIF(G101:G110,"1")</f>
        <v>0</v>
      </c>
      <c r="T101" s="18">
        <f>COUNTIF(J101:J110,"1")</f>
        <v>0</v>
      </c>
      <c r="U101" s="18">
        <f>COUNTIF(M101:M110,"1")</f>
        <v>0</v>
      </c>
    </row>
    <row r="102" spans="1:21" ht="30" customHeight="1" x14ac:dyDescent="0.2">
      <c r="A102" s="339"/>
      <c r="B102" s="60">
        <v>0</v>
      </c>
      <c r="C102" s="36" t="s">
        <v>126</v>
      </c>
      <c r="D102" s="160">
        <v>3</v>
      </c>
      <c r="E102" s="178" t="s">
        <v>242</v>
      </c>
      <c r="F102" s="178" t="s">
        <v>243</v>
      </c>
      <c r="G102" s="111">
        <v>3</v>
      </c>
      <c r="H102" s="181" t="s">
        <v>285</v>
      </c>
      <c r="I102" s="181" t="s">
        <v>286</v>
      </c>
      <c r="J102" s="163">
        <v>3</v>
      </c>
      <c r="K102" s="107" t="s">
        <v>330</v>
      </c>
      <c r="L102" s="107" t="s">
        <v>331</v>
      </c>
      <c r="M102" s="134"/>
      <c r="N102" s="109"/>
      <c r="O102" s="109"/>
      <c r="R102" s="18">
        <f>COUNTIF(D101:D110,"2")</f>
        <v>2</v>
      </c>
      <c r="S102" s="18">
        <f>COUNTIF(G101:G110,"2")</f>
        <v>2</v>
      </c>
      <c r="T102" s="18">
        <f>COUNTIF(J101:J110,"2")</f>
        <v>1</v>
      </c>
      <c r="U102" s="18">
        <f>COUNTIF(M101:M110,"2")</f>
        <v>0</v>
      </c>
    </row>
    <row r="103" spans="1:21" ht="30" customHeight="1" x14ac:dyDescent="0.2">
      <c r="A103" s="339"/>
      <c r="B103" s="60"/>
      <c r="C103" s="159" t="s">
        <v>127</v>
      </c>
      <c r="D103" s="160">
        <v>2</v>
      </c>
      <c r="E103" s="178" t="s">
        <v>244</v>
      </c>
      <c r="F103" s="178" t="s">
        <v>245</v>
      </c>
      <c r="G103" s="111">
        <v>2</v>
      </c>
      <c r="H103" s="181" t="s">
        <v>287</v>
      </c>
      <c r="I103" s="181" t="s">
        <v>288</v>
      </c>
      <c r="J103" s="163">
        <v>2</v>
      </c>
      <c r="K103" s="107" t="s">
        <v>335</v>
      </c>
      <c r="L103" s="107" t="s">
        <v>336</v>
      </c>
      <c r="M103" s="134"/>
      <c r="N103" s="109"/>
      <c r="O103" s="109"/>
      <c r="R103" s="18">
        <f>COUNTIF(D101:D110,"3")</f>
        <v>8</v>
      </c>
      <c r="S103" s="18">
        <f>COUNTIF(G101:G110,"3")</f>
        <v>8</v>
      </c>
      <c r="T103" s="18">
        <f>COUNTIF(J101:J110,"3")</f>
        <v>9</v>
      </c>
      <c r="U103" s="18">
        <f>COUNTIF(M101:M110,"3")</f>
        <v>0</v>
      </c>
    </row>
    <row r="104" spans="1:21" ht="30" customHeight="1" x14ac:dyDescent="0.2">
      <c r="A104" s="339"/>
      <c r="B104" s="60"/>
      <c r="C104" s="36" t="s">
        <v>128</v>
      </c>
      <c r="D104" s="160">
        <v>2</v>
      </c>
      <c r="E104" s="178" t="s">
        <v>246</v>
      </c>
      <c r="F104" s="178" t="s">
        <v>247</v>
      </c>
      <c r="G104" s="111">
        <v>2</v>
      </c>
      <c r="H104" s="181" t="s">
        <v>289</v>
      </c>
      <c r="I104" s="181" t="s">
        <v>290</v>
      </c>
      <c r="J104" s="163">
        <v>3</v>
      </c>
      <c r="K104" s="107" t="s">
        <v>289</v>
      </c>
      <c r="L104" s="107" t="s">
        <v>290</v>
      </c>
      <c r="M104" s="134"/>
      <c r="N104" s="109"/>
      <c r="O104" s="109"/>
      <c r="R104" s="18">
        <f>COUNTIF(D101:D110,"4")</f>
        <v>0</v>
      </c>
      <c r="S104" s="18">
        <f>COUNTIF(G101:G110,"4")</f>
        <v>0</v>
      </c>
      <c r="T104" s="18">
        <f>COUNTIF(J101:J110,"4")</f>
        <v>0</v>
      </c>
      <c r="U104" s="18">
        <f>COUNTIF(M101:M110,"4")</f>
        <v>0</v>
      </c>
    </row>
    <row r="105" spans="1:21" ht="30" customHeight="1" x14ac:dyDescent="0.2">
      <c r="A105" s="339"/>
      <c r="B105" s="60"/>
      <c r="C105" s="36" t="s">
        <v>129</v>
      </c>
      <c r="D105" s="160">
        <v>3</v>
      </c>
      <c r="E105" s="178" t="s">
        <v>248</v>
      </c>
      <c r="F105" s="178" t="s">
        <v>215</v>
      </c>
      <c r="G105" s="111">
        <v>3</v>
      </c>
      <c r="H105" s="181" t="s">
        <v>291</v>
      </c>
      <c r="I105" s="181" t="s">
        <v>292</v>
      </c>
      <c r="J105" s="163">
        <v>3</v>
      </c>
      <c r="K105" s="107" t="s">
        <v>332</v>
      </c>
      <c r="L105" s="107" t="s">
        <v>337</v>
      </c>
      <c r="M105" s="134"/>
      <c r="N105" s="141"/>
      <c r="O105" s="108"/>
    </row>
    <row r="106" spans="1:21" ht="30" customHeight="1" x14ac:dyDescent="0.2">
      <c r="A106" s="339"/>
      <c r="B106" s="60"/>
      <c r="C106" s="36" t="s">
        <v>130</v>
      </c>
      <c r="D106" s="160">
        <v>3</v>
      </c>
      <c r="E106" s="178" t="s">
        <v>249</v>
      </c>
      <c r="F106" s="178" t="s">
        <v>250</v>
      </c>
      <c r="G106" s="111">
        <v>3</v>
      </c>
      <c r="H106" s="181" t="s">
        <v>293</v>
      </c>
      <c r="I106" s="181" t="s">
        <v>294</v>
      </c>
      <c r="J106" s="163">
        <v>3</v>
      </c>
      <c r="K106" s="107" t="s">
        <v>293</v>
      </c>
      <c r="L106" s="107" t="s">
        <v>338</v>
      </c>
      <c r="M106" s="134"/>
      <c r="N106" s="144"/>
      <c r="O106" s="109"/>
    </row>
    <row r="107" spans="1:21" ht="30" customHeight="1" x14ac:dyDescent="0.2">
      <c r="A107" s="339"/>
      <c r="B107" s="60">
        <v>0</v>
      </c>
      <c r="C107" s="36" t="s">
        <v>131</v>
      </c>
      <c r="D107" s="160">
        <v>3</v>
      </c>
      <c r="E107" s="178" t="s">
        <v>251</v>
      </c>
      <c r="F107" s="178" t="s">
        <v>216</v>
      </c>
      <c r="G107" s="111">
        <v>3</v>
      </c>
      <c r="H107" s="181" t="s">
        <v>295</v>
      </c>
      <c r="I107" s="181" t="s">
        <v>296</v>
      </c>
      <c r="J107" s="163">
        <v>3</v>
      </c>
      <c r="K107" s="107" t="s">
        <v>295</v>
      </c>
      <c r="L107" s="107" t="s">
        <v>339</v>
      </c>
      <c r="M107" s="134"/>
      <c r="N107" s="109"/>
      <c r="O107" s="108"/>
    </row>
    <row r="108" spans="1:21" ht="30" customHeight="1" x14ac:dyDescent="0.2">
      <c r="A108" s="339"/>
      <c r="B108" s="60"/>
      <c r="C108" s="36" t="s">
        <v>132</v>
      </c>
      <c r="D108" s="160">
        <v>3</v>
      </c>
      <c r="E108" s="178" t="s">
        <v>252</v>
      </c>
      <c r="F108" s="178" t="s">
        <v>253</v>
      </c>
      <c r="G108" s="111">
        <v>3</v>
      </c>
      <c r="H108" s="181" t="s">
        <v>297</v>
      </c>
      <c r="I108" s="181" t="s">
        <v>298</v>
      </c>
      <c r="J108" s="163">
        <v>3</v>
      </c>
      <c r="K108" s="107" t="s">
        <v>333</v>
      </c>
      <c r="L108" s="107" t="s">
        <v>340</v>
      </c>
      <c r="M108" s="134"/>
      <c r="N108" s="109"/>
      <c r="O108" s="109"/>
    </row>
    <row r="109" spans="1:21" ht="30" customHeight="1" x14ac:dyDescent="0.2">
      <c r="A109" s="339"/>
      <c r="B109" s="60"/>
      <c r="C109" s="36" t="s">
        <v>133</v>
      </c>
      <c r="D109" s="160">
        <v>3</v>
      </c>
      <c r="E109" s="178" t="s">
        <v>254</v>
      </c>
      <c r="F109" s="178" t="s">
        <v>255</v>
      </c>
      <c r="G109" s="111">
        <v>3</v>
      </c>
      <c r="H109" s="181" t="s">
        <v>299</v>
      </c>
      <c r="I109" s="181" t="s">
        <v>300</v>
      </c>
      <c r="J109" s="163">
        <v>3</v>
      </c>
      <c r="K109" s="107" t="s">
        <v>334</v>
      </c>
      <c r="L109" s="107" t="s">
        <v>300</v>
      </c>
      <c r="M109" s="134"/>
      <c r="N109" s="109"/>
      <c r="O109" s="109"/>
    </row>
    <row r="110" spans="1:21" ht="30" customHeight="1" x14ac:dyDescent="0.2">
      <c r="A110" s="339"/>
      <c r="B110" s="60"/>
      <c r="C110" s="36" t="s">
        <v>134</v>
      </c>
      <c r="D110" s="160">
        <v>3</v>
      </c>
      <c r="E110" s="178" t="s">
        <v>256</v>
      </c>
      <c r="F110" s="178" t="s">
        <v>217</v>
      </c>
      <c r="G110" s="111">
        <v>3</v>
      </c>
      <c r="H110" s="181" t="s">
        <v>301</v>
      </c>
      <c r="I110" s="181" t="s">
        <v>217</v>
      </c>
      <c r="J110" s="163">
        <v>3</v>
      </c>
      <c r="K110" s="107" t="s">
        <v>301</v>
      </c>
      <c r="L110" s="107" t="s">
        <v>217</v>
      </c>
      <c r="M110" s="134"/>
      <c r="N110" s="169"/>
      <c r="O110" s="109"/>
    </row>
    <row r="111" spans="1:21" ht="5.25" customHeight="1" x14ac:dyDescent="0.25">
      <c r="B111" s="324"/>
      <c r="C111" s="325"/>
      <c r="D111" s="65"/>
      <c r="E111" s="66"/>
      <c r="F111" s="66"/>
      <c r="G111" s="65"/>
      <c r="H111" s="66"/>
      <c r="I111" s="66"/>
      <c r="J111" s="65"/>
      <c r="K111" s="67"/>
      <c r="M111" s="65"/>
      <c r="N111" s="67"/>
    </row>
    <row r="112" spans="1:21" ht="18.75" x14ac:dyDescent="0.2">
      <c r="A112" s="339"/>
      <c r="B112" s="60"/>
      <c r="C112" s="314" t="s">
        <v>135</v>
      </c>
      <c r="D112" s="314"/>
      <c r="E112" s="314"/>
      <c r="F112" s="314"/>
      <c r="G112" s="314"/>
      <c r="H112" s="314"/>
      <c r="I112" s="314"/>
      <c r="J112" s="314"/>
      <c r="K112" s="319"/>
      <c r="L112" s="56"/>
      <c r="M112" s="56"/>
      <c r="N112" s="56"/>
      <c r="O112" s="56"/>
    </row>
    <row r="113" spans="1:21" ht="30" customHeight="1" x14ac:dyDescent="0.2">
      <c r="A113" s="339"/>
      <c r="B113" s="63"/>
      <c r="C113" s="37" t="s">
        <v>136</v>
      </c>
      <c r="D113" s="160">
        <v>3</v>
      </c>
      <c r="E113" s="178" t="s">
        <v>257</v>
      </c>
      <c r="F113" s="178" t="s">
        <v>258</v>
      </c>
      <c r="G113" s="111">
        <v>3</v>
      </c>
      <c r="H113" s="181" t="s">
        <v>302</v>
      </c>
      <c r="I113" s="181" t="s">
        <v>303</v>
      </c>
      <c r="J113" s="163">
        <v>3</v>
      </c>
      <c r="K113" s="107" t="s">
        <v>341</v>
      </c>
      <c r="L113" s="107" t="s">
        <v>303</v>
      </c>
      <c r="M113" s="134"/>
      <c r="N113" s="109"/>
      <c r="O113" s="109"/>
      <c r="R113" s="18">
        <f>COUNTIF(D113:D116,"1")</f>
        <v>0</v>
      </c>
      <c r="S113" s="18">
        <f>COUNTIF(G113:G116,"1")</f>
        <v>0</v>
      </c>
      <c r="T113" s="18">
        <f>COUNTIF(J113:J116,"1")</f>
        <v>0</v>
      </c>
      <c r="U113" s="18">
        <f>COUNTIF(M113:M116,"1")</f>
        <v>0</v>
      </c>
    </row>
    <row r="114" spans="1:21" ht="30" customHeight="1" x14ac:dyDescent="0.2">
      <c r="A114" s="339"/>
      <c r="B114" s="60"/>
      <c r="C114" s="36" t="s">
        <v>137</v>
      </c>
      <c r="D114" s="160">
        <v>3</v>
      </c>
      <c r="E114" s="178" t="s">
        <v>218</v>
      </c>
      <c r="F114" s="178" t="s">
        <v>218</v>
      </c>
      <c r="G114" s="111">
        <v>3</v>
      </c>
      <c r="H114" s="181" t="s">
        <v>304</v>
      </c>
      <c r="I114" s="181" t="s">
        <v>305</v>
      </c>
      <c r="J114" s="163">
        <v>3</v>
      </c>
      <c r="K114" s="107" t="s">
        <v>342</v>
      </c>
      <c r="L114" s="107" t="s">
        <v>344</v>
      </c>
      <c r="M114" s="134"/>
      <c r="N114" s="109"/>
      <c r="O114" s="109"/>
      <c r="R114" s="18">
        <f>COUNTIF(D113:D116,"2")</f>
        <v>0</v>
      </c>
      <c r="S114" s="18">
        <f>COUNTIF(G113:G116,"2")</f>
        <v>0</v>
      </c>
      <c r="T114" s="18">
        <f>COUNTIF(J113:J116,"2")</f>
        <v>0</v>
      </c>
      <c r="U114" s="18">
        <f>COUNTIF(M113:M116,"2")</f>
        <v>0</v>
      </c>
    </row>
    <row r="115" spans="1:21" ht="30" customHeight="1" x14ac:dyDescent="0.2">
      <c r="A115" s="339"/>
      <c r="B115" s="60"/>
      <c r="C115" s="36" t="s">
        <v>138</v>
      </c>
      <c r="D115" s="160">
        <v>3</v>
      </c>
      <c r="E115" s="178" t="s">
        <v>259</v>
      </c>
      <c r="F115" s="178" t="s">
        <v>260</v>
      </c>
      <c r="G115" s="111">
        <v>3</v>
      </c>
      <c r="H115" s="181" t="s">
        <v>306</v>
      </c>
      <c r="I115" s="181" t="s">
        <v>307</v>
      </c>
      <c r="J115" s="163">
        <v>3</v>
      </c>
      <c r="K115" s="107" t="s">
        <v>306</v>
      </c>
      <c r="L115" s="107" t="s">
        <v>345</v>
      </c>
      <c r="M115" s="134"/>
      <c r="N115" s="109"/>
      <c r="O115" s="109"/>
      <c r="R115" s="18">
        <f>COUNTIF(D113:D116,"3")</f>
        <v>4</v>
      </c>
      <c r="S115" s="18">
        <f>COUNTIF(G113:G116,"3")</f>
        <v>4</v>
      </c>
      <c r="T115" s="18">
        <f>COUNTIF(J113:J116,"3")</f>
        <v>4</v>
      </c>
      <c r="U115" s="18">
        <f>COUNTIF(M113:M116,"3")</f>
        <v>0</v>
      </c>
    </row>
    <row r="116" spans="1:21" ht="30" customHeight="1" x14ac:dyDescent="0.2">
      <c r="A116" s="339"/>
      <c r="B116" s="60"/>
      <c r="C116" s="36" t="s">
        <v>139</v>
      </c>
      <c r="D116" s="160">
        <v>3</v>
      </c>
      <c r="E116" s="178" t="s">
        <v>219</v>
      </c>
      <c r="F116" s="178" t="s">
        <v>261</v>
      </c>
      <c r="G116" s="111">
        <v>3</v>
      </c>
      <c r="H116" s="181" t="s">
        <v>308</v>
      </c>
      <c r="I116" s="181" t="s">
        <v>261</v>
      </c>
      <c r="J116" s="163">
        <v>3</v>
      </c>
      <c r="K116" s="107" t="s">
        <v>343</v>
      </c>
      <c r="L116" s="107" t="s">
        <v>346</v>
      </c>
      <c r="M116" s="134"/>
      <c r="N116" s="170"/>
      <c r="O116" s="109"/>
      <c r="R116" s="18">
        <f>COUNTIF(D113:D116,"4")</f>
        <v>0</v>
      </c>
      <c r="S116" s="18">
        <f>COUNTIF(G113:G116,"4")</f>
        <v>0</v>
      </c>
      <c r="T116" s="18">
        <f>COUNTIF(J113:J116,"4")</f>
        <v>0</v>
      </c>
      <c r="U116" s="18">
        <f>COUNTIF(M113:M116,"4")</f>
        <v>0</v>
      </c>
    </row>
    <row r="117" spans="1:21" ht="7.5" customHeight="1" x14ac:dyDescent="0.25">
      <c r="B117" s="320"/>
      <c r="C117" s="321"/>
      <c r="D117" s="65"/>
      <c r="E117" s="66"/>
      <c r="F117" s="66"/>
      <c r="G117" s="65"/>
      <c r="H117" s="66"/>
      <c r="I117" s="66"/>
      <c r="J117" s="53"/>
      <c r="K117" s="59"/>
      <c r="M117" s="53"/>
      <c r="N117" s="59"/>
    </row>
    <row r="118" spans="1:21" ht="15.75" customHeight="1" x14ac:dyDescent="0.2">
      <c r="B118" s="284" t="s">
        <v>140</v>
      </c>
      <c r="C118" s="285"/>
      <c r="D118" s="315">
        <v>2023</v>
      </c>
      <c r="E118" s="316"/>
      <c r="F118" s="317"/>
      <c r="G118" s="298">
        <v>2024</v>
      </c>
      <c r="H118" s="299"/>
      <c r="I118" s="300"/>
      <c r="J118" s="323">
        <v>2025</v>
      </c>
      <c r="K118" s="323"/>
      <c r="L118" s="323"/>
      <c r="M118" s="273">
        <v>2026</v>
      </c>
      <c r="N118" s="274"/>
      <c r="O118" s="275"/>
    </row>
    <row r="119" spans="1:21" ht="15.75" customHeight="1" x14ac:dyDescent="0.2">
      <c r="B119" s="286"/>
      <c r="C119" s="287"/>
      <c r="D119" s="46" t="s">
        <v>41</v>
      </c>
      <c r="E119" s="47" t="s">
        <v>42</v>
      </c>
      <c r="F119" s="47"/>
      <c r="G119" s="46" t="s">
        <v>41</v>
      </c>
      <c r="H119" s="47" t="s">
        <v>42</v>
      </c>
      <c r="I119" s="47"/>
      <c r="J119" s="46" t="s">
        <v>41</v>
      </c>
      <c r="K119" s="47" t="s">
        <v>42</v>
      </c>
      <c r="L119" s="68" t="s">
        <v>43</v>
      </c>
      <c r="M119" s="46" t="s">
        <v>41</v>
      </c>
      <c r="N119" s="47" t="s">
        <v>42</v>
      </c>
      <c r="O119" s="68"/>
    </row>
    <row r="120" spans="1:21" ht="18.75" x14ac:dyDescent="0.2">
      <c r="A120" s="339"/>
      <c r="B120" s="62"/>
      <c r="C120" s="314" t="s">
        <v>141</v>
      </c>
      <c r="D120" s="314"/>
      <c r="E120" s="314"/>
      <c r="F120" s="314"/>
      <c r="G120" s="314"/>
      <c r="H120" s="314"/>
      <c r="I120" s="314"/>
      <c r="J120" s="314"/>
      <c r="K120" s="319"/>
      <c r="L120" s="56"/>
      <c r="M120" s="56"/>
      <c r="N120" s="56"/>
      <c r="O120" s="56"/>
    </row>
    <row r="121" spans="1:21" ht="39" customHeight="1" x14ac:dyDescent="0.2">
      <c r="A121" s="339"/>
      <c r="B121" s="64"/>
      <c r="C121" s="69" t="s">
        <v>142</v>
      </c>
      <c r="D121" s="155">
        <v>2</v>
      </c>
      <c r="E121" s="103" t="s">
        <v>614</v>
      </c>
      <c r="F121" s="103" t="s">
        <v>615</v>
      </c>
      <c r="G121" s="160">
        <v>2</v>
      </c>
      <c r="H121" s="104" t="s">
        <v>616</v>
      </c>
      <c r="I121" s="104" t="s">
        <v>617</v>
      </c>
      <c r="J121" s="155">
        <v>2</v>
      </c>
      <c r="K121" s="103" t="s">
        <v>587</v>
      </c>
      <c r="L121" s="103" t="s">
        <v>588</v>
      </c>
      <c r="M121" s="134"/>
      <c r="N121" s="108"/>
      <c r="O121" s="108"/>
      <c r="R121" s="18">
        <f>COUNTIF(D121:D124,"1")</f>
        <v>3</v>
      </c>
      <c r="S121" s="18">
        <f>COUNTIF(G121:G124,"1")</f>
        <v>1</v>
      </c>
      <c r="T121" s="18">
        <f>COUNTIF(J121:J124,"1")</f>
        <v>1</v>
      </c>
      <c r="U121" s="18">
        <f>COUNTIF(M121:M124,"1")</f>
        <v>0</v>
      </c>
    </row>
    <row r="122" spans="1:21" ht="30" customHeight="1" x14ac:dyDescent="0.2">
      <c r="A122" s="339"/>
      <c r="B122" s="63"/>
      <c r="C122" s="37" t="s">
        <v>143</v>
      </c>
      <c r="D122" s="155">
        <v>1</v>
      </c>
      <c r="E122" s="103" t="s">
        <v>618</v>
      </c>
      <c r="F122" s="147"/>
      <c r="G122" s="160">
        <v>1</v>
      </c>
      <c r="H122" s="105" t="s">
        <v>619</v>
      </c>
      <c r="I122" s="128" t="s">
        <v>620</v>
      </c>
      <c r="J122" s="155">
        <v>4</v>
      </c>
      <c r="K122" s="106" t="s">
        <v>589</v>
      </c>
      <c r="L122" s="103" t="s">
        <v>590</v>
      </c>
      <c r="M122" s="134"/>
      <c r="N122" s="109"/>
      <c r="O122" s="146"/>
      <c r="R122" s="18">
        <f>COUNTIF(D121:D124,"2")</f>
        <v>1</v>
      </c>
      <c r="S122" s="18">
        <f>COUNTIF(G121:G124,"2")</f>
        <v>3</v>
      </c>
      <c r="T122" s="18">
        <f>COUNTIF(J121:J124,"2")</f>
        <v>2</v>
      </c>
      <c r="U122" s="18">
        <f>COUNTIF(M121:M124,"2")</f>
        <v>0</v>
      </c>
    </row>
    <row r="123" spans="1:21" ht="30" customHeight="1" x14ac:dyDescent="0.2">
      <c r="A123" s="339"/>
      <c r="B123" s="60"/>
      <c r="C123" s="37" t="s">
        <v>144</v>
      </c>
      <c r="D123" s="155">
        <v>1</v>
      </c>
      <c r="E123" s="106" t="s">
        <v>621</v>
      </c>
      <c r="F123" s="103"/>
      <c r="G123" s="160">
        <v>2</v>
      </c>
      <c r="H123" s="105" t="s">
        <v>622</v>
      </c>
      <c r="I123" s="104" t="s">
        <v>623</v>
      </c>
      <c r="J123" s="155">
        <v>2</v>
      </c>
      <c r="K123" s="106" t="s">
        <v>591</v>
      </c>
      <c r="L123" s="103" t="s">
        <v>592</v>
      </c>
      <c r="M123" s="134"/>
      <c r="N123" s="95"/>
      <c r="O123" s="108"/>
      <c r="R123" s="18">
        <f>COUNTIF(D121:D124,"3")</f>
        <v>0</v>
      </c>
      <c r="S123" s="18">
        <f>COUNTIF(G121:G124,"3")</f>
        <v>0</v>
      </c>
      <c r="T123" s="18">
        <f>COUNTIF(J121:J124,"3")</f>
        <v>0</v>
      </c>
      <c r="U123" s="18">
        <f>COUNTIF(M121:M124,"3")</f>
        <v>0</v>
      </c>
    </row>
    <row r="124" spans="1:21" ht="30" customHeight="1" x14ac:dyDescent="0.2">
      <c r="A124" s="339"/>
      <c r="B124" s="60"/>
      <c r="C124" s="159" t="s">
        <v>145</v>
      </c>
      <c r="D124" s="155">
        <v>1</v>
      </c>
      <c r="E124" s="106" t="s">
        <v>624</v>
      </c>
      <c r="F124" s="103"/>
      <c r="G124" s="160">
        <v>2</v>
      </c>
      <c r="H124" s="105" t="s">
        <v>625</v>
      </c>
      <c r="I124" s="128" t="s">
        <v>626</v>
      </c>
      <c r="J124" s="155">
        <v>1</v>
      </c>
      <c r="K124" s="106" t="s">
        <v>593</v>
      </c>
      <c r="L124" s="103" t="s">
        <v>594</v>
      </c>
      <c r="M124" s="134"/>
      <c r="N124" s="95"/>
      <c r="O124" s="146"/>
      <c r="R124" s="18">
        <f>COUNTIF(D121:D124,"4")</f>
        <v>0</v>
      </c>
      <c r="S124" s="18">
        <f>COUNTIF(G121:G124,"4")</f>
        <v>0</v>
      </c>
      <c r="T124" s="18">
        <f>COUNTIF(J121:J124,"4")</f>
        <v>1</v>
      </c>
      <c r="U124" s="18">
        <f>COUNTIF(M121:M124,"4")</f>
        <v>0</v>
      </c>
    </row>
    <row r="125" spans="1:21" ht="8.4499999999999993" customHeight="1" x14ac:dyDescent="0.25">
      <c r="B125" s="320"/>
      <c r="C125" s="321"/>
      <c r="D125" s="53"/>
      <c r="E125" s="54"/>
      <c r="F125" s="54"/>
      <c r="G125" s="53"/>
      <c r="H125" s="54"/>
      <c r="I125" s="54"/>
      <c r="J125" s="53"/>
      <c r="K125" s="59"/>
      <c r="M125" s="53"/>
      <c r="N125" s="59"/>
    </row>
    <row r="126" spans="1:21" ht="18.75" x14ac:dyDescent="0.2">
      <c r="A126" s="339"/>
      <c r="B126" s="60"/>
      <c r="C126" s="314" t="s">
        <v>146</v>
      </c>
      <c r="D126" s="314"/>
      <c r="E126" s="314"/>
      <c r="F126" s="314"/>
      <c r="G126" s="314"/>
      <c r="H126" s="314"/>
      <c r="I126" s="314"/>
      <c r="J126" s="314"/>
      <c r="K126" s="319"/>
      <c r="L126" s="56"/>
      <c r="M126" s="56"/>
      <c r="N126" s="56"/>
      <c r="O126" s="56"/>
    </row>
    <row r="127" spans="1:21" ht="47.25" customHeight="1" x14ac:dyDescent="0.2">
      <c r="A127" s="339"/>
      <c r="B127" s="52"/>
      <c r="C127" s="176" t="s">
        <v>147</v>
      </c>
      <c r="D127" s="155">
        <v>2</v>
      </c>
      <c r="E127" s="106" t="s">
        <v>627</v>
      </c>
      <c r="F127" s="103" t="s">
        <v>628</v>
      </c>
      <c r="G127" s="160">
        <v>2</v>
      </c>
      <c r="H127" s="73" t="s">
        <v>629</v>
      </c>
      <c r="I127" s="73" t="s">
        <v>630</v>
      </c>
      <c r="J127" s="155">
        <v>2</v>
      </c>
      <c r="K127" s="103" t="s">
        <v>595</v>
      </c>
      <c r="L127" s="103" t="s">
        <v>596</v>
      </c>
      <c r="M127" s="134"/>
      <c r="N127" s="94"/>
      <c r="O127" s="94"/>
      <c r="R127" s="18">
        <f>COUNTIF(D127:D130,"1")</f>
        <v>1</v>
      </c>
      <c r="S127" s="18">
        <f>COUNTIF(G127:G130,"1")</f>
        <v>0</v>
      </c>
      <c r="T127" s="18">
        <f>COUNTIF(J127:J130,"1")</f>
        <v>0</v>
      </c>
      <c r="U127" s="18">
        <f>COUNTIF(M127:M130,"1")</f>
        <v>0</v>
      </c>
    </row>
    <row r="128" spans="1:21" ht="30" customHeight="1" x14ac:dyDescent="0.2">
      <c r="A128" s="339"/>
      <c r="B128" s="60"/>
      <c r="C128" s="36" t="s">
        <v>148</v>
      </c>
      <c r="D128" s="155">
        <v>2</v>
      </c>
      <c r="E128" s="106" t="s">
        <v>631</v>
      </c>
      <c r="F128" s="147" t="s">
        <v>632</v>
      </c>
      <c r="G128" s="160">
        <v>2</v>
      </c>
      <c r="H128" s="74" t="s">
        <v>633</v>
      </c>
      <c r="I128" s="73" t="s">
        <v>634</v>
      </c>
      <c r="J128" s="155">
        <v>2</v>
      </c>
      <c r="K128" s="106" t="s">
        <v>597</v>
      </c>
      <c r="L128" s="103" t="s">
        <v>598</v>
      </c>
      <c r="M128" s="134"/>
      <c r="N128" s="95"/>
      <c r="O128" s="94"/>
      <c r="R128" s="18">
        <f>COUNTIF(D127:D130,"2")</f>
        <v>3</v>
      </c>
      <c r="S128" s="18">
        <f>COUNTIF(G127:G130,"2")</f>
        <v>3</v>
      </c>
      <c r="T128" s="18">
        <f>COUNTIF(J127:J130,"2")</f>
        <v>2</v>
      </c>
      <c r="U128" s="18">
        <f>COUNTIF(M127:M130,"2")</f>
        <v>0</v>
      </c>
    </row>
    <row r="129" spans="1:21" ht="30" customHeight="1" x14ac:dyDescent="0.2">
      <c r="A129" s="339"/>
      <c r="B129" s="60"/>
      <c r="C129" s="36" t="s">
        <v>149</v>
      </c>
      <c r="D129" s="155">
        <v>2</v>
      </c>
      <c r="E129" s="106" t="s">
        <v>635</v>
      </c>
      <c r="F129" s="103" t="s">
        <v>636</v>
      </c>
      <c r="G129" s="160">
        <v>3</v>
      </c>
      <c r="H129" s="74" t="s">
        <v>637</v>
      </c>
      <c r="I129" s="73" t="s">
        <v>638</v>
      </c>
      <c r="J129" s="155">
        <v>3</v>
      </c>
      <c r="K129" s="106" t="s">
        <v>599</v>
      </c>
      <c r="L129" s="103" t="s">
        <v>600</v>
      </c>
      <c r="M129" s="134"/>
      <c r="N129" s="95"/>
      <c r="O129" s="94"/>
      <c r="R129" s="18">
        <f>COUNTIF(D127:D130,"3")</f>
        <v>0</v>
      </c>
      <c r="S129" s="18">
        <f>COUNTIF(G127:G130,"3")</f>
        <v>1</v>
      </c>
      <c r="T129" s="18">
        <f>COUNTIF(J127:J130,"3")</f>
        <v>2</v>
      </c>
      <c r="U129" s="18">
        <f>COUNTIF(M127:M130,"3")</f>
        <v>0</v>
      </c>
    </row>
    <row r="130" spans="1:21" ht="30" customHeight="1" x14ac:dyDescent="0.2">
      <c r="A130" s="339"/>
      <c r="B130" s="60"/>
      <c r="C130" s="36" t="s">
        <v>150</v>
      </c>
      <c r="D130" s="155">
        <v>1</v>
      </c>
      <c r="E130" s="106" t="s">
        <v>639</v>
      </c>
      <c r="F130" s="147" t="s">
        <v>640</v>
      </c>
      <c r="G130" s="160">
        <v>2</v>
      </c>
      <c r="H130" s="74" t="s">
        <v>641</v>
      </c>
      <c r="I130" s="73" t="s">
        <v>642</v>
      </c>
      <c r="J130" s="155">
        <v>3</v>
      </c>
      <c r="K130" s="106" t="s">
        <v>601</v>
      </c>
      <c r="L130" s="103" t="s">
        <v>602</v>
      </c>
      <c r="M130" s="134"/>
      <c r="N130" s="95"/>
      <c r="O130" s="94"/>
      <c r="R130" s="18">
        <f>COUNTIF(D127:D130,"4")</f>
        <v>0</v>
      </c>
      <c r="S130" s="18">
        <f>COUNTIF(G127:G130,"4")</f>
        <v>0</v>
      </c>
      <c r="T130" s="18">
        <f>COUNTIF(J127:J130,"4")</f>
        <v>0</v>
      </c>
      <c r="U130" s="18">
        <f>COUNTIF(M127:M130,"4")</f>
        <v>0</v>
      </c>
    </row>
    <row r="131" spans="1:21" ht="9.1999999999999993" customHeight="1" x14ac:dyDescent="0.25">
      <c r="B131" s="320"/>
      <c r="C131" s="321"/>
      <c r="D131" s="53"/>
      <c r="E131" s="54"/>
      <c r="F131" s="54"/>
      <c r="G131" s="53"/>
      <c r="H131" s="54"/>
      <c r="I131" s="54"/>
      <c r="J131" s="53"/>
      <c r="K131" s="59"/>
      <c r="M131" s="53"/>
      <c r="N131" s="59"/>
    </row>
    <row r="132" spans="1:21" ht="18.75" x14ac:dyDescent="0.2">
      <c r="A132" s="339"/>
      <c r="B132" s="60"/>
      <c r="C132" s="314" t="s">
        <v>151</v>
      </c>
      <c r="D132" s="314"/>
      <c r="E132" s="314"/>
      <c r="F132" s="314"/>
      <c r="G132" s="314"/>
      <c r="H132" s="314"/>
      <c r="I132" s="314"/>
      <c r="J132" s="314"/>
      <c r="K132" s="319"/>
      <c r="L132" s="56"/>
      <c r="M132" s="56"/>
      <c r="N132" s="56"/>
      <c r="O132" s="56"/>
    </row>
    <row r="133" spans="1:21" ht="30" customHeight="1" x14ac:dyDescent="0.2">
      <c r="A133" s="339"/>
      <c r="B133" s="52"/>
      <c r="C133" s="42" t="s">
        <v>152</v>
      </c>
      <c r="D133" s="155">
        <v>2</v>
      </c>
      <c r="E133" s="103" t="s">
        <v>643</v>
      </c>
      <c r="F133" s="103" t="s">
        <v>644</v>
      </c>
      <c r="G133" s="160">
        <v>2</v>
      </c>
      <c r="H133" s="73" t="s">
        <v>645</v>
      </c>
      <c r="I133" s="73" t="s">
        <v>646</v>
      </c>
      <c r="J133" s="155">
        <v>3</v>
      </c>
      <c r="K133" s="103" t="s">
        <v>603</v>
      </c>
      <c r="L133" s="103" t="s">
        <v>604</v>
      </c>
      <c r="M133" s="134"/>
      <c r="N133" s="94"/>
      <c r="O133" s="94"/>
      <c r="R133" s="18">
        <f>COUNTIF(D133:D135,"1")</f>
        <v>0</v>
      </c>
      <c r="S133" s="18">
        <f>COUNTIF(G133:G135,"1")</f>
        <v>0</v>
      </c>
      <c r="T133" s="18">
        <f>COUNTIF(J133:J135,"1")</f>
        <v>0</v>
      </c>
      <c r="U133" s="18">
        <f>COUNTIF(M133:M135,"1")</f>
        <v>0</v>
      </c>
    </row>
    <row r="134" spans="1:21" ht="30" customHeight="1" x14ac:dyDescent="0.2">
      <c r="A134" s="339"/>
      <c r="B134" s="60"/>
      <c r="C134" s="159" t="s">
        <v>153</v>
      </c>
      <c r="D134" s="155">
        <v>2</v>
      </c>
      <c r="E134" s="106" t="s">
        <v>647</v>
      </c>
      <c r="F134" s="103" t="s">
        <v>648</v>
      </c>
      <c r="G134" s="160">
        <v>2</v>
      </c>
      <c r="H134" s="73" t="s">
        <v>649</v>
      </c>
      <c r="I134" s="73" t="s">
        <v>650</v>
      </c>
      <c r="J134" s="155">
        <v>3</v>
      </c>
      <c r="K134" s="103" t="s">
        <v>605</v>
      </c>
      <c r="L134" s="103" t="s">
        <v>606</v>
      </c>
      <c r="M134" s="134"/>
      <c r="N134" s="94"/>
      <c r="O134" s="94"/>
      <c r="R134" s="18">
        <f>COUNTIF(D133:D135,"2")</f>
        <v>3</v>
      </c>
      <c r="S134" s="18">
        <f>COUNTIF(G133:G135,"2")</f>
        <v>3</v>
      </c>
      <c r="T134" s="18">
        <f>COUNTIF(J133:J135,"2")</f>
        <v>0</v>
      </c>
      <c r="U134" s="18">
        <f>COUNTIF(M133:M135,"2")</f>
        <v>0</v>
      </c>
    </row>
    <row r="135" spans="1:21" ht="30" customHeight="1" x14ac:dyDescent="0.2">
      <c r="A135" s="339"/>
      <c r="B135" s="60"/>
      <c r="C135" s="36" t="s">
        <v>154</v>
      </c>
      <c r="D135" s="155">
        <v>2</v>
      </c>
      <c r="E135" s="106" t="s">
        <v>651</v>
      </c>
      <c r="F135" s="147" t="s">
        <v>652</v>
      </c>
      <c r="G135" s="160">
        <v>2</v>
      </c>
      <c r="H135" s="74" t="s">
        <v>653</v>
      </c>
      <c r="I135" s="73" t="s">
        <v>654</v>
      </c>
      <c r="J135" s="155">
        <v>4</v>
      </c>
      <c r="K135" s="106" t="s">
        <v>607</v>
      </c>
      <c r="L135" s="103" t="s">
        <v>606</v>
      </c>
      <c r="M135" s="134"/>
      <c r="N135" s="95"/>
      <c r="O135" s="94"/>
      <c r="R135" s="18">
        <f>COUNTIF(D133:D135,"3")</f>
        <v>0</v>
      </c>
      <c r="S135" s="18">
        <f>COUNTIF(G133:G135,"3")</f>
        <v>0</v>
      </c>
      <c r="T135" s="18">
        <f>COUNTIF(J133:J135,"3")</f>
        <v>2</v>
      </c>
      <c r="U135" s="18">
        <f>COUNTIF(M133:M135,"3")</f>
        <v>0</v>
      </c>
    </row>
    <row r="136" spans="1:21" ht="9.1999999999999993" customHeight="1" x14ac:dyDescent="0.25">
      <c r="B136" s="320"/>
      <c r="C136" s="321"/>
      <c r="D136" s="53"/>
      <c r="E136" s="54"/>
      <c r="F136" s="54"/>
      <c r="G136" s="53"/>
      <c r="H136" s="54"/>
      <c r="I136" s="54"/>
      <c r="J136" s="53"/>
      <c r="K136" s="59"/>
      <c r="M136" s="53"/>
      <c r="N136" s="59"/>
      <c r="R136" s="18">
        <f>COUNTIF(D133:D135,"4")</f>
        <v>0</v>
      </c>
      <c r="S136" s="18">
        <f>COUNTIF(G133:G135,"4")</f>
        <v>0</v>
      </c>
      <c r="T136" s="18">
        <f>COUNTIF(J133:J135,"4")</f>
        <v>1</v>
      </c>
    </row>
    <row r="137" spans="1:21" ht="18.75" x14ac:dyDescent="0.2">
      <c r="A137" s="339"/>
      <c r="B137" s="60"/>
      <c r="C137" s="314" t="s">
        <v>155</v>
      </c>
      <c r="D137" s="314"/>
      <c r="E137" s="314"/>
      <c r="F137" s="314"/>
      <c r="G137" s="314"/>
      <c r="H137" s="314"/>
      <c r="I137" s="314"/>
      <c r="J137" s="314"/>
      <c r="K137" s="319"/>
      <c r="L137" s="56"/>
      <c r="M137" s="56"/>
      <c r="N137" s="56"/>
      <c r="O137" s="56"/>
    </row>
    <row r="138" spans="1:21" ht="30" customHeight="1" x14ac:dyDescent="0.2">
      <c r="A138" s="339"/>
      <c r="B138" s="52"/>
      <c r="C138" s="42" t="s">
        <v>156</v>
      </c>
      <c r="D138" s="155">
        <v>1</v>
      </c>
      <c r="E138" s="103" t="s">
        <v>655</v>
      </c>
      <c r="F138" s="103"/>
      <c r="G138" s="160">
        <v>1</v>
      </c>
      <c r="H138" s="104" t="s">
        <v>656</v>
      </c>
      <c r="I138" s="104" t="s">
        <v>657</v>
      </c>
      <c r="J138" s="155">
        <v>2</v>
      </c>
      <c r="K138" s="103" t="s">
        <v>608</v>
      </c>
      <c r="L138" s="103" t="s">
        <v>609</v>
      </c>
      <c r="M138" s="134"/>
      <c r="N138" s="108"/>
      <c r="O138" s="108"/>
      <c r="P138" s="112"/>
      <c r="Q138" s="112"/>
      <c r="R138" s="18">
        <f>COUNTIF(D138:D140,"1")</f>
        <v>3</v>
      </c>
      <c r="S138" s="18">
        <f>COUNTIF(G138:G140,"1")</f>
        <v>1</v>
      </c>
      <c r="T138" s="18">
        <f>COUNTIF(J138:J140,"1")</f>
        <v>0</v>
      </c>
      <c r="U138" s="18">
        <f>COUNTIF(M138:M140,"1")</f>
        <v>0</v>
      </c>
    </row>
    <row r="139" spans="1:21" ht="30" customHeight="1" x14ac:dyDescent="0.2">
      <c r="A139" s="339"/>
      <c r="B139" s="60"/>
      <c r="C139" s="159" t="s">
        <v>157</v>
      </c>
      <c r="D139" s="155">
        <v>1</v>
      </c>
      <c r="E139" s="106" t="s">
        <v>658</v>
      </c>
      <c r="F139" s="103"/>
      <c r="G139" s="160">
        <v>2</v>
      </c>
      <c r="H139" s="105" t="s">
        <v>659</v>
      </c>
      <c r="I139" s="104" t="s">
        <v>660</v>
      </c>
      <c r="J139" s="155">
        <v>2</v>
      </c>
      <c r="K139" s="106" t="s">
        <v>610</v>
      </c>
      <c r="L139" s="103" t="s">
        <v>611</v>
      </c>
      <c r="M139" s="134"/>
      <c r="N139" s="109"/>
      <c r="O139" s="94"/>
      <c r="P139" s="112"/>
      <c r="Q139" s="112"/>
      <c r="R139" s="18">
        <f>COUNTIF(D138:D140,"2")</f>
        <v>0</v>
      </c>
      <c r="S139" s="18">
        <f>COUNTIF(G138:G140,"2")</f>
        <v>2</v>
      </c>
      <c r="T139" s="18">
        <f>COUNTIF(J138:J140,"2")</f>
        <v>3</v>
      </c>
      <c r="U139" s="18">
        <f>COUNTIF(M138:M140,"2")</f>
        <v>0</v>
      </c>
    </row>
    <row r="140" spans="1:21" ht="30" customHeight="1" x14ac:dyDescent="0.2">
      <c r="A140" s="339"/>
      <c r="B140" s="60"/>
      <c r="C140" s="36" t="s">
        <v>158</v>
      </c>
      <c r="D140" s="155">
        <v>1</v>
      </c>
      <c r="E140" s="106" t="s">
        <v>661</v>
      </c>
      <c r="F140" s="103"/>
      <c r="G140" s="160">
        <v>2</v>
      </c>
      <c r="H140" s="105" t="s">
        <v>662</v>
      </c>
      <c r="I140" s="104" t="s">
        <v>663</v>
      </c>
      <c r="J140" s="155">
        <v>2</v>
      </c>
      <c r="K140" s="106" t="s">
        <v>612</v>
      </c>
      <c r="L140" s="103" t="s">
        <v>613</v>
      </c>
      <c r="M140" s="134"/>
      <c r="N140" s="95"/>
      <c r="O140" s="94"/>
      <c r="P140" s="112"/>
      <c r="Q140" s="112"/>
      <c r="R140" s="18">
        <f>COUNTIF(D138:D140,"3")</f>
        <v>0</v>
      </c>
      <c r="S140" s="18">
        <f>COUNTIF(G138:G140,"3")</f>
        <v>0</v>
      </c>
      <c r="T140" s="18">
        <f>COUNTIF(J138:J140,"3")</f>
        <v>0</v>
      </c>
      <c r="U140" s="18">
        <f>COUNTIF(M138:M140,"3")</f>
        <v>0</v>
      </c>
    </row>
    <row r="141" spans="1:21" ht="14.1" customHeight="1" x14ac:dyDescent="0.2">
      <c r="R141" s="18">
        <f>COUNTIF(D138:D140,"4")</f>
        <v>0</v>
      </c>
      <c r="S141" s="18">
        <f>COUNTIF(G138:G140,"4")</f>
        <v>0</v>
      </c>
      <c r="T141" s="18">
        <f>COUNTIF(J138:J140,"4")</f>
        <v>0</v>
      </c>
    </row>
    <row r="65529" spans="2:6" ht="15" x14ac:dyDescent="0.25">
      <c r="B65529" s="235" t="s">
        <v>34</v>
      </c>
      <c r="C65529" s="235"/>
      <c r="D65529" s="235"/>
      <c r="E65529" s="235"/>
      <c r="F65529" s="118"/>
    </row>
    <row r="65530" spans="2:6" x14ac:dyDescent="0.2">
      <c r="B65530" s="318" t="s">
        <v>35</v>
      </c>
      <c r="C65530" s="318"/>
      <c r="D65530" s="318"/>
      <c r="E65530" s="318"/>
      <c r="F65530" s="117"/>
    </row>
    <row r="65531" spans="2:6" x14ac:dyDescent="0.2">
      <c r="B65531" s="318" t="s">
        <v>36</v>
      </c>
      <c r="C65531" s="318"/>
      <c r="D65531" s="318"/>
      <c r="E65531" s="318"/>
      <c r="F65531" s="117"/>
    </row>
  </sheetData>
  <mergeCells count="92">
    <mergeCell ref="A83:A86"/>
    <mergeCell ref="A87:A94"/>
    <mergeCell ref="A137:A140"/>
    <mergeCell ref="A96:A98"/>
    <mergeCell ref="A100:A110"/>
    <mergeCell ref="A112:A116"/>
    <mergeCell ref="A120:A124"/>
    <mergeCell ref="A126:A130"/>
    <mergeCell ref="A132:A135"/>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D118:F118"/>
    <mergeCell ref="C67:K67"/>
    <mergeCell ref="B131:C131"/>
    <mergeCell ref="C120:K120"/>
    <mergeCell ref="B111:C111"/>
    <mergeCell ref="C100:K100"/>
    <mergeCell ref="B99:C99"/>
    <mergeCell ref="B72:K72"/>
    <mergeCell ref="C73:K73"/>
    <mergeCell ref="B80:C80"/>
    <mergeCell ref="C87:K87"/>
    <mergeCell ref="B95:C95"/>
    <mergeCell ref="C83:K83"/>
    <mergeCell ref="D81:F81"/>
    <mergeCell ref="B65531:E65531"/>
    <mergeCell ref="C137:K137"/>
    <mergeCell ref="B65530:E65530"/>
    <mergeCell ref="B60:C60"/>
    <mergeCell ref="C126:K126"/>
    <mergeCell ref="B65529:E65529"/>
    <mergeCell ref="B136:C136"/>
    <mergeCell ref="B125:C125"/>
    <mergeCell ref="B66:K66"/>
    <mergeCell ref="C132:K132"/>
    <mergeCell ref="B117:C117"/>
    <mergeCell ref="C112:K112"/>
    <mergeCell ref="B118:C119"/>
    <mergeCell ref="C96:L96"/>
    <mergeCell ref="J118:L118"/>
    <mergeCell ref="G118:I118"/>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8:O118"/>
    <mergeCell ref="M2:O2"/>
    <mergeCell ref="M3:M4"/>
    <mergeCell ref="N3:N4"/>
    <mergeCell ref="O3:O4"/>
    <mergeCell ref="M52:O52"/>
    <mergeCell ref="M81:O81"/>
  </mergeCells>
  <phoneticPr fontId="3" type="noConversion"/>
  <conditionalFormatting sqref="D7:D10">
    <cfRule type="iconSet" priority="222">
      <iconSet iconSet="4TrafficLights">
        <cfvo type="percent" val="0"/>
        <cfvo type="num" val="1"/>
        <cfvo type="num" val="3"/>
        <cfvo type="num" val="4"/>
      </iconSet>
    </cfRule>
  </conditionalFormatting>
  <conditionalFormatting sqref="D13:D17">
    <cfRule type="iconSet" priority="218">
      <iconSet iconSet="4TrafficLights">
        <cfvo type="percent" val="0"/>
        <cfvo type="num" val="1"/>
        <cfvo type="num" val="3"/>
        <cfvo type="num" val="4"/>
      </iconSet>
    </cfRule>
  </conditionalFormatting>
  <conditionalFormatting sqref="D20:D27">
    <cfRule type="iconSet" priority="211">
      <iconSet iconSet="4TrafficLights">
        <cfvo type="percent" val="0"/>
        <cfvo type="num" val="1"/>
        <cfvo type="num" val="3"/>
        <cfvo type="num" val="4"/>
      </iconSet>
    </cfRule>
  </conditionalFormatting>
  <conditionalFormatting sqref="D30:D33">
    <cfRule type="iconSet" priority="206">
      <iconSet iconSet="4TrafficLights">
        <cfvo type="percent" val="0"/>
        <cfvo type="num" val="1"/>
        <cfvo type="num" val="3"/>
        <cfvo type="num" val="4"/>
      </iconSet>
    </cfRule>
  </conditionalFormatting>
  <conditionalFormatting sqref="D36:D44">
    <cfRule type="iconSet" priority="201">
      <iconSet iconSet="4TrafficLights">
        <cfvo type="percent" val="0"/>
        <cfvo type="num" val="1"/>
        <cfvo type="num" val="3"/>
        <cfvo type="num" val="4"/>
      </iconSet>
    </cfRule>
  </conditionalFormatting>
  <conditionalFormatting sqref="D47:D50">
    <cfRule type="iconSet" priority="196">
      <iconSet iconSet="4TrafficLights">
        <cfvo type="percent" val="0"/>
        <cfvo type="num" val="1"/>
        <cfvo type="num" val="3"/>
        <cfvo type="num" val="4"/>
      </iconSet>
    </cfRule>
  </conditionalFormatting>
  <conditionalFormatting sqref="D55:D59">
    <cfRule type="iconSet" priority="54">
      <iconSet iconSet="4TrafficLights">
        <cfvo type="percent" val="0"/>
        <cfvo type="num" val="1"/>
        <cfvo type="num" val="3"/>
        <cfvo type="num" val="4"/>
      </iconSet>
    </cfRule>
  </conditionalFormatting>
  <conditionalFormatting sqref="D62:D65">
    <cfRule type="iconSet" priority="53">
      <iconSet iconSet="4TrafficLights">
        <cfvo type="percent" val="0"/>
        <cfvo type="num" val="1"/>
        <cfvo type="num" val="3"/>
        <cfvo type="num" val="4"/>
      </iconSet>
    </cfRule>
  </conditionalFormatting>
  <conditionalFormatting sqref="D68:D71">
    <cfRule type="iconSet" priority="52">
      <iconSet iconSet="4TrafficLights">
        <cfvo type="percent" val="0"/>
        <cfvo type="num" val="1"/>
        <cfvo type="num" val="3"/>
        <cfvo type="num" val="4"/>
      </iconSet>
    </cfRule>
  </conditionalFormatting>
  <conditionalFormatting sqref="D74:D79">
    <cfRule type="iconSet" priority="51">
      <iconSet iconSet="4TrafficLights">
        <cfvo type="percent" val="0"/>
        <cfvo type="num" val="1"/>
        <cfvo type="num" val="3"/>
        <cfvo type="num" val="4"/>
      </iconSet>
    </cfRule>
  </conditionalFormatting>
  <conditionalFormatting sqref="D84:D86">
    <cfRule type="iconSet" priority="10">
      <iconSet iconSet="4TrafficLights">
        <cfvo type="percent" val="0"/>
        <cfvo type="num" val="1"/>
        <cfvo type="num" val="3"/>
        <cfvo type="num" val="4"/>
      </iconSet>
    </cfRule>
  </conditionalFormatting>
  <conditionalFormatting sqref="D88:D94">
    <cfRule type="iconSet" priority="9">
      <iconSet iconSet="4TrafficLights">
        <cfvo type="percent" val="0"/>
        <cfvo type="num" val="1"/>
        <cfvo type="num" val="3"/>
        <cfvo type="num" val="4"/>
      </iconSet>
    </cfRule>
  </conditionalFormatting>
  <conditionalFormatting sqref="D97:D98">
    <cfRule type="iconSet" priority="8">
      <iconSet iconSet="4TrafficLights">
        <cfvo type="percent" val="0"/>
        <cfvo type="num" val="1"/>
        <cfvo type="num" val="3"/>
        <cfvo type="num" val="4"/>
      </iconSet>
    </cfRule>
  </conditionalFormatting>
  <conditionalFormatting sqref="D101:D110">
    <cfRule type="iconSet" priority="7">
      <iconSet iconSet="4TrafficLights">
        <cfvo type="percent" val="0"/>
        <cfvo type="num" val="1"/>
        <cfvo type="num" val="3"/>
        <cfvo type="num" val="4"/>
      </iconSet>
    </cfRule>
  </conditionalFormatting>
  <conditionalFormatting sqref="D113:D116">
    <cfRule type="iconSet" priority="6">
      <iconSet iconSet="4TrafficLights">
        <cfvo type="percent" val="0"/>
        <cfvo type="num" val="1"/>
        <cfvo type="num" val="3"/>
        <cfvo type="num" val="4"/>
      </iconSet>
    </cfRule>
  </conditionalFormatting>
  <conditionalFormatting sqref="D121:D124">
    <cfRule type="iconSet" priority="5">
      <iconSet iconSet="4TrafficLights">
        <cfvo type="percent" val="0"/>
        <cfvo type="num" val="1"/>
        <cfvo type="num" val="3"/>
        <cfvo type="num" val="4"/>
      </iconSet>
    </cfRule>
  </conditionalFormatting>
  <conditionalFormatting sqref="D127:D130">
    <cfRule type="iconSet" priority="4">
      <iconSet iconSet="4TrafficLights">
        <cfvo type="percent" val="0"/>
        <cfvo type="num" val="1"/>
        <cfvo type="num" val="3"/>
        <cfvo type="num" val="4"/>
      </iconSet>
    </cfRule>
  </conditionalFormatting>
  <conditionalFormatting sqref="D133:D135">
    <cfRule type="iconSet" priority="2">
      <iconSet iconSet="4TrafficLights">
        <cfvo type="percent" val="0"/>
        <cfvo type="num" val="1"/>
        <cfvo type="num" val="3"/>
        <cfvo type="num" val="4"/>
      </iconSet>
    </cfRule>
    <cfRule type="iconSet" priority="3">
      <iconSet iconSet="4TrafficLights">
        <cfvo type="percent" val="0"/>
        <cfvo type="num" val="1"/>
        <cfvo type="num" val="3"/>
        <cfvo type="num" val="4"/>
      </iconSet>
    </cfRule>
  </conditionalFormatting>
  <conditionalFormatting sqref="D138:D140">
    <cfRule type="iconSet" priority="1">
      <iconSet iconSet="4TrafficLights">
        <cfvo type="percent" val="0"/>
        <cfvo type="num" val="1"/>
        <cfvo type="num" val="3"/>
        <cfvo type="num" val="4"/>
      </iconSet>
    </cfRule>
  </conditionalFormatting>
  <conditionalFormatting sqref="G7:G10">
    <cfRule type="iconSet" priority="37">
      <iconSet iconSet="4TrafficLights">
        <cfvo type="percent" val="0"/>
        <cfvo type="num" val="1"/>
        <cfvo type="num" val="3"/>
        <cfvo type="num" val="4"/>
      </iconSet>
    </cfRule>
  </conditionalFormatting>
  <conditionalFormatting sqref="G13:G17">
    <cfRule type="iconSet" priority="36">
      <iconSet iconSet="4TrafficLights">
        <cfvo type="percent" val="0"/>
        <cfvo type="num" val="1"/>
        <cfvo type="num" val="3"/>
        <cfvo type="num" val="4"/>
      </iconSet>
    </cfRule>
  </conditionalFormatting>
  <conditionalFormatting sqref="G20:G27">
    <cfRule type="iconSet" priority="35">
      <iconSet iconSet="4TrafficLights">
        <cfvo type="percent" val="0"/>
        <cfvo type="num" val="1"/>
        <cfvo type="num" val="3"/>
        <cfvo type="num" val="4"/>
      </iconSet>
    </cfRule>
  </conditionalFormatting>
  <conditionalFormatting sqref="G30:G33">
    <cfRule type="iconSet" priority="34">
      <iconSet iconSet="4TrafficLights">
        <cfvo type="percent" val="0"/>
        <cfvo type="num" val="1"/>
        <cfvo type="num" val="3"/>
        <cfvo type="num" val="4"/>
      </iconSet>
    </cfRule>
  </conditionalFormatting>
  <conditionalFormatting sqref="G36:G44">
    <cfRule type="iconSet" priority="33">
      <iconSet iconSet="4TrafficLights">
        <cfvo type="percent" val="0"/>
        <cfvo type="num" val="1"/>
        <cfvo type="num" val="3"/>
        <cfvo type="num" val="4"/>
      </iconSet>
    </cfRule>
  </conditionalFormatting>
  <conditionalFormatting sqref="G47:G50">
    <cfRule type="iconSet" priority="32">
      <iconSet iconSet="4TrafficLights">
        <cfvo type="percent" val="0"/>
        <cfvo type="num" val="1"/>
        <cfvo type="num" val="3"/>
        <cfvo type="num" val="4"/>
      </iconSet>
    </cfRule>
  </conditionalFormatting>
  <conditionalFormatting sqref="G55:G59">
    <cfRule type="iconSet" priority="45">
      <iconSet iconSet="4TrafficLights">
        <cfvo type="percent" val="0"/>
        <cfvo type="num" val="1"/>
        <cfvo type="num" val="3"/>
        <cfvo type="num" val="4"/>
      </iconSet>
    </cfRule>
  </conditionalFormatting>
  <conditionalFormatting sqref="G62:G65">
    <cfRule type="iconSet" priority="44">
      <iconSet iconSet="4TrafficLights">
        <cfvo type="percent" val="0"/>
        <cfvo type="num" val="1"/>
        <cfvo type="num" val="3"/>
        <cfvo type="num" val="4"/>
      </iconSet>
    </cfRule>
  </conditionalFormatting>
  <conditionalFormatting sqref="G68:G71">
    <cfRule type="iconSet" priority="43">
      <iconSet iconSet="4TrafficLights">
        <cfvo type="percent" val="0"/>
        <cfvo type="num" val="1"/>
        <cfvo type="num" val="3"/>
        <cfvo type="num" val="4"/>
      </iconSet>
    </cfRule>
  </conditionalFormatting>
  <conditionalFormatting sqref="G74:G79">
    <cfRule type="iconSet" priority="42">
      <iconSet iconSet="4TrafficLights">
        <cfvo type="percent" val="0"/>
        <cfvo type="num" val="1"/>
        <cfvo type="num" val="3"/>
        <cfvo type="num" val="4"/>
      </iconSet>
    </cfRule>
  </conditionalFormatting>
  <conditionalFormatting sqref="G84:G86">
    <cfRule type="iconSet" priority="128">
      <iconSet iconSet="4TrafficLights">
        <cfvo type="percent" val="0"/>
        <cfvo type="num" val="1"/>
        <cfvo type="num" val="3"/>
        <cfvo type="num" val="4"/>
      </iconSet>
    </cfRule>
  </conditionalFormatting>
  <conditionalFormatting sqref="G88:G94">
    <cfRule type="iconSet" priority="125">
      <iconSet iconSet="4TrafficLights">
        <cfvo type="percent" val="0"/>
        <cfvo type="num" val="1"/>
        <cfvo type="num" val="3"/>
        <cfvo type="num" val="4"/>
      </iconSet>
    </cfRule>
  </conditionalFormatting>
  <conditionalFormatting sqref="G97:G98">
    <cfRule type="iconSet" priority="122">
      <iconSet iconSet="4TrafficLights">
        <cfvo type="percent" val="0"/>
        <cfvo type="num" val="1"/>
        <cfvo type="num" val="3"/>
        <cfvo type="num" val="4"/>
      </iconSet>
    </cfRule>
  </conditionalFormatting>
  <conditionalFormatting sqref="G101:G110">
    <cfRule type="iconSet" priority="119">
      <iconSet iconSet="4TrafficLights">
        <cfvo type="percent" val="0"/>
        <cfvo type="num" val="1"/>
        <cfvo type="num" val="3"/>
        <cfvo type="num" val="4"/>
      </iconSet>
    </cfRule>
  </conditionalFormatting>
  <conditionalFormatting sqref="G113:G116">
    <cfRule type="iconSet" priority="116">
      <iconSet iconSet="4TrafficLights">
        <cfvo type="percent" val="0"/>
        <cfvo type="num" val="1"/>
        <cfvo type="num" val="3"/>
        <cfvo type="num" val="4"/>
      </iconSet>
    </cfRule>
  </conditionalFormatting>
  <conditionalFormatting sqref="G121:G124">
    <cfRule type="iconSet" priority="41">
      <iconSet iconSet="4TrafficLights">
        <cfvo type="percent" val="0"/>
        <cfvo type="num" val="1"/>
        <cfvo type="num" val="3"/>
        <cfvo type="num" val="4"/>
      </iconSet>
    </cfRule>
  </conditionalFormatting>
  <conditionalFormatting sqref="G127:G130">
    <cfRule type="iconSet" priority="40">
      <iconSet iconSet="4TrafficLights">
        <cfvo type="percent" val="0"/>
        <cfvo type="num" val="1"/>
        <cfvo type="num" val="3"/>
        <cfvo type="num" val="4"/>
      </iconSet>
    </cfRule>
  </conditionalFormatting>
  <conditionalFormatting sqref="G133:G135">
    <cfRule type="iconSet" priority="39">
      <iconSet iconSet="4TrafficLights">
        <cfvo type="percent" val="0"/>
        <cfvo type="num" val="1"/>
        <cfvo type="num" val="3"/>
        <cfvo type="num" val="4"/>
      </iconSet>
    </cfRule>
  </conditionalFormatting>
  <conditionalFormatting sqref="G138:G140">
    <cfRule type="iconSet" priority="38">
      <iconSet iconSet="4TrafficLights">
        <cfvo type="percent" val="0"/>
        <cfvo type="num" val="1"/>
        <cfvo type="num" val="3"/>
        <cfvo type="num" val="4"/>
      </iconSet>
    </cfRule>
  </conditionalFormatting>
  <conditionalFormatting sqref="J7:J10">
    <cfRule type="iconSet" priority="219">
      <iconSet iconSet="4TrafficLights">
        <cfvo type="percent" val="0"/>
        <cfvo type="num" val="1"/>
        <cfvo type="num" val="3"/>
        <cfvo type="num" val="4"/>
      </iconSet>
    </cfRule>
  </conditionalFormatting>
  <conditionalFormatting sqref="J13:J17">
    <cfRule type="iconSet" priority="216">
      <iconSet iconSet="4TrafficLights">
        <cfvo type="percent" val="0"/>
        <cfvo type="num" val="1"/>
        <cfvo type="num" val="3"/>
        <cfvo type="num" val="4"/>
      </iconSet>
    </cfRule>
  </conditionalFormatting>
  <conditionalFormatting sqref="J20:J27">
    <cfRule type="iconSet" priority="30">
      <iconSet iconSet="4TrafficLights">
        <cfvo type="percent" val="0"/>
        <cfvo type="num" val="1"/>
        <cfvo type="num" val="3"/>
        <cfvo type="num" val="4"/>
      </iconSet>
    </cfRule>
  </conditionalFormatting>
  <conditionalFormatting sqref="J30:J33">
    <cfRule type="iconSet" priority="31">
      <iconSet iconSet="4TrafficLights">
        <cfvo type="percent" val="0"/>
        <cfvo type="num" val="1"/>
        <cfvo type="num" val="3"/>
        <cfvo type="num" val="4"/>
      </iconSet>
    </cfRule>
  </conditionalFormatting>
  <conditionalFormatting sqref="J36:J44">
    <cfRule type="iconSet" priority="197">
      <iconSet iconSet="4TrafficLights">
        <cfvo type="percent" val="0"/>
        <cfvo type="num" val="1"/>
        <cfvo type="num" val="3"/>
        <cfvo type="num" val="4"/>
      </iconSet>
    </cfRule>
  </conditionalFormatting>
  <conditionalFormatting sqref="J47:J50">
    <cfRule type="iconSet" priority="192">
      <iconSet iconSet="4TrafficLights">
        <cfvo type="percent" val="0"/>
        <cfvo type="num" val="1"/>
        <cfvo type="num" val="3"/>
        <cfvo type="num" val="4"/>
      </iconSet>
    </cfRule>
  </conditionalFormatting>
  <conditionalFormatting sqref="J55:J59">
    <cfRule type="iconSet" priority="29">
      <iconSet iconSet="4TrafficLights">
        <cfvo type="percent" val="0"/>
        <cfvo type="num" val="1"/>
        <cfvo type="num" val="3"/>
        <cfvo type="num" val="4"/>
      </iconSet>
    </cfRule>
  </conditionalFormatting>
  <conditionalFormatting sqref="J62:J65">
    <cfRule type="iconSet" priority="28">
      <iconSet iconSet="4TrafficLights">
        <cfvo type="percent" val="0"/>
        <cfvo type="num" val="1"/>
        <cfvo type="num" val="3"/>
        <cfvo type="num" val="4"/>
      </iconSet>
    </cfRule>
  </conditionalFormatting>
  <conditionalFormatting sqref="J68:J71">
    <cfRule type="iconSet" priority="27">
      <iconSet iconSet="4TrafficLights">
        <cfvo type="percent" val="0"/>
        <cfvo type="num" val="1"/>
        <cfvo type="num" val="3"/>
        <cfvo type="num" val="4"/>
      </iconSet>
    </cfRule>
  </conditionalFormatting>
  <conditionalFormatting sqref="J74:J79">
    <cfRule type="iconSet" priority="26">
      <iconSet iconSet="4TrafficLights">
        <cfvo type="percent" val="0"/>
        <cfvo type="num" val="1"/>
        <cfvo type="num" val="3"/>
        <cfvo type="num" val="4"/>
      </iconSet>
    </cfRule>
  </conditionalFormatting>
  <conditionalFormatting sqref="J84:J86">
    <cfRule type="iconSet" priority="20">
      <iconSet iconSet="4TrafficLights">
        <cfvo type="percent" val="0"/>
        <cfvo type="num" val="1"/>
        <cfvo type="num" val="3"/>
        <cfvo type="num" val="4"/>
      </iconSet>
    </cfRule>
  </conditionalFormatting>
  <conditionalFormatting sqref="J88:J94">
    <cfRule type="iconSet" priority="19">
      <iconSet iconSet="4TrafficLights">
        <cfvo type="percent" val="0"/>
        <cfvo type="num" val="1"/>
        <cfvo type="num" val="3"/>
        <cfvo type="num" val="4"/>
      </iconSet>
    </cfRule>
  </conditionalFormatting>
  <conditionalFormatting sqref="J97:J98">
    <cfRule type="iconSet" priority="18">
      <iconSet iconSet="4TrafficLights">
        <cfvo type="percent" val="0"/>
        <cfvo type="num" val="1"/>
        <cfvo type="num" val="3"/>
        <cfvo type="num" val="4"/>
      </iconSet>
    </cfRule>
  </conditionalFormatting>
  <conditionalFormatting sqref="J101:J110">
    <cfRule type="iconSet" priority="17">
      <iconSet iconSet="4TrafficLights">
        <cfvo type="percent" val="0"/>
        <cfvo type="num" val="1"/>
        <cfvo type="num" val="3"/>
        <cfvo type="num" val="4"/>
      </iconSet>
    </cfRule>
  </conditionalFormatting>
  <conditionalFormatting sqref="J113:J116">
    <cfRule type="iconSet" priority="16">
      <iconSet iconSet="4TrafficLights">
        <cfvo type="percent" val="0"/>
        <cfvo type="num" val="1"/>
        <cfvo type="num" val="3"/>
        <cfvo type="num" val="4"/>
      </iconSet>
    </cfRule>
  </conditionalFormatting>
  <conditionalFormatting sqref="J121:J124">
    <cfRule type="iconSet" priority="25">
      <iconSet iconSet="4TrafficLights">
        <cfvo type="percent" val="0"/>
        <cfvo type="num" val="1"/>
        <cfvo type="num" val="3"/>
        <cfvo type="num" val="4"/>
      </iconSet>
    </cfRule>
  </conditionalFormatting>
  <conditionalFormatting sqref="J127:J130">
    <cfRule type="iconSet" priority="24">
      <iconSet iconSet="4TrafficLights">
        <cfvo type="percent" val="0"/>
        <cfvo type="num" val="1"/>
        <cfvo type="num" val="3"/>
        <cfvo type="num" val="4"/>
      </iconSet>
    </cfRule>
  </conditionalFormatting>
  <conditionalFormatting sqref="J133:J135">
    <cfRule type="iconSet" priority="23">
      <iconSet iconSet="4TrafficLights">
        <cfvo type="percent" val="0"/>
        <cfvo type="num" val="1"/>
        <cfvo type="num" val="3"/>
        <cfvo type="num" val="4"/>
      </iconSet>
    </cfRule>
    <cfRule type="iconSet" priority="22">
      <iconSet iconSet="4TrafficLights">
        <cfvo type="percent" val="0"/>
        <cfvo type="num" val="1"/>
        <cfvo type="num" val="3"/>
        <cfvo type="num" val="4"/>
      </iconSet>
    </cfRule>
  </conditionalFormatting>
  <conditionalFormatting sqref="J138:J140">
    <cfRule type="iconSet" priority="21">
      <iconSet iconSet="4TrafficLights">
        <cfvo type="percent" val="0"/>
        <cfvo type="num" val="1"/>
        <cfvo type="num" val="3"/>
        <cfvo type="num" val="4"/>
      </iconSet>
    </cfRule>
  </conditionalFormatting>
  <conditionalFormatting sqref="M7:M10">
    <cfRule type="iconSet" priority="82">
      <iconSet iconSet="4TrafficLights">
        <cfvo type="percent" val="0"/>
        <cfvo type="num" val="1"/>
        <cfvo type="num" val="3"/>
        <cfvo type="num" val="4"/>
      </iconSet>
    </cfRule>
  </conditionalFormatting>
  <conditionalFormatting sqref="M13:M17">
    <cfRule type="iconSet" priority="81">
      <iconSet iconSet="4TrafficLights">
        <cfvo type="percent" val="0"/>
        <cfvo type="num" val="1"/>
        <cfvo type="num" val="3"/>
        <cfvo type="num" val="4"/>
      </iconSet>
    </cfRule>
  </conditionalFormatting>
  <conditionalFormatting sqref="M20:M27">
    <cfRule type="iconSet" priority="80">
      <iconSet iconSet="4TrafficLights">
        <cfvo type="percent" val="0"/>
        <cfvo type="num" val="1"/>
        <cfvo type="num" val="3"/>
        <cfvo type="num" val="4"/>
      </iconSet>
    </cfRule>
  </conditionalFormatting>
  <conditionalFormatting sqref="M30:M33">
    <cfRule type="iconSet" priority="79">
      <iconSet iconSet="4TrafficLights">
        <cfvo type="percent" val="0"/>
        <cfvo type="num" val="1"/>
        <cfvo type="num" val="3"/>
        <cfvo type="num" val="4"/>
      </iconSet>
    </cfRule>
  </conditionalFormatting>
  <conditionalFormatting sqref="M36:M44">
    <cfRule type="iconSet" priority="78">
      <iconSet iconSet="4TrafficLights">
        <cfvo type="percent" val="0"/>
        <cfvo type="num" val="1"/>
        <cfvo type="num" val="3"/>
        <cfvo type="num" val="4"/>
      </iconSet>
    </cfRule>
  </conditionalFormatting>
  <conditionalFormatting sqref="M47:M50">
    <cfRule type="iconSet" priority="77">
      <iconSet iconSet="4TrafficLights">
        <cfvo type="percent" val="0"/>
        <cfvo type="num" val="1"/>
        <cfvo type="num" val="3"/>
        <cfvo type="num" val="4"/>
      </iconSet>
    </cfRule>
  </conditionalFormatting>
  <conditionalFormatting sqref="M55:M59">
    <cfRule type="iconSet" priority="15">
      <iconSet iconSet="4TrafficLights">
        <cfvo type="percent" val="0"/>
        <cfvo type="num" val="1"/>
        <cfvo type="num" val="3"/>
        <cfvo type="num" val="4"/>
      </iconSet>
    </cfRule>
  </conditionalFormatting>
  <conditionalFormatting sqref="M62:M65">
    <cfRule type="iconSet" priority="14">
      <iconSet iconSet="4TrafficLights">
        <cfvo type="percent" val="0"/>
        <cfvo type="num" val="1"/>
        <cfvo type="num" val="3"/>
        <cfvo type="num" val="4"/>
      </iconSet>
    </cfRule>
  </conditionalFormatting>
  <conditionalFormatting sqref="M68 M70:M71">
    <cfRule type="iconSet" priority="13">
      <iconSet iconSet="4TrafficLights">
        <cfvo type="percent" val="0"/>
        <cfvo type="num" val="1"/>
        <cfvo type="num" val="3"/>
        <cfvo type="num" val="4"/>
      </iconSet>
    </cfRule>
  </conditionalFormatting>
  <conditionalFormatting sqref="M69">
    <cfRule type="iconSet" priority="12">
      <iconSet iconSet="4TrafficLights">
        <cfvo type="percent" val="0"/>
        <cfvo type="num" val="1"/>
        <cfvo type="num" val="3"/>
        <cfvo type="num" val="4"/>
      </iconSet>
    </cfRule>
  </conditionalFormatting>
  <conditionalFormatting sqref="M74:M79">
    <cfRule type="iconSet" priority="11">
      <iconSet iconSet="4TrafficLights">
        <cfvo type="percent" val="0"/>
        <cfvo type="num" val="1"/>
        <cfvo type="num" val="3"/>
        <cfvo type="num" val="4"/>
      </iconSet>
    </cfRule>
  </conditionalFormatting>
  <conditionalFormatting sqref="M84:M86">
    <cfRule type="iconSet" priority="71">
      <iconSet iconSet="4TrafficLights">
        <cfvo type="percent" val="0"/>
        <cfvo type="num" val="1"/>
        <cfvo type="num" val="3"/>
        <cfvo type="num" val="4"/>
      </iconSet>
    </cfRule>
  </conditionalFormatting>
  <conditionalFormatting sqref="M88:M90">
    <cfRule type="iconSet" priority="70">
      <iconSet iconSet="4TrafficLights">
        <cfvo type="percent" val="0"/>
        <cfvo type="num" val="1"/>
        <cfvo type="num" val="3"/>
        <cfvo type="num" val="4"/>
      </iconSet>
    </cfRule>
  </conditionalFormatting>
  <conditionalFormatting sqref="M91">
    <cfRule type="iconSet" priority="69">
      <iconSet iconSet="4TrafficLights">
        <cfvo type="percent" val="0"/>
        <cfvo type="num" val="1"/>
        <cfvo type="num" val="3"/>
        <cfvo type="num" val="4"/>
      </iconSet>
    </cfRule>
  </conditionalFormatting>
  <conditionalFormatting sqref="M92">
    <cfRule type="iconSet" priority="68">
      <iconSet iconSet="4TrafficLights">
        <cfvo type="percent" val="0"/>
        <cfvo type="num" val="1"/>
        <cfvo type="num" val="3"/>
        <cfvo type="num" val="4"/>
      </iconSet>
    </cfRule>
  </conditionalFormatting>
  <conditionalFormatting sqref="M93">
    <cfRule type="iconSet" priority="67">
      <iconSet iconSet="4TrafficLights">
        <cfvo type="percent" val="0"/>
        <cfvo type="num" val="1"/>
        <cfvo type="num" val="3"/>
        <cfvo type="num" val="4"/>
      </iconSet>
    </cfRule>
  </conditionalFormatting>
  <conditionalFormatting sqref="M94">
    <cfRule type="iconSet" priority="66">
      <iconSet iconSet="4TrafficLights">
        <cfvo type="percent" val="0"/>
        <cfvo type="num" val="1"/>
        <cfvo type="num" val="3"/>
        <cfvo type="num" val="4"/>
      </iconSet>
    </cfRule>
  </conditionalFormatting>
  <conditionalFormatting sqref="M97">
    <cfRule type="iconSet" priority="65">
      <iconSet iconSet="4TrafficLights">
        <cfvo type="percent" val="0"/>
        <cfvo type="num" val="1"/>
        <cfvo type="num" val="3"/>
        <cfvo type="num" val="4"/>
      </iconSet>
    </cfRule>
  </conditionalFormatting>
  <conditionalFormatting sqref="M98">
    <cfRule type="iconSet" priority="64">
      <iconSet iconSet="4TrafficLights">
        <cfvo type="percent" val="0"/>
        <cfvo type="num" val="1"/>
        <cfvo type="num" val="3"/>
        <cfvo type="num" val="4"/>
      </iconSet>
    </cfRule>
  </conditionalFormatting>
  <conditionalFormatting sqref="M101">
    <cfRule type="iconSet" priority="62">
      <iconSet iconSet="4TrafficLights">
        <cfvo type="percent" val="0"/>
        <cfvo type="num" val="1"/>
        <cfvo type="num" val="3"/>
        <cfvo type="num" val="4"/>
      </iconSet>
    </cfRule>
  </conditionalFormatting>
  <conditionalFormatting sqref="M102:M110">
    <cfRule type="iconSet" priority="63">
      <iconSet iconSet="4TrafficLights">
        <cfvo type="percent" val="0"/>
        <cfvo type="num" val="1"/>
        <cfvo type="num" val="3"/>
        <cfvo type="num" val="4"/>
      </iconSet>
    </cfRule>
  </conditionalFormatting>
  <conditionalFormatting sqref="M113:M116">
    <cfRule type="iconSet" priority="61">
      <iconSet iconSet="4TrafficLights">
        <cfvo type="percent" val="0"/>
        <cfvo type="num" val="1"/>
        <cfvo type="num" val="3"/>
        <cfvo type="num" val="4"/>
      </iconSet>
    </cfRule>
  </conditionalFormatting>
  <conditionalFormatting sqref="M121:M123">
    <cfRule type="iconSet" priority="60">
      <iconSet iconSet="4TrafficLights">
        <cfvo type="percent" val="0"/>
        <cfvo type="num" val="1"/>
        <cfvo type="num" val="3"/>
        <cfvo type="num" val="4"/>
      </iconSet>
    </cfRule>
  </conditionalFormatting>
  <conditionalFormatting sqref="M124">
    <cfRule type="iconSet" priority="59">
      <iconSet iconSet="4TrafficLights">
        <cfvo type="percent" val="0"/>
        <cfvo type="num" val="1"/>
        <cfvo type="num" val="3"/>
        <cfvo type="num" val="4"/>
      </iconSet>
    </cfRule>
  </conditionalFormatting>
  <conditionalFormatting sqref="M127:M130">
    <cfRule type="iconSet" priority="58">
      <iconSet iconSet="4TrafficLights">
        <cfvo type="percent" val="0"/>
        <cfvo type="num" val="1"/>
        <cfvo type="num" val="3"/>
        <cfvo type="num" val="4"/>
      </iconSet>
    </cfRule>
  </conditionalFormatting>
  <conditionalFormatting sqref="M133:M135">
    <cfRule type="iconSet" priority="57">
      <iconSet iconSet="4TrafficLights">
        <cfvo type="percent" val="0"/>
        <cfvo type="num" val="1"/>
        <cfvo type="num" val="3"/>
        <cfvo type="num" val="4"/>
      </iconSet>
    </cfRule>
  </conditionalFormatting>
  <conditionalFormatting sqref="M138 M140">
    <cfRule type="iconSet" priority="56">
      <iconSet iconSet="4TrafficLights">
        <cfvo type="percent" val="0"/>
        <cfvo type="num" val="1"/>
        <cfvo type="num" val="3"/>
        <cfvo type="num" val="4"/>
      </iconSet>
    </cfRule>
  </conditionalFormatting>
  <conditionalFormatting sqref="M139">
    <cfRule type="iconSet" priority="55">
      <iconSet iconSet="4TrafficLights">
        <cfvo type="percent" val="0"/>
        <cfvo type="num" val="1"/>
        <cfvo type="num" val="3"/>
        <cfvo type="num" val="4"/>
      </iconSet>
    </cfRule>
  </conditionalFormatting>
  <conditionalFormatting sqref="P7:P9">
    <cfRule type="iconSet" priority="212">
      <iconSet iconSet="3Flags">
        <cfvo type="percent" val="0"/>
        <cfvo type="num" val="0"/>
        <cfvo type="num" val="1" gte="0"/>
      </iconSet>
    </cfRule>
  </conditionalFormatting>
  <conditionalFormatting sqref="Q7">
    <cfRule type="cellIs" dxfId="1" priority="213" stopIfTrue="1" operator="lessThan">
      <formula>$Q$7</formula>
    </cfRule>
  </conditionalFormatting>
  <dataValidations count="1">
    <dataValidation type="list" allowBlank="1" showInputMessage="1" showErrorMessage="1" sqref="J127:J130 D133:D135 J97:J98 J88:J94 J84:J86 J138:J140 D74:D79 D55:D59 D127:D130 G84:G86 D84:D86 G88:G94 M74:M79 G97:G98 D97:D98 G101:G110 G68:G71 G36:G44 G30:G33 G20:G27 G13:G17 G7:G10 G138:G140 J7:J10 D13:D17 D7:D10 J30:J33 G47:G50 D20:D27 J36:J44 D30:D33 J47:J50 D36:D44 D47:D50 G62:G65 J13:J17 D68:D71 J55:J59 D62:D65 M138:M140 G55:G59 D101:D110 J20:J27 J62:J65 J68:J71 G113:G116 G127:G130 G121:G124 D88:D94 G74:G79 D121:D124 J101:J110 D113:D116 J133:J135 G133:G135 J74:J79 J121:J124 M127:M130 M97:M98 M88:M94 M84:M86 M68:M71 M121:M124 M13:M17 M20:M27 M30:M33 M36:M44 M7:M10 J113:J116 M47:M50 M55:M59 M62:M65 M101:M110 M133:M135 M113:M116 D138:D140" xr:uid="{00000000-0002-0000-0100-000000000000}">
      <formula1>$Q$2:$Q$5</formula1>
    </dataValidation>
  </dataValidations>
  <hyperlinks>
    <hyperlink ref="B65531" r:id="rId1" xr:uid="{00000000-0004-0000-0100-000000000000}"/>
    <hyperlink ref="B65530"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B1:V65497"/>
  <sheetViews>
    <sheetView showGridLines="0" zoomScale="70" zoomScaleNormal="70" workbookViewId="0">
      <selection activeCell="B18" sqref="B18:U18"/>
    </sheetView>
  </sheetViews>
  <sheetFormatPr baseColWidth="10" defaultColWidth="11.42578125" defaultRowHeight="15" x14ac:dyDescent="0.2"/>
  <cols>
    <col min="1" max="1" width="1.42578125" style="1" customWidth="1"/>
    <col min="2" max="2" width="34.5703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2.85546875" style="1" customWidth="1"/>
    <col min="18" max="21" width="7.570312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197" t="s">
        <v>162</v>
      </c>
      <c r="C2" s="190" t="s">
        <v>198</v>
      </c>
      <c r="D2" s="190"/>
      <c r="E2" s="190"/>
      <c r="F2" s="190"/>
      <c r="G2" s="2"/>
      <c r="H2" s="199" t="s">
        <v>199</v>
      </c>
      <c r="I2" s="199"/>
      <c r="J2" s="199"/>
      <c r="K2" s="199"/>
      <c r="L2" s="2"/>
      <c r="M2" s="200" t="s">
        <v>200</v>
      </c>
      <c r="N2" s="200"/>
      <c r="O2" s="200"/>
      <c r="P2" s="200"/>
      <c r="Q2" s="100"/>
      <c r="R2" s="196" t="s">
        <v>201</v>
      </c>
      <c r="S2" s="196"/>
      <c r="T2" s="196"/>
      <c r="U2" s="196"/>
      <c r="V2" s="193"/>
    </row>
    <row r="3" spans="2:22" ht="24.75" customHeight="1" thickBot="1" x14ac:dyDescent="0.25">
      <c r="B3" s="198"/>
      <c r="C3" s="3">
        <v>1</v>
      </c>
      <c r="D3" s="3">
        <v>2</v>
      </c>
      <c r="E3" s="4">
        <v>3</v>
      </c>
      <c r="F3" s="5">
        <v>4</v>
      </c>
      <c r="G3" s="201"/>
      <c r="H3" s="3">
        <v>1</v>
      </c>
      <c r="I3" s="3">
        <v>2</v>
      </c>
      <c r="J3" s="4">
        <v>3</v>
      </c>
      <c r="K3" s="5">
        <v>4</v>
      </c>
      <c r="L3" s="194"/>
      <c r="M3" s="3">
        <v>1</v>
      </c>
      <c r="N3" s="3">
        <v>2</v>
      </c>
      <c r="O3" s="4">
        <v>3</v>
      </c>
      <c r="P3" s="5">
        <v>4</v>
      </c>
      <c r="Q3" s="101"/>
      <c r="R3" s="3">
        <v>1</v>
      </c>
      <c r="S3" s="3">
        <v>2</v>
      </c>
      <c r="T3" s="4">
        <v>3</v>
      </c>
      <c r="U3" s="5">
        <v>4</v>
      </c>
      <c r="V3" s="193"/>
    </row>
    <row r="4" spans="2:22" ht="38.25" customHeight="1" thickTop="1" thickBot="1" x14ac:dyDescent="0.25">
      <c r="B4" s="78" t="s">
        <v>163</v>
      </c>
      <c r="C4" s="76">
        <f>Autoevaluación!R55/SUM(Autoevaluación!R55:R58)</f>
        <v>0</v>
      </c>
      <c r="D4" s="7">
        <f>Autoevaluación!R56/SUM(Autoevaluación!R55:R58)</f>
        <v>0.8</v>
      </c>
      <c r="E4" s="7">
        <f>Autoevaluación!R57/SUM(Autoevaluación!R55:R58)</f>
        <v>0</v>
      </c>
      <c r="F4" s="7">
        <f>Autoevaluación!R58/SUM(Autoevaluación!R55:R58)</f>
        <v>0.2</v>
      </c>
      <c r="G4" s="202"/>
      <c r="H4" s="7">
        <f>Autoevaluación!S55/SUM(Autoevaluación!S55:S59)</f>
        <v>0</v>
      </c>
      <c r="I4" s="7">
        <f>Autoevaluación!S56/SUM(Autoevaluación!S55:S58)</f>
        <v>0.6</v>
      </c>
      <c r="J4" s="7">
        <f>Autoevaluación!S57/SUM(Autoevaluación!S55:S58)</f>
        <v>0.4</v>
      </c>
      <c r="K4" s="7">
        <f>Autoevaluación!S58/SUM(Autoevaluación!S55:S58)</f>
        <v>0</v>
      </c>
      <c r="L4" s="195"/>
      <c r="M4" s="7">
        <f>Autoevaluación!T55/SUM(Autoevaluación!T55:T58)</f>
        <v>0</v>
      </c>
      <c r="N4" s="7">
        <f>Autoevaluación!T56/SUM(Autoevaluación!T55:T58)</f>
        <v>0.2</v>
      </c>
      <c r="O4" s="7">
        <f>Autoevaluación!T57/SUM(Autoevaluación!T55:T58)</f>
        <v>0.8</v>
      </c>
      <c r="P4" s="7">
        <f>Autoevaluación!T58/SUM(Autoevaluación!T55:T58)</f>
        <v>0</v>
      </c>
      <c r="Q4" s="96"/>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25" customHeight="1" thickTop="1" thickBot="1" x14ac:dyDescent="0.25">
      <c r="B5" s="78" t="s">
        <v>164</v>
      </c>
      <c r="C5" s="76">
        <f>Autoevaluación!R62/SUM(Autoevaluación!R62:R65)</f>
        <v>0</v>
      </c>
      <c r="D5" s="7">
        <f>Autoevaluación!R63/SUM(Autoevaluación!R62:R65)</f>
        <v>0</v>
      </c>
      <c r="E5" s="7">
        <f>Autoevaluación!R64/SUM(Autoevaluación!R62:R65)</f>
        <v>1</v>
      </c>
      <c r="F5" s="7">
        <f>Autoevaluación!R65/SUM(Autoevaluación!R62:R65)</f>
        <v>0</v>
      </c>
      <c r="G5" s="202"/>
      <c r="H5" s="7">
        <f>Autoevaluación!S62/SUM(Autoevaluación!S62:S65)</f>
        <v>0</v>
      </c>
      <c r="I5" s="7">
        <f>Autoevaluación!S63/SUM(Autoevaluación!S62:S65)</f>
        <v>0</v>
      </c>
      <c r="J5" s="7">
        <f>Autoevaluación!S64/SUM(Autoevaluación!S62:S65)</f>
        <v>1</v>
      </c>
      <c r="K5" s="7">
        <f>Autoevaluación!S65/SUM(Autoevaluación!S62:S65)</f>
        <v>0</v>
      </c>
      <c r="L5" s="195"/>
      <c r="M5" s="7">
        <f>Autoevaluación!T62/SUM(Autoevaluación!T62:T65)</f>
        <v>0</v>
      </c>
      <c r="N5" s="7">
        <f>Autoevaluación!T63/SUM(Autoevaluación!T62:T65)</f>
        <v>0.25</v>
      </c>
      <c r="O5" s="7">
        <f>Autoevaluación!T64/SUM(Autoevaluación!T62:T65)</f>
        <v>0.75</v>
      </c>
      <c r="P5" s="7">
        <f>Autoevaluación!T65/SUM(Autoevaluación!T62:T65)</f>
        <v>0</v>
      </c>
      <c r="Q5" s="96"/>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25" customHeight="1" thickTop="1" thickBot="1" x14ac:dyDescent="0.25">
      <c r="B6" s="78" t="s">
        <v>165</v>
      </c>
      <c r="C6" s="76">
        <f>Autoevaluación!R68/SUM(Autoevaluación!R68:R71)</f>
        <v>0</v>
      </c>
      <c r="D6" s="7">
        <f>Autoevaluación!R69/SUM(Autoevaluación!R68:R71)</f>
        <v>0</v>
      </c>
      <c r="E6" s="7">
        <f>Autoevaluación!R70/SUM(Autoevaluación!R68:R71)</f>
        <v>0.5</v>
      </c>
      <c r="F6" s="7">
        <f>Autoevaluación!R71/SUM(Autoevaluación!R68:R71)</f>
        <v>0.5</v>
      </c>
      <c r="G6" s="202"/>
      <c r="H6" s="7">
        <f>Autoevaluación!S68/SUM(Autoevaluación!S68:S71)</f>
        <v>0</v>
      </c>
      <c r="I6" s="7">
        <f>Autoevaluación!S69/SUM(Autoevaluación!S68:S71)</f>
        <v>0</v>
      </c>
      <c r="J6" s="7">
        <f>Autoevaluación!S70/SUM(Autoevaluación!S68:S71)</f>
        <v>1</v>
      </c>
      <c r="K6" s="7">
        <f>Autoevaluación!S71/SUM(Autoevaluación!S68:S71)</f>
        <v>0</v>
      </c>
      <c r="L6" s="195"/>
      <c r="M6" s="7">
        <f>Autoevaluación!T68/SUM(Autoevaluación!T68:T71)</f>
        <v>0</v>
      </c>
      <c r="N6" s="7">
        <f>Autoevaluación!T69/SUM(Autoevaluación!T68:T71)</f>
        <v>0.5</v>
      </c>
      <c r="O6" s="7">
        <f>Autoevaluación!T70/SUM(Autoevaluación!T68:T71)</f>
        <v>0.5</v>
      </c>
      <c r="P6" s="7">
        <f>Autoevaluación!T71/SUM(Autoevaluación!T68:T71)</f>
        <v>0</v>
      </c>
      <c r="Q6" s="96"/>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25" customHeight="1" thickTop="1" thickBot="1" x14ac:dyDescent="0.25">
      <c r="B7" s="78" t="s">
        <v>166</v>
      </c>
      <c r="C7" s="76">
        <f>Autoevaluación!R74/SUM(Autoevaluación!R74:R77)</f>
        <v>0</v>
      </c>
      <c r="D7" s="7">
        <f>Autoevaluación!R75/SUM(Autoevaluación!R74:R77)</f>
        <v>0.5</v>
      </c>
      <c r="E7" s="7">
        <f>Autoevaluación!R76/SUM(Autoevaluación!R74:R77)</f>
        <v>0.5</v>
      </c>
      <c r="F7" s="7">
        <f>Autoevaluación!R77/SUM(Autoevaluación!R74:R77)</f>
        <v>0</v>
      </c>
      <c r="G7" s="202"/>
      <c r="H7" s="7">
        <f>Autoevaluación!S74/SUM(Autoevaluación!S74:S77)</f>
        <v>0</v>
      </c>
      <c r="I7" s="7">
        <f>Autoevaluación!S75/SUM(Autoevaluación!S74:S77)</f>
        <v>0</v>
      </c>
      <c r="J7" s="7">
        <f>Autoevaluación!S76/SUM(Autoevaluación!S74:S77)</f>
        <v>1</v>
      </c>
      <c r="K7" s="7">
        <f>Autoevaluación!S77/SUM(Autoevaluación!S74:S77)</f>
        <v>0</v>
      </c>
      <c r="L7" s="195"/>
      <c r="M7" s="7">
        <f>Autoevaluación!T74/SUM(Autoevaluación!T74:T77)</f>
        <v>0</v>
      </c>
      <c r="N7" s="7">
        <f>Autoevaluación!T75/SUM(Autoevaluación!T74:T77)</f>
        <v>0.5</v>
      </c>
      <c r="O7" s="7">
        <f>Autoevaluación!T76/SUM(Autoevaluación!T74:T77)</f>
        <v>0.5</v>
      </c>
      <c r="P7" s="7">
        <f>Autoevaluación!T77/SUM(Autoevaluación!T74:T77)</f>
        <v>0</v>
      </c>
      <c r="Q7" s="96"/>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25" customHeight="1" thickTop="1" x14ac:dyDescent="0.2">
      <c r="B8" s="79"/>
      <c r="C8" s="7"/>
      <c r="D8" s="7"/>
      <c r="E8" s="7"/>
      <c r="F8" s="7"/>
      <c r="G8" s="202"/>
      <c r="H8" s="7"/>
      <c r="I8" s="7"/>
      <c r="J8" s="7"/>
      <c r="K8" s="7"/>
      <c r="L8" s="195"/>
      <c r="M8" s="7"/>
      <c r="N8" s="7"/>
      <c r="O8" s="7"/>
      <c r="P8" s="7"/>
      <c r="Q8" s="96"/>
      <c r="R8" s="7"/>
      <c r="S8" s="7"/>
      <c r="T8" s="7"/>
      <c r="U8" s="7"/>
    </row>
    <row r="9" spans="2:22" ht="38.25" customHeight="1" x14ac:dyDescent="0.2">
      <c r="B9" s="6"/>
      <c r="C9" s="7"/>
      <c r="D9" s="7"/>
      <c r="E9" s="7"/>
      <c r="F9" s="7"/>
      <c r="G9" s="202"/>
      <c r="H9" s="7"/>
      <c r="I9" s="7"/>
      <c r="J9" s="7"/>
      <c r="K9" s="7"/>
      <c r="L9" s="195"/>
      <c r="M9" s="7"/>
      <c r="N9" s="7"/>
      <c r="O9" s="7"/>
      <c r="P9" s="7"/>
      <c r="Q9" s="96"/>
      <c r="R9" s="7"/>
      <c r="S9" s="7"/>
      <c r="T9" s="7"/>
      <c r="U9" s="7"/>
    </row>
    <row r="10" spans="2:22" ht="38.25" customHeight="1" x14ac:dyDescent="0.2">
      <c r="B10" s="15" t="s">
        <v>167</v>
      </c>
      <c r="C10" s="12">
        <f>AVERAGE(C4:C9)</f>
        <v>0</v>
      </c>
      <c r="D10" s="12">
        <f>AVERAGE(D4:D9)</f>
        <v>0.32500000000000001</v>
      </c>
      <c r="E10" s="12">
        <f>AVERAGE(E4:E9)</f>
        <v>0.5</v>
      </c>
      <c r="F10" s="12">
        <f>AVERAGE(F4:F9)</f>
        <v>0.17499999999999999</v>
      </c>
      <c r="G10" s="9"/>
      <c r="H10" s="12">
        <f>AVERAGE(H4:H9)</f>
        <v>0</v>
      </c>
      <c r="I10" s="12">
        <f>AVERAGE(I4:I9)</f>
        <v>0.15</v>
      </c>
      <c r="J10" s="12">
        <f>AVERAGE(J4:J9)</f>
        <v>0.85</v>
      </c>
      <c r="K10" s="12">
        <f>AVERAGE(K4:K9)</f>
        <v>0</v>
      </c>
      <c r="L10" s="9"/>
      <c r="M10" s="12">
        <f>AVERAGE(M4:M9)</f>
        <v>0</v>
      </c>
      <c r="N10" s="12">
        <f>AVERAGE(N4:N9)</f>
        <v>0.36249999999999999</v>
      </c>
      <c r="O10" s="12">
        <f>AVERAGE(O4:O9)</f>
        <v>0.63749999999999996</v>
      </c>
      <c r="P10" s="12">
        <f>AVERAGE(P4:P9)</f>
        <v>0</v>
      </c>
      <c r="Q10" s="97"/>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190" t="s">
        <v>198</v>
      </c>
      <c r="C12" s="190"/>
      <c r="D12" s="190"/>
      <c r="E12" s="190"/>
      <c r="F12" s="190"/>
      <c r="G12" s="190"/>
      <c r="H12" s="190"/>
      <c r="I12" s="190"/>
      <c r="J12" s="190"/>
      <c r="K12" s="190"/>
      <c r="L12" s="190"/>
      <c r="M12" s="190"/>
      <c r="N12" s="190"/>
      <c r="O12" s="190"/>
      <c r="P12" s="190"/>
      <c r="Q12" s="190"/>
      <c r="R12" s="190"/>
      <c r="S12" s="190"/>
      <c r="T12" s="190"/>
      <c r="U12" s="190"/>
    </row>
    <row r="13" spans="2:22" ht="24.95" customHeight="1" x14ac:dyDescent="0.2">
      <c r="B13" s="191" t="s">
        <v>160</v>
      </c>
      <c r="C13" s="191"/>
      <c r="D13" s="191"/>
      <c r="E13" s="191"/>
      <c r="F13" s="191"/>
      <c r="G13" s="191"/>
      <c r="H13" s="191"/>
      <c r="I13" s="191"/>
      <c r="J13" s="191"/>
      <c r="K13" s="191"/>
      <c r="L13" s="191"/>
      <c r="M13" s="191"/>
      <c r="N13" s="191"/>
      <c r="O13" s="191"/>
      <c r="P13" s="191"/>
      <c r="Q13" s="191"/>
      <c r="R13" s="191"/>
      <c r="S13" s="191"/>
      <c r="T13" s="191"/>
      <c r="U13" s="191"/>
    </row>
    <row r="14" spans="2:22" ht="82.5" customHeight="1" x14ac:dyDescent="0.2">
      <c r="B14" s="192" t="s">
        <v>203</v>
      </c>
      <c r="C14" s="192"/>
      <c r="D14" s="192"/>
      <c r="E14" s="192"/>
      <c r="F14" s="192"/>
      <c r="G14" s="192"/>
      <c r="H14" s="192"/>
      <c r="I14" s="192"/>
      <c r="J14" s="192"/>
      <c r="K14" s="192"/>
      <c r="L14" s="192"/>
      <c r="M14" s="192"/>
      <c r="N14" s="192"/>
      <c r="O14" s="192"/>
      <c r="P14" s="192"/>
      <c r="Q14" s="192"/>
      <c r="R14" s="192"/>
      <c r="S14" s="192"/>
      <c r="T14" s="192"/>
      <c r="U14" s="192"/>
    </row>
    <row r="15" spans="2:22" ht="60" customHeight="1" x14ac:dyDescent="0.2">
      <c r="B15" s="192" t="s">
        <v>204</v>
      </c>
      <c r="C15" s="341"/>
      <c r="D15" s="341"/>
      <c r="E15" s="341"/>
      <c r="F15" s="341"/>
      <c r="G15" s="341"/>
      <c r="H15" s="341"/>
      <c r="I15" s="341"/>
      <c r="J15" s="341"/>
      <c r="K15" s="341"/>
      <c r="L15" s="341"/>
      <c r="M15" s="341"/>
      <c r="N15" s="341"/>
      <c r="O15" s="341"/>
      <c r="P15" s="341"/>
      <c r="Q15" s="341"/>
      <c r="R15" s="341"/>
      <c r="S15" s="341"/>
      <c r="T15" s="341"/>
      <c r="U15" s="341"/>
    </row>
    <row r="16" spans="2:22" s="14" customFormat="1" ht="24.95" customHeight="1" x14ac:dyDescent="0.25">
      <c r="B16" s="203" t="s">
        <v>161</v>
      </c>
      <c r="C16" s="203"/>
      <c r="D16" s="203"/>
      <c r="E16" s="203"/>
      <c r="F16" s="203"/>
      <c r="G16" s="203"/>
      <c r="H16" s="203"/>
      <c r="I16" s="203"/>
      <c r="J16" s="203"/>
      <c r="K16" s="203"/>
      <c r="L16" s="203"/>
      <c r="M16" s="203"/>
      <c r="N16" s="203"/>
      <c r="O16" s="203"/>
      <c r="P16" s="203"/>
      <c r="Q16" s="203"/>
      <c r="R16" s="203"/>
      <c r="S16" s="203"/>
      <c r="T16" s="203"/>
      <c r="U16" s="203"/>
    </row>
    <row r="17" spans="2:21" ht="87.75" customHeight="1" x14ac:dyDescent="0.2">
      <c r="B17" s="192" t="s">
        <v>202</v>
      </c>
      <c r="C17" s="192"/>
      <c r="D17" s="192"/>
      <c r="E17" s="192"/>
      <c r="F17" s="192"/>
      <c r="G17" s="192"/>
      <c r="H17" s="192"/>
      <c r="I17" s="192"/>
      <c r="J17" s="192"/>
      <c r="K17" s="192"/>
      <c r="L17" s="192"/>
      <c r="M17" s="192"/>
      <c r="N17" s="192"/>
      <c r="O17" s="192"/>
      <c r="P17" s="192"/>
      <c r="Q17" s="192"/>
      <c r="R17" s="192"/>
      <c r="S17" s="192"/>
      <c r="T17" s="192"/>
      <c r="U17" s="192"/>
    </row>
    <row r="18" spans="2:21" ht="75.75" customHeight="1" x14ac:dyDescent="0.2">
      <c r="B18" s="341" t="s">
        <v>205</v>
      </c>
      <c r="C18" s="341"/>
      <c r="D18" s="341"/>
      <c r="E18" s="341"/>
      <c r="F18" s="341"/>
      <c r="G18" s="341"/>
      <c r="H18" s="341"/>
      <c r="I18" s="341"/>
      <c r="J18" s="341"/>
      <c r="K18" s="341"/>
      <c r="L18" s="341"/>
      <c r="M18" s="341"/>
      <c r="N18" s="341"/>
      <c r="O18" s="341"/>
      <c r="P18" s="341"/>
      <c r="Q18" s="341"/>
      <c r="R18" s="341"/>
      <c r="S18" s="341"/>
      <c r="T18" s="341"/>
      <c r="U18" s="341"/>
    </row>
    <row r="19" spans="2:21" ht="60" customHeight="1" x14ac:dyDescent="0.2">
      <c r="B19" s="192"/>
      <c r="C19" s="341"/>
      <c r="D19" s="341"/>
      <c r="E19" s="341"/>
      <c r="F19" s="341"/>
      <c r="G19" s="341"/>
      <c r="H19" s="341"/>
      <c r="I19" s="341"/>
      <c r="J19" s="341"/>
      <c r="K19" s="341"/>
      <c r="L19" s="341"/>
      <c r="M19" s="341"/>
      <c r="N19" s="341"/>
      <c r="O19" s="341"/>
      <c r="P19" s="341"/>
      <c r="Q19" s="341"/>
      <c r="R19" s="341"/>
      <c r="S19" s="341"/>
      <c r="T19" s="341"/>
      <c r="U19" s="341"/>
    </row>
    <row r="20" spans="2:21" ht="16.7"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204" t="s">
        <v>199</v>
      </c>
      <c r="C21" s="204"/>
      <c r="D21" s="204"/>
      <c r="E21" s="204"/>
      <c r="F21" s="204"/>
      <c r="G21" s="204"/>
      <c r="H21" s="204"/>
      <c r="I21" s="204"/>
      <c r="J21" s="204"/>
      <c r="K21" s="204"/>
      <c r="L21" s="204"/>
      <c r="M21" s="204"/>
      <c r="N21" s="204"/>
      <c r="O21" s="204"/>
      <c r="P21" s="204"/>
      <c r="Q21" s="204"/>
      <c r="R21" s="204"/>
      <c r="S21" s="204"/>
      <c r="T21" s="204"/>
      <c r="U21" s="204"/>
    </row>
    <row r="22" spans="2:21" ht="24.95" customHeight="1" x14ac:dyDescent="0.2">
      <c r="B22" s="211" t="s">
        <v>160</v>
      </c>
      <c r="C22" s="211"/>
      <c r="D22" s="211"/>
      <c r="E22" s="211"/>
      <c r="F22" s="211"/>
      <c r="G22" s="211"/>
      <c r="H22" s="211"/>
      <c r="I22" s="211"/>
      <c r="J22" s="211"/>
      <c r="K22" s="211"/>
      <c r="L22" s="211"/>
      <c r="M22" s="211"/>
      <c r="N22" s="211"/>
      <c r="O22" s="211"/>
      <c r="P22" s="211"/>
      <c r="Q22" s="211"/>
      <c r="R22" s="211"/>
      <c r="S22" s="211"/>
      <c r="T22" s="211"/>
      <c r="U22" s="211"/>
    </row>
    <row r="23" spans="2:21" ht="60" customHeight="1" x14ac:dyDescent="0.2">
      <c r="B23" s="341"/>
      <c r="C23" s="341"/>
      <c r="D23" s="341"/>
      <c r="E23" s="341"/>
      <c r="F23" s="341"/>
      <c r="G23" s="341"/>
      <c r="H23" s="341"/>
      <c r="I23" s="341"/>
      <c r="J23" s="341"/>
      <c r="K23" s="341"/>
      <c r="L23" s="341"/>
      <c r="M23" s="341"/>
      <c r="N23" s="341"/>
      <c r="O23" s="341"/>
      <c r="P23" s="341"/>
      <c r="Q23" s="341"/>
      <c r="R23" s="341"/>
      <c r="S23" s="341"/>
      <c r="T23" s="341"/>
      <c r="U23" s="341"/>
    </row>
    <row r="24" spans="2:21" ht="60" customHeight="1" x14ac:dyDescent="0.2">
      <c r="B24" s="341"/>
      <c r="C24" s="341"/>
      <c r="D24" s="341"/>
      <c r="E24" s="341"/>
      <c r="F24" s="341"/>
      <c r="G24" s="341"/>
      <c r="H24" s="341"/>
      <c r="I24" s="341"/>
      <c r="J24" s="341"/>
      <c r="K24" s="341"/>
      <c r="L24" s="341"/>
      <c r="M24" s="341"/>
      <c r="N24" s="341"/>
      <c r="O24" s="341"/>
      <c r="P24" s="341"/>
      <c r="Q24" s="341"/>
      <c r="R24" s="341"/>
      <c r="S24" s="341"/>
      <c r="T24" s="341"/>
      <c r="U24" s="341"/>
    </row>
    <row r="25" spans="2:21" s="14" customFormat="1" ht="24.95" customHeight="1" x14ac:dyDescent="0.25">
      <c r="B25" s="203" t="s">
        <v>161</v>
      </c>
      <c r="C25" s="203"/>
      <c r="D25" s="203"/>
      <c r="E25" s="203"/>
      <c r="F25" s="203"/>
      <c r="G25" s="203"/>
      <c r="H25" s="203"/>
      <c r="I25" s="203"/>
      <c r="J25" s="203"/>
      <c r="K25" s="203"/>
      <c r="L25" s="203"/>
      <c r="M25" s="203"/>
      <c r="N25" s="203"/>
      <c r="O25" s="203"/>
      <c r="P25" s="203"/>
      <c r="Q25" s="203"/>
      <c r="R25" s="203"/>
      <c r="S25" s="203"/>
      <c r="T25" s="203"/>
      <c r="U25" s="203"/>
    </row>
    <row r="26" spans="2:21" ht="60" customHeight="1" x14ac:dyDescent="0.2">
      <c r="B26" s="341"/>
      <c r="C26" s="341"/>
      <c r="D26" s="341"/>
      <c r="E26" s="341"/>
      <c r="F26" s="341"/>
      <c r="G26" s="341"/>
      <c r="H26" s="341"/>
      <c r="I26" s="341"/>
      <c r="J26" s="341"/>
      <c r="K26" s="341"/>
      <c r="L26" s="341"/>
      <c r="M26" s="341"/>
      <c r="N26" s="341"/>
      <c r="O26" s="341"/>
      <c r="P26" s="341"/>
      <c r="Q26" s="341"/>
      <c r="R26" s="341"/>
      <c r="S26" s="341"/>
      <c r="T26" s="341"/>
      <c r="U26" s="341"/>
    </row>
    <row r="27" spans="2:21" ht="60" customHeight="1" x14ac:dyDescent="0.2">
      <c r="B27" s="341"/>
      <c r="C27" s="341"/>
      <c r="D27" s="341"/>
      <c r="E27" s="341"/>
      <c r="F27" s="341"/>
      <c r="G27" s="341"/>
      <c r="H27" s="341"/>
      <c r="I27" s="341"/>
      <c r="J27" s="341"/>
      <c r="K27" s="341"/>
      <c r="L27" s="341"/>
      <c r="M27" s="341"/>
      <c r="N27" s="341"/>
      <c r="O27" s="341"/>
      <c r="P27" s="341"/>
      <c r="Q27" s="341"/>
      <c r="R27" s="341"/>
      <c r="S27" s="341"/>
      <c r="T27" s="341"/>
      <c r="U27" s="341"/>
    </row>
    <row r="28" spans="2:21" ht="60" customHeight="1" x14ac:dyDescent="0.2">
      <c r="B28" s="341"/>
      <c r="C28" s="341"/>
      <c r="D28" s="341"/>
      <c r="E28" s="341"/>
      <c r="F28" s="341"/>
      <c r="G28" s="341"/>
      <c r="H28" s="341"/>
      <c r="I28" s="341"/>
      <c r="J28" s="341"/>
      <c r="K28" s="341"/>
      <c r="L28" s="341"/>
      <c r="M28" s="341"/>
      <c r="N28" s="341"/>
      <c r="O28" s="341"/>
      <c r="P28" s="341"/>
      <c r="Q28" s="341"/>
      <c r="R28" s="341"/>
      <c r="S28" s="341"/>
      <c r="T28" s="341"/>
      <c r="U28" s="341"/>
    </row>
    <row r="29" spans="2:21" ht="16.7"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210" t="s">
        <v>200</v>
      </c>
      <c r="C30" s="210"/>
      <c r="D30" s="210"/>
      <c r="E30" s="210"/>
      <c r="F30" s="210"/>
      <c r="G30" s="210"/>
      <c r="H30" s="210"/>
      <c r="I30" s="210"/>
      <c r="J30" s="210"/>
      <c r="K30" s="210"/>
      <c r="L30" s="210"/>
      <c r="M30" s="210"/>
      <c r="N30" s="210"/>
      <c r="O30" s="210"/>
      <c r="P30" s="210"/>
      <c r="Q30" s="210"/>
      <c r="R30" s="210"/>
      <c r="S30" s="210"/>
      <c r="T30" s="210"/>
      <c r="U30" s="210"/>
    </row>
    <row r="31" spans="2:21" ht="24.95" customHeight="1" x14ac:dyDescent="0.2">
      <c r="B31" s="205" t="s">
        <v>160</v>
      </c>
      <c r="C31" s="206"/>
      <c r="D31" s="206"/>
      <c r="E31" s="206"/>
      <c r="F31" s="206"/>
      <c r="G31" s="206"/>
      <c r="H31" s="206"/>
      <c r="I31" s="206"/>
      <c r="J31" s="206"/>
      <c r="K31" s="206"/>
      <c r="L31" s="206"/>
      <c r="M31" s="206"/>
      <c r="N31" s="206"/>
      <c r="O31" s="206"/>
      <c r="P31" s="206"/>
      <c r="Q31" s="206"/>
      <c r="R31" s="206"/>
      <c r="S31" s="206"/>
      <c r="T31" s="206"/>
      <c r="U31" s="206"/>
    </row>
    <row r="32" spans="2:21" ht="60" customHeight="1" x14ac:dyDescent="0.2">
      <c r="B32" s="341"/>
      <c r="C32" s="341"/>
      <c r="D32" s="341"/>
      <c r="E32" s="341"/>
      <c r="F32" s="341"/>
      <c r="G32" s="341"/>
      <c r="H32" s="341"/>
      <c r="I32" s="341"/>
      <c r="J32" s="341"/>
      <c r="K32" s="341"/>
      <c r="L32" s="341"/>
      <c r="M32" s="341"/>
      <c r="N32" s="341"/>
      <c r="O32" s="341"/>
      <c r="P32" s="341"/>
      <c r="Q32" s="341"/>
      <c r="R32" s="341"/>
      <c r="S32" s="341"/>
      <c r="T32" s="341"/>
      <c r="U32" s="341"/>
    </row>
    <row r="33" spans="2:21" ht="60" customHeight="1" x14ac:dyDescent="0.2">
      <c r="B33" s="341"/>
      <c r="C33" s="341"/>
      <c r="D33" s="341"/>
      <c r="E33" s="341"/>
      <c r="F33" s="341"/>
      <c r="G33" s="341"/>
      <c r="H33" s="341"/>
      <c r="I33" s="341"/>
      <c r="J33" s="341"/>
      <c r="K33" s="341"/>
      <c r="L33" s="341"/>
      <c r="M33" s="341"/>
      <c r="N33" s="341"/>
      <c r="O33" s="341"/>
      <c r="P33" s="341"/>
      <c r="Q33" s="341"/>
      <c r="R33" s="341"/>
      <c r="S33" s="341"/>
      <c r="T33" s="341"/>
      <c r="U33" s="341"/>
    </row>
    <row r="34" spans="2:21" s="14" customFormat="1" ht="24.95" customHeight="1" x14ac:dyDescent="0.25">
      <c r="B34" s="203" t="s">
        <v>161</v>
      </c>
      <c r="C34" s="203"/>
      <c r="D34" s="203"/>
      <c r="E34" s="203"/>
      <c r="F34" s="203"/>
      <c r="G34" s="203"/>
      <c r="H34" s="203"/>
      <c r="I34" s="203"/>
      <c r="J34" s="203"/>
      <c r="K34" s="203"/>
      <c r="L34" s="203"/>
      <c r="M34" s="203"/>
      <c r="N34" s="203"/>
      <c r="O34" s="203"/>
      <c r="P34" s="203"/>
      <c r="Q34" s="203"/>
      <c r="R34" s="203"/>
      <c r="S34" s="203"/>
      <c r="T34" s="203"/>
      <c r="U34" s="203"/>
    </row>
    <row r="35" spans="2:21" ht="60" customHeight="1" x14ac:dyDescent="0.2">
      <c r="B35" s="341"/>
      <c r="C35" s="341"/>
      <c r="D35" s="341"/>
      <c r="E35" s="341"/>
      <c r="F35" s="341"/>
      <c r="G35" s="341"/>
      <c r="H35" s="341"/>
      <c r="I35" s="341"/>
      <c r="J35" s="341"/>
      <c r="K35" s="341"/>
      <c r="L35" s="341"/>
      <c r="M35" s="341"/>
      <c r="N35" s="341"/>
      <c r="O35" s="341"/>
      <c r="P35" s="341"/>
      <c r="Q35" s="341"/>
      <c r="R35" s="341"/>
      <c r="S35" s="341"/>
      <c r="T35" s="341"/>
      <c r="U35" s="341"/>
    </row>
    <row r="36" spans="2:21" ht="60" customHeight="1" x14ac:dyDescent="0.2">
      <c r="B36" s="341"/>
      <c r="C36" s="341"/>
      <c r="D36" s="341"/>
      <c r="E36" s="341"/>
      <c r="F36" s="341"/>
      <c r="G36" s="341"/>
      <c r="H36" s="341"/>
      <c r="I36" s="341"/>
      <c r="J36" s="341"/>
      <c r="K36" s="341"/>
      <c r="L36" s="341"/>
      <c r="M36" s="341"/>
      <c r="N36" s="341"/>
      <c r="O36" s="341"/>
      <c r="P36" s="341"/>
      <c r="Q36" s="341"/>
      <c r="R36" s="341"/>
      <c r="S36" s="341"/>
      <c r="T36" s="341"/>
      <c r="U36" s="341"/>
    </row>
    <row r="37" spans="2:21" ht="60" customHeight="1" x14ac:dyDescent="0.2">
      <c r="B37" s="341"/>
      <c r="C37" s="341"/>
      <c r="D37" s="341"/>
      <c r="E37" s="341"/>
      <c r="F37" s="341"/>
      <c r="G37" s="341"/>
      <c r="H37" s="341"/>
      <c r="I37" s="341"/>
      <c r="J37" s="341"/>
      <c r="K37" s="341"/>
      <c r="L37" s="341"/>
      <c r="M37" s="341"/>
      <c r="N37" s="341"/>
      <c r="O37" s="341"/>
      <c r="P37" s="341"/>
      <c r="Q37" s="341"/>
      <c r="R37" s="341"/>
      <c r="S37" s="341"/>
      <c r="T37" s="341"/>
      <c r="U37" s="341"/>
    </row>
    <row r="39" spans="2:21" x14ac:dyDescent="0.2">
      <c r="B39" s="196" t="s">
        <v>201</v>
      </c>
      <c r="C39" s="196"/>
      <c r="D39" s="196"/>
      <c r="E39" s="196"/>
      <c r="F39" s="196"/>
      <c r="G39" s="196"/>
      <c r="H39" s="196"/>
      <c r="I39" s="196"/>
      <c r="J39" s="196"/>
      <c r="K39" s="196"/>
      <c r="L39" s="196"/>
      <c r="M39" s="196"/>
      <c r="N39" s="196"/>
      <c r="O39" s="196"/>
      <c r="P39" s="196"/>
      <c r="Q39" s="196"/>
      <c r="R39" s="196"/>
      <c r="S39" s="196"/>
      <c r="T39" s="196"/>
      <c r="U39" s="196"/>
    </row>
    <row r="40" spans="2:21" ht="19.5" x14ac:dyDescent="0.2">
      <c r="B40" s="205" t="s">
        <v>160</v>
      </c>
      <c r="C40" s="206"/>
      <c r="D40" s="206"/>
      <c r="E40" s="206"/>
      <c r="F40" s="206"/>
      <c r="G40" s="206"/>
      <c r="H40" s="206"/>
      <c r="I40" s="206"/>
      <c r="J40" s="206"/>
      <c r="K40" s="206"/>
      <c r="L40" s="206"/>
      <c r="M40" s="206"/>
      <c r="N40" s="206"/>
      <c r="O40" s="206"/>
      <c r="P40" s="206"/>
      <c r="Q40" s="206"/>
      <c r="R40" s="206"/>
      <c r="S40" s="206"/>
      <c r="T40" s="206"/>
      <c r="U40" s="206"/>
    </row>
    <row r="41" spans="2:21" ht="51.75" customHeight="1" x14ac:dyDescent="0.2">
      <c r="B41" s="340"/>
      <c r="C41" s="340"/>
      <c r="D41" s="340"/>
      <c r="E41" s="340"/>
      <c r="F41" s="340"/>
      <c r="G41" s="340"/>
      <c r="H41" s="340"/>
      <c r="I41" s="340"/>
      <c r="J41" s="340"/>
      <c r="K41" s="340"/>
      <c r="L41" s="340"/>
      <c r="M41" s="340"/>
      <c r="N41" s="340"/>
      <c r="O41" s="340"/>
      <c r="P41" s="340"/>
      <c r="Q41" s="340"/>
      <c r="R41" s="340"/>
      <c r="S41" s="340"/>
      <c r="T41" s="340"/>
      <c r="U41" s="340"/>
    </row>
    <row r="42" spans="2:21" ht="50.25" customHeight="1" x14ac:dyDescent="0.2">
      <c r="B42" s="342"/>
      <c r="C42" s="342"/>
      <c r="D42" s="342"/>
      <c r="E42" s="342"/>
      <c r="F42" s="342"/>
      <c r="G42" s="342"/>
      <c r="H42" s="342"/>
      <c r="I42" s="342"/>
      <c r="J42" s="342"/>
      <c r="K42" s="342"/>
      <c r="L42" s="342"/>
      <c r="M42" s="342"/>
      <c r="N42" s="342"/>
      <c r="O42" s="342"/>
      <c r="P42" s="342"/>
      <c r="Q42" s="342"/>
      <c r="R42" s="342"/>
      <c r="S42" s="342"/>
      <c r="T42" s="342"/>
      <c r="U42" s="342"/>
    </row>
    <row r="43" spans="2:21" ht="19.5" x14ac:dyDescent="0.2">
      <c r="B43" s="203" t="s">
        <v>161</v>
      </c>
      <c r="C43" s="203"/>
      <c r="D43" s="203"/>
      <c r="E43" s="203"/>
      <c r="F43" s="203"/>
      <c r="G43" s="203"/>
      <c r="H43" s="203"/>
      <c r="I43" s="203"/>
      <c r="J43" s="203"/>
      <c r="K43" s="203"/>
      <c r="L43" s="203"/>
      <c r="M43" s="203"/>
      <c r="N43" s="203"/>
      <c r="O43" s="203"/>
      <c r="P43" s="203"/>
      <c r="Q43" s="203"/>
      <c r="R43" s="203"/>
      <c r="S43" s="203"/>
      <c r="T43" s="203"/>
      <c r="U43" s="203"/>
    </row>
    <row r="44" spans="2:21" ht="69.75" customHeight="1" x14ac:dyDescent="0.2">
      <c r="B44" s="340"/>
      <c r="C44" s="340"/>
      <c r="D44" s="340"/>
      <c r="E44" s="340"/>
      <c r="F44" s="340"/>
      <c r="G44" s="340"/>
      <c r="H44" s="340"/>
      <c r="I44" s="340"/>
      <c r="J44" s="340"/>
      <c r="K44" s="340"/>
      <c r="L44" s="340"/>
      <c r="M44" s="340"/>
      <c r="N44" s="340"/>
      <c r="O44" s="340"/>
      <c r="P44" s="340"/>
      <c r="Q44" s="340"/>
      <c r="R44" s="340"/>
      <c r="S44" s="340"/>
      <c r="T44" s="340"/>
      <c r="U44" s="340"/>
    </row>
    <row r="45" spans="2:21" ht="60" customHeight="1" x14ac:dyDescent="0.2">
      <c r="B45" s="343"/>
      <c r="C45" s="343"/>
      <c r="D45" s="343"/>
      <c r="E45" s="343"/>
      <c r="F45" s="343"/>
      <c r="G45" s="343"/>
      <c r="H45" s="343"/>
      <c r="I45" s="343"/>
      <c r="J45" s="343"/>
      <c r="K45" s="343"/>
      <c r="L45" s="343"/>
      <c r="M45" s="343"/>
      <c r="N45" s="343"/>
      <c r="O45" s="343"/>
      <c r="P45" s="343"/>
      <c r="Q45" s="343"/>
      <c r="R45" s="343"/>
      <c r="S45" s="343"/>
      <c r="T45" s="343"/>
      <c r="U45" s="343"/>
    </row>
    <row r="46" spans="2:21" ht="59.25" customHeight="1" x14ac:dyDescent="0.2">
      <c r="B46" s="340"/>
      <c r="C46" s="340"/>
      <c r="D46" s="340"/>
      <c r="E46" s="340"/>
      <c r="F46" s="340"/>
      <c r="G46" s="340"/>
      <c r="H46" s="340"/>
      <c r="I46" s="340"/>
      <c r="J46" s="340"/>
      <c r="K46" s="340"/>
      <c r="L46" s="340"/>
      <c r="M46" s="340"/>
      <c r="N46" s="340"/>
      <c r="O46" s="340"/>
      <c r="P46" s="340"/>
      <c r="Q46" s="340"/>
      <c r="R46" s="340"/>
      <c r="S46" s="340"/>
      <c r="T46" s="340"/>
      <c r="U46" s="340"/>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3" type="noConversion"/>
  <hyperlinks>
    <hyperlink ref="B65497" r:id="rId1" xr:uid="{00000000-0004-0000-0200-000000000000}"/>
    <hyperlink ref="B65496" r:id="rId2" xr:uid="{00000000-0004-0000-0200-000001000000}"/>
    <hyperlink ref="B4" location="Autoevaluación!A54" tooltip="Ir a autoevaluacion" display="Diseño pedagogico" xr:uid="{00000000-0004-0000-0200-000002000000}"/>
    <hyperlink ref="B5" location="Autoevaluación!A61" tooltip="Ir a autoevaluacion" display="Practicas pedagogicas" xr:uid="{00000000-0004-0000-0200-000003000000}"/>
    <hyperlink ref="B6" location="Autoevaluación!A67" tooltip="Ir a autoevaluación" display="Gestion de aula" xr:uid="{00000000-0004-0000-0200-000004000000}"/>
    <hyperlink ref="B7" location="Autoevaluación!A73" tooltip="Ir a autoevaluación" display="Seguimiento academico" xr:uid="{00000000-0004-0000-0200-000005000000}"/>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1:V65498"/>
  <sheetViews>
    <sheetView showGridLines="0" zoomScale="80" zoomScaleNormal="80" workbookViewId="0">
      <selection activeCell="V33" sqref="V33"/>
    </sheetView>
  </sheetViews>
  <sheetFormatPr baseColWidth="10" defaultColWidth="11.42578125" defaultRowHeight="15" x14ac:dyDescent="0.2"/>
  <cols>
    <col min="1" max="1" width="1.42578125" style="1" customWidth="1"/>
    <col min="2" max="2" width="34.5703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2.140625" style="1" customWidth="1"/>
    <col min="18" max="21" width="7.570312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197" t="s">
        <v>40</v>
      </c>
      <c r="C2" s="190" t="s">
        <v>198</v>
      </c>
      <c r="D2" s="190"/>
      <c r="E2" s="190"/>
      <c r="F2" s="190"/>
      <c r="G2" s="2"/>
      <c r="H2" s="199">
        <v>2024</v>
      </c>
      <c r="I2" s="199"/>
      <c r="J2" s="199"/>
      <c r="K2" s="199"/>
      <c r="L2" s="2"/>
      <c r="M2" s="200">
        <v>2025</v>
      </c>
      <c r="N2" s="200"/>
      <c r="O2" s="200"/>
      <c r="P2" s="200"/>
      <c r="Q2" s="98"/>
      <c r="R2" s="196">
        <v>2026</v>
      </c>
      <c r="S2" s="196"/>
      <c r="T2" s="196"/>
      <c r="U2" s="196"/>
      <c r="V2" s="193"/>
    </row>
    <row r="3" spans="2:22" ht="24.75" customHeight="1" thickBot="1" x14ac:dyDescent="0.25">
      <c r="B3" s="198"/>
      <c r="C3" s="3">
        <v>1</v>
      </c>
      <c r="D3" s="3">
        <v>2</v>
      </c>
      <c r="E3" s="4">
        <v>3</v>
      </c>
      <c r="F3" s="5">
        <v>4</v>
      </c>
      <c r="G3" s="201"/>
      <c r="H3" s="3">
        <v>1</v>
      </c>
      <c r="I3" s="3">
        <v>2</v>
      </c>
      <c r="J3" s="4">
        <v>3</v>
      </c>
      <c r="K3" s="5">
        <v>4</v>
      </c>
      <c r="L3" s="194"/>
      <c r="M3" s="3">
        <v>1</v>
      </c>
      <c r="N3" s="3">
        <v>2</v>
      </c>
      <c r="O3" s="4">
        <v>3</v>
      </c>
      <c r="P3" s="5">
        <v>4</v>
      </c>
      <c r="Q3" s="98"/>
      <c r="R3" s="3">
        <v>1</v>
      </c>
      <c r="S3" s="3">
        <v>2</v>
      </c>
      <c r="T3" s="4">
        <v>3</v>
      </c>
      <c r="U3" s="5">
        <v>4</v>
      </c>
      <c r="V3" s="193"/>
    </row>
    <row r="4" spans="2:22" ht="38.25" customHeight="1" thickTop="1" thickBot="1" x14ac:dyDescent="0.25">
      <c r="B4" s="78" t="s">
        <v>44</v>
      </c>
      <c r="C4" s="76">
        <f>Autoevaluación!R7/SUM(Autoevaluación!R7:R10)</f>
        <v>0</v>
      </c>
      <c r="D4" s="7">
        <f>Autoevaluación!R8/SUM(Autoevaluación!R7:R10)</f>
        <v>0.25</v>
      </c>
      <c r="E4" s="7">
        <f>Autoevaluación!R9/SUM(Autoevaluación!R7:R10)</f>
        <v>0.75</v>
      </c>
      <c r="F4" s="7">
        <f>Autoevaluación!R10/SUM(Autoevaluación!R7:R10)</f>
        <v>0</v>
      </c>
      <c r="G4" s="202"/>
      <c r="H4" s="7">
        <f>Autoevaluación!S7/SUM(Autoevaluación!S7:S10)</f>
        <v>0</v>
      </c>
      <c r="I4" s="7">
        <f>Autoevaluación!S8/SUM(Autoevaluación!S7:S10)</f>
        <v>0.25</v>
      </c>
      <c r="J4" s="7">
        <f>Autoevaluación!S9/SUM(Autoevaluación!S7:S10)</f>
        <v>0.75</v>
      </c>
      <c r="K4" s="7">
        <f>Autoevaluación!S10/SUM(Autoevaluación!S7:S10)</f>
        <v>0</v>
      </c>
      <c r="L4" s="195"/>
      <c r="M4" s="7">
        <f>Autoevaluación!T7/SUM(Autoevaluación!T7:T10)</f>
        <v>0</v>
      </c>
      <c r="N4" s="7">
        <f>Autoevaluación!T8/SUM(Autoevaluación!T7:T10)</f>
        <v>0.25</v>
      </c>
      <c r="O4" s="7">
        <f>Autoevaluación!T9/SUM(Autoevaluación!T7:T10)</f>
        <v>0.75</v>
      </c>
      <c r="P4" s="7">
        <f>Autoevaluación!T10/SUM(Autoevaluación!T7:T10)</f>
        <v>0</v>
      </c>
      <c r="Q4" s="96"/>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25" customHeight="1" thickTop="1" thickBot="1" x14ac:dyDescent="0.25">
      <c r="B5" s="78" t="s">
        <v>49</v>
      </c>
      <c r="C5" s="76">
        <f>Autoevaluación!R13/SUM(Autoevaluación!R13:R16)</f>
        <v>0</v>
      </c>
      <c r="D5" s="7">
        <f>Autoevaluación!R14/SUM(Autoevaluación!R13:R16)</f>
        <v>0.2</v>
      </c>
      <c r="E5" s="7">
        <f>Autoevaluación!R15/SUM(Autoevaluación!R13:R16)</f>
        <v>0.8</v>
      </c>
      <c r="F5" s="7">
        <f>Autoevaluación!R16/SUM(Autoevaluación!R13:R16)</f>
        <v>0</v>
      </c>
      <c r="G5" s="202"/>
      <c r="H5" s="7">
        <f>Autoevaluación!S13/SUM(Autoevaluación!S13:S16)</f>
        <v>0</v>
      </c>
      <c r="I5" s="7">
        <f>Autoevaluación!S14/SUM(Autoevaluación!S13:S16)</f>
        <v>0.4</v>
      </c>
      <c r="J5" s="7">
        <f>Autoevaluación!S15/SUM(Autoevaluación!S13:S16)</f>
        <v>0.6</v>
      </c>
      <c r="K5" s="7">
        <f>Autoevaluación!S16/SUM(Autoevaluación!S13:S16)</f>
        <v>0</v>
      </c>
      <c r="L5" s="195"/>
      <c r="M5" s="7">
        <f>Autoevaluación!T13/SUM(Autoevaluación!T13:T16)</f>
        <v>0</v>
      </c>
      <c r="N5" s="7">
        <f>Autoevaluación!T14/SUM(Autoevaluación!T13:T16)</f>
        <v>0.2</v>
      </c>
      <c r="O5" s="7">
        <f>Autoevaluación!T15/SUM(Autoevaluación!T13:T16)</f>
        <v>0.8</v>
      </c>
      <c r="P5" s="7">
        <f>Autoevaluación!T16/SUM(Autoevaluación!T13:T16)</f>
        <v>0</v>
      </c>
      <c r="Q5" s="96"/>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25" customHeight="1" thickTop="1" thickBot="1" x14ac:dyDescent="0.25">
      <c r="B6" s="78" t="s">
        <v>55</v>
      </c>
      <c r="C6" s="76">
        <f>Autoevaluación!R20/SUM(Autoevaluación!R20:R23)</f>
        <v>0.125</v>
      </c>
      <c r="D6" s="7">
        <f>Autoevaluación!R21/SUM(Autoevaluación!R20:R23)</f>
        <v>0.25</v>
      </c>
      <c r="E6" s="7">
        <f>Autoevaluación!R22/SUM(Autoevaluación!R20:R23)</f>
        <v>0.5</v>
      </c>
      <c r="F6" s="7">
        <f>Autoevaluación!R23/SUM(Autoevaluación!R20:R23)</f>
        <v>0.125</v>
      </c>
      <c r="G6" s="202"/>
      <c r="H6" s="7">
        <f>Autoevaluación!S20/SUM(Autoevaluación!S20:S23)</f>
        <v>0</v>
      </c>
      <c r="I6" s="7">
        <f>Autoevaluación!S21/SUM(Autoevaluación!S20:S23)</f>
        <v>0.125</v>
      </c>
      <c r="J6" s="7">
        <f>Autoevaluación!S20/SUM(Autoevaluación!S20:S23)</f>
        <v>0</v>
      </c>
      <c r="K6" s="7">
        <f>Autoevaluación!S23/SUM(Autoevaluación!S20:S23)</f>
        <v>0</v>
      </c>
      <c r="L6" s="195"/>
      <c r="M6" s="7">
        <f>Autoevaluación!T20/SUM(Autoevaluación!T20:T23)</f>
        <v>0</v>
      </c>
      <c r="N6" s="7">
        <f>Autoevaluación!T21/SUM(Autoevaluación!T20:T23)</f>
        <v>0</v>
      </c>
      <c r="O6" s="7">
        <f>Autoevaluación!T22/SUM(Autoevaluación!T20:T23)</f>
        <v>1</v>
      </c>
      <c r="P6" s="7">
        <f>Autoevaluación!T23/SUM(Autoevaluación!T20:T23)</f>
        <v>0</v>
      </c>
      <c r="Q6" s="96"/>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25" customHeight="1" thickTop="1" thickBot="1" x14ac:dyDescent="0.25">
      <c r="B7" s="78" t="s">
        <v>64</v>
      </c>
      <c r="C7" s="76">
        <f>Autoevaluación!R30/SUM(Autoevaluación!R30:R33)</f>
        <v>0</v>
      </c>
      <c r="D7" s="7">
        <f>Autoevaluación!R31/SUM(Autoevaluación!R30:R33)</f>
        <v>0.25</v>
      </c>
      <c r="E7" s="7">
        <f>Autoevaluación!R32/SUM(Autoevaluación!R30:R33)</f>
        <v>0.75</v>
      </c>
      <c r="F7" s="7">
        <f>Autoevaluación!R33/SUM(Autoevaluación!R30:R33)</f>
        <v>0</v>
      </c>
      <c r="G7" s="202"/>
      <c r="H7" s="7">
        <f>Autoevaluación!S30/SUM(Autoevaluación!S30:S33)</f>
        <v>0</v>
      </c>
      <c r="I7" s="7">
        <f>Autoevaluación!S31/SUM(Autoevaluación!S30:S33)</f>
        <v>0.25</v>
      </c>
      <c r="J7" s="7">
        <f>Autoevaluación!S32/SUM(Autoevaluación!S30:S33)</f>
        <v>0.75</v>
      </c>
      <c r="K7" s="7">
        <f>Autoevaluación!S33/SUM(Autoevaluación!S30:S33)</f>
        <v>0</v>
      </c>
      <c r="L7" s="195"/>
      <c r="M7" s="7" t="e">
        <f>Autoevaluación!T30/SUM(Autoevaluación!T30:T33)</f>
        <v>#DIV/0!</v>
      </c>
      <c r="N7" s="7" t="e">
        <f>Autoevaluación!T31/SUM(Autoevaluación!T30:T33)</f>
        <v>#DIV/0!</v>
      </c>
      <c r="O7" s="7" t="e">
        <f>Autoevaluación!T32/SUM(Autoevaluación!T30:T33)</f>
        <v>#DIV/0!</v>
      </c>
      <c r="P7" s="7" t="e">
        <f>Autoevaluación!T33/SUM(Autoevaluación!T30:T33)</f>
        <v>#DIV/0!</v>
      </c>
      <c r="Q7" s="96"/>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25" customHeight="1" thickTop="1" thickBot="1" x14ac:dyDescent="0.25">
      <c r="B8" s="78" t="s">
        <v>69</v>
      </c>
      <c r="C8" s="76">
        <f>Autoevaluación!R36/SUM(Autoevaluación!R36:R39)</f>
        <v>0</v>
      </c>
      <c r="D8" s="7">
        <f>Autoevaluación!R37/SUM(Autoevaluación!R36:R39)</f>
        <v>0.22222222222222221</v>
      </c>
      <c r="E8" s="7">
        <f>Autoevaluación!R38/SUM(Autoevaluación!R36:R39)</f>
        <v>0.66666666666666663</v>
      </c>
      <c r="F8" s="7">
        <f>Autoevaluación!R39/SUM(Autoevaluación!R36:R39)</f>
        <v>0.1111111111111111</v>
      </c>
      <c r="G8" s="202"/>
      <c r="H8" s="7">
        <f>Autoevaluación!S36/SUM(Autoevaluación!S36:S39)</f>
        <v>0</v>
      </c>
      <c r="I8" s="7">
        <f>Autoevaluación!S37/SUM(Autoevaluación!S36:S39)</f>
        <v>0.1111111111111111</v>
      </c>
      <c r="J8" s="7">
        <f>Autoevaluación!S38/SUM(Autoevaluación!S36:S39)</f>
        <v>0.88888888888888884</v>
      </c>
      <c r="K8" s="7">
        <f>Autoevaluación!S39/SUM(Autoevaluación!S36:S39)</f>
        <v>0</v>
      </c>
      <c r="L8" s="195"/>
      <c r="M8" s="7">
        <f>Autoevaluación!T36/SUM(Autoevaluación!T36:T39)</f>
        <v>0</v>
      </c>
      <c r="N8" s="7">
        <f>Autoevaluación!T37/SUM(Autoevaluación!T36:T39)</f>
        <v>0</v>
      </c>
      <c r="O8" s="7">
        <f>Autoevaluación!T38/SUM(Autoevaluación!T36:T39)</f>
        <v>1</v>
      </c>
      <c r="P8" s="7">
        <f>Autoevaluación!T39/SUM(Autoevaluación!T36:T39)</f>
        <v>0</v>
      </c>
      <c r="Q8" s="96"/>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25" customHeight="1" thickTop="1" thickBot="1" x14ac:dyDescent="0.25">
      <c r="B9" s="78" t="s">
        <v>79</v>
      </c>
      <c r="C9" s="76">
        <f>Autoevaluación!R47/SUM(Autoevaluación!R47:R50)</f>
        <v>0.25</v>
      </c>
      <c r="D9" s="7">
        <f>Autoevaluación!R48/SUM(Autoevaluación!R47:R50)</f>
        <v>0.25</v>
      </c>
      <c r="E9" s="7">
        <f>Autoevaluación!R49/SUM(Autoevaluación!R47:R50)</f>
        <v>0.5</v>
      </c>
      <c r="F9" s="7">
        <f>Autoevaluación!R50/SUM(Autoevaluación!R47:R50)</f>
        <v>0</v>
      </c>
      <c r="G9" s="202"/>
      <c r="H9" s="7">
        <f>Autoevaluación!S47/SUM(Autoevaluación!S47:S50)</f>
        <v>0</v>
      </c>
      <c r="I9" s="7">
        <f>Autoevaluación!S48/SUM(Autoevaluación!S47:S50)</f>
        <v>0.5</v>
      </c>
      <c r="J9" s="7">
        <f>Autoevaluación!S49/SUM(Autoevaluación!S47:S50)</f>
        <v>0.5</v>
      </c>
      <c r="K9" s="7">
        <f>Autoevaluación!S50/SUM(Autoevaluación!S47:S50)</f>
        <v>0</v>
      </c>
      <c r="L9" s="195"/>
      <c r="M9" s="7">
        <f>Autoevaluación!T47/SUM(Autoevaluación!T47:T50)</f>
        <v>0</v>
      </c>
      <c r="N9" s="7">
        <f>Autoevaluación!T48/SUM(Autoevaluación!T47:T50)</f>
        <v>0.5</v>
      </c>
      <c r="O9" s="7">
        <f>Autoevaluación!T49/SUM(Autoevaluación!T47:T50)</f>
        <v>0.5</v>
      </c>
      <c r="P9" s="7">
        <f>Autoevaluación!T50/SUM(Autoevaluación!T47:T50)</f>
        <v>0</v>
      </c>
      <c r="Q9" s="96"/>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25" customHeight="1" thickTop="1" x14ac:dyDescent="0.2">
      <c r="B10" s="77" t="s">
        <v>159</v>
      </c>
      <c r="C10" s="12">
        <f>AVERAGE(C4:C9)</f>
        <v>6.25E-2</v>
      </c>
      <c r="D10" s="12">
        <f>AVERAGE(D4:D9)</f>
        <v>0.23703703703703702</v>
      </c>
      <c r="E10" s="12">
        <f>AVERAGE(E4:E9)</f>
        <v>0.66111111111111109</v>
      </c>
      <c r="F10" s="12">
        <f>AVERAGE(F4:F9)</f>
        <v>3.9351851851851853E-2</v>
      </c>
      <c r="G10" s="9"/>
      <c r="H10" s="12">
        <f>AVERAGE(H4:H9)</f>
        <v>0</v>
      </c>
      <c r="I10" s="12">
        <f>AVERAGE(I4:I9)</f>
        <v>0.2726851851851852</v>
      </c>
      <c r="J10" s="12">
        <f>AVERAGE(J4:J9)</f>
        <v>0.58148148148148149</v>
      </c>
      <c r="K10" s="12">
        <f>AVERAGE(K4:K9)</f>
        <v>0</v>
      </c>
      <c r="L10" s="9"/>
      <c r="M10" s="12" t="e">
        <f>AVERAGE(M4:M9)</f>
        <v>#DIV/0!</v>
      </c>
      <c r="N10" s="12" t="e">
        <f>AVERAGE(N4:N9)</f>
        <v>#DIV/0!</v>
      </c>
      <c r="O10" s="12" t="e">
        <f>AVERAGE(O4:O9)</f>
        <v>#DIV/0!</v>
      </c>
      <c r="P10" s="12" t="e">
        <f>AVERAGE(P4:P9)</f>
        <v>#DIV/0!</v>
      </c>
      <c r="Q10" s="97"/>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52">
        <v>2023</v>
      </c>
      <c r="C12" s="353"/>
      <c r="D12" s="353"/>
      <c r="E12" s="353"/>
      <c r="F12" s="353"/>
      <c r="G12" s="353"/>
      <c r="H12" s="353"/>
      <c r="I12" s="353"/>
      <c r="J12" s="353"/>
      <c r="K12" s="353"/>
      <c r="L12" s="353"/>
      <c r="M12" s="353"/>
      <c r="N12" s="353"/>
      <c r="O12" s="353"/>
      <c r="P12" s="353"/>
      <c r="Q12" s="353"/>
      <c r="R12" s="353"/>
      <c r="S12" s="353"/>
      <c r="T12" s="353"/>
      <c r="U12" s="354"/>
    </row>
    <row r="13" spans="2:22" ht="24.95" customHeight="1" x14ac:dyDescent="0.2">
      <c r="B13" s="355" t="s">
        <v>160</v>
      </c>
      <c r="C13" s="356"/>
      <c r="D13" s="356"/>
      <c r="E13" s="356"/>
      <c r="F13" s="356"/>
      <c r="G13" s="356"/>
      <c r="H13" s="356"/>
      <c r="I13" s="356"/>
      <c r="J13" s="356"/>
      <c r="K13" s="356"/>
      <c r="L13" s="356"/>
      <c r="M13" s="356"/>
      <c r="N13" s="356"/>
      <c r="O13" s="356"/>
      <c r="P13" s="356"/>
      <c r="Q13" s="356"/>
      <c r="R13" s="356"/>
      <c r="S13" s="356"/>
      <c r="T13" s="356"/>
      <c r="U13" s="356"/>
    </row>
    <row r="14" spans="2:22" ht="60" customHeight="1" x14ac:dyDescent="0.2">
      <c r="B14" s="192" t="s">
        <v>206</v>
      </c>
      <c r="C14" s="192"/>
      <c r="D14" s="192"/>
      <c r="E14" s="192"/>
      <c r="F14" s="192"/>
      <c r="G14" s="192"/>
      <c r="H14" s="192"/>
      <c r="I14" s="192"/>
      <c r="J14" s="192"/>
      <c r="K14" s="192"/>
      <c r="L14" s="192"/>
      <c r="M14" s="192"/>
      <c r="N14" s="192"/>
      <c r="O14" s="192"/>
      <c r="P14" s="192"/>
      <c r="Q14" s="192"/>
      <c r="R14" s="192"/>
      <c r="S14" s="192"/>
      <c r="T14" s="192"/>
      <c r="U14" s="192"/>
    </row>
    <row r="15" spans="2:22" ht="60" customHeight="1" x14ac:dyDescent="0.2">
      <c r="B15" s="207" t="s">
        <v>207</v>
      </c>
      <c r="C15" s="208"/>
      <c r="D15" s="208"/>
      <c r="E15" s="208"/>
      <c r="F15" s="208"/>
      <c r="G15" s="208"/>
      <c r="H15" s="208"/>
      <c r="I15" s="208"/>
      <c r="J15" s="208"/>
      <c r="K15" s="208"/>
      <c r="L15" s="208"/>
      <c r="M15" s="208"/>
      <c r="N15" s="208"/>
      <c r="O15" s="208"/>
      <c r="P15" s="208"/>
      <c r="Q15" s="208"/>
      <c r="R15" s="208"/>
      <c r="S15" s="208"/>
      <c r="T15" s="208"/>
      <c r="U15" s="209"/>
    </row>
    <row r="16" spans="2:22" ht="60" customHeight="1" x14ac:dyDescent="0.2">
      <c r="B16" s="192" t="s">
        <v>208</v>
      </c>
      <c r="C16" s="192"/>
      <c r="D16" s="192"/>
      <c r="E16" s="192"/>
      <c r="F16" s="192"/>
      <c r="G16" s="192"/>
      <c r="H16" s="192"/>
      <c r="I16" s="192"/>
      <c r="J16" s="192"/>
      <c r="K16" s="192"/>
      <c r="L16" s="192"/>
      <c r="M16" s="192"/>
      <c r="N16" s="192"/>
      <c r="O16" s="192"/>
      <c r="P16" s="192"/>
      <c r="Q16" s="192"/>
      <c r="R16" s="192"/>
      <c r="S16" s="192"/>
      <c r="T16" s="192"/>
      <c r="U16" s="192"/>
    </row>
    <row r="17" spans="2:21" s="14" customFormat="1" ht="24.95" customHeight="1" x14ac:dyDescent="0.25">
      <c r="B17" s="348" t="s">
        <v>161</v>
      </c>
      <c r="C17" s="349"/>
      <c r="D17" s="349"/>
      <c r="E17" s="349"/>
      <c r="F17" s="349"/>
      <c r="G17" s="349"/>
      <c r="H17" s="349"/>
      <c r="I17" s="349"/>
      <c r="J17" s="349"/>
      <c r="K17" s="349"/>
      <c r="L17" s="349"/>
      <c r="M17" s="349"/>
      <c r="N17" s="349"/>
      <c r="O17" s="349"/>
      <c r="P17" s="349"/>
      <c r="Q17" s="349"/>
      <c r="R17" s="349"/>
      <c r="S17" s="349"/>
      <c r="T17" s="349"/>
      <c r="U17" s="349"/>
    </row>
    <row r="18" spans="2:21" ht="60" customHeight="1" x14ac:dyDescent="0.2">
      <c r="B18" s="192" t="s">
        <v>209</v>
      </c>
      <c r="C18" s="192"/>
      <c r="D18" s="192"/>
      <c r="E18" s="192"/>
      <c r="F18" s="192"/>
      <c r="G18" s="192"/>
      <c r="H18" s="192"/>
      <c r="I18" s="192"/>
      <c r="J18" s="192"/>
      <c r="K18" s="192"/>
      <c r="L18" s="192"/>
      <c r="M18" s="192"/>
      <c r="N18" s="192"/>
      <c r="O18" s="192"/>
      <c r="P18" s="192"/>
      <c r="Q18" s="192"/>
      <c r="R18" s="192"/>
      <c r="S18" s="192"/>
      <c r="T18" s="192"/>
      <c r="U18" s="192"/>
    </row>
    <row r="19" spans="2:21" ht="60" customHeight="1" x14ac:dyDescent="0.2">
      <c r="B19" s="192" t="s">
        <v>210</v>
      </c>
      <c r="C19" s="192"/>
      <c r="D19" s="192"/>
      <c r="E19" s="192"/>
      <c r="F19" s="192"/>
      <c r="G19" s="192"/>
      <c r="H19" s="192"/>
      <c r="I19" s="192"/>
      <c r="J19" s="192"/>
      <c r="K19" s="192"/>
      <c r="L19" s="192"/>
      <c r="M19" s="192"/>
      <c r="N19" s="192"/>
      <c r="O19" s="192"/>
      <c r="P19" s="192"/>
      <c r="Q19" s="192"/>
      <c r="R19" s="192"/>
      <c r="S19" s="192"/>
      <c r="T19" s="192"/>
      <c r="U19" s="192"/>
    </row>
    <row r="20" spans="2:21" ht="60" customHeight="1" x14ac:dyDescent="0.2">
      <c r="B20" s="192" t="s">
        <v>211</v>
      </c>
      <c r="C20" s="192"/>
      <c r="D20" s="192"/>
      <c r="E20" s="192"/>
      <c r="F20" s="192"/>
      <c r="G20" s="192"/>
      <c r="H20" s="192"/>
      <c r="I20" s="192"/>
      <c r="J20" s="192"/>
      <c r="K20" s="192"/>
      <c r="L20" s="192"/>
      <c r="M20" s="192"/>
      <c r="N20" s="192"/>
      <c r="O20" s="192"/>
      <c r="P20" s="192"/>
      <c r="Q20" s="192"/>
      <c r="R20" s="192"/>
      <c r="S20" s="192"/>
      <c r="T20" s="192"/>
      <c r="U20" s="192"/>
    </row>
    <row r="21" spans="2:21" ht="16.7" customHeight="1" x14ac:dyDescent="0.2">
      <c r="B21" s="13"/>
      <c r="C21" s="13"/>
      <c r="D21" s="13"/>
      <c r="E21" s="13"/>
      <c r="F21" s="13"/>
      <c r="G21" s="13"/>
      <c r="H21" s="13"/>
      <c r="I21" s="13"/>
      <c r="J21" s="13"/>
      <c r="K21" s="13"/>
      <c r="L21" s="13"/>
      <c r="M21" s="13"/>
      <c r="N21" s="13"/>
      <c r="O21" s="13"/>
      <c r="P21" s="13"/>
      <c r="Q21" s="13"/>
      <c r="R21" s="13"/>
      <c r="S21" s="13"/>
      <c r="T21" s="13"/>
      <c r="U21" s="13"/>
    </row>
    <row r="22" spans="2:21" ht="22.15" customHeight="1" x14ac:dyDescent="0.2">
      <c r="B22" s="204">
        <v>2024</v>
      </c>
      <c r="C22" s="204"/>
      <c r="D22" s="204"/>
      <c r="E22" s="204"/>
      <c r="F22" s="204"/>
      <c r="G22" s="204"/>
      <c r="H22" s="204"/>
      <c r="I22" s="204"/>
      <c r="J22" s="204"/>
      <c r="K22" s="204"/>
      <c r="L22" s="204"/>
      <c r="M22" s="204"/>
      <c r="N22" s="204"/>
      <c r="O22" s="204"/>
      <c r="P22" s="204"/>
      <c r="Q22" s="204"/>
      <c r="R22" s="204"/>
      <c r="S22" s="204"/>
      <c r="T22" s="204"/>
      <c r="U22" s="204"/>
    </row>
    <row r="23" spans="2:21" ht="24.95" customHeight="1" x14ac:dyDescent="0.2">
      <c r="B23" s="211" t="s">
        <v>160</v>
      </c>
      <c r="C23" s="211"/>
      <c r="D23" s="211"/>
      <c r="E23" s="211"/>
      <c r="F23" s="211"/>
      <c r="G23" s="211"/>
      <c r="H23" s="211"/>
      <c r="I23" s="211"/>
      <c r="J23" s="211"/>
      <c r="K23" s="211"/>
      <c r="L23" s="211"/>
      <c r="M23" s="211"/>
      <c r="N23" s="211"/>
      <c r="O23" s="211"/>
      <c r="P23" s="211"/>
      <c r="Q23" s="211"/>
      <c r="R23" s="211"/>
      <c r="S23" s="211"/>
      <c r="T23" s="211"/>
      <c r="U23" s="211"/>
    </row>
    <row r="24" spans="2:21" ht="60" customHeight="1" x14ac:dyDescent="0.2">
      <c r="B24" s="192"/>
      <c r="C24" s="192"/>
      <c r="D24" s="192"/>
      <c r="E24" s="192"/>
      <c r="F24" s="192"/>
      <c r="G24" s="192"/>
      <c r="H24" s="192"/>
      <c r="I24" s="192"/>
      <c r="J24" s="192"/>
      <c r="K24" s="192"/>
      <c r="L24" s="192"/>
      <c r="M24" s="192"/>
      <c r="N24" s="192"/>
      <c r="O24" s="192"/>
      <c r="P24" s="192"/>
      <c r="Q24" s="192"/>
      <c r="R24" s="192"/>
      <c r="S24" s="192"/>
      <c r="T24" s="192"/>
      <c r="U24" s="192"/>
    </row>
    <row r="25" spans="2:21" ht="60" customHeight="1" x14ac:dyDescent="0.2">
      <c r="B25" s="192"/>
      <c r="C25" s="192"/>
      <c r="D25" s="192"/>
      <c r="E25" s="192"/>
      <c r="F25" s="192"/>
      <c r="G25" s="192"/>
      <c r="H25" s="192"/>
      <c r="I25" s="192"/>
      <c r="J25" s="192"/>
      <c r="K25" s="192"/>
      <c r="L25" s="192"/>
      <c r="M25" s="192"/>
      <c r="N25" s="192"/>
      <c r="O25" s="192"/>
      <c r="P25" s="192"/>
      <c r="Q25" s="192"/>
      <c r="R25" s="192"/>
      <c r="S25" s="192"/>
      <c r="T25" s="192"/>
      <c r="U25" s="192"/>
    </row>
    <row r="26" spans="2:21" s="14" customFormat="1" ht="24.95" customHeight="1" x14ac:dyDescent="0.25">
      <c r="B26" s="348" t="s">
        <v>161</v>
      </c>
      <c r="C26" s="349"/>
      <c r="D26" s="349"/>
      <c r="E26" s="349"/>
      <c r="F26" s="349"/>
      <c r="G26" s="349"/>
      <c r="H26" s="349"/>
      <c r="I26" s="349"/>
      <c r="J26" s="349"/>
      <c r="K26" s="349"/>
      <c r="L26" s="349"/>
      <c r="M26" s="349"/>
      <c r="N26" s="349"/>
      <c r="O26" s="349"/>
      <c r="P26" s="349"/>
      <c r="Q26" s="349"/>
      <c r="R26" s="349"/>
      <c r="S26" s="349"/>
      <c r="T26" s="349"/>
      <c r="U26" s="349"/>
    </row>
    <row r="27" spans="2:21" ht="60" customHeight="1" x14ac:dyDescent="0.2">
      <c r="B27" s="192"/>
      <c r="C27" s="192"/>
      <c r="D27" s="192"/>
      <c r="E27" s="192"/>
      <c r="F27" s="192"/>
      <c r="G27" s="192"/>
      <c r="H27" s="192"/>
      <c r="I27" s="192"/>
      <c r="J27" s="192"/>
      <c r="K27" s="192"/>
      <c r="L27" s="192"/>
      <c r="M27" s="192"/>
      <c r="N27" s="192"/>
      <c r="O27" s="192"/>
      <c r="P27" s="192"/>
      <c r="Q27" s="192"/>
      <c r="R27" s="192"/>
      <c r="S27" s="192"/>
      <c r="T27" s="192"/>
      <c r="U27" s="192"/>
    </row>
    <row r="28" spans="2:21" ht="60" customHeight="1" x14ac:dyDescent="0.2">
      <c r="B28" s="192"/>
      <c r="C28" s="192"/>
      <c r="D28" s="192"/>
      <c r="E28" s="192"/>
      <c r="F28" s="192"/>
      <c r="G28" s="192"/>
      <c r="H28" s="192"/>
      <c r="I28" s="192"/>
      <c r="J28" s="192"/>
      <c r="K28" s="192"/>
      <c r="L28" s="192"/>
      <c r="M28" s="192"/>
      <c r="N28" s="192"/>
      <c r="O28" s="192"/>
      <c r="P28" s="192"/>
      <c r="Q28" s="192"/>
      <c r="R28" s="192"/>
      <c r="S28" s="192"/>
      <c r="T28" s="192"/>
      <c r="U28" s="192"/>
    </row>
    <row r="29" spans="2:21" ht="60" customHeight="1" x14ac:dyDescent="0.2">
      <c r="B29" s="192"/>
      <c r="C29" s="192"/>
      <c r="D29" s="192"/>
      <c r="E29" s="192"/>
      <c r="F29" s="192"/>
      <c r="G29" s="192"/>
      <c r="H29" s="192"/>
      <c r="I29" s="192"/>
      <c r="J29" s="192"/>
      <c r="K29" s="192"/>
      <c r="L29" s="192"/>
      <c r="M29" s="192"/>
      <c r="N29" s="192"/>
      <c r="O29" s="192"/>
      <c r="P29" s="192"/>
      <c r="Q29" s="192"/>
      <c r="R29" s="192"/>
      <c r="S29" s="192"/>
      <c r="T29" s="192"/>
      <c r="U29" s="192"/>
    </row>
    <row r="30" spans="2:21" ht="16.7" customHeight="1" x14ac:dyDescent="0.2">
      <c r="B30" s="13"/>
      <c r="C30" s="13"/>
      <c r="D30" s="13"/>
      <c r="E30" s="13"/>
      <c r="F30" s="13"/>
      <c r="G30" s="13"/>
      <c r="H30" s="13"/>
      <c r="I30" s="13"/>
      <c r="J30" s="13"/>
      <c r="K30" s="13"/>
      <c r="L30" s="13"/>
      <c r="M30" s="13"/>
      <c r="N30" s="13"/>
      <c r="O30" s="13"/>
      <c r="P30" s="13"/>
      <c r="Q30" s="13"/>
      <c r="R30" s="13"/>
      <c r="S30" s="13"/>
      <c r="T30" s="13"/>
      <c r="U30" s="13"/>
    </row>
    <row r="31" spans="2:21" ht="22.15" customHeight="1" x14ac:dyDescent="0.2">
      <c r="B31" s="350">
        <v>2025</v>
      </c>
      <c r="C31" s="351"/>
      <c r="D31" s="351"/>
      <c r="E31" s="351"/>
      <c r="F31" s="351"/>
      <c r="G31" s="351"/>
      <c r="H31" s="351"/>
      <c r="I31" s="351"/>
      <c r="J31" s="351"/>
      <c r="K31" s="351"/>
      <c r="L31" s="351"/>
      <c r="M31" s="351"/>
      <c r="N31" s="351"/>
      <c r="O31" s="351"/>
      <c r="P31" s="351"/>
      <c r="Q31" s="351"/>
      <c r="R31" s="351"/>
      <c r="S31" s="351"/>
      <c r="T31" s="351"/>
      <c r="U31" s="351"/>
    </row>
    <row r="32" spans="2:21" ht="24.95" customHeight="1" x14ac:dyDescent="0.2">
      <c r="B32" s="346" t="s">
        <v>160</v>
      </c>
      <c r="C32" s="347"/>
      <c r="D32" s="347"/>
      <c r="E32" s="347"/>
      <c r="F32" s="347"/>
      <c r="G32" s="347"/>
      <c r="H32" s="347"/>
      <c r="I32" s="347"/>
      <c r="J32" s="347"/>
      <c r="K32" s="347"/>
      <c r="L32" s="347"/>
      <c r="M32" s="347"/>
      <c r="N32" s="347"/>
      <c r="O32" s="347"/>
      <c r="P32" s="347"/>
      <c r="Q32" s="347"/>
      <c r="R32" s="347"/>
      <c r="S32" s="347"/>
      <c r="T32" s="347"/>
      <c r="U32" s="347"/>
    </row>
    <row r="33" spans="2:21" ht="60" customHeight="1" x14ac:dyDescent="0.2">
      <c r="B33" s="192"/>
      <c r="C33" s="192"/>
      <c r="D33" s="192"/>
      <c r="E33" s="192"/>
      <c r="F33" s="192"/>
      <c r="G33" s="192"/>
      <c r="H33" s="192"/>
      <c r="I33" s="192"/>
      <c r="J33" s="192"/>
      <c r="K33" s="192"/>
      <c r="L33" s="192"/>
      <c r="M33" s="192"/>
      <c r="N33" s="192"/>
      <c r="O33" s="192"/>
      <c r="P33" s="192"/>
      <c r="Q33" s="192"/>
      <c r="R33" s="192"/>
      <c r="S33" s="192"/>
      <c r="T33" s="192"/>
      <c r="U33" s="192"/>
    </row>
    <row r="34" spans="2:21" ht="60" customHeight="1" x14ac:dyDescent="0.2">
      <c r="B34" s="192"/>
      <c r="C34" s="192"/>
      <c r="D34" s="192"/>
      <c r="E34" s="192"/>
      <c r="F34" s="192"/>
      <c r="G34" s="192"/>
      <c r="H34" s="192"/>
      <c r="I34" s="192"/>
      <c r="J34" s="192"/>
      <c r="K34" s="192"/>
      <c r="L34" s="192"/>
      <c r="M34" s="192"/>
      <c r="N34" s="192"/>
      <c r="O34" s="192"/>
      <c r="P34" s="192"/>
      <c r="Q34" s="192"/>
      <c r="R34" s="192"/>
      <c r="S34" s="192"/>
      <c r="T34" s="192"/>
      <c r="U34" s="192"/>
    </row>
    <row r="35" spans="2:21" s="14" customFormat="1" ht="24.95" customHeight="1" x14ac:dyDescent="0.25">
      <c r="B35" s="348" t="s">
        <v>161</v>
      </c>
      <c r="C35" s="349"/>
      <c r="D35" s="349"/>
      <c r="E35" s="349"/>
      <c r="F35" s="349"/>
      <c r="G35" s="349"/>
      <c r="H35" s="349"/>
      <c r="I35" s="349"/>
      <c r="J35" s="349"/>
      <c r="K35" s="349"/>
      <c r="L35" s="349"/>
      <c r="M35" s="349"/>
      <c r="N35" s="349"/>
      <c r="O35" s="349"/>
      <c r="P35" s="349"/>
      <c r="Q35" s="349"/>
      <c r="R35" s="349"/>
      <c r="S35" s="349"/>
      <c r="T35" s="349"/>
      <c r="U35" s="349"/>
    </row>
    <row r="36" spans="2:21" ht="60" customHeight="1" x14ac:dyDescent="0.2">
      <c r="B36" s="192"/>
      <c r="C36" s="192"/>
      <c r="D36" s="192"/>
      <c r="E36" s="192"/>
      <c r="F36" s="192"/>
      <c r="G36" s="192"/>
      <c r="H36" s="192"/>
      <c r="I36" s="192"/>
      <c r="J36" s="192"/>
      <c r="K36" s="192"/>
      <c r="L36" s="192"/>
      <c r="M36" s="192"/>
      <c r="N36" s="192"/>
      <c r="O36" s="192"/>
      <c r="P36" s="192"/>
      <c r="Q36" s="192"/>
      <c r="R36" s="192"/>
      <c r="S36" s="192"/>
      <c r="T36" s="192"/>
      <c r="U36" s="192"/>
    </row>
    <row r="37" spans="2:21" ht="60" customHeight="1" x14ac:dyDescent="0.2">
      <c r="B37" s="192"/>
      <c r="C37" s="192"/>
      <c r="D37" s="192"/>
      <c r="E37" s="192"/>
      <c r="F37" s="192"/>
      <c r="G37" s="192"/>
      <c r="H37" s="192"/>
      <c r="I37" s="192"/>
      <c r="J37" s="192"/>
      <c r="K37" s="192"/>
      <c r="L37" s="192"/>
      <c r="M37" s="192"/>
      <c r="N37" s="192"/>
      <c r="O37" s="192"/>
      <c r="P37" s="192"/>
      <c r="Q37" s="192"/>
      <c r="R37" s="192"/>
      <c r="S37" s="192"/>
      <c r="T37" s="192"/>
      <c r="U37" s="192"/>
    </row>
    <row r="38" spans="2:21" ht="60" customHeight="1" x14ac:dyDescent="0.2">
      <c r="B38" s="192"/>
      <c r="C38" s="192"/>
      <c r="D38" s="192"/>
      <c r="E38" s="192"/>
      <c r="F38" s="192"/>
      <c r="G38" s="192"/>
      <c r="H38" s="192"/>
      <c r="I38" s="192"/>
      <c r="J38" s="192"/>
      <c r="K38" s="192"/>
      <c r="L38" s="192"/>
      <c r="M38" s="192"/>
      <c r="N38" s="192"/>
      <c r="O38" s="192"/>
      <c r="P38" s="192"/>
      <c r="Q38" s="192"/>
      <c r="R38" s="192"/>
      <c r="S38" s="192"/>
      <c r="T38" s="192"/>
      <c r="U38" s="192"/>
    </row>
    <row r="40" spans="2:21" x14ac:dyDescent="0.2">
      <c r="B40" s="344">
        <v>2026</v>
      </c>
      <c r="C40" s="345"/>
      <c r="D40" s="345"/>
      <c r="E40" s="345"/>
      <c r="F40" s="345"/>
      <c r="G40" s="345"/>
      <c r="H40" s="345"/>
      <c r="I40" s="345"/>
      <c r="J40" s="345"/>
      <c r="K40" s="345"/>
      <c r="L40" s="345"/>
      <c r="M40" s="345"/>
      <c r="N40" s="345"/>
      <c r="O40" s="345"/>
      <c r="P40" s="345"/>
      <c r="Q40" s="345"/>
      <c r="R40" s="345"/>
      <c r="S40" s="345"/>
      <c r="T40" s="345"/>
      <c r="U40" s="345"/>
    </row>
    <row r="41" spans="2:21" ht="19.5" x14ac:dyDescent="0.2">
      <c r="B41" s="346" t="s">
        <v>160</v>
      </c>
      <c r="C41" s="347"/>
      <c r="D41" s="347"/>
      <c r="E41" s="347"/>
      <c r="F41" s="347"/>
      <c r="G41" s="347"/>
      <c r="H41" s="347"/>
      <c r="I41" s="347"/>
      <c r="J41" s="347"/>
      <c r="K41" s="347"/>
      <c r="L41" s="347"/>
      <c r="M41" s="347"/>
      <c r="N41" s="347"/>
      <c r="O41" s="347"/>
      <c r="P41" s="347"/>
      <c r="Q41" s="347"/>
      <c r="R41" s="347"/>
      <c r="S41" s="347"/>
      <c r="T41" s="347"/>
      <c r="U41" s="347"/>
    </row>
    <row r="42" spans="2:21" ht="60.75" customHeight="1" x14ac:dyDescent="0.2">
      <c r="B42" s="343"/>
      <c r="C42" s="343"/>
      <c r="D42" s="343"/>
      <c r="E42" s="343"/>
      <c r="F42" s="343"/>
      <c r="G42" s="343"/>
      <c r="H42" s="343"/>
      <c r="I42" s="343"/>
      <c r="J42" s="343"/>
      <c r="K42" s="343"/>
      <c r="L42" s="343"/>
      <c r="M42" s="343"/>
      <c r="N42" s="343"/>
      <c r="O42" s="343"/>
      <c r="P42" s="343"/>
      <c r="Q42" s="343"/>
      <c r="R42" s="343"/>
      <c r="S42" s="343"/>
      <c r="T42" s="343"/>
      <c r="U42" s="343"/>
    </row>
    <row r="43" spans="2:21" ht="60" customHeight="1" x14ac:dyDescent="0.2">
      <c r="B43" s="342"/>
      <c r="C43" s="342"/>
      <c r="D43" s="342"/>
      <c r="E43" s="342"/>
      <c r="F43" s="342"/>
      <c r="G43" s="342"/>
      <c r="H43" s="342"/>
      <c r="I43" s="342"/>
      <c r="J43" s="342"/>
      <c r="K43" s="342"/>
      <c r="L43" s="342"/>
      <c r="M43" s="342"/>
      <c r="N43" s="342"/>
      <c r="O43" s="342"/>
      <c r="P43" s="342"/>
      <c r="Q43" s="342"/>
      <c r="R43" s="342"/>
      <c r="S43" s="342"/>
      <c r="T43" s="342"/>
      <c r="U43" s="342"/>
    </row>
    <row r="44" spans="2:21" ht="19.5" x14ac:dyDescent="0.2">
      <c r="B44" s="348" t="s">
        <v>161</v>
      </c>
      <c r="C44" s="349"/>
      <c r="D44" s="349"/>
      <c r="E44" s="349"/>
      <c r="F44" s="349"/>
      <c r="G44" s="349"/>
      <c r="H44" s="349"/>
      <c r="I44" s="349"/>
      <c r="J44" s="349"/>
      <c r="K44" s="349"/>
      <c r="L44" s="349"/>
      <c r="M44" s="349"/>
      <c r="N44" s="349"/>
      <c r="O44" s="349"/>
      <c r="P44" s="349"/>
      <c r="Q44" s="349"/>
      <c r="R44" s="349"/>
      <c r="S44" s="349"/>
      <c r="T44" s="349"/>
      <c r="U44" s="349"/>
    </row>
    <row r="45" spans="2:21" ht="45.75" customHeight="1" x14ac:dyDescent="0.2">
      <c r="B45" s="192"/>
      <c r="C45" s="192"/>
      <c r="D45" s="192"/>
      <c r="E45" s="192"/>
      <c r="F45" s="192"/>
      <c r="G45" s="192"/>
      <c r="H45" s="192"/>
      <c r="I45" s="192"/>
      <c r="J45" s="192"/>
      <c r="K45" s="192"/>
      <c r="L45" s="192"/>
      <c r="M45" s="192"/>
      <c r="N45" s="192"/>
      <c r="O45" s="192"/>
      <c r="P45" s="192"/>
      <c r="Q45" s="192"/>
      <c r="R45" s="192"/>
      <c r="S45" s="192"/>
      <c r="T45" s="192"/>
      <c r="U45" s="192"/>
    </row>
    <row r="46" spans="2:21" ht="48" customHeight="1" x14ac:dyDescent="0.2">
      <c r="B46" s="192"/>
      <c r="C46" s="192"/>
      <c r="D46" s="192"/>
      <c r="E46" s="192"/>
      <c r="F46" s="192"/>
      <c r="G46" s="192"/>
      <c r="H46" s="192"/>
      <c r="I46" s="192"/>
      <c r="J46" s="192"/>
      <c r="K46" s="192"/>
      <c r="L46" s="192"/>
      <c r="M46" s="192"/>
      <c r="N46" s="192"/>
      <c r="O46" s="192"/>
      <c r="P46" s="192"/>
      <c r="Q46" s="192"/>
      <c r="R46" s="192"/>
      <c r="S46" s="192"/>
      <c r="T46" s="192"/>
      <c r="U46" s="192"/>
    </row>
    <row r="47" spans="2:21" ht="56.25" customHeight="1" x14ac:dyDescent="0.2">
      <c r="B47" s="192"/>
      <c r="C47" s="192"/>
      <c r="D47" s="192"/>
      <c r="E47" s="192"/>
      <c r="F47" s="192"/>
      <c r="G47" s="192"/>
      <c r="H47" s="192"/>
      <c r="I47" s="192"/>
      <c r="J47" s="192"/>
      <c r="K47" s="192"/>
      <c r="L47" s="192"/>
      <c r="M47" s="192"/>
      <c r="N47" s="192"/>
      <c r="O47" s="192"/>
      <c r="P47" s="192"/>
      <c r="Q47" s="192"/>
      <c r="R47" s="192"/>
      <c r="S47" s="192"/>
      <c r="T47" s="192"/>
      <c r="U47" s="192"/>
    </row>
    <row r="65496" spans="2:22" x14ac:dyDescent="0.2">
      <c r="B65496" s="10" t="s">
        <v>34</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x14ac:dyDescent="0.2">
      <c r="B65497" s="11" t="s">
        <v>35</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x14ac:dyDescent="0.2">
      <c r="B65498" s="11" t="s">
        <v>36</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B27:U27"/>
    <mergeCell ref="V2:V3"/>
    <mergeCell ref="H2:K2"/>
    <mergeCell ref="M2:P2"/>
    <mergeCell ref="C2:F2"/>
    <mergeCell ref="B2:B3"/>
    <mergeCell ref="L3:L9"/>
    <mergeCell ref="G3:G9"/>
    <mergeCell ref="R2:U2"/>
    <mergeCell ref="B15:U15"/>
    <mergeCell ref="B36:U36"/>
    <mergeCell ref="B31:U31"/>
    <mergeCell ref="B32:U32"/>
    <mergeCell ref="B12:U12"/>
    <mergeCell ref="B13:U13"/>
    <mergeCell ref="B14:U14"/>
    <mergeCell ref="B16:U16"/>
    <mergeCell ref="B17:U17"/>
    <mergeCell ref="B18:U18"/>
    <mergeCell ref="B19:U19"/>
    <mergeCell ref="B20:U20"/>
    <mergeCell ref="B22:U22"/>
    <mergeCell ref="B23:U23"/>
    <mergeCell ref="B24:U24"/>
    <mergeCell ref="B25:U25"/>
    <mergeCell ref="B26:U26"/>
    <mergeCell ref="B28:U28"/>
    <mergeCell ref="B29:U29"/>
    <mergeCell ref="B33:U33"/>
    <mergeCell ref="B34:U34"/>
    <mergeCell ref="B35:U35"/>
    <mergeCell ref="B37:U37"/>
    <mergeCell ref="B38:U38"/>
    <mergeCell ref="B46:U46"/>
    <mergeCell ref="B47:U47"/>
    <mergeCell ref="B40:U40"/>
    <mergeCell ref="B41:U41"/>
    <mergeCell ref="B42:U42"/>
    <mergeCell ref="B43:U43"/>
    <mergeCell ref="B44:U44"/>
    <mergeCell ref="B45:U45"/>
  </mergeCells>
  <phoneticPr fontId="3" type="noConversion"/>
  <hyperlinks>
    <hyperlink ref="B65498" r:id="rId1" xr:uid="{00000000-0004-0000-0300-000000000000}"/>
    <hyperlink ref="B65497" r:id="rId2" xr:uid="{00000000-0004-0000-0300-000001000000}"/>
    <hyperlink ref="B4" location="Autoevaluación!A6" tooltip="Ir a autoevaluación" display="Direccionamiento Estratégico" xr:uid="{00000000-0004-0000-0300-000002000000}"/>
    <hyperlink ref="B5" location="Autoevaluación!A12" tooltip="|Ir a autoevaluacion" display="Gestión Estratégica" xr:uid="{00000000-0004-0000-0300-000003000000}"/>
    <hyperlink ref="B6" location="Autoevaluación!A19" tooltip="Ir a autoevaluacion" display="Gobierno Escolar" xr:uid="{00000000-0004-0000-0300-000004000000}"/>
    <hyperlink ref="B7" location="Autoevaluación!A29" tooltip="Ir a autoevaluacion" display="Cultura Institucional" xr:uid="{00000000-0004-0000-0300-000005000000}"/>
    <hyperlink ref="B8" location="Autoevaluación!A35" tooltip="Ir a autoevaluacion" display="Clima Escolar" xr:uid="{00000000-0004-0000-0300-000006000000}"/>
    <hyperlink ref="B9" location="Autoevaluación!A46" tooltip="Ir a autoevaluacion" display="Relaciones Con El Entorno" xr:uid="{00000000-0004-0000-0300-000007000000}"/>
  </hyperlinks>
  <pageMargins left="0.7" right="0.7" top="0.75" bottom="0.75" header="0.3" footer="0.3"/>
  <pageSetup orientation="portrait"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zoomScale="70" zoomScaleNormal="70" workbookViewId="0">
      <selection activeCell="AA35" sqref="AA35"/>
    </sheetView>
  </sheetViews>
  <sheetFormatPr baseColWidth="10" defaultColWidth="11.42578125" defaultRowHeight="15" x14ac:dyDescent="0.2"/>
  <cols>
    <col min="1" max="1" width="1.42578125" style="1" customWidth="1"/>
    <col min="2" max="2" width="38.42578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2.140625" style="1" customWidth="1"/>
    <col min="18" max="21" width="7.570312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197" t="s">
        <v>168</v>
      </c>
      <c r="C2" s="190" t="s">
        <v>198</v>
      </c>
      <c r="D2" s="190"/>
      <c r="E2" s="190"/>
      <c r="F2" s="190"/>
      <c r="G2" s="2"/>
      <c r="H2" s="199" t="s">
        <v>199</v>
      </c>
      <c r="I2" s="199"/>
      <c r="J2" s="199"/>
      <c r="K2" s="199"/>
      <c r="L2" s="2"/>
      <c r="M2" s="200" t="s">
        <v>200</v>
      </c>
      <c r="N2" s="200"/>
      <c r="O2" s="200"/>
      <c r="P2" s="200"/>
      <c r="Q2" s="100"/>
      <c r="R2" s="196" t="s">
        <v>201</v>
      </c>
      <c r="S2" s="196"/>
      <c r="T2" s="196"/>
      <c r="U2" s="196"/>
      <c r="V2" s="193"/>
    </row>
    <row r="3" spans="2:22" ht="24.75" customHeight="1" thickBot="1" x14ac:dyDescent="0.25">
      <c r="B3" s="198"/>
      <c r="C3" s="3">
        <v>1</v>
      </c>
      <c r="D3" s="3">
        <v>2</v>
      </c>
      <c r="E3" s="4">
        <v>3</v>
      </c>
      <c r="F3" s="5">
        <v>4</v>
      </c>
      <c r="G3" s="201"/>
      <c r="H3" s="3">
        <v>1</v>
      </c>
      <c r="I3" s="3">
        <v>2</v>
      </c>
      <c r="J3" s="4">
        <v>3</v>
      </c>
      <c r="K3" s="5">
        <v>4</v>
      </c>
      <c r="L3" s="194"/>
      <c r="M3" s="3">
        <v>1</v>
      </c>
      <c r="N3" s="3">
        <v>2</v>
      </c>
      <c r="O3" s="4">
        <v>3</v>
      </c>
      <c r="P3" s="5">
        <v>4</v>
      </c>
      <c r="Q3" s="101"/>
      <c r="R3" s="3">
        <v>1</v>
      </c>
      <c r="S3" s="3">
        <v>2</v>
      </c>
      <c r="T3" s="4">
        <v>3</v>
      </c>
      <c r="U3" s="5">
        <v>4</v>
      </c>
      <c r="V3" s="193"/>
    </row>
    <row r="4" spans="2:22" ht="38.25" customHeight="1" thickTop="1" thickBot="1" x14ac:dyDescent="0.25">
      <c r="B4" s="78" t="s">
        <v>169</v>
      </c>
      <c r="C4" s="76">
        <f>Autoevaluación!R84/SUM(Autoevaluación!R84:R86)</f>
        <v>0</v>
      </c>
      <c r="D4" s="7">
        <f>Autoevaluación!R85/SUM(Autoevaluación!R84:R86)</f>
        <v>0.66666666666666663</v>
      </c>
      <c r="E4" s="7">
        <f>Autoevaluación!R86/SUM(Autoevaluación!R84:R86)</f>
        <v>0.33333333333333331</v>
      </c>
      <c r="F4" s="7" t="e">
        <f>Autoevaluación!#REF!/SUM(Autoevaluación!R84:R86)</f>
        <v>#REF!</v>
      </c>
      <c r="G4" s="202"/>
      <c r="H4" s="17">
        <f>Autoevaluación!S84/SUM(Autoevaluación!S84:S86)</f>
        <v>0</v>
      </c>
      <c r="I4" s="7">
        <f>Autoevaluación!S85/SUM(Autoevaluación!S84:S86)</f>
        <v>0.66666666666666663</v>
      </c>
      <c r="J4" s="7">
        <f>Autoevaluación!S86/SUM(Autoevaluación!S84:S86)</f>
        <v>0.33333333333333331</v>
      </c>
      <c r="K4" s="7" t="e">
        <f>Autoevaluación!#REF!/SUM(Autoevaluación!S84:S86)</f>
        <v>#REF!</v>
      </c>
      <c r="L4" s="195"/>
      <c r="M4" s="7">
        <f>Autoevaluación!T84/SUM(Autoevaluación!T84:T86)</f>
        <v>0</v>
      </c>
      <c r="N4" s="7">
        <f>Autoevaluación!T85/SUM(Autoevaluación!T84:T86)</f>
        <v>0</v>
      </c>
      <c r="O4" s="7">
        <f>Autoevaluación!T86/SUM(Autoevaluación!T84:T86)</f>
        <v>1</v>
      </c>
      <c r="P4" s="7" t="e">
        <f>Autoevaluación!#REF!/SUM(Autoevaluación!T84:T86)</f>
        <v>#REF!</v>
      </c>
      <c r="Q4" s="96"/>
      <c r="R4" s="7" t="e">
        <f>Autoevaluación!U84/SUM(Autoevaluación!U84:U86)</f>
        <v>#DIV/0!</v>
      </c>
      <c r="S4" s="7" t="e">
        <f>Autoevaluación!U85/SUM(Autoevaluación!U84:U86)</f>
        <v>#DIV/0!</v>
      </c>
      <c r="T4" s="7" t="e">
        <f>Autoevaluación!U86/SUM(Autoevaluación!U84:U86)</f>
        <v>#DIV/0!</v>
      </c>
      <c r="U4" s="7" t="e">
        <f>Autoevaluación!#REF!/SUM(Autoevaluación!U84:U86)</f>
        <v>#REF!</v>
      </c>
    </row>
    <row r="5" spans="2:22" ht="38.25" customHeight="1" thickTop="1" thickBot="1" x14ac:dyDescent="0.3">
      <c r="B5" s="80" t="s">
        <v>170</v>
      </c>
      <c r="C5" s="76">
        <f>Autoevaluación!R88/SUM(Autoevaluación!R88:R91)</f>
        <v>0.14285714285714285</v>
      </c>
      <c r="D5" s="7">
        <f>Autoevaluación!R89/SUM(Autoevaluación!R88:R91)</f>
        <v>0.42857142857142855</v>
      </c>
      <c r="E5" s="7">
        <f>Autoevaluación!R90/SUM(Autoevaluación!R88:R91)</f>
        <v>0.42857142857142855</v>
      </c>
      <c r="F5" s="7">
        <f>Autoevaluación!R91/SUM(Autoevaluación!R88:R91)</f>
        <v>0</v>
      </c>
      <c r="G5" s="202"/>
      <c r="H5" s="17">
        <f>Autoevaluación!S88/SUM(Autoevaluación!S88:S91)</f>
        <v>0</v>
      </c>
      <c r="I5" s="7">
        <f>Autoevaluación!S89/SUM(Autoevaluación!S88:S91)</f>
        <v>0.5714285714285714</v>
      </c>
      <c r="J5" s="7" t="e">
        <f>Autoevaluación!S90/SUM(Autoevaluación!S88:Q92Q13:V16)</f>
        <v>#NAME?</v>
      </c>
      <c r="K5" s="7">
        <f>Autoevaluación!S91/SUM(Autoevaluación!S88:S91)</f>
        <v>0</v>
      </c>
      <c r="L5" s="195"/>
      <c r="M5" s="7">
        <f>Autoevaluación!T88/SUM(Autoevaluación!T88:T91)</f>
        <v>0</v>
      </c>
      <c r="N5" s="7">
        <f>Autoevaluación!T89/SUM(Autoevaluación!T88:T91)</f>
        <v>0.42857142857142855</v>
      </c>
      <c r="O5" s="7">
        <f>Autoevaluación!T90/SUM(Autoevaluación!T88:T91)</f>
        <v>0.5714285714285714</v>
      </c>
      <c r="P5" s="7">
        <f>Autoevaluación!T91/SUM(Autoevaluación!T88:T91)</f>
        <v>0</v>
      </c>
      <c r="Q5" s="96"/>
      <c r="R5" s="7" t="e">
        <f>Autoevaluación!U88/SUM(Autoevaluación!U88:U91)</f>
        <v>#DIV/0!</v>
      </c>
      <c r="S5" s="7" t="e">
        <f>Autoevaluación!U89/SUM(Autoevaluación!U88:U91)</f>
        <v>#DIV/0!</v>
      </c>
      <c r="T5" s="7" t="e">
        <f>Autoevaluación!U90/SUM(Autoevaluación!U88:U91)</f>
        <v>#DIV/0!</v>
      </c>
      <c r="U5" s="7" t="e">
        <f>Autoevaluación!U91/SUM(Autoevaluación!U88:U91)</f>
        <v>#DIV/0!</v>
      </c>
      <c r="V5" s="14"/>
    </row>
    <row r="6" spans="2:22" ht="38.25" customHeight="1" thickTop="1" thickBot="1" x14ac:dyDescent="0.25">
      <c r="B6" s="80" t="s">
        <v>171</v>
      </c>
      <c r="C6" s="76">
        <f>Autoevaluación!R97/SUM(Autoevaluación!R97:R100)</f>
        <v>0</v>
      </c>
      <c r="D6" s="7">
        <f>Autoevaluación!R98/SUM(Autoevaluación!R97:R100)</f>
        <v>1</v>
      </c>
      <c r="E6" s="7">
        <f>Autoevaluación!R99/SUM(Autoevaluación!R97:R100)</f>
        <v>0</v>
      </c>
      <c r="F6" s="7">
        <f>Autoevaluación!R100/SUM(Autoevaluación!R97:R100)</f>
        <v>0</v>
      </c>
      <c r="G6" s="202"/>
      <c r="H6" s="17">
        <f>Autoevaluación!S97/SUM(Autoevaluación!S97:S100)</f>
        <v>0</v>
      </c>
      <c r="I6" s="7">
        <f>Autoevaluación!S98/SUM(Autoevaluación!S97:S100)</f>
        <v>1</v>
      </c>
      <c r="J6" s="7">
        <f>Autoevaluación!S99/SUM(Autoevaluación!S97:S100)</f>
        <v>0</v>
      </c>
      <c r="K6" s="7">
        <f>Autoevaluación!S10/SUM(Autoevaluación!S97:S100)</f>
        <v>0</v>
      </c>
      <c r="L6" s="195"/>
      <c r="M6" s="7">
        <f>Autoevaluación!T97/SUM(Autoevaluación!T97:T100)</f>
        <v>0</v>
      </c>
      <c r="N6" s="7">
        <f>Autoevaluación!T98/SUM(Autoevaluación!T97:T100)</f>
        <v>0.5</v>
      </c>
      <c r="O6" s="7">
        <f>Autoevaluación!T99/SUM(Autoevaluación!T97:T100)</f>
        <v>0.5</v>
      </c>
      <c r="P6" s="7">
        <f>Autoevaluación!T100/SUM(Autoevaluación!T97:T100)</f>
        <v>0</v>
      </c>
      <c r="Q6" s="96"/>
      <c r="R6" s="7" t="e">
        <f>Autoevaluación!U97/SUM(Autoevaluación!U97:U100)</f>
        <v>#DIV/0!</v>
      </c>
      <c r="S6" s="7" t="e">
        <f>Autoevaluación!U98/SUM(Autoevaluación!U97:U100)</f>
        <v>#DIV/0!</v>
      </c>
      <c r="T6" s="7" t="e">
        <f>Autoevaluación!U99/SUM(Autoevaluación!U97:U100)</f>
        <v>#DIV/0!</v>
      </c>
      <c r="U6" s="7" t="e">
        <f>Autoevaluación!U100/SUM(Autoevaluación!U97:U100)</f>
        <v>#DIV/0!</v>
      </c>
      <c r="V6" s="16"/>
    </row>
    <row r="7" spans="2:22" ht="38.25" customHeight="1" thickTop="1" thickBot="1" x14ac:dyDescent="0.25">
      <c r="B7" s="78" t="s">
        <v>172</v>
      </c>
      <c r="C7" s="76">
        <f>Autoevaluación!R101/SUM(Autoevaluación!R101:R104)</f>
        <v>0</v>
      </c>
      <c r="D7" s="7">
        <f>Autoevaluación!R102/SUM(Autoevaluación!R101:R104)</f>
        <v>0.2</v>
      </c>
      <c r="E7" s="7">
        <f>Autoevaluación!R103/SUM(Autoevaluación!R101:R104)</f>
        <v>0.8</v>
      </c>
      <c r="F7" s="7">
        <f>Autoevaluación!R104/SUM(Autoevaluación!R101:R104)</f>
        <v>0</v>
      </c>
      <c r="G7" s="202"/>
      <c r="H7" s="17">
        <f>Autoevaluación!S101/SUM(Autoevaluación!S101:S104)</f>
        <v>0</v>
      </c>
      <c r="I7" s="7">
        <f>Autoevaluación!S102/SUM(Autoevaluación!S101:S104)</f>
        <v>0.2</v>
      </c>
      <c r="J7" s="7">
        <f>Autoevaluación!S103/SUM(Autoevaluación!S101:S104)</f>
        <v>0.8</v>
      </c>
      <c r="K7" s="7">
        <f>Autoevaluación!S104/SUM(Autoevaluación!S101:S104)</f>
        <v>0</v>
      </c>
      <c r="L7" s="195"/>
      <c r="M7" s="7">
        <f>Autoevaluación!T101/SUM(Autoevaluación!T101:T104)</f>
        <v>0</v>
      </c>
      <c r="N7" s="7">
        <f>Autoevaluación!T102/SUM(Autoevaluación!T101:T104)</f>
        <v>0.1</v>
      </c>
      <c r="O7" s="7">
        <f>Autoevaluación!T103/SUM(Autoevaluación!T101:T104)</f>
        <v>0.9</v>
      </c>
      <c r="P7" s="7">
        <f>Autoevaluación!T104/SUM(Autoevaluación!T101:T104)</f>
        <v>0</v>
      </c>
      <c r="Q7" s="96"/>
      <c r="R7" s="7" t="e">
        <f>Autoevaluación!U101/SUM(Autoevaluación!U101:U104)</f>
        <v>#DIV/0!</v>
      </c>
      <c r="S7" s="7" t="e">
        <f>Autoevaluación!U102/SUM(Autoevaluación!U101:U104)</f>
        <v>#DIV/0!</v>
      </c>
      <c r="T7" s="7" t="e">
        <f>Autoevaluación!U103/SUM(Autoevaluación!U101:U104)</f>
        <v>#DIV/0!</v>
      </c>
      <c r="U7" s="7" t="e">
        <f>Autoevaluación!U104/SUM(Autoevaluación!U101:U104)</f>
        <v>#DIV/0!</v>
      </c>
    </row>
    <row r="8" spans="2:22" ht="38.25" customHeight="1" thickTop="1" thickBot="1" x14ac:dyDescent="0.25">
      <c r="B8" s="78" t="s">
        <v>173</v>
      </c>
      <c r="C8" s="76">
        <f>Autoevaluación!R113/SUM(Autoevaluación!R113:R116)</f>
        <v>0</v>
      </c>
      <c r="D8" s="7">
        <f>Autoevaluación!R114/SUM(Autoevaluación!R113:R116)</f>
        <v>0</v>
      </c>
      <c r="E8" s="7">
        <f>Autoevaluación!R115/SUM(Autoevaluación!R113:R116)</f>
        <v>1</v>
      </c>
      <c r="F8" s="7">
        <f>Autoevaluación!R116/SUM(Autoevaluación!R113:R116)</f>
        <v>0</v>
      </c>
      <c r="G8" s="202"/>
      <c r="H8" s="17">
        <f>Autoevaluación!S113/SUM(Autoevaluación!S113:S116)</f>
        <v>0</v>
      </c>
      <c r="I8" s="7">
        <f>Autoevaluación!S114/SUM(Autoevaluación!S113:S116)</f>
        <v>0</v>
      </c>
      <c r="J8" s="7">
        <f>Autoevaluación!S115/SUM(Autoevaluación!S113:S116)</f>
        <v>1</v>
      </c>
      <c r="K8" s="7">
        <f>Autoevaluación!S116/SUM(Autoevaluación!S113:S116)</f>
        <v>0</v>
      </c>
      <c r="L8" s="195"/>
      <c r="M8" s="7">
        <f>Autoevaluación!T113/SUM(Autoevaluación!T113:T116)</f>
        <v>0</v>
      </c>
      <c r="N8" s="7">
        <f>Autoevaluación!T114/SUM(Autoevaluación!T113:T116)</f>
        <v>0</v>
      </c>
      <c r="O8" s="7">
        <f>Autoevaluación!T115/SUM(Autoevaluación!T113:T116)</f>
        <v>1</v>
      </c>
      <c r="P8" s="7">
        <f>Autoevaluación!T116/SUM(Autoevaluación!T113:T116)</f>
        <v>0</v>
      </c>
      <c r="Q8" s="96"/>
      <c r="R8" s="7" t="e">
        <f>Autoevaluación!U113/SUM(Autoevaluación!U113:U116)</f>
        <v>#DIV/0!</v>
      </c>
      <c r="S8" s="7" t="e">
        <f>Autoevaluación!U114/SUM(Autoevaluación!U113:U116)</f>
        <v>#DIV/0!</v>
      </c>
      <c r="T8" s="7" t="e">
        <f>Autoevaluación!U115/SUM(Autoevaluación!U113:U116)</f>
        <v>#DIV/0!</v>
      </c>
      <c r="U8" s="7" t="e">
        <f>Autoevaluación!U116/SUM(Autoevaluación!U113:U116)</f>
        <v>#DIV/0!</v>
      </c>
    </row>
    <row r="9" spans="2:22" ht="38.25" customHeight="1" thickTop="1" x14ac:dyDescent="0.2">
      <c r="B9" s="79"/>
      <c r="C9" s="7"/>
      <c r="D9" s="7"/>
      <c r="E9" s="7"/>
      <c r="F9" s="7"/>
      <c r="G9" s="202"/>
      <c r="H9" s="7"/>
      <c r="I9" s="7"/>
      <c r="J9" s="7"/>
      <c r="K9" s="7"/>
      <c r="L9" s="195"/>
      <c r="M9" s="7"/>
      <c r="N9" s="7"/>
      <c r="O9" s="7"/>
      <c r="P9" s="7"/>
      <c r="Q9" s="96"/>
      <c r="R9" s="7"/>
      <c r="S9" s="7"/>
      <c r="T9" s="7"/>
      <c r="U9" s="7"/>
    </row>
    <row r="10" spans="2:22" ht="42" customHeight="1" x14ac:dyDescent="0.2">
      <c r="B10" s="15" t="s">
        <v>174</v>
      </c>
      <c r="C10" s="12">
        <f>AVERAGE(C4:C9)</f>
        <v>2.8571428571428571E-2</v>
      </c>
      <c r="D10" s="12">
        <f>AVERAGE(D4:D9)</f>
        <v>0.45904761904761904</v>
      </c>
      <c r="E10" s="12">
        <f>AVERAGE(E4:E9)</f>
        <v>0.51238095238095238</v>
      </c>
      <c r="F10" s="12" t="e">
        <f>AVERAGE(F4:F9)</f>
        <v>#REF!</v>
      </c>
      <c r="G10" s="9"/>
      <c r="H10" s="12">
        <f>AVERAGE(H4:H9)</f>
        <v>0</v>
      </c>
      <c r="I10" s="12">
        <f>AVERAGE(I4:I9)</f>
        <v>0.48761904761904767</v>
      </c>
      <c r="J10" s="12" t="e">
        <f>AVERAGE(J4:J9)</f>
        <v>#NAME?</v>
      </c>
      <c r="K10" s="12" t="e">
        <f>AVERAGE(K4:K9)</f>
        <v>#REF!</v>
      </c>
      <c r="L10" s="9"/>
      <c r="M10" s="12">
        <f>AVERAGE(M4:M9)</f>
        <v>0</v>
      </c>
      <c r="N10" s="12">
        <f>AVERAGE(N4:N9)</f>
        <v>0.20571428571428574</v>
      </c>
      <c r="O10" s="12">
        <f>AVERAGE(O4:O9)</f>
        <v>0.79428571428571426</v>
      </c>
      <c r="P10" s="12" t="e">
        <f>AVERAGE(P4:P9)</f>
        <v>#REF!</v>
      </c>
      <c r="Q10" s="97"/>
      <c r="R10" s="12" t="e">
        <f>AVERAGE(R4:R9)</f>
        <v>#DIV/0!</v>
      </c>
      <c r="S10" s="12" t="e">
        <f>AVERAGE(S4:S9)</f>
        <v>#DIV/0!</v>
      </c>
      <c r="T10" s="12" t="e">
        <f>AVERAGE(T4:T9)</f>
        <v>#DIV/0!</v>
      </c>
      <c r="U10" s="12" t="e">
        <f>AVERAGE(U4:U9)</f>
        <v>#REF!</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190">
        <v>2023</v>
      </c>
      <c r="C12" s="190"/>
      <c r="D12" s="190"/>
      <c r="E12" s="190"/>
      <c r="F12" s="190"/>
      <c r="G12" s="190"/>
      <c r="H12" s="190"/>
      <c r="I12" s="190"/>
      <c r="J12" s="190"/>
      <c r="K12" s="190"/>
      <c r="L12" s="190"/>
      <c r="M12" s="190"/>
      <c r="N12" s="190"/>
      <c r="O12" s="190"/>
      <c r="P12" s="190"/>
      <c r="Q12" s="190"/>
      <c r="R12" s="190"/>
      <c r="S12" s="190"/>
      <c r="T12" s="190"/>
      <c r="U12" s="190"/>
    </row>
    <row r="13" spans="2:22" ht="24.95" customHeight="1" x14ac:dyDescent="0.2">
      <c r="B13" s="191" t="s">
        <v>160</v>
      </c>
      <c r="C13" s="191"/>
      <c r="D13" s="191"/>
      <c r="E13" s="191"/>
      <c r="F13" s="191"/>
      <c r="G13" s="191"/>
      <c r="H13" s="191"/>
      <c r="I13" s="191"/>
      <c r="J13" s="191"/>
      <c r="K13" s="191"/>
      <c r="L13" s="191"/>
      <c r="M13" s="191"/>
      <c r="N13" s="191"/>
      <c r="O13" s="191"/>
      <c r="P13" s="191"/>
      <c r="Q13" s="191"/>
      <c r="R13" s="191"/>
      <c r="S13" s="191"/>
      <c r="T13" s="191"/>
      <c r="U13" s="191"/>
    </row>
    <row r="14" spans="2:22" ht="60" customHeight="1" x14ac:dyDescent="0.2">
      <c r="B14" s="192" t="s">
        <v>177</v>
      </c>
      <c r="C14" s="192"/>
      <c r="D14" s="192"/>
      <c r="E14" s="192"/>
      <c r="F14" s="192"/>
      <c r="G14" s="192"/>
      <c r="H14" s="192"/>
      <c r="I14" s="192"/>
      <c r="J14" s="192"/>
      <c r="K14" s="192"/>
      <c r="L14" s="192"/>
      <c r="M14" s="192"/>
      <c r="N14" s="192"/>
      <c r="O14" s="192"/>
      <c r="P14" s="192"/>
      <c r="Q14" s="192"/>
      <c r="R14" s="192"/>
      <c r="S14" s="192"/>
      <c r="T14" s="192"/>
      <c r="U14" s="192"/>
    </row>
    <row r="15" spans="2:22" ht="60" customHeight="1" x14ac:dyDescent="0.2">
      <c r="B15" s="192" t="s">
        <v>178</v>
      </c>
      <c r="C15" s="192"/>
      <c r="D15" s="192"/>
      <c r="E15" s="192"/>
      <c r="F15" s="192"/>
      <c r="G15" s="192"/>
      <c r="H15" s="192"/>
      <c r="I15" s="192"/>
      <c r="J15" s="192"/>
      <c r="K15" s="192"/>
      <c r="L15" s="192"/>
      <c r="M15" s="192"/>
      <c r="N15" s="192"/>
      <c r="O15" s="192"/>
      <c r="P15" s="192"/>
      <c r="Q15" s="192"/>
      <c r="R15" s="192"/>
      <c r="S15" s="192"/>
      <c r="T15" s="192"/>
      <c r="U15" s="192"/>
    </row>
    <row r="16" spans="2:22" s="14" customFormat="1" ht="24.95" customHeight="1" x14ac:dyDescent="0.25">
      <c r="B16" s="203" t="s">
        <v>161</v>
      </c>
      <c r="C16" s="203"/>
      <c r="D16" s="203"/>
      <c r="E16" s="203"/>
      <c r="F16" s="203"/>
      <c r="G16" s="203"/>
      <c r="H16" s="203"/>
      <c r="I16" s="203"/>
      <c r="J16" s="203"/>
      <c r="K16" s="203"/>
      <c r="L16" s="203"/>
      <c r="M16" s="203"/>
      <c r="N16" s="203"/>
      <c r="O16" s="203"/>
      <c r="P16" s="203"/>
      <c r="Q16" s="203"/>
      <c r="R16" s="203"/>
      <c r="S16" s="203"/>
      <c r="T16" s="203"/>
      <c r="U16" s="203"/>
    </row>
    <row r="17" spans="2:21" ht="60" customHeight="1" x14ac:dyDescent="0.2">
      <c r="B17" s="192" t="s">
        <v>179</v>
      </c>
      <c r="C17" s="192"/>
      <c r="D17" s="192"/>
      <c r="E17" s="192"/>
      <c r="F17" s="192"/>
      <c r="G17" s="192"/>
      <c r="H17" s="192"/>
      <c r="I17" s="192"/>
      <c r="J17" s="192"/>
      <c r="K17" s="192"/>
      <c r="L17" s="192"/>
      <c r="M17" s="192"/>
      <c r="N17" s="192"/>
      <c r="O17" s="192"/>
      <c r="P17" s="192"/>
      <c r="Q17" s="192"/>
      <c r="R17" s="192"/>
      <c r="S17" s="192"/>
      <c r="T17" s="192"/>
      <c r="U17" s="192"/>
    </row>
    <row r="18" spans="2:21" ht="60" customHeight="1" x14ac:dyDescent="0.2">
      <c r="B18" s="192" t="s">
        <v>180</v>
      </c>
      <c r="C18" s="192"/>
      <c r="D18" s="192"/>
      <c r="E18" s="192"/>
      <c r="F18" s="192"/>
      <c r="G18" s="192"/>
      <c r="H18" s="192"/>
      <c r="I18" s="192"/>
      <c r="J18" s="192"/>
      <c r="K18" s="192"/>
      <c r="L18" s="192"/>
      <c r="M18" s="192"/>
      <c r="N18" s="192"/>
      <c r="O18" s="192"/>
      <c r="P18" s="192"/>
      <c r="Q18" s="192"/>
      <c r="R18" s="192"/>
      <c r="S18" s="192"/>
      <c r="T18" s="192"/>
      <c r="U18" s="192"/>
    </row>
    <row r="19" spans="2:21" ht="60" customHeight="1" x14ac:dyDescent="0.2">
      <c r="B19" s="192" t="s">
        <v>191</v>
      </c>
      <c r="C19" s="192"/>
      <c r="D19" s="192"/>
      <c r="E19" s="192"/>
      <c r="F19" s="192"/>
      <c r="G19" s="192"/>
      <c r="H19" s="192"/>
      <c r="I19" s="192"/>
      <c r="J19" s="192"/>
      <c r="K19" s="192"/>
      <c r="L19" s="192"/>
      <c r="M19" s="192"/>
      <c r="N19" s="192"/>
      <c r="O19" s="192"/>
      <c r="P19" s="192"/>
      <c r="Q19" s="192"/>
      <c r="R19" s="192"/>
      <c r="S19" s="192"/>
      <c r="T19" s="192"/>
      <c r="U19" s="192"/>
    </row>
    <row r="20" spans="2:21" ht="16.7"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204">
        <v>2024</v>
      </c>
      <c r="C21" s="204"/>
      <c r="D21" s="204"/>
      <c r="E21" s="204"/>
      <c r="F21" s="204"/>
      <c r="G21" s="204"/>
      <c r="H21" s="204"/>
      <c r="I21" s="204"/>
      <c r="J21" s="204"/>
      <c r="K21" s="204"/>
      <c r="L21" s="204"/>
      <c r="M21" s="204"/>
      <c r="N21" s="204"/>
      <c r="O21" s="204"/>
      <c r="P21" s="204"/>
      <c r="Q21" s="204"/>
      <c r="R21" s="204"/>
      <c r="S21" s="204"/>
      <c r="T21" s="204"/>
      <c r="U21" s="204"/>
    </row>
    <row r="22" spans="2:21" ht="24.95" customHeight="1" x14ac:dyDescent="0.2">
      <c r="B22" s="205" t="s">
        <v>160</v>
      </c>
      <c r="C22" s="206"/>
      <c r="D22" s="206"/>
      <c r="E22" s="206"/>
      <c r="F22" s="206"/>
      <c r="G22" s="206"/>
      <c r="H22" s="206"/>
      <c r="I22" s="206"/>
      <c r="J22" s="206"/>
      <c r="K22" s="206"/>
      <c r="L22" s="206"/>
      <c r="M22" s="206"/>
      <c r="N22" s="206"/>
      <c r="O22" s="206"/>
      <c r="P22" s="206"/>
      <c r="Q22" s="206"/>
      <c r="R22" s="206"/>
      <c r="S22" s="206"/>
      <c r="T22" s="206"/>
      <c r="U22" s="206"/>
    </row>
    <row r="23" spans="2:21" ht="60" customHeight="1" x14ac:dyDescent="0.2">
      <c r="B23" s="207" t="s">
        <v>177</v>
      </c>
      <c r="C23" s="208"/>
      <c r="D23" s="208"/>
      <c r="E23" s="208"/>
      <c r="F23" s="208"/>
      <c r="G23" s="208"/>
      <c r="H23" s="208"/>
      <c r="I23" s="208"/>
      <c r="J23" s="208"/>
      <c r="K23" s="208"/>
      <c r="L23" s="208"/>
      <c r="M23" s="208"/>
      <c r="N23" s="208"/>
      <c r="O23" s="208"/>
      <c r="P23" s="208"/>
      <c r="Q23" s="208"/>
      <c r="R23" s="208"/>
      <c r="S23" s="208"/>
      <c r="T23" s="208"/>
      <c r="U23" s="209"/>
    </row>
    <row r="24" spans="2:21" ht="60" customHeight="1" x14ac:dyDescent="0.2">
      <c r="B24" s="207" t="s">
        <v>178</v>
      </c>
      <c r="C24" s="208"/>
      <c r="D24" s="208"/>
      <c r="E24" s="208"/>
      <c r="F24" s="208"/>
      <c r="G24" s="208"/>
      <c r="H24" s="208"/>
      <c r="I24" s="208"/>
      <c r="J24" s="208"/>
      <c r="K24" s="208"/>
      <c r="L24" s="208"/>
      <c r="M24" s="208"/>
      <c r="N24" s="208"/>
      <c r="O24" s="208"/>
      <c r="P24" s="208"/>
      <c r="Q24" s="208"/>
      <c r="R24" s="208"/>
      <c r="S24" s="208"/>
      <c r="T24" s="208"/>
      <c r="U24" s="209"/>
    </row>
    <row r="25" spans="2:21" s="14" customFormat="1" ht="24.95" customHeight="1" x14ac:dyDescent="0.25">
      <c r="B25" s="212" t="s">
        <v>161</v>
      </c>
      <c r="C25" s="213"/>
      <c r="D25" s="213"/>
      <c r="E25" s="213"/>
      <c r="F25" s="213"/>
      <c r="G25" s="213"/>
      <c r="H25" s="213"/>
      <c r="I25" s="213"/>
      <c r="J25" s="213"/>
      <c r="K25" s="213"/>
      <c r="L25" s="213"/>
      <c r="M25" s="213"/>
      <c r="N25" s="213"/>
      <c r="O25" s="213"/>
      <c r="P25" s="213"/>
      <c r="Q25" s="213"/>
      <c r="R25" s="213"/>
      <c r="S25" s="213"/>
      <c r="T25" s="213"/>
      <c r="U25" s="214"/>
    </row>
    <row r="26" spans="2:21" ht="60" customHeight="1" x14ac:dyDescent="0.2">
      <c r="B26" s="192" t="s">
        <v>179</v>
      </c>
      <c r="C26" s="192"/>
      <c r="D26" s="192"/>
      <c r="E26" s="192"/>
      <c r="F26" s="192"/>
      <c r="G26" s="192"/>
      <c r="H26" s="192"/>
      <c r="I26" s="192"/>
      <c r="J26" s="192"/>
      <c r="K26" s="192"/>
      <c r="L26" s="192"/>
      <c r="M26" s="192"/>
      <c r="N26" s="192"/>
      <c r="O26" s="192"/>
      <c r="P26" s="192"/>
      <c r="Q26" s="192"/>
      <c r="R26" s="192"/>
      <c r="S26" s="192"/>
      <c r="T26" s="192"/>
      <c r="U26" s="192"/>
    </row>
    <row r="27" spans="2:21" ht="60" customHeight="1" x14ac:dyDescent="0.2">
      <c r="B27" s="192" t="s">
        <v>180</v>
      </c>
      <c r="C27" s="192"/>
      <c r="D27" s="192"/>
      <c r="E27" s="192"/>
      <c r="F27" s="192"/>
      <c r="G27" s="192"/>
      <c r="H27" s="192"/>
      <c r="I27" s="192"/>
      <c r="J27" s="192"/>
      <c r="K27" s="192"/>
      <c r="L27" s="192"/>
      <c r="M27" s="192"/>
      <c r="N27" s="192"/>
      <c r="O27" s="192"/>
      <c r="P27" s="192"/>
      <c r="Q27" s="192"/>
      <c r="R27" s="192"/>
      <c r="S27" s="192"/>
      <c r="T27" s="192"/>
      <c r="U27" s="192"/>
    </row>
    <row r="28" spans="2:21" ht="60" customHeight="1" x14ac:dyDescent="0.2">
      <c r="B28" s="192" t="s">
        <v>181</v>
      </c>
      <c r="C28" s="192"/>
      <c r="D28" s="192"/>
      <c r="E28" s="192"/>
      <c r="F28" s="192"/>
      <c r="G28" s="192"/>
      <c r="H28" s="192"/>
      <c r="I28" s="192"/>
      <c r="J28" s="192"/>
      <c r="K28" s="192"/>
      <c r="L28" s="192"/>
      <c r="M28" s="192"/>
      <c r="N28" s="192"/>
      <c r="O28" s="192"/>
      <c r="P28" s="192"/>
      <c r="Q28" s="192"/>
      <c r="R28" s="192"/>
      <c r="S28" s="192"/>
      <c r="T28" s="192"/>
      <c r="U28" s="192"/>
    </row>
    <row r="29" spans="2:21" ht="16.7"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210">
        <v>2025</v>
      </c>
      <c r="C30" s="210"/>
      <c r="D30" s="210"/>
      <c r="E30" s="210"/>
      <c r="F30" s="210"/>
      <c r="G30" s="210"/>
      <c r="H30" s="210"/>
      <c r="I30" s="210"/>
      <c r="J30" s="210"/>
      <c r="K30" s="210"/>
      <c r="L30" s="210"/>
      <c r="M30" s="210"/>
      <c r="N30" s="210"/>
      <c r="O30" s="210"/>
      <c r="P30" s="210"/>
      <c r="Q30" s="210"/>
      <c r="R30" s="210"/>
      <c r="S30" s="210"/>
      <c r="T30" s="210"/>
      <c r="U30" s="210"/>
    </row>
    <row r="31" spans="2:21" ht="24.95" customHeight="1" x14ac:dyDescent="0.2">
      <c r="B31" s="211" t="s">
        <v>160</v>
      </c>
      <c r="C31" s="211"/>
      <c r="D31" s="211"/>
      <c r="E31" s="211"/>
      <c r="F31" s="211"/>
      <c r="G31" s="211"/>
      <c r="H31" s="211"/>
      <c r="I31" s="211"/>
      <c r="J31" s="211"/>
      <c r="K31" s="211"/>
      <c r="L31" s="211"/>
      <c r="M31" s="211"/>
      <c r="N31" s="211"/>
      <c r="O31" s="211"/>
      <c r="P31" s="211"/>
      <c r="Q31" s="211"/>
      <c r="R31" s="211"/>
      <c r="S31" s="211"/>
      <c r="T31" s="211"/>
      <c r="U31" s="211"/>
    </row>
    <row r="32" spans="2:21" ht="60" customHeight="1" x14ac:dyDescent="0.2">
      <c r="B32" s="192" t="s">
        <v>192</v>
      </c>
      <c r="C32" s="192"/>
      <c r="D32" s="192"/>
      <c r="E32" s="192"/>
      <c r="F32" s="192"/>
      <c r="G32" s="192"/>
      <c r="H32" s="192"/>
      <c r="I32" s="192"/>
      <c r="J32" s="192"/>
      <c r="K32" s="192"/>
      <c r="L32" s="192"/>
      <c r="M32" s="192"/>
      <c r="N32" s="192"/>
      <c r="O32" s="192"/>
      <c r="P32" s="192"/>
      <c r="Q32" s="192"/>
      <c r="R32" s="192"/>
      <c r="S32" s="192"/>
      <c r="T32" s="192"/>
      <c r="U32" s="192"/>
    </row>
    <row r="33" spans="2:21" ht="60" customHeight="1" x14ac:dyDescent="0.2">
      <c r="B33" s="192" t="s">
        <v>187</v>
      </c>
      <c r="C33" s="192"/>
      <c r="D33" s="192"/>
      <c r="E33" s="192"/>
      <c r="F33" s="192"/>
      <c r="G33" s="192"/>
      <c r="H33" s="192"/>
      <c r="I33" s="192"/>
      <c r="J33" s="192"/>
      <c r="K33" s="192"/>
      <c r="L33" s="192"/>
      <c r="M33" s="192"/>
      <c r="N33" s="192"/>
      <c r="O33" s="192"/>
      <c r="P33" s="192"/>
      <c r="Q33" s="192"/>
      <c r="R33" s="192"/>
      <c r="S33" s="192"/>
      <c r="T33" s="192"/>
      <c r="U33" s="192"/>
    </row>
    <row r="34" spans="2:21" s="14" customFormat="1" ht="24.95" customHeight="1" x14ac:dyDescent="0.25">
      <c r="B34" s="203" t="s">
        <v>161</v>
      </c>
      <c r="C34" s="203"/>
      <c r="D34" s="203"/>
      <c r="E34" s="203"/>
      <c r="F34" s="203"/>
      <c r="G34" s="203"/>
      <c r="H34" s="203"/>
      <c r="I34" s="203"/>
      <c r="J34" s="203"/>
      <c r="K34" s="203"/>
      <c r="L34" s="203"/>
      <c r="M34" s="203"/>
      <c r="N34" s="203"/>
      <c r="O34" s="203"/>
      <c r="P34" s="203"/>
      <c r="Q34" s="203"/>
      <c r="R34" s="203"/>
      <c r="S34" s="203"/>
      <c r="T34" s="203"/>
      <c r="U34" s="203"/>
    </row>
    <row r="35" spans="2:21" ht="60" customHeight="1" x14ac:dyDescent="0.2">
      <c r="B35" s="192" t="s">
        <v>188</v>
      </c>
      <c r="C35" s="192"/>
      <c r="D35" s="192"/>
      <c r="E35" s="192"/>
      <c r="F35" s="192"/>
      <c r="G35" s="192"/>
      <c r="H35" s="192"/>
      <c r="I35" s="192"/>
      <c r="J35" s="192"/>
      <c r="K35" s="192"/>
      <c r="L35" s="192"/>
      <c r="M35" s="192"/>
      <c r="N35" s="192"/>
      <c r="O35" s="192"/>
      <c r="P35" s="192"/>
      <c r="Q35" s="192"/>
      <c r="R35" s="192"/>
      <c r="S35" s="192"/>
      <c r="T35" s="192"/>
      <c r="U35" s="192"/>
    </row>
    <row r="36" spans="2:21" ht="60" customHeight="1" x14ac:dyDescent="0.2">
      <c r="B36" s="192" t="s">
        <v>189</v>
      </c>
      <c r="C36" s="192"/>
      <c r="D36" s="192"/>
      <c r="E36" s="192"/>
      <c r="F36" s="192"/>
      <c r="G36" s="192"/>
      <c r="H36" s="192"/>
      <c r="I36" s="192"/>
      <c r="J36" s="192"/>
      <c r="K36" s="192"/>
      <c r="L36" s="192"/>
      <c r="M36" s="192"/>
      <c r="N36" s="192"/>
      <c r="O36" s="192"/>
      <c r="P36" s="192"/>
      <c r="Q36" s="192"/>
      <c r="R36" s="192"/>
      <c r="S36" s="192"/>
      <c r="T36" s="192"/>
      <c r="U36" s="192"/>
    </row>
    <row r="37" spans="2:21" ht="60" customHeight="1" x14ac:dyDescent="0.2">
      <c r="B37" s="192" t="s">
        <v>190</v>
      </c>
      <c r="C37" s="192"/>
      <c r="D37" s="192"/>
      <c r="E37" s="192"/>
      <c r="F37" s="192"/>
      <c r="G37" s="192"/>
      <c r="H37" s="192"/>
      <c r="I37" s="192"/>
      <c r="J37" s="192"/>
      <c r="K37" s="192"/>
      <c r="L37" s="192"/>
      <c r="M37" s="192"/>
      <c r="N37" s="192"/>
      <c r="O37" s="192"/>
      <c r="P37" s="192"/>
      <c r="Q37" s="192"/>
      <c r="R37" s="192"/>
      <c r="S37" s="192"/>
      <c r="T37" s="192"/>
      <c r="U37" s="192"/>
    </row>
    <row r="39" spans="2:21" x14ac:dyDescent="0.2">
      <c r="B39" s="196">
        <v>2026</v>
      </c>
      <c r="C39" s="196"/>
      <c r="D39" s="196"/>
      <c r="E39" s="196"/>
      <c r="F39" s="196"/>
      <c r="G39" s="196"/>
      <c r="H39" s="196"/>
      <c r="I39" s="196"/>
      <c r="J39" s="196"/>
      <c r="K39" s="196"/>
      <c r="L39" s="196"/>
      <c r="M39" s="196"/>
      <c r="N39" s="196"/>
      <c r="O39" s="196"/>
      <c r="P39" s="196"/>
      <c r="Q39" s="196"/>
      <c r="R39" s="196"/>
      <c r="S39" s="196"/>
      <c r="T39" s="196"/>
      <c r="U39" s="196"/>
    </row>
    <row r="40" spans="2:21" ht="19.5" x14ac:dyDescent="0.2">
      <c r="B40" s="211" t="s">
        <v>160</v>
      </c>
      <c r="C40" s="211"/>
      <c r="D40" s="211"/>
      <c r="E40" s="211"/>
      <c r="F40" s="211"/>
      <c r="G40" s="211"/>
      <c r="H40" s="211"/>
      <c r="I40" s="211"/>
      <c r="J40" s="211"/>
      <c r="K40" s="211"/>
      <c r="L40" s="211"/>
      <c r="M40" s="211"/>
      <c r="N40" s="211"/>
      <c r="O40" s="211"/>
      <c r="P40" s="211"/>
      <c r="Q40" s="211"/>
      <c r="R40" s="211"/>
      <c r="S40" s="211"/>
      <c r="T40" s="211"/>
      <c r="U40" s="211"/>
    </row>
    <row r="41" spans="2:21" ht="50.25" customHeight="1" x14ac:dyDescent="0.2">
      <c r="B41" s="192" t="s">
        <v>196</v>
      </c>
      <c r="C41" s="192"/>
      <c r="D41" s="192"/>
      <c r="E41" s="192"/>
      <c r="F41" s="192"/>
      <c r="G41" s="192"/>
      <c r="H41" s="192"/>
      <c r="I41" s="192"/>
      <c r="J41" s="192"/>
      <c r="K41" s="192"/>
      <c r="L41" s="192"/>
      <c r="M41" s="192"/>
      <c r="N41" s="192"/>
      <c r="O41" s="192"/>
      <c r="P41" s="192"/>
      <c r="Q41" s="192"/>
      <c r="R41" s="192"/>
      <c r="S41" s="192"/>
      <c r="T41" s="192"/>
      <c r="U41" s="192"/>
    </row>
    <row r="42" spans="2:21" ht="51.75" customHeight="1" x14ac:dyDescent="0.2">
      <c r="B42" s="192" t="s">
        <v>197</v>
      </c>
      <c r="C42" s="192"/>
      <c r="D42" s="192"/>
      <c r="E42" s="192"/>
      <c r="F42" s="192"/>
      <c r="G42" s="192"/>
      <c r="H42" s="192"/>
      <c r="I42" s="192"/>
      <c r="J42" s="192"/>
      <c r="K42" s="192"/>
      <c r="L42" s="192"/>
      <c r="M42" s="192"/>
      <c r="N42" s="192"/>
      <c r="O42" s="192"/>
      <c r="P42" s="192"/>
      <c r="Q42" s="192"/>
      <c r="R42" s="192"/>
      <c r="S42" s="192"/>
      <c r="T42" s="192"/>
      <c r="U42" s="192"/>
    </row>
    <row r="43" spans="2:21" ht="19.5" x14ac:dyDescent="0.2">
      <c r="B43" s="203" t="s">
        <v>161</v>
      </c>
      <c r="C43" s="203"/>
      <c r="D43" s="203"/>
      <c r="E43" s="203"/>
      <c r="F43" s="203"/>
      <c r="G43" s="203"/>
      <c r="H43" s="203"/>
      <c r="I43" s="203"/>
      <c r="J43" s="203"/>
      <c r="K43" s="203"/>
      <c r="L43" s="203"/>
      <c r="M43" s="203"/>
      <c r="N43" s="203"/>
      <c r="O43" s="203"/>
      <c r="P43" s="203"/>
      <c r="Q43" s="203"/>
      <c r="R43" s="203"/>
      <c r="S43" s="203"/>
      <c r="T43" s="203"/>
      <c r="U43" s="203"/>
    </row>
    <row r="44" spans="2:21" ht="45.2" customHeight="1" x14ac:dyDescent="0.2">
      <c r="B44" s="192" t="s">
        <v>193</v>
      </c>
      <c r="C44" s="192"/>
      <c r="D44" s="192"/>
      <c r="E44" s="192"/>
      <c r="F44" s="192"/>
      <c r="G44" s="192"/>
      <c r="H44" s="192"/>
      <c r="I44" s="192"/>
      <c r="J44" s="192"/>
      <c r="K44" s="192"/>
      <c r="L44" s="192"/>
      <c r="M44" s="192"/>
      <c r="N44" s="192"/>
      <c r="O44" s="192"/>
      <c r="P44" s="192"/>
      <c r="Q44" s="192"/>
      <c r="R44" s="192"/>
      <c r="S44" s="192"/>
      <c r="T44" s="192"/>
      <c r="U44" s="192"/>
    </row>
    <row r="45" spans="2:21" ht="52.7" customHeight="1" x14ac:dyDescent="0.2">
      <c r="B45" s="192" t="s">
        <v>194</v>
      </c>
      <c r="C45" s="192"/>
      <c r="D45" s="192"/>
      <c r="E45" s="192"/>
      <c r="F45" s="192"/>
      <c r="G45" s="192"/>
      <c r="H45" s="192"/>
      <c r="I45" s="192"/>
      <c r="J45" s="192"/>
      <c r="K45" s="192"/>
      <c r="L45" s="192"/>
      <c r="M45" s="192"/>
      <c r="N45" s="192"/>
      <c r="O45" s="192"/>
      <c r="P45" s="192"/>
      <c r="Q45" s="192"/>
      <c r="R45" s="192"/>
      <c r="S45" s="192"/>
      <c r="T45" s="192"/>
      <c r="U45" s="192"/>
    </row>
    <row r="46" spans="2:21" ht="55.5" customHeight="1" x14ac:dyDescent="0.2">
      <c r="B46" s="192" t="s">
        <v>195</v>
      </c>
      <c r="C46" s="192"/>
      <c r="D46" s="192"/>
      <c r="E46" s="192"/>
      <c r="F46" s="192"/>
      <c r="G46" s="192"/>
      <c r="H46" s="192"/>
      <c r="I46" s="192"/>
      <c r="J46" s="192"/>
      <c r="K46" s="192"/>
      <c r="L46" s="192"/>
      <c r="M46" s="192"/>
      <c r="N46" s="192"/>
      <c r="O46" s="192"/>
      <c r="P46" s="192"/>
      <c r="Q46" s="192"/>
      <c r="R46" s="192"/>
      <c r="S46" s="192"/>
      <c r="T46" s="192"/>
      <c r="U46" s="192"/>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5:U15"/>
    <mergeCell ref="B12:U12"/>
    <mergeCell ref="B13:U13"/>
    <mergeCell ref="B14:U14"/>
    <mergeCell ref="V2:V3"/>
    <mergeCell ref="L3:L9"/>
    <mergeCell ref="R2:U2"/>
    <mergeCell ref="B2:B3"/>
    <mergeCell ref="C2:F2"/>
    <mergeCell ref="H2:K2"/>
    <mergeCell ref="M2:P2"/>
    <mergeCell ref="G3:G9"/>
  </mergeCells>
  <phoneticPr fontId="3"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B24" sqref="B24:U24"/>
    </sheetView>
  </sheetViews>
  <sheetFormatPr baseColWidth="10" defaultColWidth="11.42578125" defaultRowHeight="15" x14ac:dyDescent="0.2"/>
  <cols>
    <col min="1" max="1" width="1.42578125" style="1" customWidth="1"/>
    <col min="2" max="2" width="38.42578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3.42578125" style="1" customWidth="1"/>
    <col min="18" max="21" width="7.570312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197" t="s">
        <v>140</v>
      </c>
      <c r="C2" s="190" t="s">
        <v>198</v>
      </c>
      <c r="D2" s="190"/>
      <c r="E2" s="190"/>
      <c r="F2" s="190"/>
      <c r="G2" s="2"/>
      <c r="H2" s="199" t="s">
        <v>199</v>
      </c>
      <c r="I2" s="199"/>
      <c r="J2" s="199"/>
      <c r="K2" s="199"/>
      <c r="L2" s="2"/>
      <c r="M2" s="200" t="s">
        <v>200</v>
      </c>
      <c r="N2" s="200"/>
      <c r="O2" s="200"/>
      <c r="P2" s="200"/>
      <c r="Q2" s="100"/>
      <c r="R2" s="196" t="s">
        <v>201</v>
      </c>
      <c r="S2" s="196"/>
      <c r="T2" s="196"/>
      <c r="U2" s="196"/>
      <c r="V2" s="193"/>
    </row>
    <row r="3" spans="2:22" ht="24.75" customHeight="1" thickBot="1" x14ac:dyDescent="0.25">
      <c r="B3" s="198"/>
      <c r="C3" s="3">
        <v>1</v>
      </c>
      <c r="D3" s="3">
        <v>2</v>
      </c>
      <c r="E3" s="4">
        <v>3</v>
      </c>
      <c r="F3" s="5">
        <v>4</v>
      </c>
      <c r="G3" s="201"/>
      <c r="H3" s="3">
        <v>1</v>
      </c>
      <c r="I3" s="3">
        <v>2</v>
      </c>
      <c r="J3" s="4">
        <v>3</v>
      </c>
      <c r="K3" s="5">
        <v>4</v>
      </c>
      <c r="L3" s="194"/>
      <c r="M3" s="3">
        <v>1</v>
      </c>
      <c r="N3" s="3">
        <v>2</v>
      </c>
      <c r="O3" s="4">
        <v>3</v>
      </c>
      <c r="P3" s="5">
        <v>4</v>
      </c>
      <c r="Q3" s="101"/>
      <c r="R3" s="3">
        <v>1</v>
      </c>
      <c r="S3" s="3">
        <v>2</v>
      </c>
      <c r="T3" s="4">
        <v>3</v>
      </c>
      <c r="U3" s="5">
        <v>4</v>
      </c>
      <c r="V3" s="193"/>
    </row>
    <row r="4" spans="2:22" ht="38.25" customHeight="1" thickTop="1" thickBot="1" x14ac:dyDescent="0.25">
      <c r="B4" s="81" t="s">
        <v>141</v>
      </c>
      <c r="C4" s="76">
        <f>Autoevaluación!R121/SUM(Autoevaluación!R121:R124)</f>
        <v>0.75</v>
      </c>
      <c r="D4" s="7">
        <f>Autoevaluación!R122/SUM(Autoevaluación!R121:R124)</f>
        <v>0.25</v>
      </c>
      <c r="E4" s="7">
        <f>Autoevaluación!R123/SUM(Autoevaluación!R121:R124)</f>
        <v>0</v>
      </c>
      <c r="F4" s="7">
        <f>Autoevaluación!R124/SUM(Autoevaluación!R121:R124)</f>
        <v>0</v>
      </c>
      <c r="G4" s="202"/>
      <c r="H4" s="7">
        <f>Autoevaluación!S121/SUM(Autoevaluación!S121:S124)</f>
        <v>0.25</v>
      </c>
      <c r="I4" s="7">
        <f>Autoevaluación!S122/SUM(Autoevaluación!S121:S124)</f>
        <v>0.75</v>
      </c>
      <c r="J4" s="7">
        <f>Autoevaluación!S123/SUM(Autoevaluación!S121:S124)</f>
        <v>0</v>
      </c>
      <c r="K4" s="7">
        <f>Autoevaluación!S124/SUM(Autoevaluación!S121:S124)</f>
        <v>0</v>
      </c>
      <c r="L4" s="195"/>
      <c r="M4" s="7">
        <f>Autoevaluación!T121/SUM(Autoevaluación!T121:T124)</f>
        <v>0.25</v>
      </c>
      <c r="N4" s="7">
        <f>Autoevaluación!T122/SUM(Autoevaluación!T121:T124)</f>
        <v>0.5</v>
      </c>
      <c r="O4" s="7">
        <f>Autoevaluación!T123/SUM(Autoevaluación!T121:T124)</f>
        <v>0</v>
      </c>
      <c r="P4" s="7">
        <f>Autoevaluación!T124/SUM(Autoevaluación!T121:T124)</f>
        <v>0.25</v>
      </c>
      <c r="Q4" s="96"/>
      <c r="R4" s="7" t="e">
        <f>Autoevaluación!U121/SUM(Autoevaluación!U121:U124)</f>
        <v>#DIV/0!</v>
      </c>
      <c r="S4" s="7" t="e">
        <f>Autoevaluación!U122/SUM(Autoevaluación!U121:U124)</f>
        <v>#DIV/0!</v>
      </c>
      <c r="T4" s="7" t="e">
        <f>Autoevaluación!U123/SUM(Autoevaluación!U121:U124)</f>
        <v>#DIV/0!</v>
      </c>
      <c r="U4" s="7" t="e">
        <f>Autoevaluación!U124/SUM(Autoevaluación!U121:U124)</f>
        <v>#DIV/0!</v>
      </c>
    </row>
    <row r="5" spans="2:22" ht="38.25" customHeight="1" thickTop="1" thickBot="1" x14ac:dyDescent="0.25">
      <c r="B5" s="82" t="s">
        <v>146</v>
      </c>
      <c r="C5" s="76">
        <f>Autoevaluación!R127/SUM(Autoevaluación!R127:R130)</f>
        <v>0.25</v>
      </c>
      <c r="D5" s="7">
        <f>Autoevaluación!R128/SUM(Autoevaluación!R127:R130)</f>
        <v>0.75</v>
      </c>
      <c r="E5" s="7">
        <f>Autoevaluación!R129/SUM(Autoevaluación!R127:R130)</f>
        <v>0</v>
      </c>
      <c r="F5" s="7">
        <f>Autoevaluación!R130/SUM(Autoevaluación!R127:R130)</f>
        <v>0</v>
      </c>
      <c r="G5" s="202"/>
      <c r="H5" s="7">
        <f>Autoevaluación!S127/SUM(Autoevaluación!S127:S130)</f>
        <v>0</v>
      </c>
      <c r="I5" s="7">
        <f>Autoevaluación!S128/SUM(Autoevaluación!S127:S130)</f>
        <v>0.75</v>
      </c>
      <c r="J5" s="7">
        <f>Autoevaluación!S129/SUM(Autoevaluación!S127:S130)</f>
        <v>0.25</v>
      </c>
      <c r="K5" s="7">
        <f>Autoevaluación!S130/SUM(Autoevaluación!S127:S130)</f>
        <v>0</v>
      </c>
      <c r="L5" s="195"/>
      <c r="M5" s="7">
        <f>Autoevaluación!T127/SUM(Autoevaluación!T127:T130)</f>
        <v>0</v>
      </c>
      <c r="N5" s="7">
        <f>Autoevaluación!T128/SUM(Autoevaluación!T127:T130)</f>
        <v>0.5</v>
      </c>
      <c r="O5" s="7">
        <f>Autoevaluación!T129/SUM(Autoevaluación!T127:T130)</f>
        <v>0.5</v>
      </c>
      <c r="P5" s="7">
        <f>Autoevaluación!T130/SUM(Autoevaluación!T127:T130)</f>
        <v>0</v>
      </c>
      <c r="Q5" s="96"/>
      <c r="R5" s="7" t="e">
        <f>Autoevaluación!U127/SUM(Autoevaluación!U127:U130)</f>
        <v>#DIV/0!</v>
      </c>
      <c r="S5" s="7" t="e">
        <f>Autoevaluación!U128/SUM(Autoevaluación!U127:U130)</f>
        <v>#DIV/0!</v>
      </c>
      <c r="T5" s="7" t="e">
        <f>Autoevaluación!U128/SUM(Autoevaluación!U127:U130)</f>
        <v>#DIV/0!</v>
      </c>
      <c r="U5" s="7" t="e">
        <f>Autoevaluación!U130/SUM(Autoevaluación!U127:U130)</f>
        <v>#DIV/0!</v>
      </c>
    </row>
    <row r="6" spans="2:22" ht="38.25" customHeight="1" thickTop="1" thickBot="1" x14ac:dyDescent="0.25">
      <c r="B6" s="82" t="s">
        <v>151</v>
      </c>
      <c r="C6" s="76">
        <f>Autoevaluación!R133/SUM(Autoevaluación!R133:R136)</f>
        <v>0</v>
      </c>
      <c r="D6" s="7">
        <f>Autoevaluación!R134/SUM(Autoevaluación!R133:R136)</f>
        <v>1</v>
      </c>
      <c r="E6" s="7">
        <f>Autoevaluación!R135/SUM(Autoevaluación!R133:R136)</f>
        <v>0</v>
      </c>
      <c r="F6" s="7">
        <f>Autoevaluación!R136/SUM(Autoevaluación!R133:R136)</f>
        <v>0</v>
      </c>
      <c r="G6" s="202"/>
      <c r="H6" s="7">
        <f>Autoevaluación!S133/SUM(Autoevaluación!S133:S136)</f>
        <v>0</v>
      </c>
      <c r="I6" s="7">
        <f>Autoevaluación!S134/SUM(Autoevaluación!S133:S136)</f>
        <v>1</v>
      </c>
      <c r="J6" s="7">
        <f>Autoevaluación!S135/SUM(Autoevaluación!S133:S136)</f>
        <v>0</v>
      </c>
      <c r="K6" s="7">
        <f>Autoevaluación!S136/SUM(Autoevaluación!S133:S136)</f>
        <v>0</v>
      </c>
      <c r="L6" s="195"/>
      <c r="M6" s="7">
        <f>Autoevaluación!T133/SUM(Autoevaluación!T133:T136)</f>
        <v>0</v>
      </c>
      <c r="N6" s="7">
        <f>Autoevaluación!T134/SUM(Autoevaluación!T133:T136)</f>
        <v>0</v>
      </c>
      <c r="O6" s="7">
        <f>Autoevaluación!T135/SUM(Autoevaluación!T133:T136)</f>
        <v>0.66666666666666663</v>
      </c>
      <c r="P6" s="7">
        <f>Autoevaluación!T136/SUM(Autoevaluación!T133:T136)</f>
        <v>0.33333333333333331</v>
      </c>
      <c r="Q6" s="96"/>
      <c r="R6" s="7" t="e">
        <f>Autoevaluación!U133/SUM(Autoevaluación!U133:U136)</f>
        <v>#DIV/0!</v>
      </c>
      <c r="S6" s="7" t="e">
        <f>Autoevaluación!U134/SUM(Autoevaluación!U133:U136)</f>
        <v>#DIV/0!</v>
      </c>
      <c r="T6" s="7" t="e">
        <f>Autoevaluación!U135/SUM(Autoevaluación!U133:U136)</f>
        <v>#DIV/0!</v>
      </c>
      <c r="U6" s="7" t="e">
        <f>Autoevaluación!U136/SUM(Autoevaluación!U133:U136)</f>
        <v>#DIV/0!</v>
      </c>
      <c r="V6" s="16"/>
    </row>
    <row r="7" spans="2:22" ht="38.25" customHeight="1" thickTop="1" thickBot="1" x14ac:dyDescent="0.25">
      <c r="B7" s="81" t="s">
        <v>155</v>
      </c>
      <c r="C7" s="76">
        <f>Autoevaluación!R138/SUM(Autoevaluación!R138:R141)</f>
        <v>1</v>
      </c>
      <c r="D7" s="7">
        <f>Autoevaluación!R139/SUM(Autoevaluación!R138:R141)</f>
        <v>0</v>
      </c>
      <c r="E7" s="7">
        <f>Autoevaluación!R140/SUM(Autoevaluación!R138:R141)</f>
        <v>0</v>
      </c>
      <c r="F7" s="7">
        <f>Autoevaluación!R141/SUM(Autoevaluación!R138:R141)</f>
        <v>0</v>
      </c>
      <c r="G7" s="202"/>
      <c r="H7" s="7">
        <f>Autoevaluación!S138/SUM(Autoevaluación!S138:S141)</f>
        <v>0.33333333333333331</v>
      </c>
      <c r="I7" s="7">
        <f>Autoevaluación!S139/SUM(Autoevaluación!S138:S141)</f>
        <v>0.66666666666666663</v>
      </c>
      <c r="J7" s="7">
        <f>Autoevaluación!S140/SUM(Autoevaluación!S138:S141)</f>
        <v>0</v>
      </c>
      <c r="K7" s="7">
        <f>Autoevaluación!S141/SUM(Autoevaluación!S138:S141)</f>
        <v>0</v>
      </c>
      <c r="L7" s="195"/>
      <c r="M7" s="7">
        <f>Autoevaluación!T138/SUM(Autoevaluación!T138:T141)</f>
        <v>0</v>
      </c>
      <c r="N7" s="7">
        <f>Autoevaluación!T139/SUM(Autoevaluación!T138:T141)</f>
        <v>1</v>
      </c>
      <c r="O7" s="7">
        <f>Autoevaluación!T140/SUM(Autoevaluación!T138:T141)</f>
        <v>0</v>
      </c>
      <c r="P7" s="7">
        <f>Autoevaluación!T141/SUM(Autoevaluación!T138:T141)</f>
        <v>0</v>
      </c>
      <c r="Q7" s="96"/>
      <c r="R7" s="7" t="e">
        <f>Autoevaluación!U138/SUM(Autoevaluación!U138:U141)</f>
        <v>#DIV/0!</v>
      </c>
      <c r="S7" s="7" t="e">
        <f>Autoevaluación!U139/SUM(Autoevaluación!U138:U141)</f>
        <v>#DIV/0!</v>
      </c>
      <c r="T7" s="7" t="e">
        <f>Autoevaluación!U140/SUM(Autoevaluación!U138:U141)</f>
        <v>#DIV/0!</v>
      </c>
      <c r="U7" s="7" t="e">
        <f>Autoevaluación!U141/SUM(Autoevaluación!U138:U141)</f>
        <v>#DIV/0!</v>
      </c>
    </row>
    <row r="8" spans="2:22" ht="38.25" customHeight="1" thickTop="1" x14ac:dyDescent="0.2">
      <c r="B8" s="79"/>
      <c r="C8" s="7"/>
      <c r="D8" s="7"/>
      <c r="E8" s="7"/>
      <c r="F8" s="7"/>
      <c r="G8" s="202"/>
      <c r="H8" s="7"/>
      <c r="I8" s="7"/>
      <c r="J8" s="7"/>
      <c r="K8" s="7"/>
      <c r="L8" s="195"/>
      <c r="M8" s="7"/>
      <c r="N8" s="7"/>
      <c r="O8" s="7"/>
      <c r="P8" s="7"/>
      <c r="Q8" s="96"/>
      <c r="R8" s="7"/>
      <c r="S8" s="7"/>
      <c r="T8" s="7"/>
      <c r="U8" s="7"/>
    </row>
    <row r="9" spans="2:22" ht="38.25" customHeight="1" x14ac:dyDescent="0.2">
      <c r="B9" s="6"/>
      <c r="C9" s="7"/>
      <c r="D9" s="7"/>
      <c r="E9" s="7"/>
      <c r="F9" s="7"/>
      <c r="G9" s="202"/>
      <c r="H9" s="7"/>
      <c r="I9" s="7"/>
      <c r="J9" s="7"/>
      <c r="K9" s="7"/>
      <c r="L9" s="195"/>
      <c r="M9" s="7"/>
      <c r="N9" s="7"/>
      <c r="O9" s="7"/>
      <c r="P9" s="7"/>
      <c r="Q9" s="96"/>
      <c r="R9" s="7"/>
      <c r="S9" s="7"/>
      <c r="T9" s="7"/>
      <c r="U9" s="7"/>
    </row>
    <row r="10" spans="2:22" ht="42" customHeight="1" x14ac:dyDescent="0.2">
      <c r="B10" s="15" t="s">
        <v>175</v>
      </c>
      <c r="C10" s="12">
        <f>AVERAGE(C4:C9)</f>
        <v>0.5</v>
      </c>
      <c r="D10" s="12">
        <f>AVERAGE(D4:D9)</f>
        <v>0.5</v>
      </c>
      <c r="E10" s="12">
        <f>AVERAGE(E4:E9)</f>
        <v>0</v>
      </c>
      <c r="F10" s="12">
        <f>AVERAGE(F4:F9)</f>
        <v>0</v>
      </c>
      <c r="G10" s="9"/>
      <c r="H10" s="12">
        <f>AVERAGE(H4:H9)</f>
        <v>0.14583333333333331</v>
      </c>
      <c r="I10" s="12">
        <f>AVERAGE(I4:I9)</f>
        <v>0.79166666666666663</v>
      </c>
      <c r="J10" s="12">
        <f>AVERAGE(J4:J9)</f>
        <v>6.25E-2</v>
      </c>
      <c r="K10" s="12">
        <f>AVERAGE(K4:K9)</f>
        <v>0</v>
      </c>
      <c r="L10" s="9"/>
      <c r="M10" s="12">
        <f>AVERAGE(M4:M9)</f>
        <v>6.25E-2</v>
      </c>
      <c r="N10" s="12">
        <f>AVERAGE(N4:N9)</f>
        <v>0.5</v>
      </c>
      <c r="O10" s="12">
        <f>AVERAGE(O4:O9)</f>
        <v>0.29166666666666663</v>
      </c>
      <c r="P10" s="12">
        <f>AVERAGE(P4:P9)</f>
        <v>0.14583333333333331</v>
      </c>
      <c r="Q10" s="97"/>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190" t="s">
        <v>198</v>
      </c>
      <c r="C12" s="190"/>
      <c r="D12" s="190"/>
      <c r="E12" s="190"/>
      <c r="F12" s="190"/>
      <c r="G12" s="190"/>
      <c r="H12" s="190"/>
      <c r="I12" s="190"/>
      <c r="J12" s="190"/>
      <c r="K12" s="190"/>
      <c r="L12" s="190"/>
      <c r="M12" s="190"/>
      <c r="N12" s="190"/>
      <c r="O12" s="190"/>
      <c r="P12" s="190"/>
      <c r="Q12" s="190"/>
      <c r="R12" s="190"/>
      <c r="S12" s="190"/>
      <c r="T12" s="190"/>
      <c r="U12" s="190"/>
    </row>
    <row r="13" spans="2:22" ht="24.95" customHeight="1" x14ac:dyDescent="0.2">
      <c r="B13" s="191" t="s">
        <v>160</v>
      </c>
      <c r="C13" s="191"/>
      <c r="D13" s="191"/>
      <c r="E13" s="191"/>
      <c r="F13" s="191"/>
      <c r="G13" s="191"/>
      <c r="H13" s="191"/>
      <c r="I13" s="191"/>
      <c r="J13" s="191"/>
      <c r="K13" s="191"/>
      <c r="L13" s="191"/>
      <c r="M13" s="191"/>
      <c r="N13" s="191"/>
      <c r="O13" s="191"/>
      <c r="P13" s="191"/>
      <c r="Q13" s="191"/>
      <c r="R13" s="191"/>
      <c r="S13" s="191"/>
      <c r="T13" s="191"/>
      <c r="U13" s="191"/>
    </row>
    <row r="14" spans="2:22" ht="60" customHeight="1" x14ac:dyDescent="0.2">
      <c r="B14" s="192" t="s">
        <v>182</v>
      </c>
      <c r="C14" s="192"/>
      <c r="D14" s="192"/>
      <c r="E14" s="192"/>
      <c r="F14" s="192"/>
      <c r="G14" s="192"/>
      <c r="H14" s="192"/>
      <c r="I14" s="192"/>
      <c r="J14" s="192"/>
      <c r="K14" s="192"/>
      <c r="L14" s="192"/>
      <c r="M14" s="192"/>
      <c r="N14" s="192"/>
      <c r="O14" s="192"/>
      <c r="P14" s="192"/>
      <c r="Q14" s="192"/>
      <c r="R14" s="192"/>
      <c r="S14" s="192"/>
      <c r="T14" s="192"/>
      <c r="U14" s="192"/>
    </row>
    <row r="15" spans="2:22" ht="60" customHeight="1" x14ac:dyDescent="0.2">
      <c r="B15" s="192" t="s">
        <v>183</v>
      </c>
      <c r="C15" s="192"/>
      <c r="D15" s="192"/>
      <c r="E15" s="192"/>
      <c r="F15" s="192"/>
      <c r="G15" s="192"/>
      <c r="H15" s="192"/>
      <c r="I15" s="192"/>
      <c r="J15" s="192"/>
      <c r="K15" s="192"/>
      <c r="L15" s="192"/>
      <c r="M15" s="192"/>
      <c r="N15" s="192"/>
      <c r="O15" s="192"/>
      <c r="P15" s="192"/>
      <c r="Q15" s="192"/>
      <c r="R15" s="192"/>
      <c r="S15" s="192"/>
      <c r="T15" s="192"/>
      <c r="U15" s="192"/>
    </row>
    <row r="16" spans="2:22" s="14" customFormat="1" ht="24.95" customHeight="1" x14ac:dyDescent="0.25">
      <c r="B16" s="203" t="s">
        <v>161</v>
      </c>
      <c r="C16" s="203"/>
      <c r="D16" s="203"/>
      <c r="E16" s="203"/>
      <c r="F16" s="203"/>
      <c r="G16" s="203"/>
      <c r="H16" s="203"/>
      <c r="I16" s="203"/>
      <c r="J16" s="203"/>
      <c r="K16" s="203"/>
      <c r="L16" s="203"/>
      <c r="M16" s="203"/>
      <c r="N16" s="203"/>
      <c r="O16" s="203"/>
      <c r="P16" s="203"/>
      <c r="Q16" s="203"/>
      <c r="R16" s="203"/>
      <c r="S16" s="203"/>
      <c r="T16" s="203"/>
      <c r="U16" s="203"/>
    </row>
    <row r="17" spans="2:21" ht="60" customHeight="1" x14ac:dyDescent="0.2">
      <c r="B17" s="207" t="s">
        <v>184</v>
      </c>
      <c r="C17" s="208"/>
      <c r="D17" s="208"/>
      <c r="E17" s="208"/>
      <c r="F17" s="208"/>
      <c r="G17" s="208"/>
      <c r="H17" s="208"/>
      <c r="I17" s="208"/>
      <c r="J17" s="208"/>
      <c r="K17" s="208"/>
      <c r="L17" s="208"/>
      <c r="M17" s="208"/>
      <c r="N17" s="208"/>
      <c r="O17" s="208"/>
      <c r="P17" s="208"/>
      <c r="Q17" s="208"/>
      <c r="R17" s="208"/>
      <c r="S17" s="208"/>
      <c r="T17" s="208"/>
      <c r="U17" s="209"/>
    </row>
    <row r="18" spans="2:21" ht="60" customHeight="1" x14ac:dyDescent="0.2">
      <c r="B18" s="207" t="s">
        <v>185</v>
      </c>
      <c r="C18" s="208"/>
      <c r="D18" s="208"/>
      <c r="E18" s="208"/>
      <c r="F18" s="208"/>
      <c r="G18" s="208"/>
      <c r="H18" s="208"/>
      <c r="I18" s="208"/>
      <c r="J18" s="208"/>
      <c r="K18" s="208"/>
      <c r="L18" s="208"/>
      <c r="M18" s="208"/>
      <c r="N18" s="208"/>
      <c r="O18" s="208"/>
      <c r="P18" s="208"/>
      <c r="Q18" s="208"/>
      <c r="R18" s="208"/>
      <c r="S18" s="208"/>
      <c r="T18" s="208"/>
      <c r="U18" s="209"/>
    </row>
    <row r="19" spans="2:21" ht="60" customHeight="1" x14ac:dyDescent="0.2">
      <c r="B19" s="192" t="s">
        <v>186</v>
      </c>
      <c r="C19" s="192"/>
      <c r="D19" s="192"/>
      <c r="E19" s="192"/>
      <c r="F19" s="192"/>
      <c r="G19" s="192"/>
      <c r="H19" s="192"/>
      <c r="I19" s="192"/>
      <c r="J19" s="192"/>
      <c r="K19" s="192"/>
      <c r="L19" s="192"/>
      <c r="M19" s="192"/>
      <c r="N19" s="192"/>
      <c r="O19" s="192"/>
      <c r="P19" s="192"/>
      <c r="Q19" s="192"/>
      <c r="R19" s="192"/>
      <c r="S19" s="192"/>
      <c r="T19" s="192"/>
      <c r="U19" s="192"/>
    </row>
    <row r="20" spans="2:21" ht="16.7"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204" t="s">
        <v>199</v>
      </c>
      <c r="C21" s="204"/>
      <c r="D21" s="204"/>
      <c r="E21" s="204"/>
      <c r="F21" s="204"/>
      <c r="G21" s="204"/>
      <c r="H21" s="204"/>
      <c r="I21" s="204"/>
      <c r="J21" s="204"/>
      <c r="K21" s="204"/>
      <c r="L21" s="204"/>
      <c r="M21" s="204"/>
      <c r="N21" s="204"/>
      <c r="O21" s="204"/>
      <c r="P21" s="204"/>
      <c r="Q21" s="204"/>
      <c r="R21" s="204"/>
      <c r="S21" s="204"/>
      <c r="T21" s="204"/>
      <c r="U21" s="204"/>
    </row>
    <row r="22" spans="2:21" ht="24.95" customHeight="1" x14ac:dyDescent="0.2">
      <c r="B22" s="211" t="s">
        <v>160</v>
      </c>
      <c r="C22" s="211"/>
      <c r="D22" s="211"/>
      <c r="E22" s="211"/>
      <c r="F22" s="211"/>
      <c r="G22" s="211"/>
      <c r="H22" s="211"/>
      <c r="I22" s="211"/>
      <c r="J22" s="211"/>
      <c r="K22" s="211"/>
      <c r="L22" s="211"/>
      <c r="M22" s="211"/>
      <c r="N22" s="211"/>
      <c r="O22" s="211"/>
      <c r="P22" s="211"/>
      <c r="Q22" s="211"/>
      <c r="R22" s="211"/>
      <c r="S22" s="211"/>
      <c r="T22" s="211"/>
      <c r="U22" s="211"/>
    </row>
    <row r="23" spans="2:21" ht="60" customHeight="1" x14ac:dyDescent="0.2">
      <c r="B23" s="192"/>
      <c r="C23" s="192"/>
      <c r="D23" s="192"/>
      <c r="E23" s="192"/>
      <c r="F23" s="192"/>
      <c r="G23" s="192"/>
      <c r="H23" s="192"/>
      <c r="I23" s="192"/>
      <c r="J23" s="192"/>
      <c r="K23" s="192"/>
      <c r="L23" s="192"/>
      <c r="M23" s="192"/>
      <c r="N23" s="192"/>
      <c r="O23" s="192"/>
      <c r="P23" s="192"/>
      <c r="Q23" s="192"/>
      <c r="R23" s="192"/>
      <c r="S23" s="192"/>
      <c r="T23" s="192"/>
      <c r="U23" s="192"/>
    </row>
    <row r="24" spans="2:21" ht="60" customHeight="1" x14ac:dyDescent="0.2">
      <c r="B24" s="192"/>
      <c r="C24" s="192"/>
      <c r="D24" s="192"/>
      <c r="E24" s="192"/>
      <c r="F24" s="192"/>
      <c r="G24" s="192"/>
      <c r="H24" s="192"/>
      <c r="I24" s="192"/>
      <c r="J24" s="192"/>
      <c r="K24" s="192"/>
      <c r="L24" s="192"/>
      <c r="M24" s="192"/>
      <c r="N24" s="192"/>
      <c r="O24" s="192"/>
      <c r="P24" s="192"/>
      <c r="Q24" s="192"/>
      <c r="R24" s="192"/>
      <c r="S24" s="192"/>
      <c r="T24" s="192"/>
      <c r="U24" s="192"/>
    </row>
    <row r="25" spans="2:21" s="14" customFormat="1" ht="24.95" customHeight="1" x14ac:dyDescent="0.25">
      <c r="B25" s="203" t="s">
        <v>161</v>
      </c>
      <c r="C25" s="203"/>
      <c r="D25" s="203"/>
      <c r="E25" s="203"/>
      <c r="F25" s="203"/>
      <c r="G25" s="203"/>
      <c r="H25" s="203"/>
      <c r="I25" s="203"/>
      <c r="J25" s="203"/>
      <c r="K25" s="203"/>
      <c r="L25" s="203"/>
      <c r="M25" s="203"/>
      <c r="N25" s="203"/>
      <c r="O25" s="203"/>
      <c r="P25" s="203"/>
      <c r="Q25" s="203"/>
      <c r="R25" s="203"/>
      <c r="S25" s="203"/>
      <c r="T25" s="203"/>
      <c r="U25" s="203"/>
    </row>
    <row r="26" spans="2:21" ht="60" customHeight="1" x14ac:dyDescent="0.2">
      <c r="B26" s="192"/>
      <c r="C26" s="192"/>
      <c r="D26" s="192"/>
      <c r="E26" s="192"/>
      <c r="F26" s="192"/>
      <c r="G26" s="192"/>
      <c r="H26" s="192"/>
      <c r="I26" s="192"/>
      <c r="J26" s="192"/>
      <c r="K26" s="192"/>
      <c r="L26" s="192"/>
      <c r="M26" s="192"/>
      <c r="N26" s="192"/>
      <c r="O26" s="192"/>
      <c r="P26" s="192"/>
      <c r="Q26" s="192"/>
      <c r="R26" s="192"/>
      <c r="S26" s="192"/>
      <c r="T26" s="192"/>
      <c r="U26" s="192"/>
    </row>
    <row r="27" spans="2:21" ht="60" customHeight="1" x14ac:dyDescent="0.2">
      <c r="B27" s="192"/>
      <c r="C27" s="192"/>
      <c r="D27" s="192"/>
      <c r="E27" s="192"/>
      <c r="F27" s="192"/>
      <c r="G27" s="192"/>
      <c r="H27" s="192"/>
      <c r="I27" s="192"/>
      <c r="J27" s="192"/>
      <c r="K27" s="192"/>
      <c r="L27" s="192"/>
      <c r="M27" s="192"/>
      <c r="N27" s="192"/>
      <c r="O27" s="192"/>
      <c r="P27" s="192"/>
      <c r="Q27" s="192"/>
      <c r="R27" s="192"/>
      <c r="S27" s="192"/>
      <c r="T27" s="192"/>
      <c r="U27" s="192"/>
    </row>
    <row r="28" spans="2:21" ht="60" customHeight="1" x14ac:dyDescent="0.2">
      <c r="B28" s="192"/>
      <c r="C28" s="192"/>
      <c r="D28" s="192"/>
      <c r="E28" s="192"/>
      <c r="F28" s="192"/>
      <c r="G28" s="192"/>
      <c r="H28" s="192"/>
      <c r="I28" s="192"/>
      <c r="J28" s="192"/>
      <c r="K28" s="192"/>
      <c r="L28" s="192"/>
      <c r="M28" s="192"/>
      <c r="N28" s="192"/>
      <c r="O28" s="192"/>
      <c r="P28" s="192"/>
      <c r="Q28" s="192"/>
      <c r="R28" s="192"/>
      <c r="S28" s="192"/>
      <c r="T28" s="192"/>
      <c r="U28" s="192"/>
    </row>
    <row r="29" spans="2:21" ht="16.7"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210" t="s">
        <v>200</v>
      </c>
      <c r="C30" s="210"/>
      <c r="D30" s="210"/>
      <c r="E30" s="210"/>
      <c r="F30" s="210"/>
      <c r="G30" s="210"/>
      <c r="H30" s="210"/>
      <c r="I30" s="210"/>
      <c r="J30" s="210"/>
      <c r="K30" s="210"/>
      <c r="L30" s="210"/>
      <c r="M30" s="210"/>
      <c r="N30" s="210"/>
      <c r="O30" s="210"/>
      <c r="P30" s="210"/>
      <c r="Q30" s="210"/>
      <c r="R30" s="210"/>
      <c r="S30" s="210"/>
      <c r="T30" s="210"/>
      <c r="U30" s="210"/>
    </row>
    <row r="31" spans="2:21" ht="24.95" customHeight="1" x14ac:dyDescent="0.2">
      <c r="B31" s="205" t="s">
        <v>160</v>
      </c>
      <c r="C31" s="206"/>
      <c r="D31" s="206"/>
      <c r="E31" s="206"/>
      <c r="F31" s="206"/>
      <c r="G31" s="206"/>
      <c r="H31" s="206"/>
      <c r="I31" s="206"/>
      <c r="J31" s="206"/>
      <c r="K31" s="206"/>
      <c r="L31" s="206"/>
      <c r="M31" s="206"/>
      <c r="N31" s="206"/>
      <c r="O31" s="206"/>
      <c r="P31" s="206"/>
      <c r="Q31" s="206"/>
      <c r="R31" s="206"/>
      <c r="S31" s="206"/>
      <c r="T31" s="206"/>
      <c r="U31" s="206"/>
    </row>
    <row r="32" spans="2:21" ht="60" customHeight="1" x14ac:dyDescent="0.2">
      <c r="B32" s="192"/>
      <c r="C32" s="192"/>
      <c r="D32" s="192"/>
      <c r="E32" s="192"/>
      <c r="F32" s="192"/>
      <c r="G32" s="192"/>
      <c r="H32" s="192"/>
      <c r="I32" s="192"/>
      <c r="J32" s="192"/>
      <c r="K32" s="192"/>
      <c r="L32" s="192"/>
      <c r="M32" s="192"/>
      <c r="N32" s="192"/>
      <c r="O32" s="192"/>
      <c r="P32" s="192"/>
      <c r="Q32" s="192"/>
      <c r="R32" s="192"/>
      <c r="S32" s="192"/>
      <c r="T32" s="192"/>
      <c r="U32" s="192"/>
    </row>
    <row r="33" spans="2:21" ht="60" customHeight="1" x14ac:dyDescent="0.2">
      <c r="B33" s="192"/>
      <c r="C33" s="192"/>
      <c r="D33" s="192"/>
      <c r="E33" s="192"/>
      <c r="F33" s="192"/>
      <c r="G33" s="192"/>
      <c r="H33" s="192"/>
      <c r="I33" s="192"/>
      <c r="J33" s="192"/>
      <c r="K33" s="192"/>
      <c r="L33" s="192"/>
      <c r="M33" s="192"/>
      <c r="N33" s="192"/>
      <c r="O33" s="192"/>
      <c r="P33" s="192"/>
      <c r="Q33" s="192"/>
      <c r="R33" s="192"/>
      <c r="S33" s="192"/>
      <c r="T33" s="192"/>
      <c r="U33" s="192"/>
    </row>
    <row r="34" spans="2:21" s="14" customFormat="1" ht="24.95" customHeight="1" x14ac:dyDescent="0.25">
      <c r="B34" s="203" t="s">
        <v>161</v>
      </c>
      <c r="C34" s="203"/>
      <c r="D34" s="203"/>
      <c r="E34" s="203"/>
      <c r="F34" s="203"/>
      <c r="G34" s="203"/>
      <c r="H34" s="203"/>
      <c r="I34" s="203"/>
      <c r="J34" s="203"/>
      <c r="K34" s="203"/>
      <c r="L34" s="203"/>
      <c r="M34" s="203"/>
      <c r="N34" s="203"/>
      <c r="O34" s="203"/>
      <c r="P34" s="203"/>
      <c r="Q34" s="203"/>
      <c r="R34" s="203"/>
      <c r="S34" s="203"/>
      <c r="T34" s="203"/>
      <c r="U34" s="203"/>
    </row>
    <row r="35" spans="2:21" ht="60" customHeight="1" x14ac:dyDescent="0.2">
      <c r="B35" s="192"/>
      <c r="C35" s="192"/>
      <c r="D35" s="192"/>
      <c r="E35" s="192"/>
      <c r="F35" s="192"/>
      <c r="G35" s="192"/>
      <c r="H35" s="192"/>
      <c r="I35" s="192"/>
      <c r="J35" s="192"/>
      <c r="K35" s="192"/>
      <c r="L35" s="192"/>
      <c r="M35" s="192"/>
      <c r="N35" s="192"/>
      <c r="O35" s="192"/>
      <c r="P35" s="192"/>
      <c r="Q35" s="192"/>
      <c r="R35" s="192"/>
      <c r="S35" s="192"/>
      <c r="T35" s="192"/>
      <c r="U35" s="192"/>
    </row>
    <row r="36" spans="2:21" ht="60" customHeight="1" x14ac:dyDescent="0.2">
      <c r="B36" s="192"/>
      <c r="C36" s="192"/>
      <c r="D36" s="192"/>
      <c r="E36" s="192"/>
      <c r="F36" s="192"/>
      <c r="G36" s="192"/>
      <c r="H36" s="192"/>
      <c r="I36" s="192"/>
      <c r="J36" s="192"/>
      <c r="K36" s="192"/>
      <c r="L36" s="192"/>
      <c r="M36" s="192"/>
      <c r="N36" s="192"/>
      <c r="O36" s="192"/>
      <c r="P36" s="192"/>
      <c r="Q36" s="192"/>
      <c r="R36" s="192"/>
      <c r="S36" s="192"/>
      <c r="T36" s="192"/>
      <c r="U36" s="192"/>
    </row>
    <row r="37" spans="2:21" ht="60" customHeight="1" x14ac:dyDescent="0.2">
      <c r="B37" s="192"/>
      <c r="C37" s="192"/>
      <c r="D37" s="192"/>
      <c r="E37" s="192"/>
      <c r="F37" s="192"/>
      <c r="G37" s="192"/>
      <c r="H37" s="192"/>
      <c r="I37" s="192"/>
      <c r="J37" s="192"/>
      <c r="K37" s="192"/>
      <c r="L37" s="192"/>
      <c r="M37" s="192"/>
      <c r="N37" s="192"/>
      <c r="O37" s="192"/>
      <c r="P37" s="192"/>
      <c r="Q37" s="192"/>
      <c r="R37" s="192"/>
      <c r="S37" s="192"/>
      <c r="T37" s="192"/>
      <c r="U37" s="192"/>
    </row>
    <row r="40" spans="2:21" x14ac:dyDescent="0.2">
      <c r="B40" s="196" t="s">
        <v>201</v>
      </c>
      <c r="C40" s="196"/>
      <c r="D40" s="196"/>
      <c r="E40" s="196"/>
      <c r="F40" s="196"/>
      <c r="G40" s="196"/>
      <c r="H40" s="196"/>
      <c r="I40" s="196"/>
      <c r="J40" s="196"/>
      <c r="K40" s="196"/>
      <c r="L40" s="196"/>
      <c r="M40" s="196"/>
      <c r="N40" s="196"/>
      <c r="O40" s="196"/>
      <c r="P40" s="196"/>
      <c r="Q40" s="196"/>
      <c r="R40" s="196"/>
      <c r="S40" s="196"/>
      <c r="T40" s="196"/>
      <c r="U40" s="196"/>
    </row>
    <row r="41" spans="2:21" ht="19.5" x14ac:dyDescent="0.2">
      <c r="B41" s="205" t="s">
        <v>160</v>
      </c>
      <c r="C41" s="206"/>
      <c r="D41" s="206"/>
      <c r="E41" s="206"/>
      <c r="F41" s="206"/>
      <c r="G41" s="206"/>
      <c r="H41" s="206"/>
      <c r="I41" s="206"/>
      <c r="J41" s="206"/>
      <c r="K41" s="206"/>
      <c r="L41" s="206"/>
      <c r="M41" s="206"/>
      <c r="N41" s="206"/>
      <c r="O41" s="206"/>
      <c r="P41" s="206"/>
      <c r="Q41" s="206"/>
      <c r="R41" s="206"/>
      <c r="S41" s="206"/>
      <c r="T41" s="206"/>
      <c r="U41" s="206"/>
    </row>
    <row r="42" spans="2:21" ht="62.45" customHeight="1" x14ac:dyDescent="0.2">
      <c r="B42" s="342"/>
      <c r="C42" s="342"/>
      <c r="D42" s="342"/>
      <c r="E42" s="342"/>
      <c r="F42" s="342"/>
      <c r="G42" s="342"/>
      <c r="H42" s="342"/>
      <c r="I42" s="342"/>
      <c r="J42" s="342"/>
      <c r="K42" s="342"/>
      <c r="L42" s="342"/>
      <c r="M42" s="342"/>
      <c r="N42" s="342"/>
      <c r="O42" s="342"/>
      <c r="P42" s="342"/>
      <c r="Q42" s="342"/>
      <c r="R42" s="342"/>
      <c r="S42" s="342"/>
      <c r="T42" s="342"/>
      <c r="U42" s="342"/>
    </row>
    <row r="43" spans="2:21" ht="64.5" customHeight="1" x14ac:dyDescent="0.2">
      <c r="B43" s="342"/>
      <c r="C43" s="342"/>
      <c r="D43" s="342"/>
      <c r="E43" s="342"/>
      <c r="F43" s="342"/>
      <c r="G43" s="342"/>
      <c r="H43" s="342"/>
      <c r="I43" s="342"/>
      <c r="J43" s="342"/>
      <c r="K43" s="342"/>
      <c r="L43" s="342"/>
      <c r="M43" s="342"/>
      <c r="N43" s="342"/>
      <c r="O43" s="342"/>
      <c r="P43" s="342"/>
      <c r="Q43" s="342"/>
      <c r="R43" s="342"/>
      <c r="S43" s="342"/>
      <c r="T43" s="342"/>
      <c r="U43" s="342"/>
    </row>
    <row r="44" spans="2:21" ht="19.5" x14ac:dyDescent="0.2">
      <c r="B44" s="203" t="s">
        <v>161</v>
      </c>
      <c r="C44" s="203"/>
      <c r="D44" s="203"/>
      <c r="E44" s="203"/>
      <c r="F44" s="203"/>
      <c r="G44" s="203"/>
      <c r="H44" s="203"/>
      <c r="I44" s="203"/>
      <c r="J44" s="203"/>
      <c r="K44" s="203"/>
      <c r="L44" s="203"/>
      <c r="M44" s="203"/>
      <c r="N44" s="203"/>
      <c r="O44" s="203"/>
      <c r="P44" s="203"/>
      <c r="Q44" s="203"/>
      <c r="R44" s="203"/>
      <c r="S44" s="203"/>
      <c r="T44" s="203"/>
      <c r="U44" s="203"/>
    </row>
    <row r="45" spans="2:21" ht="54.75" customHeight="1" x14ac:dyDescent="0.2">
      <c r="B45" s="192"/>
      <c r="C45" s="192"/>
      <c r="D45" s="192"/>
      <c r="E45" s="192"/>
      <c r="F45" s="192"/>
      <c r="G45" s="192"/>
      <c r="H45" s="192"/>
      <c r="I45" s="192"/>
      <c r="J45" s="192"/>
      <c r="K45" s="192"/>
      <c r="L45" s="192"/>
      <c r="M45" s="192"/>
      <c r="N45" s="192"/>
      <c r="O45" s="192"/>
      <c r="P45" s="192"/>
      <c r="Q45" s="192"/>
      <c r="R45" s="192"/>
      <c r="S45" s="192"/>
      <c r="T45" s="192"/>
      <c r="U45" s="192"/>
    </row>
    <row r="46" spans="2:21" ht="61.5" customHeight="1" x14ac:dyDescent="0.2">
      <c r="B46" s="192"/>
      <c r="C46" s="192"/>
      <c r="D46" s="192"/>
      <c r="E46" s="192"/>
      <c r="F46" s="192"/>
      <c r="G46" s="192"/>
      <c r="H46" s="192"/>
      <c r="I46" s="192"/>
      <c r="J46" s="192"/>
      <c r="K46" s="192"/>
      <c r="L46" s="192"/>
      <c r="M46" s="192"/>
      <c r="N46" s="192"/>
      <c r="O46" s="192"/>
      <c r="P46" s="192"/>
      <c r="Q46" s="192"/>
      <c r="R46" s="192"/>
      <c r="S46" s="192"/>
      <c r="T46" s="192"/>
      <c r="U46" s="192"/>
    </row>
    <row r="47" spans="2:21" ht="64.5" customHeight="1" x14ac:dyDescent="0.2">
      <c r="B47" s="192"/>
      <c r="C47" s="192"/>
      <c r="D47" s="192"/>
      <c r="E47" s="192"/>
      <c r="F47" s="192"/>
      <c r="G47" s="192"/>
      <c r="H47" s="192"/>
      <c r="I47" s="192"/>
      <c r="J47" s="192"/>
      <c r="K47" s="192"/>
      <c r="L47" s="192"/>
      <c r="M47" s="192"/>
      <c r="N47" s="192"/>
      <c r="O47" s="192"/>
      <c r="P47" s="192"/>
      <c r="Q47" s="192"/>
      <c r="R47" s="192"/>
      <c r="S47" s="192"/>
      <c r="T47" s="192"/>
      <c r="U47" s="192"/>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3"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Academica</vt:lpstr>
      <vt:lpstr>Directiva</vt:lpstr>
      <vt:lpstr>Admon</vt:lpstr>
      <vt:lpstr>Comunidad</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Suscripciones@intecdl.co</cp:lastModifiedBy>
  <cp:revision/>
  <dcterms:created xsi:type="dcterms:W3CDTF">2010-02-23T19:10:51Z</dcterms:created>
  <dcterms:modified xsi:type="dcterms:W3CDTF">2026-02-19T03:08:39Z</dcterms:modified>
</cp:coreProperties>
</file>