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24226"/>
  <mc:AlternateContent xmlns:mc="http://schemas.openxmlformats.org/markup-compatibility/2006">
    <mc:Choice Requires="x15">
      <x15ac:absPath xmlns:x15ac="http://schemas.microsoft.com/office/spreadsheetml/2010/11/ac" url="C:\Users\USUARIO\Documents\2026\DOCUMENTOS ENJAMBRE\GESTION DE LA EVALUACION\"/>
    </mc:Choice>
  </mc:AlternateContent>
  <xr:revisionPtr revIDLastSave="0" documentId="13_ncr:1_{0E18D434-AB91-48F9-9262-7570296123F9}" xr6:coauthVersionLast="47" xr6:coauthVersionMax="47" xr10:uidLastSave="{00000000-0000-0000-0000-000000000000}"/>
  <bookViews>
    <workbookView xWindow="-108" yWindow="-108" windowWidth="23256" windowHeight="12456" activeTab="1"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100" i="1" l="1"/>
  <c r="U87" i="1"/>
  <c r="U92" i="1"/>
  <c r="U91" i="1"/>
  <c r="U90" i="1"/>
  <c r="U89" i="1"/>
  <c r="R5" i="6" s="1"/>
  <c r="R7" i="1"/>
  <c r="E4" i="2" s="1"/>
  <c r="S7" i="1"/>
  <c r="J4" i="2" s="1"/>
  <c r="T7" i="1"/>
  <c r="U7" i="1"/>
  <c r="R4" i="2" s="1"/>
  <c r="R10" i="2" s="1"/>
  <c r="R8" i="1"/>
  <c r="D4" i="2" s="1"/>
  <c r="S8" i="1"/>
  <c r="I4" i="2" s="1"/>
  <c r="T8" i="1"/>
  <c r="U8" i="1"/>
  <c r="R9" i="1"/>
  <c r="S9" i="1"/>
  <c r="T9" i="1"/>
  <c r="O4" i="2" s="1"/>
  <c r="U9" i="1"/>
  <c r="R10" i="1"/>
  <c r="S10" i="1"/>
  <c r="T10" i="1"/>
  <c r="P4" i="2" s="1"/>
  <c r="U10" i="1"/>
  <c r="U4" i="2" s="1"/>
  <c r="U10" i="2" s="1"/>
  <c r="Q11" i="1"/>
  <c r="R11" i="1"/>
  <c r="S11" i="1"/>
  <c r="R13" i="1"/>
  <c r="S13" i="1"/>
  <c r="T13" i="1"/>
  <c r="U13" i="1"/>
  <c r="R14" i="1"/>
  <c r="S14" i="1"/>
  <c r="T14" i="1"/>
  <c r="U14" i="1"/>
  <c r="S5" i="2" s="1"/>
  <c r="R15" i="1"/>
  <c r="E5" i="2" s="1"/>
  <c r="S15" i="1"/>
  <c r="T15" i="1"/>
  <c r="U15" i="1"/>
  <c r="R16" i="1"/>
  <c r="S16" i="1"/>
  <c r="T16" i="1"/>
  <c r="U16" i="1"/>
  <c r="R20" i="1"/>
  <c r="S20" i="1"/>
  <c r="T20" i="1"/>
  <c r="U20" i="1"/>
  <c r="R21" i="1"/>
  <c r="S21" i="1"/>
  <c r="T21" i="1"/>
  <c r="U21" i="1"/>
  <c r="R22" i="1"/>
  <c r="S22" i="1"/>
  <c r="T22" i="1"/>
  <c r="U22" i="1"/>
  <c r="R23" i="1"/>
  <c r="S23" i="1"/>
  <c r="T23" i="1"/>
  <c r="U23" i="1"/>
  <c r="R30" i="1"/>
  <c r="S30" i="1"/>
  <c r="T30" i="1"/>
  <c r="U30" i="1"/>
  <c r="R31" i="1"/>
  <c r="S31" i="1"/>
  <c r="T31" i="1"/>
  <c r="U31" i="1"/>
  <c r="R32" i="1"/>
  <c r="S32" i="1"/>
  <c r="T32" i="1"/>
  <c r="U32" i="1"/>
  <c r="R33" i="1"/>
  <c r="S33" i="1"/>
  <c r="T33" i="1"/>
  <c r="U33" i="1"/>
  <c r="R36" i="1"/>
  <c r="S36" i="1"/>
  <c r="T36" i="1"/>
  <c r="U36" i="1"/>
  <c r="R37" i="1"/>
  <c r="S37" i="1"/>
  <c r="T37" i="1"/>
  <c r="U37" i="1"/>
  <c r="U8" i="2" s="1"/>
  <c r="R38" i="1"/>
  <c r="S38" i="1"/>
  <c r="T38" i="1"/>
  <c r="U38" i="1"/>
  <c r="R39" i="1"/>
  <c r="S39" i="1"/>
  <c r="T39" i="1"/>
  <c r="U39" i="1"/>
  <c r="R47" i="1"/>
  <c r="S47" i="1"/>
  <c r="T47" i="1"/>
  <c r="U47" i="1"/>
  <c r="R48" i="1"/>
  <c r="F9" i="2" s="1"/>
  <c r="S48" i="1"/>
  <c r="T48" i="1"/>
  <c r="P9" i="2" s="1"/>
  <c r="U48" i="1"/>
  <c r="R49" i="1"/>
  <c r="S49" i="1"/>
  <c r="T49" i="1"/>
  <c r="U49" i="1"/>
  <c r="R50" i="1"/>
  <c r="S50" i="1"/>
  <c r="T50" i="1"/>
  <c r="U50" i="1"/>
  <c r="U9" i="2" s="1"/>
  <c r="R55" i="1"/>
  <c r="S55" i="1"/>
  <c r="T55" i="1"/>
  <c r="U55" i="1"/>
  <c r="R56" i="1"/>
  <c r="S56" i="1"/>
  <c r="T56" i="1"/>
  <c r="U56" i="1"/>
  <c r="R57" i="1"/>
  <c r="S57" i="1"/>
  <c r="T57" i="1"/>
  <c r="U57" i="1"/>
  <c r="R4" i="4" s="1"/>
  <c r="R10" i="4" s="1"/>
  <c r="R58" i="1"/>
  <c r="S58" i="1"/>
  <c r="T58" i="1"/>
  <c r="U58" i="1"/>
  <c r="R62" i="1"/>
  <c r="S62" i="1"/>
  <c r="T62" i="1"/>
  <c r="U62" i="1"/>
  <c r="R5" i="4" s="1"/>
  <c r="R63" i="1"/>
  <c r="S63" i="1"/>
  <c r="T63" i="1"/>
  <c r="U63" i="1"/>
  <c r="T5" i="4" s="1"/>
  <c r="R64" i="1"/>
  <c r="S64" i="1"/>
  <c r="T64" i="1"/>
  <c r="U64" i="1"/>
  <c r="R65" i="1"/>
  <c r="S65" i="1"/>
  <c r="T65" i="1"/>
  <c r="U65" i="1"/>
  <c r="R68" i="1"/>
  <c r="S68" i="1"/>
  <c r="T68" i="1"/>
  <c r="U68" i="1"/>
  <c r="T6" i="4" s="1"/>
  <c r="R69" i="1"/>
  <c r="S69" i="1"/>
  <c r="T69" i="1"/>
  <c r="U69" i="1"/>
  <c r="R70" i="1"/>
  <c r="S70" i="1"/>
  <c r="T70" i="1"/>
  <c r="U70" i="1"/>
  <c r="R71" i="1"/>
  <c r="S71" i="1"/>
  <c r="T71" i="1"/>
  <c r="U71" i="1"/>
  <c r="R74" i="1"/>
  <c r="S74" i="1"/>
  <c r="T74" i="1"/>
  <c r="U74" i="1"/>
  <c r="R75" i="1"/>
  <c r="S75" i="1"/>
  <c r="T75" i="1"/>
  <c r="U75" i="1"/>
  <c r="R76" i="1"/>
  <c r="S76" i="1"/>
  <c r="T76" i="1"/>
  <c r="U76" i="1"/>
  <c r="T7" i="4" s="1"/>
  <c r="R77" i="1"/>
  <c r="S77" i="1"/>
  <c r="T77" i="1"/>
  <c r="U77" i="1"/>
  <c r="R84" i="1"/>
  <c r="S84" i="1"/>
  <c r="T84" i="1"/>
  <c r="U84" i="1"/>
  <c r="U4" i="6" s="1"/>
  <c r="U10" i="6" s="1"/>
  <c r="R85" i="1"/>
  <c r="S85" i="1"/>
  <c r="T85" i="1"/>
  <c r="U85" i="1"/>
  <c r="R86" i="1"/>
  <c r="S86" i="1"/>
  <c r="T86" i="1"/>
  <c r="U86" i="1"/>
  <c r="R87" i="1"/>
  <c r="S87" i="1"/>
  <c r="T87" i="1"/>
  <c r="R89" i="1"/>
  <c r="S89" i="1"/>
  <c r="T89" i="1"/>
  <c r="R90" i="1"/>
  <c r="S90" i="1"/>
  <c r="T90" i="1"/>
  <c r="R91" i="1"/>
  <c r="S91" i="1"/>
  <c r="T91" i="1"/>
  <c r="R92" i="1"/>
  <c r="S92" i="1"/>
  <c r="T92" i="1"/>
  <c r="R98" i="1"/>
  <c r="S98" i="1"/>
  <c r="T98" i="1"/>
  <c r="U98" i="1"/>
  <c r="R99" i="1"/>
  <c r="S99" i="1"/>
  <c r="T99" i="1"/>
  <c r="U99" i="1"/>
  <c r="R100" i="1"/>
  <c r="S100" i="1"/>
  <c r="T100" i="1"/>
  <c r="R101" i="1"/>
  <c r="S101" i="1"/>
  <c r="T101" i="1"/>
  <c r="U101" i="1"/>
  <c r="R102" i="1"/>
  <c r="S102" i="1"/>
  <c r="T102" i="1"/>
  <c r="U102" i="1"/>
  <c r="R103" i="1"/>
  <c r="S103" i="1"/>
  <c r="T103" i="1"/>
  <c r="U103" i="1"/>
  <c r="R104" i="1"/>
  <c r="S104" i="1"/>
  <c r="T104" i="1"/>
  <c r="U104" i="1"/>
  <c r="R105" i="1"/>
  <c r="S105" i="1"/>
  <c r="T105" i="1"/>
  <c r="U105" i="1"/>
  <c r="R114" i="1"/>
  <c r="S114" i="1"/>
  <c r="T114" i="1"/>
  <c r="U114" i="1"/>
  <c r="R115" i="1"/>
  <c r="S115" i="1"/>
  <c r="T115" i="1"/>
  <c r="U115" i="1"/>
  <c r="R116" i="1"/>
  <c r="S116" i="1"/>
  <c r="T116" i="1"/>
  <c r="U116" i="1"/>
  <c r="R117" i="1"/>
  <c r="S117" i="1"/>
  <c r="T117" i="1"/>
  <c r="U117" i="1"/>
  <c r="R122" i="1"/>
  <c r="S122" i="1"/>
  <c r="T122" i="1"/>
  <c r="U122" i="1"/>
  <c r="R4" i="5" s="1"/>
  <c r="R10" i="5" s="1"/>
  <c r="R123" i="1"/>
  <c r="D4" i="5" s="1"/>
  <c r="S123" i="1"/>
  <c r="T123" i="1"/>
  <c r="U123" i="1"/>
  <c r="R124" i="1"/>
  <c r="S124" i="1"/>
  <c r="T124" i="1"/>
  <c r="U124" i="1"/>
  <c r="R125" i="1"/>
  <c r="S125" i="1"/>
  <c r="T125" i="1"/>
  <c r="U125" i="1"/>
  <c r="R128" i="1"/>
  <c r="S128" i="1"/>
  <c r="I5" i="5" s="1"/>
  <c r="T128" i="1"/>
  <c r="U128" i="1"/>
  <c r="R129" i="1"/>
  <c r="S129" i="1"/>
  <c r="T129" i="1"/>
  <c r="U129" i="1"/>
  <c r="R130" i="1"/>
  <c r="S130" i="1"/>
  <c r="T130" i="1"/>
  <c r="U130" i="1"/>
  <c r="R131" i="1"/>
  <c r="S131" i="1"/>
  <c r="T131" i="1"/>
  <c r="U131" i="1"/>
  <c r="R134" i="1"/>
  <c r="S134" i="1"/>
  <c r="T134" i="1"/>
  <c r="U134" i="1"/>
  <c r="R135" i="1"/>
  <c r="S135" i="1"/>
  <c r="T135" i="1"/>
  <c r="U135" i="1"/>
  <c r="R136" i="1"/>
  <c r="S136" i="1"/>
  <c r="T136" i="1"/>
  <c r="U136" i="1"/>
  <c r="R137" i="1"/>
  <c r="S137" i="1"/>
  <c r="T137" i="1"/>
  <c r="R139" i="1"/>
  <c r="S139" i="1"/>
  <c r="T139" i="1"/>
  <c r="U139" i="1"/>
  <c r="R140" i="1"/>
  <c r="D7" i="5" s="1"/>
  <c r="S140" i="1"/>
  <c r="T140" i="1"/>
  <c r="U140" i="1"/>
  <c r="R141" i="1"/>
  <c r="S141" i="1"/>
  <c r="T141" i="1"/>
  <c r="U141" i="1"/>
  <c r="R142" i="1"/>
  <c r="S142" i="1"/>
  <c r="T142" i="1"/>
  <c r="T8" i="2"/>
  <c r="T7" i="6"/>
  <c r="R8" i="2"/>
  <c r="R5" i="2"/>
  <c r="M4" i="2"/>
  <c r="M9" i="2" l="1"/>
  <c r="O8" i="2"/>
  <c r="O5" i="5"/>
  <c r="P4" i="5"/>
  <c r="H9" i="2"/>
  <c r="M6" i="2"/>
  <c r="P7" i="4"/>
  <c r="D9" i="2"/>
  <c r="F4" i="2"/>
  <c r="J5" i="6"/>
  <c r="S9" i="2"/>
  <c r="S7" i="2"/>
  <c r="K8" i="6"/>
  <c r="I7" i="6"/>
  <c r="T4" i="6"/>
  <c r="T10" i="6" s="1"/>
  <c r="S7" i="4"/>
  <c r="U6" i="4"/>
  <c r="U4" i="4"/>
  <c r="U10" i="4" s="1"/>
  <c r="J9" i="2"/>
  <c r="O7" i="2"/>
  <c r="K4" i="2"/>
  <c r="F5" i="2"/>
  <c r="S6" i="5"/>
  <c r="T7" i="5"/>
  <c r="F4" i="6"/>
  <c r="P7" i="5"/>
  <c r="C4" i="2"/>
  <c r="F6" i="5"/>
  <c r="D5" i="5"/>
  <c r="E4" i="5"/>
  <c r="I8" i="2"/>
  <c r="C7" i="5"/>
  <c r="R8" i="6"/>
  <c r="P6" i="5"/>
  <c r="U5" i="2"/>
  <c r="H4" i="2"/>
  <c r="S4" i="5"/>
  <c r="S10" i="5" s="1"/>
  <c r="M7" i="5"/>
  <c r="P8" i="2"/>
  <c r="N5" i="2"/>
  <c r="F6" i="6"/>
  <c r="P5" i="4"/>
  <c r="R4" i="6"/>
  <c r="R10" i="6" s="1"/>
  <c r="T4" i="5"/>
  <c r="T10" i="5" s="1"/>
  <c r="J6" i="6"/>
  <c r="T6" i="2"/>
  <c r="J7" i="5"/>
  <c r="M4" i="4"/>
  <c r="U6" i="5"/>
  <c r="N7" i="2"/>
  <c r="M5" i="2"/>
  <c r="P5" i="5"/>
  <c r="J4" i="6"/>
  <c r="R6" i="6"/>
  <c r="M4" i="5"/>
  <c r="K6" i="4"/>
  <c r="O7" i="5"/>
  <c r="K4" i="5"/>
  <c r="K7" i="5"/>
  <c r="D6" i="5"/>
  <c r="D10" i="5" s="1"/>
  <c r="F4" i="5"/>
  <c r="J7" i="6"/>
  <c r="J10" i="6" s="1"/>
  <c r="S6" i="4"/>
  <c r="U5" i="4"/>
  <c r="K9" i="2"/>
  <c r="U6" i="2"/>
  <c r="N7" i="4"/>
  <c r="C6" i="5"/>
  <c r="O5" i="6"/>
  <c r="J5" i="2"/>
  <c r="U5" i="6"/>
  <c r="T6" i="5"/>
  <c r="N7" i="5"/>
  <c r="S8" i="6"/>
  <c r="T5" i="6"/>
  <c r="J6" i="5"/>
  <c r="K5" i="5"/>
  <c r="O8" i="6"/>
  <c r="F4" i="4"/>
  <c r="F8" i="2"/>
  <c r="P5" i="2"/>
  <c r="U7" i="2"/>
  <c r="T5" i="2"/>
  <c r="T8" i="6"/>
  <c r="I7" i="4"/>
  <c r="S5" i="6"/>
  <c r="N4" i="6"/>
  <c r="M5" i="4"/>
  <c r="O4" i="4"/>
  <c r="P7" i="2"/>
  <c r="M7" i="4"/>
  <c r="S7" i="5"/>
  <c r="F7" i="6"/>
  <c r="J8" i="2"/>
  <c r="K7" i="2"/>
  <c r="P4" i="4"/>
  <c r="P6" i="4"/>
  <c r="O7" i="6"/>
  <c r="R9" i="2"/>
  <c r="O5" i="2"/>
  <c r="O10" i="2" s="1"/>
  <c r="N4" i="2"/>
  <c r="T6" i="6"/>
  <c r="M8" i="6"/>
  <c r="P8" i="6"/>
  <c r="N8" i="6"/>
  <c r="P7" i="6"/>
  <c r="M6" i="6"/>
  <c r="N6" i="6"/>
  <c r="P6" i="6"/>
  <c r="P5" i="6"/>
  <c r="P4" i="6"/>
  <c r="I8" i="6"/>
  <c r="K5" i="6"/>
  <c r="K4" i="6"/>
  <c r="H7" i="2"/>
  <c r="J6" i="2"/>
  <c r="K5" i="2"/>
  <c r="K7" i="6"/>
  <c r="I4" i="6"/>
  <c r="R7" i="5"/>
  <c r="O6" i="5"/>
  <c r="M6" i="5"/>
  <c r="N5" i="5"/>
  <c r="C4" i="5"/>
  <c r="M7" i="6"/>
  <c r="U6" i="6"/>
  <c r="S6" i="6"/>
  <c r="S4" i="6"/>
  <c r="S10" i="6" s="1"/>
  <c r="E4" i="4"/>
  <c r="D4" i="4"/>
  <c r="I9" i="2"/>
  <c r="M8" i="2"/>
  <c r="I6" i="2"/>
  <c r="H6" i="2"/>
  <c r="D5" i="2"/>
  <c r="C5" i="2"/>
  <c r="N4" i="4"/>
  <c r="N6" i="5"/>
  <c r="N4" i="5"/>
  <c r="K7" i="4"/>
  <c r="H6" i="5"/>
  <c r="J5" i="5"/>
  <c r="H5" i="5"/>
  <c r="U4" i="5"/>
  <c r="U10" i="5" s="1"/>
  <c r="J8" i="6"/>
  <c r="H8" i="6"/>
  <c r="F5" i="6"/>
  <c r="M4" i="6"/>
  <c r="O7" i="4"/>
  <c r="O6" i="4"/>
  <c r="R6" i="4"/>
  <c r="S5" i="4"/>
  <c r="T4" i="4"/>
  <c r="T10" i="4" s="1"/>
  <c r="S4" i="4"/>
  <c r="S10" i="4" s="1"/>
  <c r="C4" i="4"/>
  <c r="C9" i="2"/>
  <c r="K8" i="2"/>
  <c r="F7" i="2"/>
  <c r="J7" i="2"/>
  <c r="R7" i="2"/>
  <c r="E6" i="2"/>
  <c r="I7" i="5"/>
  <c r="F5" i="5"/>
  <c r="D8" i="6"/>
  <c r="H4" i="6"/>
  <c r="M6" i="4"/>
  <c r="M7" i="2"/>
  <c r="S6" i="2"/>
  <c r="H7" i="6"/>
  <c r="E7" i="5"/>
  <c r="F7" i="5"/>
  <c r="R6" i="5"/>
  <c r="T5" i="5"/>
  <c r="U5" i="5"/>
  <c r="J4" i="5"/>
  <c r="I4" i="5"/>
  <c r="H4" i="5"/>
  <c r="U8" i="6"/>
  <c r="U7" i="6"/>
  <c r="R7" i="6"/>
  <c r="H6" i="6"/>
  <c r="O6" i="6"/>
  <c r="H5" i="6"/>
  <c r="F7" i="4"/>
  <c r="J4" i="4"/>
  <c r="O9" i="2"/>
  <c r="S8" i="2"/>
  <c r="K6" i="2"/>
  <c r="P6" i="2"/>
  <c r="N6" i="2"/>
  <c r="I5" i="2"/>
  <c r="K6" i="6"/>
  <c r="H6" i="4"/>
  <c r="J5" i="4"/>
  <c r="H5" i="4"/>
  <c r="H7" i="5"/>
  <c r="E6" i="5"/>
  <c r="N7" i="6"/>
  <c r="C6" i="6"/>
  <c r="N5" i="6"/>
  <c r="I5" i="6"/>
  <c r="E4" i="6"/>
  <c r="R7" i="4"/>
  <c r="N6" i="4"/>
  <c r="D6" i="4"/>
  <c r="D5" i="4"/>
  <c r="N9" i="2"/>
  <c r="N8" i="2"/>
  <c r="I7" i="2"/>
  <c r="S7" i="6"/>
  <c r="K5" i="4"/>
  <c r="J7" i="4"/>
  <c r="T9" i="2"/>
  <c r="E8" i="6"/>
  <c r="K6" i="5"/>
  <c r="U7" i="4"/>
  <c r="O4" i="5"/>
  <c r="O6" i="2"/>
  <c r="M5" i="6"/>
  <c r="M5" i="5"/>
  <c r="U7" i="5"/>
  <c r="R5" i="5"/>
  <c r="C5" i="5"/>
  <c r="C10" i="5" s="1"/>
  <c r="E5" i="5"/>
  <c r="E9" i="2"/>
  <c r="H5" i="2"/>
  <c r="O4" i="6"/>
  <c r="D4" i="6"/>
  <c r="I6" i="6"/>
  <c r="R6" i="2"/>
  <c r="O5" i="4"/>
  <c r="I6" i="5"/>
  <c r="S5" i="5"/>
  <c r="T7" i="2"/>
  <c r="C5" i="6"/>
  <c r="C4" i="6"/>
  <c r="J6" i="4"/>
  <c r="E6" i="4"/>
  <c r="N5" i="4"/>
  <c r="H8" i="2"/>
  <c r="C8" i="2"/>
  <c r="F6" i="2"/>
  <c r="D6" i="2"/>
  <c r="C6" i="2"/>
  <c r="E8" i="2"/>
  <c r="K4" i="4"/>
  <c r="H7" i="4"/>
  <c r="I6" i="4"/>
  <c r="I5" i="4"/>
  <c r="I4" i="4"/>
  <c r="H4" i="4"/>
  <c r="S4" i="2"/>
  <c r="S10" i="2" s="1"/>
  <c r="T4" i="2"/>
  <c r="T10" i="2" s="1"/>
  <c r="F8" i="6"/>
  <c r="C8" i="6"/>
  <c r="E7" i="6"/>
  <c r="C7" i="6"/>
  <c r="D7" i="6"/>
  <c r="D6" i="6"/>
  <c r="E6" i="6"/>
  <c r="D5" i="6"/>
  <c r="E5" i="6"/>
  <c r="D7" i="4"/>
  <c r="E7" i="4"/>
  <c r="C7" i="4"/>
  <c r="F6" i="4"/>
  <c r="C6" i="4"/>
  <c r="C5" i="4"/>
  <c r="F5" i="4"/>
  <c r="E5" i="4"/>
  <c r="D8" i="2"/>
  <c r="E7" i="2"/>
  <c r="D7" i="2"/>
  <c r="C7" i="2"/>
  <c r="P10" i="2" l="1"/>
  <c r="M10" i="2"/>
  <c r="N10" i="2"/>
  <c r="O10" i="5"/>
  <c r="N10" i="5"/>
  <c r="M10" i="5"/>
  <c r="P10" i="5"/>
  <c r="F10" i="5"/>
  <c r="D10" i="2"/>
  <c r="E10" i="2"/>
  <c r="K10" i="4"/>
  <c r="F10" i="6"/>
  <c r="F10" i="2"/>
  <c r="P10" i="4"/>
  <c r="N10" i="4"/>
  <c r="O10" i="4"/>
  <c r="M10" i="4"/>
  <c r="C10" i="6"/>
  <c r="K10" i="2"/>
  <c r="J10" i="5"/>
  <c r="D10" i="4"/>
  <c r="H10" i="4"/>
  <c r="K10" i="5"/>
  <c r="E10" i="6"/>
  <c r="N10" i="6"/>
  <c r="O10" i="6"/>
  <c r="P10" i="6"/>
  <c r="M10" i="6"/>
  <c r="I10" i="5"/>
  <c r="H10" i="5"/>
  <c r="K10" i="6"/>
  <c r="H10" i="6"/>
  <c r="I10" i="6"/>
  <c r="J10" i="4"/>
  <c r="J10" i="2"/>
  <c r="H10" i="2"/>
  <c r="I10" i="2"/>
  <c r="F10" i="4"/>
  <c r="C10" i="4"/>
  <c r="E10" i="5"/>
  <c r="C10" i="2"/>
  <c r="I10" i="4"/>
  <c r="D10" i="6"/>
  <c r="E10" i="4"/>
</calcChain>
</file>

<file path=xl/sharedStrings.xml><?xml version="1.0" encoding="utf-8"?>
<sst xmlns="http://schemas.openxmlformats.org/spreadsheetml/2006/main" count="978" uniqueCount="642">
  <si>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</si>
  <si>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</si>
  <si>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</si>
  <si>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</si>
  <si>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</si>
  <si>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</si>
  <si>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</si>
  <si>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</si>
  <si>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</si>
  <si>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</si>
  <si>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</si>
  <si>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</si>
  <si>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</si>
  <si>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</si>
  <si>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</si>
  <si>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</si>
  <si>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</si>
  <si>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</si>
  <si>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</si>
  <si>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</si>
  <si>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</si>
  <si>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</si>
  <si>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</si>
  <si>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</si>
  <si>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</si>
  <si>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</si>
  <si>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</si>
  <si>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</si>
  <si>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</si>
  <si>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</si>
  <si>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</si>
  <si>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</si>
  <si>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</si>
  <si>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</si>
  <si>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</si>
  <si>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</si>
  <si>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</si>
  <si>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</si>
  <si>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</si>
  <si>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</si>
  <si>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</si>
  <si>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</si>
  <si>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</si>
  <si>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</si>
  <si>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</si>
  <si>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</si>
  <si>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</si>
  <si>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</si>
  <si>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</si>
  <si>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</si>
  <si>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</si>
  <si>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</si>
  <si>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</si>
  <si>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</si>
  <si>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</si>
  <si>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</si>
  <si>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</si>
  <si>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</si>
  <si>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</si>
  <si>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</si>
  <si>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</si>
  <si>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</si>
  <si>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</si>
  <si>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</si>
  <si>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</si>
  <si>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</si>
  <si>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</si>
  <si>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</si>
  <si>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</si>
  <si>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</si>
  <si>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</si>
  <si>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</si>
  <si>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</si>
  <si>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</si>
  <si>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</si>
  <si>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</si>
  <si>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</si>
  <si>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</si>
  <si>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</si>
  <si>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</si>
  <si>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</si>
  <si>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</si>
  <si>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</si>
  <si>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</si>
  <si>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</si>
  <si>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</si>
  <si>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</si>
  <si>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</si>
  <si>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</si>
  <si>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</si>
  <si>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</si>
  <si>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</si>
  <si>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</si>
  <si>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</si>
  <si>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</si>
  <si>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</si>
  <si>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</si>
  <si>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</si>
  <si>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</si>
  <si>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</si>
  <si>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</si>
  <si>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</si>
  <si>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</si>
  <si>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</si>
  <si>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</si>
  <si>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</si>
  <si>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</si>
  <si>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</si>
  <si>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</si>
  <si>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</si>
  <si>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</si>
  <si>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</si>
  <si>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</si>
  <si>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</si>
  <si>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</si>
  <si>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</si>
  <si>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</si>
  <si>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</si>
  <si>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</si>
  <si>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</si>
  <si>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</si>
  <si>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</si>
  <si>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</si>
  <si>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</si>
  <si>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</si>
  <si>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</si>
  <si>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</si>
  <si>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</si>
  <si>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</si>
  <si>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</si>
  <si>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</si>
  <si>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</si>
  <si>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</si>
  <si>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</si>
  <si>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</si>
  <si>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</si>
  <si>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</si>
  <si>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</si>
  <si>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</si>
  <si>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</si>
  <si>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</si>
  <si>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</si>
  <si>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</si>
  <si>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</si>
  <si>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</si>
  <si>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</si>
  <si>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</si>
  <si>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</si>
  <si>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</si>
  <si>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</si>
  <si>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</si>
  <si>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</si>
  <si>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</si>
  <si>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</si>
  <si>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</si>
  <si>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</si>
  <si>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</si>
  <si>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</si>
  <si>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</si>
  <si>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</si>
  <si>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</si>
  <si>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</si>
  <si>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</si>
  <si>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</si>
  <si>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</si>
  <si>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</si>
  <si>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</si>
  <si>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</si>
  <si>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</si>
  <si>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</si>
  <si>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</si>
  <si>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</si>
  <si>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</si>
  <si>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</si>
  <si>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</si>
  <si>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</si>
  <si>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</si>
  <si>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</si>
  <si>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</si>
  <si>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</si>
  <si>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Coordinadora</t>
  </si>
  <si>
    <t>DOCENTE</t>
  </si>
  <si>
    <t>DIRECTIVA</t>
  </si>
  <si>
    <t>ACADEMICA</t>
  </si>
  <si>
    <t>ADMINISTRATIVA Y FINANCIERA</t>
  </si>
  <si>
    <t>COMUNITARIA</t>
  </si>
  <si>
    <t>La Institución prevé políticas para atender a estudiantes con requerimientos especiales, pero carece de un diganostico completo para fortalecer las necesidades de los estudiantes.</t>
  </si>
  <si>
    <t>Encuentas con la valoracion pedagogica que incluye  antecedentes y caracterizacion pedagogia, Anexo 1 PIAR, Anexo 2 PIAR, Formato para remision de casos especiales.</t>
  </si>
  <si>
    <t>A la institución educativa ho han llegado niños de grupos etnicos para atenderlos.</t>
  </si>
  <si>
    <t>No existen grupos étnicos.</t>
  </si>
  <si>
    <t>No tenemos implementado estrategias pedagógicas para los estudiantes.</t>
  </si>
  <si>
    <t>Foloios de matricula y observador del estudiante.</t>
  </si>
  <si>
    <t>La institución ha concertado con el cuerpo docente a traves de la cooperacion de la universidad de la salle, las actividades  para apoyar a los estudiantes en sus proyectos
de vidatienen en cuenta las necesidades y expectativas de los estudiantes, así como
con las posibilidades que ofrece el entorno para su desarrollo.</t>
  </si>
  <si>
    <t>Documento elaborado de Proyecto de vida (Plan de Orientacion Sociocupacional - POSO), por los docentes y la Univerdad - MEN. Actas reunion universidad de la Salle, registro fotografico talleres del plan Socioocupacional POSO.</t>
  </si>
  <si>
    <t>La escuela de padres es coherente con el PEI de la institucion , cuenta con el respaldo pedagógico de los docentes, orientador
y se encuentra   divulgada
en la comunidad educativa.</t>
  </si>
  <si>
    <t>Talleres desarrollados por el orientador y docentes de la institucion educativa.</t>
  </si>
  <si>
    <t>Existen actividades que la comunidad y la institucion trabajan de manera conjunta y que propenden por el apoyo mutuo en beneficio de la comunidad, apoyados por el programas de servicio social estudiantil del EE.</t>
  </si>
  <si>
    <t>Registro fotografico de actividades en servicio social estudiantil y desarrollo de actividades en beneficio de la comunidad.</t>
  </si>
  <si>
    <t>La comunidad se encuentra informada respecto de los programas y posibilidades de uso de los recursos de la institución y los utiliza;
asimismo, colabora con la institución para su mantenimiento.</t>
  </si>
  <si>
    <t>Formato prestamo de equipos informaticos; Oficio de solicitud de prestamo de aula, Registro fotografico uso de aulas e instalaciones fisicas.</t>
  </si>
  <si>
    <t>El servicio social estudiantil tiene proyectos que responden a las necesidades de la comunidad y éstos, a su vez, son pertinentes para la actividad
institucional.</t>
  </si>
  <si>
    <t>Registro fotografico servicio social estudiantil, formatos de servicio social estudiantil.</t>
  </si>
  <si>
    <t xml:space="preserve">Realizacion de izadas de  bandera y actos culturales deportivas  de los educandos </t>
  </si>
  <si>
    <t>Actas de izada de bandera, convivencia, semana cultural y encuentros deportivos, campeonato superate</t>
  </si>
  <si>
    <t>La institución posee comunicación clara y abierta con a los padres de familia, estos tienen conocimiento de sus derechos y deberes, y durante las asambleas cuentan con participacion activa que les permite apropiarse de estos espacios</t>
  </si>
  <si>
    <t>Actas de acuerdos con padres de familia, cuerpo docente, asistencia de reuniones.</t>
  </si>
  <si>
    <t>Las familias participan de la dinámica
de la institución en actividades culturales como: la semana cultural,  interclases, fashion show, entre otros que cuentan con amplia participacion de las familias.</t>
  </si>
  <si>
    <t>Registro fotografico de actividades, informes ejecutivos.</t>
  </si>
  <si>
    <t>La institución cuenta con un programa para la prevención de riesgos físicos que hacen parte del proyecto transversal movilidad segura. Estos planes de riesgo no son conocidos por la comunidad y sus beneficios aun no irradian en los hogares del area de influencia de la institucion</t>
  </si>
  <si>
    <t>Plan de riesgo de la institucion educativa.</t>
  </si>
  <si>
    <t>Realizacion de charlas con funcionario, de la alcaldia salud publica, pastoral social, embarazos a temprana edad. Sin embargo la institucion no cuenta con programas organizados con otras entidades</t>
  </si>
  <si>
    <t>Charlas, carteleras, fotos, videos. Se solicita institucionalizar charlas sobre enfermedades y de educacion sexual.</t>
  </si>
  <si>
    <t>La institución cuenta con planes
de evacuación frente a desastres
naturales o similares, pero no 
posee un sistema de monitoreo
de las condiciones mínimas de
seguridad que verifica el estado
de su infraestructura y alerta
sobre posibles accidentes.</t>
  </si>
  <si>
    <t>Plan escolar de Riesgo, protocolo de bioseguridad, protocolo de minas antipersonl y desastes naturalesw, Mapa a mano alzada de la instuticion, Registro fotografico del  estado de la infracestrutura fisica de la institucion. Diagnostico de la infraestructura de la institucion</t>
  </si>
  <si>
    <t xml:space="preserve">La institución actualizó la misión, la visión y los principios institucionales que la orientan, a los cuales periódicamente se le realiza una revisión y actualización aplicables a todas las sedes, para la identificación, articulación y socialización a  la comunidad educativa. Estos elementos han sido apropiados por la comunidad educativa a través de los diferentes documentos institucionales, publicadas en lugares visibles de las plantas físicas de todas la sedes, redes sociales y plataformas virtuales institucionales . </t>
  </si>
  <si>
    <t>Actas de los ajustes y socialización del documento P.E.I.</t>
  </si>
  <si>
    <t xml:space="preserve">La institución cuenta con algunas metas que van dirigidas al mejoramiento, la inclusión y la integración, sin embargo estas son poco socializadas y/o divulgadas.  </t>
  </si>
  <si>
    <t xml:space="preserve">Formato P.M.I. y Plan de inclusión. </t>
  </si>
  <si>
    <t xml:space="preserve">La institución informa a la comunidad educativa por diferentes medios o canales de comunicación sobre direccionamiento estratégicos. </t>
  </si>
  <si>
    <t>Plataforma  y WhatsApp.</t>
  </si>
  <si>
    <t>La institución educativa cuenta con una estrategia para promover la inclusión de estudiantes neurodivergentes, conocida por todos los docentes y directivas.</t>
  </si>
  <si>
    <t xml:space="preserve">Registro en el SIMAT, formato PIAR documentos institucionales, talleres y proyecto transversal de derechos humanos, material audiovisual de eventos culturales como izadas de banderas, carteles y actividades artísticas. </t>
  </si>
  <si>
    <t>Los procesos de mejoramiento institucional son desarrollados con la participación, liderazgo y trabajo en equipo de padres, docentes, estudiante y directivas, los cuales implementan estrategia y contribuyen a la ejecución del proyecto educativo institucional y mejoramiento de la calidad educativa.</t>
  </si>
  <si>
    <t>Activación de grupos de trabajo por WhatsApp, actas de reuniones de padres de familia, actas de reuniones de docentes, actas de consejo académico, consejo directivo, participación de elecciones escolares a través de plataforma virtual.</t>
  </si>
  <si>
    <t>La institución desarrolla estrategias mediadas entre los diferentes miembros que conforman la comunidad educativa, asumiendo un rol participativo de las familias en el fortalecimiento socioemocional y en valores, afianzamiento del autocuidado además, reforzar los hábitos de lecturas, así como la construcción y ajustes de proyectos transversales y planes de áreas. Lo anterior  amparados bajo el principio de la corresponsabilidad y el trabajo en equipo, con el fin de lograr el cumplimiento de la mayoría de las metas institucionales propuestas</t>
  </si>
  <si>
    <t>Evidencias de aprendizaje del estudiante, guías y planes de trabajo escolar, proyectos transversales, planes de aula, material audiovisual</t>
  </si>
  <si>
    <t>La institución realiza periódicamente seguimiento a la implementación de los planes de área y de asignatura, a través de la revisión del material pedagógico, de contenidos, herramientas tecnológicas, análisis de pruebas evaluar para avanzar que faciliten los procesos educativos y ajustes de los diferentes ejes temáticos que se proponen, teniendo en cuenta las características del entorno, los cuales son afines y coherentes con la misión, visión y principios institucionales, con el fin de brindar calidad educativa  a nuestros estudiantes.</t>
  </si>
  <si>
    <t>PEI, SIEE, planes de aula, mallas curriulares, planes de área y PROYECTOS TRANSVERSALES.</t>
  </si>
  <si>
    <t>La toma de decisiones y planes de mejoramientos de la institución se basa principalmente en el análisis de los resultados de la autoevaluación institucional, análisis de pruebas saber de grado 11 desarrollados en espacios como el día E, además de circulares, memorandos o lineamientos organizacionales emitidos por las autoridades educativas</t>
  </si>
  <si>
    <t>Formatos de Autoevaluación años anteriores, planes de mejoramiento institucional, plan de fortalecimiento, Resultados pruebas saber grado 11, circulares, memorando y normatividad emitida por autoridades educativas.</t>
  </si>
  <si>
    <t>El proceso de autoevaluación se realiza de manera articulada con los diferentes estamentos de la comunidad educativa, para ello se implementa  estrategias de oportunidades de  mejoras desarrolladas en el año.</t>
  </si>
  <si>
    <t>Formato de autoevaluación, formato de seguimiento del PMI</t>
  </si>
  <si>
    <t>El consejo directivo se reúne periódicamente de acuerdo con un cronograma establecido y sesiona con el aporte activo de todos sus miembros. Hace seguimiento sistemático al plan de trabajo, para garantizar su cumplimiento.</t>
  </si>
  <si>
    <t xml:space="preserve">Actas y evidencias fotográficas. </t>
  </si>
  <si>
    <t>El Consejo Académico se reúne periódicamente, sus miembros tiene participación activa en la toma de decisiones, las cuales son coherentes con las necesidades pedagógicas y tienen incidencia en todas las sedes, áreas y niveles de la institución.</t>
  </si>
  <si>
    <t>Acta de conformación y actas de reunión ordinarias y extraordinarias.</t>
  </si>
  <si>
    <t>La comisión de evaluación se reúne al finalizar cada periodo lectivo, con el fin de analizar los procesos de enseñanza y aprendizaje e identificar fortalezas y falencias en los educandos, con el fin de tomar decisiones que favorezcan el desempeño académicos.</t>
  </si>
  <si>
    <t>Actas de reuniones, sabana de notas, actas de comisión y evaluación</t>
  </si>
  <si>
    <t xml:space="preserve">Esta conformado y se reúnen exporádicamente, atendiendo situaciones que afectan la convivencia escolar, además los integrantes del comité de convivencia escolar han participado en diferentes capacitaciones que fortalecen el proceso del comité. </t>
  </si>
  <si>
    <t>Actas de conformación y evidencias fotográficas de retroalimentación.</t>
  </si>
  <si>
    <t>El consejo estudiantil fue conformado democráticamente, sin embargo sus integrantes se reunen esporádicamente.</t>
  </si>
  <si>
    <t>Acta de conformación del Consejo Estudiantil y evidencias fotográficas.</t>
  </si>
  <si>
    <t>El personero estudiantil fue elegido democráticamente por los estudiantes de todas las sedes de la Institución Educativa, pero su plan de gobierno fue escasamente desarrollado y tenia poca incidencia en la toma de decisiones</t>
  </si>
  <si>
    <t>Acta de elección del personero en todas las sedes, acta de posesión y evidencias fotográficas.</t>
  </si>
  <si>
    <t xml:space="preserve">La asamblea de padres de familia se reúne periódicamente y es reconocida como la instancia de representación de estos integrantes de la comunidad educativa. </t>
  </si>
  <si>
    <t xml:space="preserve">Actas y evidencias fotográficas  de la elección. </t>
  </si>
  <si>
    <t>El consejo de padres de familia se reúne esporádicamente para apoyar al rector en el marco del plan de mejoramiento de la institución sin embargo no hace seguiento a los resultados.</t>
  </si>
  <si>
    <t>Acta de conformación y evidencias fotográficas.</t>
  </si>
  <si>
    <t>La institución emplea diferentes medios de comunicación que garantizan el acceso a la información y para ellos se utilizan diferentes mecanismos de divulgación presentes en la zona, entre los cuales están carteles informativos, plataforma institucional Ovy, grupos de WhatsApp, entre otros.</t>
  </si>
  <si>
    <t>registro de conformación de grupos de difusión WhatsApp, redes sociales, registros de la plataforma OVY..</t>
  </si>
  <si>
    <t>El desarrollo de proyectos, actividades y estrategias se basan en la organización y distribución de tareas en las cuales la mayoría de los miembros de la comunidad educativa contribuye y participa en el cumplimiento de metas y objetivos institucionales a través del trabajo colaborativos y en equipo.</t>
  </si>
  <si>
    <t>Actas de conformación de equipos de trabajo, actas de reunión, informes de gestión registro fotográfico de actividades.</t>
  </si>
  <si>
    <t xml:space="preserve">La institución cuenta con distintos sistemas de estimulo a estudiantes entre los cuales se encuentran las menciones de honor, el cuadro de honor, el cual es divulgado en la plataforma institucional, en las izadas de bandera, redes sociales. Para reconocimiento de logros docentes se realizan exaltaciones en reuniones y grupos de trabajo, además de estímulos con las evidencias de trabajo de cada docente a modo felicitaciones por la labor. </t>
  </si>
  <si>
    <t>Mención de honor, cuadro  de honor, obsequio, registro de plataforma OVY, redes sociales y grupos de trabajo, Manual  de convivencia.</t>
  </si>
  <si>
    <t>La institución ha  implementado y divulgado estrategias tecnológicas que permiten el fortalecimiento del intercambio cultural a través de izadas de banderas, actividades pedagógicas, recuento histórico - cultural, además de la implementación de escuelas de padres, talleres de autocuidado, talleres medioambientales-reciclaje, manualidades y demostraciones artísticas.</t>
  </si>
  <si>
    <t>Actas y registro audiovisual de izadas de bandera, evidencias de trabajo en casa, actividades deportivas, evidencias de proyectos de reciclaje, registro fotográficos de actividades pedagógicas.</t>
  </si>
  <si>
    <t xml:space="preserve">Los estudiantes participan activamente en actividades internas y externas que tienen sentido lúdico, artístico, recreativo, culturales, pedagógico y deportivo, con gran sentido de pertenencia. </t>
  </si>
  <si>
    <t>Videos, fotografías, invitaciones a eventos culturales, deportivos institucionales, regionales, izadas de banderas.</t>
  </si>
  <si>
    <t>La mayoría de las sedes de la institución  cuenta con espacios reducidos e infraestructura deficiente para la realización de las labores académicas y recreativas pero disponen de material o recursos pedagógicos adecuados.</t>
  </si>
  <si>
    <t>Registro fotográfico, acta de inventario y estado del inmueble y bienes disponibles.</t>
  </si>
  <si>
    <t>Al iniciar el año electivo cada titular realiza la inducción y hace reconocimiento de la planta física con los estudiantes nuevos.</t>
  </si>
  <si>
    <t xml:space="preserve">Encuesta, actividades de integración y evidencias fotográficas. </t>
  </si>
  <si>
    <t>La institución evalua periodicamente las actitudes y motivaciones de los estudiantes frente a la adquisición de conocimiento y realiza acciones para favorecer este proceso.</t>
  </si>
  <si>
    <t>Retos del saber, Pruebas Evaluar para Avanzar, pruebas tipo saber orientadas desde cada una de las asignaturas, análisis de las pruebas Evaluar para Avanzar y planes de mejoramiento académico.</t>
  </si>
  <si>
    <t xml:space="preserve">El manual de convivencia fue ajustado de acuerdo a la presencialidad  y socializado con estudintes y comunidad educativa promoviendo la sana convivencia. </t>
  </si>
  <si>
    <t>Manual de convivencia ajustado, folleto de socialización  y acta de aprobación del Consejo Directivo.</t>
  </si>
  <si>
    <t>La institucion cuenta con un cronograma de actividades extracurriculares que buscan la participación de todos los estudiantes y complementar la formación integral en los aspectos sociales, artísticos, emocionales y deportivos.</t>
  </si>
  <si>
    <t>Registro fotográfico, actas de izadas de bandera, material audiovisual, evidencias de trabajo en casa, informes escritos, evidencias del Proyecto en Educación Financiera.</t>
  </si>
  <si>
    <t>La institución promueve el bienestar de los estudiantes, haciendo énfasis en los que tienen más necesidades. Así mismo, se cuenta con el apoyo de otras entidades y de la comunidad educativa.</t>
  </si>
  <si>
    <t>Articulación con el SENA, acta de conformación de restaurante escolar, planillas de control de beneficiarios, registro fotográfico de las entregas de los alimentos, acta de prestamos de computadores.</t>
  </si>
  <si>
    <t>La institución realiza diferentes seguimientos por medio de catividades para mediar conflicto, en los cuales participa la comunidad educativa.</t>
  </si>
  <si>
    <t>Actividades pedagógicas y actas del Comité de Convivencia.</t>
  </si>
  <si>
    <t xml:space="preserve">El comité de convivencia escolar asume el proceso de atención y seguimiento a los casos de reincidencia de situaciones tipo I y II, activando la ruta de atención integral y solicitando apoyo de entidades externas en caso de requerirlo. En las faltas tipo III se remite a la autoridad competente para el posible restablecimiento de derechos.  </t>
  </si>
  <si>
    <t>Actas de notificación de proceso y actas de compromisos del Comité de Convivencia.</t>
  </si>
  <si>
    <t>La institución utilizó distintos mecanismos de comunicación que facilitaron la divulgación de la información entre los padres de familia, docentes y directivos, los cuales fueron oportunos y ágiles para la toma de decisiones y solución de problemáticas institucionales.</t>
  </si>
  <si>
    <t>Registro de información de plataforma Ovy, mensajes y usos de WhatsApp, videollamadas, llamadas telefónicas y colaboración de avisos parroquiales.</t>
  </si>
  <si>
    <t xml:space="preserve">La institución mantiene comunicación continua y actualizada de las directrices y orientaciones emitidas por parte de las autoridades educativas circulares, memorandos, lineamientos, boletines, llamadas telefónicas, y grupos de trabajo por WhatsApp. </t>
  </si>
  <si>
    <t xml:space="preserve">Circulares, memorandos, lineamientos, boletines, llamadas telefónicas, asambleas generales, correos electrónicos y grupos de trabajo por WhatsApp. </t>
  </si>
  <si>
    <t xml:space="preserve">La institución cuenta con alianzas y convenios con diferentes entidades para ejecutar sus proyectos, además se desarrollan actividades en las que participa la comunidad educativa. </t>
  </si>
  <si>
    <t>Evidencias fotográficas y la articulación se encuentra plasmada en el P.E.I .</t>
  </si>
  <si>
    <t xml:space="preserve">La institución fortaleció el Proyecto de Educación Financieras el sector productivo de la región para fortalecer a mediano y a largo plazo los  proyectos viables del entorno. </t>
  </si>
  <si>
    <t xml:space="preserve">Actas, base de datos y evidencias fotográficas. </t>
  </si>
  <si>
    <t>CORREGIMIENTO PACELLI</t>
  </si>
  <si>
    <t>I.E HORACIO OLAVE VELANDIA</t>
  </si>
  <si>
    <t>guillermina.morenov@ieholavelandia.edu.co</t>
  </si>
  <si>
    <t>GUILLERMINA MORENO VERGEL</t>
  </si>
  <si>
    <t>Guillermina Moreno Vergel</t>
  </si>
  <si>
    <t>Rector</t>
  </si>
  <si>
    <t>Alba Rosa Davila</t>
  </si>
  <si>
    <t>alba.rdavila@ieholavelandia.edu.co</t>
  </si>
  <si>
    <t>Docente</t>
  </si>
  <si>
    <t>Noralba Rojas</t>
  </si>
  <si>
    <t xml:space="preserve">Se cuenta con un plan de estudio para toda la institución, que además de responder a las politicas trazadas en el PEI, los lineamientos y estandares básicos de competencias fundamenta los planes de aula de los docentes. </t>
  </si>
  <si>
    <t>Malla curricular,  DBA, Estandares basicos de competencias, proyectos transversales.</t>
  </si>
  <si>
    <t xml:space="preserve">La institución cuenta con un enfoque metodológico común en cuanto a métodos de enseñanza flexibles, relación pedagogica y uso de recuersos. </t>
  </si>
  <si>
    <t xml:space="preserve">Plan de estudios , SIEE, PEI </t>
  </si>
  <si>
    <t xml:space="preserve">La institución cuenta con una politica de dotacion uso y manteniemento de los recursos para el aprendizaje. </t>
  </si>
  <si>
    <t>Se evidencia por medio de los inventarios ( videobeam, TV, portátiles)</t>
  </si>
  <si>
    <t>La institución cuenta  con mecanismos de seguimiento a las horas efectivas de clase recibidas por los estudiantes.</t>
  </si>
  <si>
    <t xml:space="preserve">Calendario escolar, horarios de clases, formatos de asistencias </t>
  </si>
  <si>
    <t>La institución tiene una politica de evaluación fundamentada en los lineamientos curriculares y estandares básicos de competencias.</t>
  </si>
  <si>
    <t xml:space="preserve">SIEE, planillas de calificación, Acta de consejo académico. </t>
  </si>
  <si>
    <t xml:space="preserve">Las prácticas pedagógicas de aula de los docentes de todas las áreas, grados y sedes se apoyan en opciones didácticas comunes y especificas para cada grupo poblacional. </t>
  </si>
  <si>
    <t xml:space="preserve">Planeas de areas y asignaturas . Talleres  y guias. </t>
  </si>
  <si>
    <t xml:space="preserve">La institución cuenta con una politica clara sobre la intencionalidad de las tareas escolares en el afianzamiento de los aprendizajes de los estudiantes. </t>
  </si>
  <si>
    <t xml:space="preserve">planes de area y asignatura, planes de clase. </t>
  </si>
  <si>
    <t xml:space="preserve">La institución cuenta con una política sobre el uso de los recursos para el aprendizaje que está articuala a su propuesta pedagogica </t>
  </si>
  <si>
    <t>Computadores, guías de escuela  nueva, enciclopedias, sala de informática, biblioteca, laboratorios  en la sede principal.</t>
  </si>
  <si>
    <t>La institución cuenta con  una politica sobre el uso de los tiempos destinados a los aprendizajes la cual es implementada de manera flexible de acuerdo con las caracterisitcas  y necesidades de los estudiantes.</t>
  </si>
  <si>
    <t>Horario de clase y calendario escolar</t>
  </si>
  <si>
    <t xml:space="preserve">Las prácticas pedagógicas estan regidas por la comunicación y la relación afectiva teniendo en cuenta la diversidad de los estudiantes </t>
  </si>
  <si>
    <t xml:space="preserve">planes de clae. Adecucación de las aulas de clase. </t>
  </si>
  <si>
    <t xml:space="preserve">La institución cuenta con una planeación de clases como estrategia institucional que posibilita establecer y aplicar el conjunto ordenado y articulado de las actividades </t>
  </si>
  <si>
    <t xml:space="preserve">planes de area, asignatura y planes de clase. </t>
  </si>
  <si>
    <t xml:space="preserve">En la institución se presenta esfuerzos colectivos por trabajar  con estrategias alternativas a la clase magistral. </t>
  </si>
  <si>
    <t xml:space="preserve">Talleres y actividades desarrolladaspor estudiantes y docentes. </t>
  </si>
  <si>
    <t>El sistema de evaluación de rendimiento académico se aplica permanentemente. Se hace seguimiento a los estudiantes de bajo rendimiento.</t>
  </si>
  <si>
    <t>evaluaciones, bimestrales y actas de nivelación y talleres de nivelación.</t>
  </si>
  <si>
    <t>La institución realiza seguimiento  sistemático de los resultados académicos que son conicidos por estudiantes y padres de familia.</t>
  </si>
  <si>
    <t xml:space="preserve">Evaluaciones, informes académicos, colegio abiertos. </t>
  </si>
  <si>
    <t>El análisis de los resultados de los estudiantes en las evaluaciones externas son utilizadas para el mejoramiento de las practicas de aula.</t>
  </si>
  <si>
    <t xml:space="preserve">Documento analisis de pruebas. </t>
  </si>
  <si>
    <t xml:space="preserve">La institución cuenta con una politica clara para el control, análisis y tratamiento del ausentismo </t>
  </si>
  <si>
    <t>Planillas de asistencia,SIMAT.</t>
  </si>
  <si>
    <t xml:space="preserve">Las practicas de los docentes incorporan actividades de recuperación basadas en estrategias que tienen como finalidad ofrecer un apoyo real al desarrolla de las competencias básicas de los estudiantes y el mejoramiento de sus resultados. </t>
  </si>
  <si>
    <t xml:space="preserve">planes de nivelacion y actas. </t>
  </si>
  <si>
    <t xml:space="preserve">La institución cuenta con programas de apoyo pedagógico a los casos de bajo rendimiento académico. </t>
  </si>
  <si>
    <t xml:space="preserve">Plan de apoyo. </t>
  </si>
  <si>
    <t xml:space="preserve">La institución tiene un plan para raealizar el seguimiento a sus egresados, pero la información no es sistemática. </t>
  </si>
  <si>
    <t>Lista de contactos y grupo de whatsApp</t>
  </si>
  <si>
    <t>Folio de matricula y proceso en la plataforma SIMAT.</t>
  </si>
  <si>
    <t>a institución tiene un sistema de archivo que le permite disponer de la información de los estudiantes de todas las sedes, así como expedir constancias y certificados de manera 
ágil, confiable y oportuna.</t>
  </si>
  <si>
    <t>Libros de calificaciones de cada año, registro de valoración del estudiante</t>
  </si>
  <si>
    <t>La institución revisa periódicamente el sistema de expedición de boletines de calificaciones e imple_x0002_menta acciones para ajustarlo y mejorar</t>
  </si>
  <si>
    <t>Los boletines, las sabanas de notas, la plataforma OVY</t>
  </si>
  <si>
    <t>No hay una planeación de mantemiento de la planta fisica, ya que los recursos de la gratuidad de la educación no alcanzan para financiar los gastos de adecuación de la misma.</t>
  </si>
  <si>
    <t>Los estudiantes en los Proyectos Pedagogicos Productivos, mantenimiento y embelllecimiento de la planta fisica.</t>
  </si>
  <si>
    <t>El programa de adecuación, accesibilidad y embellecimiento de la planta física se lleva a cabo periódicamente y cuenta con la par_x0002_ticipación de los diferentes estamentos de la comunidad educativa.</t>
  </si>
  <si>
    <t xml:space="preserve">Mantenimiento de espacios de jardineria con plantas ornamentales, andenes, creacion de murales, elaboracion de canastas y cestas para la basura con materiales reciclables, fotografias. </t>
  </si>
  <si>
    <t xml:space="preserve">La institución cuenta con un sistema de registro y segui_x0002_miento al uso de los espacios  físicos </t>
  </si>
  <si>
    <t>Fotografias de actividades curriculares y extracurriculares                                         Registro e inventario de las locaciones por cada una de las sedes                                                        fotografias.</t>
  </si>
  <si>
    <t>La institución cuenta con un 
plan para la adquisición de los 
recursos para el aprendizaje 
que consulta las demandas de 
su direccionamiento estratégi_x0002_co y las necesidades de los do_x0002_centes y estudiantes.</t>
  </si>
  <si>
    <t xml:space="preserve">Cartillas, computadores,  materiales didacticos, laboratorios quimica y fisica, fotografías y inventario </t>
  </si>
  <si>
    <t>La institución tiene un proce_x0002_so establecido para garantizar 
la adquisición y la distribución 
oportuna de los suministros ne_x0002_cesarios (papel, materiales de 
laboratorio, marcadores, etc.).</t>
  </si>
  <si>
    <t>Acta de entrega Canasta educativa de los modelos flexibles de escuela nueva, posprimaria y Emer, materiales didacticos e Inventario</t>
  </si>
  <si>
    <t>La institucion realiza un reporte anual de la existencia y estado de los equipos y recursos que posee,  computadores portátlis, video beam, televisor, biblioteca, aires acondicionados, entre otras, pero no hay un matenimiento cosntante,  ni manuales disponibles para su uso.</t>
  </si>
  <si>
    <t>Inventario, acta de estado de recursos y materiales, fotografías.</t>
  </si>
  <si>
    <t>Se ha realizado la identificacion  de escenarios de riesgo que permitan facilitar la mitigacion y disminucion de impacto de los riesgos en la comunidad educativa.</t>
  </si>
  <si>
    <t>Capacitación con la cruz roja, minas y programas de riesgo</t>
  </si>
  <si>
    <t>En la sede principal, como en las demas sedes se cuenta con el servicio del restaurante escolar en la modalidad almuerzo  (sede principal) y solo  refrigerios para algunas sedes.</t>
  </si>
  <si>
    <t xml:space="preserve">Espacio para el restaurante en la sede principal y muy pocas sedes. </t>
  </si>
  <si>
    <t>La institución ofrece apoyos 
puntuales a los estudiantes 
que presentan bajo desempe_x0002_ño académico o con dificulta_x0002_des de interacción de acuerdo con sus requerimientos. No hay una estrategia articulada para atender a esta población</t>
  </si>
  <si>
    <t xml:space="preserve">Asesorías por parte de  los docentes y aplicación de talleres para reforzar conocimientos de aprendizaje y actas de nivelaciones. </t>
  </si>
  <si>
    <t>Los perfiles con que cuenta la institución se usan para la toma de decisiones de personal 
y son coherentes con su estructura organizati_x0002_va. Además, su uso en procesos de selección, solicitud e inducción del personal facilita el 
desempeño de las personas que se vinculan laboralmente a la institución.</t>
  </si>
  <si>
    <t>El archivo  de las hojas de vida de los docentes.</t>
  </si>
  <si>
    <t>a institución cuenta con una 
estrategia organizada de in_x0002_ducción de docentes y admi_x0002_nistrativos nuevos, pero no se dan a conocer el PEI ni el plan de mejoramiento.</t>
  </si>
  <si>
    <t>Existe un PEI, avances el PEI y plan de mejoramiento.</t>
  </si>
  <si>
    <t>a institución cuenta con linea_x0002_mientos que permiten que sus integrantes opten por procesos de formación en coherencia con el PEI y con las necesidades detectadas.</t>
  </si>
  <si>
    <t>Planillas de asistencia a las capacitaciones.</t>
  </si>
  <si>
    <t>La institución cuenta con procesos explícitos para elaborar los horarios y los criterios para realizar la asignación académica de los do_x0002_centes, y éstos se cumplen.</t>
  </si>
  <si>
    <t>Resolución de carga académica.</t>
  </si>
  <si>
    <t>El personal vinculado está identificado con la institución: comparte la filosofía, principios, valores y objetivos, y está dispuesto a realizar actividades complementarias que sean nece_x0002_sarias para cualificar su labor.</t>
  </si>
  <si>
    <t>Proyecto realizados por cada uno de los docentes semana cultural, izada de banderas, integraciones culturales y deportivas.</t>
  </si>
  <si>
    <t>La institución ha implementa_x0002_do un proceso de evaluación de 
desempeño para docentes, di_x0002_rectivos y personal administra_x0002_tivo que indaga los diferentes aspectos en el desarrollo del cargo. Este proceso cuenta con 
indicadores y referentes claros 
que están en concordancia con 
la normatividad vigente, y son 
conocidos por todos</t>
  </si>
  <si>
    <t>Formato de evaluación  establecido por el rector y trabajo de docente.</t>
  </si>
  <si>
    <t xml:space="preserve">La institución ha definido una 
estrategia de reconocimiento 
al personal vinculado, pero 
ésta no siempre es llevada a la 
práctica. </t>
  </si>
  <si>
    <t>Celebración día del maestro</t>
  </si>
  <si>
    <t>a investigación en la institu_x0002_ción se encuentra en estado incipiente; carece de apoyo y 
seguimiento a las iniciativas 
de los docentes.</t>
  </si>
  <si>
    <t xml:space="preserve">Mas participacion de las entidades gubernamentales y del Ministerio de Educacion Nacional. </t>
  </si>
  <si>
    <t>La institución ha definido es_x0002_trategias para la mediación de 
conflictos, pero éstas se usan 
de manera esporádica y no 
abarcan la totalidad de sedes, 
grados o niveles.</t>
  </si>
  <si>
    <t>Comité de convivencia , Manual de convivencia y los formatos que se llevan en coordinación para los procesos disciplinarios.</t>
  </si>
  <si>
    <t xml:space="preserve"> La institución ha definido un pro_x0002_grama de bienestar del personal 
vinculado, pero éste no se cum_x0002_ple totalmente o no abarca a to_x0002_das las sedes, niveles o grados.</t>
  </si>
  <si>
    <t xml:space="preserve">Fotografias, carteleras, exposiciones revistas, manualidades. </t>
  </si>
  <si>
    <t>El presupuesto de la institución 
es un agregado de ingresos y 
gastos que no tiene relación 
con las prioridades. No hay 
mecanismos de planeación fi_x0002_nanciera</t>
  </si>
  <si>
    <t>Presentar los soportes que se hayan utilizado y que garanticen la ejecución de la necesidad.</t>
  </si>
  <si>
    <t>La contabilidad de la institu_x0002_ción se organiza de acuerdo 
con los requisitos reglamen_x0002_tarios y discrimina claramen_x0002_te los servicios prestados. Sin embargo, su uso se limita a la elaboración de informes para 
los organismos de control, de 
modo que no se cuenta con 
esta información como instru_x0002_mento de análisis financiero.</t>
  </si>
  <si>
    <t>La contadora.</t>
  </si>
  <si>
    <t>La institución cuenta con proce_x0002_sos para el recaudo de ingresos 
y la realización de los gastos. 
Los registros son consistentes 
y coinciden plenamente con el 
plan de ingresos y gastos esti_x0002_pulado.</t>
  </si>
  <si>
    <t>Soportes contables o actas entrega de informe de las actividades.</t>
  </si>
  <si>
    <t>La institución presenta los in_x0002_formes financieros a las auto_x0002_ridades competentes de ma_x0002_nera apropiada y oportuna, y también los da a conocer a la comunidad educativa. Sin embargo, no los utiliza para apo_x0002_yar la toma de decisiones</t>
  </si>
  <si>
    <t>Se presentaron informes poco validos y poco reales.</t>
  </si>
  <si>
    <t xml:space="preserve">Se cuenta con un plan de estudios para toda la institución que, además de responder a las políticas trazadas en el PEI, los lineamientos y los estándares básicos de competencias, fundamenta los planes de aula de los docentes de todas las áreas, grados y sedes. </t>
  </si>
  <si>
    <t>Planes de área, mallas curriculares, DBA, EBC, PPT</t>
  </si>
  <si>
    <t>La institución cuenta con un enfoque metodológico que hacen explícitos los acuerdos básicos relativos a métodos de enseñanza, relación pedagógica y usos de recursos que responde a las características de la diversidad de la población.</t>
  </si>
  <si>
    <t>a institución cuenta con una política de dotación, uso y mantenimiento de los recursos para el aprendizaje y hay una conexión clara entre el enfoque metodológico y los criterios administrativos.</t>
  </si>
  <si>
    <t>Se evidecia a traés de los diversos recursos tecnológicos (portatiles, TV, Video beam, Sonido) y adecuación de aulas.</t>
  </si>
  <si>
    <t>Se evidencia a través del PEI, SIEE y Plan de estudios que se modifican adaptadolos a las necesidades</t>
  </si>
  <si>
    <t xml:space="preserve">Calendario académico, Horario de clases, Reuniones de Consejo Académico </t>
  </si>
  <si>
    <t>La institución cuenta con los mecanismos para el seguimiento a las horas efectivas de clase recibidas por los estudiantes hacen parte de un sistema de mejoramiento institucional que se implementa en todas las sedes y es aplicado por los docentes.</t>
  </si>
  <si>
    <t xml:space="preserve">La institución tiene una política de evaluación fundamentada en los lineamientos curriculares, los estándares básicos de competencias y los artículos 2° y 3° del Decreto 230 de 2002  y el articulo 8 del decreto 2082 de 1996,  la cual se refleja en las prácticas de los docentes. </t>
  </si>
  <si>
    <t>Planilla de calificaciones, SIEE, Actas de consejo académico.</t>
  </si>
  <si>
    <t>Planes de clase, guías, adecuación de aulas</t>
  </si>
  <si>
    <t>Planes de área y asignatura, planes de clase, diarios de campo.</t>
  </si>
  <si>
    <t>En la institución se presentan esfuerzos colectivos por trabajar con estrategias alternativas a la clase magistral. Además, se tienen en cuenta los intereses, ideas y experiencias de los estudiantes como base para estructurar las actividades pedagógicas.</t>
  </si>
  <si>
    <t>Guías, talleres</t>
  </si>
  <si>
    <t>El sistema de evaluación del rendimiento académico se aplica permanentemente. Se hace seguimiento a los estudiantes de bajo rendimiento</t>
  </si>
  <si>
    <t>Evaluaciones internas, externas, bimestrales y actividades de nivelación</t>
  </si>
  <si>
    <t>planes de:área , de asignatura, aula, talleres y guías.</t>
  </si>
  <si>
    <t>La institución cuenta con una política clara sobre la intencionalidad de las tareas escolares en el afianzamiento de los aprendizajes de los estudiantes y ésta es aplicada por todos los docentes.</t>
  </si>
  <si>
    <t>Las prácticas pedagógicas de aula de los docentes de todas las áreas, grados y sedes se apoyan en opciones didácticas comunes y específicas para cada grupo poblacional, en concordancia con el PEI y el plan de estudios.</t>
  </si>
  <si>
    <t>planes de:área , de asignatura, aula.</t>
  </si>
  <si>
    <t xml:space="preserve">La institución tiene una política sobre el uso de los recursos para el aprendizaje que está articulada con su propuesta pedagógica. </t>
  </si>
  <si>
    <t>Equipos tecnológicos, libros PTA, guías de EN, sala de informática</t>
  </si>
  <si>
    <t>Calendario escolar, Horario de clase</t>
  </si>
  <si>
    <t>La institución realiza el seguimiento sistemático de los resultados académicos cuenta con indicadores y mecanismos claros de retroalimentación para estudiantes, padres de familia y prácticas docentes.</t>
  </si>
  <si>
    <t>Evaluaciones, Colegio Abierto, Informes académicos (Boletines)</t>
  </si>
  <si>
    <t>Las conclusiones de los análisis de los resultados de los estudiantes en las evaluaciones externas (pruebas SABER y exámenes de Estado) son fuente para el mejoramiento de las prácticas de aula, en el marco del Plan de Mejoramiento Institucional.</t>
  </si>
  <si>
    <t>Analisis de Pr uebas Externas ( ICFES)</t>
  </si>
  <si>
    <t>La política institucional de control, análisis y tratamiento del ausentismo.</t>
  </si>
  <si>
    <t>Planillas de Asistencia, Plataforma Ovy, SIMAT</t>
  </si>
  <si>
    <t>Las prácticas de los docentes incorporan actividades de recuperación basadas en estrategias que tienen como finalidad ofrecer un apoyo real al desarrollo de las competencias básicas de los estudiantes y al mejoramiento de sus resultados.</t>
  </si>
  <si>
    <t>Planes de Nivelación académica</t>
  </si>
  <si>
    <t>La institución cuenta con programas de apoyo pedagógico a los casos de bajo rendimiento académico</t>
  </si>
  <si>
    <t>Planes de apoyo</t>
  </si>
  <si>
    <t>La institución tiene un plan para realizar el seguimiento a sus egresados, pero la información no es sistemática, ni permite el análisis para aportar al mejoramiento institucional.</t>
  </si>
  <si>
    <t xml:space="preserve"> Lista de contactos, Grupo de WhatsApp </t>
  </si>
  <si>
    <t xml:space="preserve">1. Las prácticas pedagógicas de aula de los docentes de todas las áreas, grados y sedes se apoyan en opciones didácticas comunes y especificas para cada grupo poblacional.                                                                                                                                              </t>
  </si>
  <si>
    <t>2. La institución cuenta con una planeación de clases como estrategia institucional que posibilita establecer y aplicar el conjunto ordenado y articulado de las actividades</t>
  </si>
  <si>
    <t>1. La institución cuenta con un enfoque metodológico que hacen explícitos los acuerdos básicos relativos a métodos de enseñanza, relación pedagógica y usos de recursos que responde a las características de la diversidad de la población.</t>
  </si>
  <si>
    <t>2. En la institución se presentan esfuerzos colectivos por trabajar con estrategias alternativas a la clase magistral. Además, se tienen en cuenta los intereses, ideas y experiencias de los estudiantes como base para estructurar las actividades pedagógicas.</t>
  </si>
  <si>
    <t>3. La institución tiene un plan para realizar el seguimiento a sus egresados, pero la información no es sistemática, ni permite el análisis para aportar al mejoramiento institucional.</t>
  </si>
  <si>
    <t>Todas las metas definidas para la instituciòn, integrada de manera inclusiva, estan alineadas con sus objetivos y el direcionamiento estratègico.</t>
  </si>
  <si>
    <t>Formato PEI actualizado</t>
  </si>
  <si>
    <t>Plataforma,WhatsApp y Facebook.</t>
  </si>
  <si>
    <t xml:space="preserve"> La institución cuenta con una estrategia diseñada para fomentar la inclusión de individuos de diversos grupos  poblacionales y culturales, fomentando la participación en los centros de interés y proyectos tranversales para lograr una educación inclusiva en toda la comunidad educativa .                                                                      </t>
  </si>
  <si>
    <t>Registro en el SIMAT, documentos institucionales, talleres y proyecto transversal de derechos humanos, material audiovisual de eventos culturales como izadas de banderas, carteles y actividades</t>
  </si>
  <si>
    <t>La toma de decisiones y planes de mejoramientos de la institución se basa principalmente en el análisis de los resultados de la autoevaluación institucional, análisis de pruebas saber de grado 11  además de circulares, memorandos o lineamientos organizacionales emitidos por las autoridades educativas</t>
  </si>
  <si>
    <t>El comité de convivencia se reune de manera regular y es reconocido como el organismo responsable de evaluar y proponer soluciones a los conflictos de convivencias que surgen en la instituciòn.</t>
  </si>
  <si>
    <t xml:space="preserve">El consejo estudiantil se reune de manera regular es conocido como el organo encargado de representar los intereses  de todos los estudiantes de la instituciòn. </t>
  </si>
  <si>
    <t>Acta de conformación del Consejo Estudiantil y evidencias fotográficas, actas reuniones con orientador con los representantes del consejo estudiantil.</t>
  </si>
  <si>
    <t>registro de conformación de grupos de difusión WhatsApp, redes sociales, registros de la plataforma OVY.</t>
  </si>
  <si>
    <t>La institución evalua periodicamente las actitudes  motivacionales de los estudiantes frente a la adquisición de conocimiento y realiza acciones para favorecer este proceso.</t>
  </si>
  <si>
    <t xml:space="preserve">El manual de convivencia fue ajustado, socializado con estudiantes y comunidad educativa promoviendo la sana convivencia. </t>
  </si>
  <si>
    <t>La institución realiza diferentes seguimientos por medio de catividades para mediar conflicto, en los cuales participa la comunidad educativa. .</t>
  </si>
  <si>
    <t xml:space="preserve">  El consejo directivo se reúne periódicamente de acuerdo con un cronograma establecido y sesiona con el aporte activo de todos sus miembros. Hace seguimiento sistemático al plan de trabajo, para garantizar su cumplimiento.</t>
  </si>
  <si>
    <t>Fortalecer un proceso de capacitación continua y actualización para los miembros de la comunidad educativa sobre las mejores prácticas en inclusión y diversidad cultural.</t>
  </si>
  <si>
    <t>Capacitar a los jóvenes para que desarrollen un liderazgo continúo y se apropien de su rol como reperesentante estudiantil en cada uno de sus grados.</t>
  </si>
  <si>
    <t>Consolidar una cultura de apropiación por los principios Institucionales para crear sentido de pertenencia con la Misión y Visión de la Institución.</t>
  </si>
  <si>
    <t xml:space="preserve">La institución actualizó la misión, la visión y los principios institucionales que la orientan, a los cuales periódicamente se le realiza una revisión y actualización aplicables a todas las sedes, para la identificación, articulación y socialización a  la comunidad educativa. Estos elementos han sido apropiados por la comunidad educativa a través de los diferentes documentos instiucionales.  </t>
  </si>
  <si>
    <t>Afianzar al personero estudiantil el cual es elegido democráticamente por los estudiantes de todas las sedes de la Institución Educativa, para que su plan de gobierno sea desarrollado adecuadamente con el sentido de pertenecia y tenga incidencia para la toma de decisiones</t>
  </si>
  <si>
    <t>Crear centros de interes en la institución que cuenten con una estrategia diseñada para fomentar la inclusión de individuos de diversos grupos de poblacionales o diversidad cultural, para orientar las acciones en esta dirección.</t>
  </si>
  <si>
    <r>
      <rPr>
        <sz val="12"/>
        <color indexed="8"/>
        <rFont val="Verdana"/>
        <family val="2"/>
      </rPr>
      <t>Fortalecer el Proyecto de Educación Financieras en el sector productivo de la región para que a mediano y a largo plazo los  proyectos sean viables y se peudan comercializar dentro de la misma comunidad educativa.</t>
    </r>
    <r>
      <rPr>
        <b/>
        <sz val="12"/>
        <color indexed="8"/>
        <rFont val="Verdana"/>
        <family val="2"/>
      </rPr>
      <t xml:space="preserve">          </t>
    </r>
  </si>
  <si>
    <t xml:space="preserve">2. La institución debe presentar esfuerzos colectivos por trabajar con estrategias alternativas en la clase magistral. a) Los docentes deben organizar grupos de estudio en los que los estudiantes se reúnan para discutir y analizar temas específicos. b) Aprendizaje basado en proyectos de investigación o de aplicación práctica en los que los estudiantes trabajen en equipos para resolver problemas. c) Los docentes deben utilizar recursos tecnológicos como presentaciones multimedia, videos educativos o simulaciones para enriquecer la enseñanza y hacerla más interactiva. </t>
  </si>
  <si>
    <t xml:space="preserve">1. Mejorar los métodos flexibles en la institución, se requiere capacitación docente, recursos educativos adecuados, participación comunitaria y adaptación curricular. Además, es necesario utilizar la tecnología de manera efectiva, implementar estrategias de evaluación formativa y fomentar la creatividad y la participación activa de los estudiantes.                                                                                                                                                                                                                                                                                                                                                                                                                                                                                                                                                                                 </t>
  </si>
  <si>
    <t>3. Organizar una base de datos centralizada y actualizarla regularmente.</t>
  </si>
  <si>
    <t xml:space="preserve">1. Se cuenta con un plan de estudio para toda la institución, que además de responder a las politicas trazadas en el PEI, los lineamientos y estandares básicos de competencias fundamentando los planes de aula de los docentes.                                                                                                                                                                                                                                                                                                                                                                                                                                                                                                                                                                                                                                                                                                                                                                                                                                                                                                                                                                                                                                                                                                                                                                                                        </t>
  </si>
  <si>
    <t xml:space="preserve">2. Las prácticas pedagógicas de aula de los docentes de todas las áreas, grados y sedes se apoyan en opciones didácticas comunes y especificas para cada grupo poblacional.     </t>
  </si>
  <si>
    <t xml:space="preserve"> 3. Las practicas de los docentes incorporan actividades de recuperación basadas en estrategias que tienen como finalidad ofrecer un apoyo real al desarrolla de las competencias básicas de los estudiantes y el mejoramiento de sus resultados.  </t>
  </si>
  <si>
    <t>4. La institución cuenta con una planeación de clases como estrategia institucional que posibilita establecer y aplicar el conjunto ordenado y articulado de las actividades</t>
  </si>
  <si>
    <t>La institución cuenta con un proceso de matrícula ágil y oportuno que tiene en cuenta las necesidades de los estudiantes y los padres de familia
familia, y que es reconocido por la comunidad educativa.</t>
  </si>
  <si>
    <t>Folio de matricula, proceso en la plataforma SIMAT y plataforma OVY.</t>
  </si>
  <si>
    <t>La institución tiene un sistema de archivo que le permite disponer de la información de los estudiantes de todas las sedes, así como expedir constancias y certificados de notas manera 
ágil, confiable y oportuna.</t>
  </si>
  <si>
    <t>La institución revisa periódicamente el sistema de expedición de boletines de calificaciones e implementa acciones para ajustarlo y mejorar.</t>
  </si>
  <si>
    <t>Fotografias de material de construcción entregado a cada una de las sedes.</t>
  </si>
  <si>
    <t>El programa de adecuación, accesibilidad y embellecimiento de la planta física se lleva a cabo periódicamente y cuenta con la participación de los diferentes estamentos de la comunidad educativa y las JAC de cada vereda.</t>
  </si>
  <si>
    <t>La institución cuenta con un sistema de registro y seguimiento al uso de los espacios  físicos.</t>
  </si>
  <si>
    <t>Fotografias de actividades curriculares y extracurriculares, registro e inventario de las locaciones por cada una de las sedes y fotografias.</t>
  </si>
  <si>
    <t>La institución cuenta con un plan para la adquisición de los recursos para el aprendizaje que consulta las demandas de su direccionamiento estratégico y las necesidades de los docentes y estudiantes.</t>
  </si>
  <si>
    <t xml:space="preserve"> computadores,  materiales didacticos, guias, planes de clase en drive.</t>
  </si>
  <si>
    <t>La institución tiene un proceso establecido para garantizar la adquisición y la distribución oportuna de los suministros ncesarios (papel, marcadores, etc.).</t>
  </si>
  <si>
    <t>Acta de entrega Canasta educativa de los modelos flexibles de escuela nueva, posprimaria y Emer, materiales didacticos e Inventario.</t>
  </si>
  <si>
    <t>Se ha realizado la identificacion  de escenarios de riesgo que permitan facilitar la mitigación y disminución de impacto de los riesgos en la comunidad educativa.</t>
  </si>
  <si>
    <t xml:space="preserve">Capacitación con diversos entes gubernaentales como la cruz roja, minas y programas de riesgo, simulacros por parte de lso docentes, señalizacion en la sede principal y Versalles. </t>
  </si>
  <si>
    <t>En la sede principal, como en las demas sedes se cuenta con el servicio del restaurante escolar en la modalidad almuerzo.</t>
  </si>
  <si>
    <t xml:space="preserve">Espacio para el restaurante escolar en la sede principal y cada una de las sedes, ruta escolar sede principal. </t>
  </si>
  <si>
    <t>La institución ofrece apoyos puntuales a los estudiantes que presentan bajo desempeño académico o con dificultades de interacción de acuerdo con sus requerimientos. Se dio inicio a una estrategia articulada para atender a esta población.</t>
  </si>
  <si>
    <t xml:space="preserve">Asesorías por parte del docente orientador  y aplicación de talleres para reforzar conocimientos de aprendizaje y actas de nivelaciones. </t>
  </si>
  <si>
    <t>Los perfiles con que cuenta la institución se usan para la toma de decisiones de personal y son coherentes con su estructura organizativa. Además, su uso en procesos de selección, solicitud e inducción del personal facilita el desempeño de las personas que se vinculan laboralmente a la institución.</t>
  </si>
  <si>
    <t xml:space="preserve">La institución cuenta con una estrategia organizada de inducción de docentes y administrativos nuevos y se hace induccion al personal nuevo sobre los documentos institucionales. </t>
  </si>
  <si>
    <t xml:space="preserve">La institución cuenta con lineamientos que permiten que sus integrantes opten por procesos de formación en coherencia con el PEI y con las necesidades detectadas. </t>
  </si>
  <si>
    <t>La institución cuenta con procesos explícitos para elaborar los horarios y los criterios para realizar la asignación académica de los docentes, y éstos se cumplen.</t>
  </si>
  <si>
    <t>El personal vinculado está identificado con la institución: comparte la filosofía, principios, valores y objetivos, y está dispuesto a realizar actividades complementarias que sean necesarias para cualificar su labor.</t>
  </si>
  <si>
    <t>La institución ha implementado un proceso de evaluación de desempeño para docentes, directivos y personal administrativo que indaga los diferentes aspectos en el desarrollo del cargo. Este proceso cuenta con indicadores y referentes claros que están en concordancia con la normatividad vigente, y son conocidos por todos los evaluados.</t>
  </si>
  <si>
    <t xml:space="preserve">La institución ha definido una estrategia de reconocimiento  al personal vinculado. Docente integral y reconocimeinto a estudiantes durante el año escolar. </t>
  </si>
  <si>
    <t>Celebración día del maestro, formuario de google con votacion mejor maestro, plataforma OVY.</t>
  </si>
  <si>
    <t xml:space="preserve">Algunos docentes en la institución educativa realizan procesos de investigación enfocados en el trabajo  del aula de clases. Los cuales cuentan con el apoyo de la institucion educativa. </t>
  </si>
  <si>
    <t>Material fotografico de proyectos transversales.</t>
  </si>
  <si>
    <t xml:space="preserve">La institución ha definido estrategias para la mediación de conflictos, pero éstas se usan de manera esporádica y no abarcan la totalidad de sedes, grados o niveles, y los conflictos se resuelven a traves del dialogo. </t>
  </si>
  <si>
    <t xml:space="preserve"> La institución ha definido un programa de bienestar del personal vinculado, se hacen las olimpiadas intermaestros con juegos deportivos.</t>
  </si>
  <si>
    <t xml:space="preserve">Fotografias, planillas de inscripción, </t>
  </si>
  <si>
    <t xml:space="preserve">El presupuesto de la institución es un agregado de ingresos y gastos y son administrados por la pagadora. La I.e cuenta con un plan de compras  anual la cual se ejecuta por medio del consejo directivo, rectora, contadora y pagadora. </t>
  </si>
  <si>
    <t xml:space="preserve">La contabilidad de la institución se organiza de acuerdo con los requisitos reglamentarios y discrimina claramente los servicios prestados. </t>
  </si>
  <si>
    <t xml:space="preserve">Rendicion de cuentas, valances contables. </t>
  </si>
  <si>
    <t>La institución cuenta con procesos para el recaudo de ingresos y la realización de los gastos. 
Los registros son consistentes 
y coinciden plenamente con el 
plan de ingresos y gastos estipulado.</t>
  </si>
  <si>
    <t>La institución presenta los informes financieros a las autoridades competentes de manera apropiada y oportuna, y también los da a conocer a la comunidad educativa mediane la rendicion de cuetas anual.</t>
  </si>
  <si>
    <t>Se presentaron informes durante rendicion de cuentas.</t>
  </si>
  <si>
    <t xml:space="preserve">La institucion educativa se beneficia  de un  sistema de expedición de boletines de calificaciones que se ajusta y se mejora periodicamente. </t>
  </si>
  <si>
    <t>La institución educativa tiene en cuenta los perfiles para cada una de las áreas del saber.</t>
  </si>
  <si>
    <t xml:space="preserve">Gestionar recursos para el mantenimiento de los equipos tecnologicos de cada una de las sedes. </t>
  </si>
  <si>
    <t>Gestionar recursos con la comunidad educativa con el fin de adquirir kit de primeros auxilios en cada una de las sedes.</t>
  </si>
  <si>
    <t>fomentar estrategias que permitan dinamizar los diferentes proyectos de investigación  educativos.</t>
  </si>
  <si>
    <t>La institución cuenta con un proceso de matrícula ágil y oportuno que tiene en cuenta las necesidades de los estudiantes y los padres de familia, y que es reconocido por la comunidad educativa.</t>
  </si>
  <si>
    <t>Seguir gestionando con diversas entidades gubernamentales hasta tener una respuesta asertiva para la adquisición de recursos tecnológicos para cada una de las sedes.</t>
  </si>
  <si>
    <t>Incentivar a los docentes para que realicen procesos de investigación que beneficien a toda la comunidad educativa.</t>
  </si>
  <si>
    <t xml:space="preserve">La institución conoce los requerimientos educativos de los estudiantes  que presentan necesidades educativas especiales y se diseño planes de trabajo pedagógico en concordancia con
el PEI y la normatividad vigente
</t>
  </si>
  <si>
    <t>Encuentas con la valoracion pedagogica que incluye  antecedentes y caracterizacion pedagogia, Anexo 1 PIAR, Anexo 2 PIAR, Formato para remision de casos especiales, que se encuentran evidenciada en el drive de la institución.</t>
  </si>
  <si>
    <t>A la institución educativa ho han llegado niños, niñas y adolescentes de grupos etnicos para atenderlos.</t>
  </si>
  <si>
    <t>No existen grupos étnicos en la Institución.</t>
  </si>
  <si>
    <t>Tenemos implementado algunas estrategias pedagógicas para los estudiantes.</t>
  </si>
  <si>
    <t>las estrategias implementadas que hemos venido utilizando son: proyectos transversales, semana cultural, intercolegiados entre otros.</t>
  </si>
  <si>
    <t>La institución ha concertado con el cuerpo docente a traves de la cooperacion de la universidad uniminuto y sena, las actividades  para apoyar a los estudiantes en sus proyectos de vida.
de vidatienen en cuenta las necesidades y expectativas de los estudiantes, así como
con las posibilidades que ofrece el entorno para su desarrollo.</t>
  </si>
  <si>
    <t>Documento elaborado de Proyecto de vida (Plan de Orientacion Sociocupacional - POSO), por los docentes y la Univerdad - MEN. Actas reunion universidad de la Salle, registro fotografico talleres del plan Socioocupacional POSO. Aplicación de talleres, retroalimentación.</t>
  </si>
  <si>
    <t>La escuela de padres es coherente con el PEI de la institucion , cuenta con el respaldo pedagógico de los docentes, orientador y es divulgada entre la comunidad.
y se encuentra   divulgada
en la comunidad educativa.</t>
  </si>
  <si>
    <t>Talleres desarrollados por el orientador y docentes de la institucion educativa esta información se da a conocer a través de las redes sociales y el voz a voz.</t>
  </si>
  <si>
    <t>Existen actividades que la comunidad y la institucion trabajan de manera conjunta y que propenden por el apoyo mutuo en beneficio de la comunidad, apoyados por el programas de servicio social estudiantil del EE y juntas de acción comunal.</t>
  </si>
  <si>
    <t>El servicio social estudiantil tiene proyectos que responden a las necesidades de la comunidad y éstos, a su vez, son pertinentes para las diferentes actividades que propone la I.E.
institucional.</t>
  </si>
  <si>
    <t>Los programas de prevención de riesgos físicos son reconocidos por la comunidad y sus beneficios irradian hacia los hogares el mejoramiento de las condiciones de seguridad. Se orientan a la formación de la cultura del autocuidado, la solidaridad y la prevención frente a las condiciones de riesgo físico a las que pueden estar expuestos los miembros de la comunidad.</t>
  </si>
  <si>
    <t xml:space="preserve">Diagnóstico de la infraestructura 
Rutas de evacuación y puntos de encuentro.
Capacitación a la comunidad  de Gestión del riesgo.
Capacitación simulacro de evacuación.
</t>
  </si>
  <si>
    <t>La institución cuenta con programas organizados con el apoyo de otras entidades (secretaría de salud, hospitales, universidades) que buscan favorecer los aprendizajes de los estudiantes y de la comunidad sobre los riesgos a que están expuestos y crear una cultura del autocuidado y de la prevención. Los estudiantes y la comunidad se vinculan a estos programas. Existen mecanismos de seguimiento a los factores de riesgo identificados como significativos para la comunidad y los estudiantes.</t>
  </si>
  <si>
    <t>Capacitación a estudiantes de 10 y 11 por el Hospital de tibú.
Ficha diagnóstica de convivencia.</t>
  </si>
  <si>
    <t>Los planes de acción relativos a desastres naturales o similares son conocidos por todos los estamentos de la institución; se realizan simulacros regularmente y en caso de peligro real se cuenta con el apoyo de la defensa civil, los bomberos y hospitales. Existe un sistema de monitoreo de las condiciones de seguridad que permite verificar el estado de la infraestructura y alerta sobre posibles accidentes.</t>
  </si>
  <si>
    <t xml:space="preserve">Formato de plan de acción 
Simulacros de evacuación  sede principal y versalles.
Capacitación de primeros auxilios.
</t>
  </si>
  <si>
    <t>Existencia de los documentos Plan de Inclusion - PIAR, Plan de Gestion del Riesgo, Proyecto de Vida (Proyecto de Orientacion Socioocupacional - PSOS), de la institucion educativa.</t>
  </si>
  <si>
    <t>Socializacion e implementacion  de los documentos  elaborados Plan de Inclusion - PIAR, Plan de Gestion del Riesgo, Proyecto de Vida (Proyecto de Orientacion Socioocupacional - POSO), y estrategias planeadas en la institucion educativa.</t>
  </si>
  <si>
    <t>Organizar con los docente una ruta de planeacion clara que permita el desarrollo satisfactorio de los diferentes proyectos instutucionales.</t>
  </si>
  <si>
    <t>Socializar e implementar  de los documentos  elaborados Plan de Inclusion - PIAR, Plan de Gestion del Riesgo, Proyecto de Vida (Proyecto de Orientacion Socioocupacional - POSO), y estrategias planeadas en la institucion educativa.</t>
  </si>
  <si>
    <t>Aplicar los planes de contingecia ante los diferentes riesgos identificados en la institucion educativa.</t>
  </si>
  <si>
    <t>Realizar un diagnostico solido que permite la aplicacion de las diferentes estrategias establecidas en el PIAR y Proyecto de Vida (Proyeco de Orientacion sociocupacional - POSO) de la institucion educativa.</t>
  </si>
  <si>
    <t>Organizar a los docente con una ruta de planeación y prevención de riesgos clara que permita el desarrollo satisfactorio de los diferentes proyectos instutucionales.</t>
  </si>
  <si>
    <t xml:space="preserve">Realizar y proyectar en todas las sedes de la institución educativa planes que establezcan politicas para la atención de grupos étnicos. </t>
  </si>
  <si>
    <t>Fortalecer en los padres de familia el compromiso de acompañamiento en los casos de estudiantes con necesidades educativas especiales para implementar desde el inicio del año escolar el proceso del PIAR.</t>
  </si>
  <si>
    <t>la institución cuenta con un proceso de matrícula ágil y oportuno que tiene en cuenta las necesidades de los estudiantes y los padres de 
familia, y que es reconocido por la comunidad educativa.</t>
  </si>
  <si>
    <t>La institución revisa periódicamente la calidad y disponibilidad del archivo académico y ajusta y mejora este sistema.</t>
  </si>
  <si>
    <t xml:space="preserve">Plataforma OVY,archivo académico,folios de matrícula </t>
  </si>
  <si>
    <t>No hay una planeación de mantemiento de la planta fisica, debido a que los recursos de gratuidad de la educación no alcanzan para financiar los gastos de adecuación de cada una de las sedes.</t>
  </si>
  <si>
    <t>La institución ha levantado el panorama completo de los riesgos fisicos.</t>
  </si>
  <si>
    <t>La institución tiene una estra
tegia definida para prestar 
apoyos pertinentes a los es
tudiantes que presentan bajo  
desempeño académico o con 
dificultades de interacción, 
pero esta no es conocida ni 
aplicada por todos.</t>
  </si>
  <si>
    <t>La institución dispone de un proceso de matrícula eficiente y oportuno, orientado a responder a las necesidades de los estudiantes y sus familias, el cual es valorado positivamente por la comunidad educativa</t>
  </si>
  <si>
    <t>La institución realiza un seguimiento constante al sistema de emisión de boletines de calificaciones, implementando estrategias de ajuste y mejora continua para optimizar dicho proceso</t>
  </si>
  <si>
    <t>La institución asegura los recursos para cum plir el programa de mantenimiento de su planta física.</t>
  </si>
  <si>
    <t>La institución realiza una programación cohe rente de las actividades que se llevan a cabo en cada uno de sus espacios físicos, basada en indicadores de utilización de los mismos.</t>
  </si>
  <si>
    <t>La institución tiene un plan para adquisición de los recursos para el aprendizaje que garan tiza la disponibilidad oportuna de los mismos dirigidos a prevenir las barreras y potenciar la participación de todos los estudiantes, en concordancia con el direccionamiento estra tégico y las necesidades de los docentes y es tudiantes.</t>
  </si>
  <si>
    <t>El proceso para determinar las necesidades de adquisición de suministro de insumos, recursos y mantenimiento de los mismos, es participativo, se hace oportunamente y está articulado con la propuesta pedagógica de la institución.</t>
  </si>
  <si>
    <t>El programa de mantenimiento preventivo y correctivo de los equipos y recursos para el aprendizaje se cumple adecuadamente; con ello se garantiza su estado óptimo. Además, los manuales de uso están disponibles cuan do se requieran.</t>
  </si>
  <si>
    <t>La institución revisa y evalúa continuamente la definición de los perfiles y su uso en los procesos de selección, solicitud e inducción del personal, en función del plan de mejoramiento y de sus ne cesidades.</t>
  </si>
  <si>
    <t>La institución cuenta con una política de in vestigaciones y ha desarrollado planes para la divulgación del conocimiento generado entre sus miembros.</t>
  </si>
  <si>
    <t>La institución revisa periódicamente sus estrate gias de mediación de conflictos y los ajusta de acuerdo con las necesidades.</t>
  </si>
  <si>
    <t>La contabilidad tiene todos sus soportes; los in formes financieros se elaboran y se presentan dentro de los plazos establecidos por las normas y se usan para el control financiero y para la toma de decisiones en el corto, mediano y largo plazo. Sus resultados aportan información para ajustar los planes de mejoramiento.</t>
  </si>
  <si>
    <t>Se cuenta con un plan de estudios actualizado para toda la institución que, además de responder a las políticas trazadas en el PEI, los lineamientos y los estándares básicos de competencias, fundamenta los planes de aula de los docentes de todas las áreas, grados y sedes.</t>
  </si>
  <si>
    <t>Planes de área, mallas curriculares, PPT actualizados según lineamientos del MEN</t>
  </si>
  <si>
    <t>Las prácticas pedagógicas de aula de los docentes de todas las áreas, grados y sedes desarrollan el enfoque metodológico común en
cuanto a métodos de enseñanza flexibles, relación pedagógica y uso de recursos que respondan a la diversidad de la población</t>
  </si>
  <si>
    <t>Capacitación docentes de modelos y enfoque pedagógico, Drive de evidencias  de aplicación de encuestas sobre modelos utilizados en el aula.</t>
  </si>
  <si>
    <t>La política institucional de dotación, uso y
mantenimiento de los recursos para el aprendizaje permite apoyar el trabajo académico de
la diversidad de sus estudiantes y docentes</t>
  </si>
  <si>
    <t>formatos de entrega de recursos básicos para el proceso de enseñanza a los docentes de toda la institución, formatos de recibimiento de material para los centros de interés y adecuación de aulas de Preescolar, música y laboratorio.</t>
  </si>
  <si>
    <t>La institución evalúa periódicamente el cumplimiento de las horas efectivas de clase recibidas
por los estudiantes y toma las medidas pertinentes para corregir situaciones anómalas.</t>
  </si>
  <si>
    <t>Circulares de rectoria de adecuación en el horario de clases flexible, de acuerdo a las situaciónes de orden público que se viven el Catatumbo.</t>
  </si>
  <si>
    <t xml:space="preserve">La institución tiene una política de evaluación
fundamentada en los lineamientos curriculares, los estándares básicos de competencias y los artículos 2° y 3° del Decreto 230 de 2002 y el articulo 8 del decreto 2082 de 1996, la cual se refleja en las prácticas de los docentes. </t>
  </si>
  <si>
    <t>Planillas de notas, plataforma OVY, Formatos de adecuación curricular PIAR</t>
  </si>
  <si>
    <t>Las prácticas pedagógicas de aula de los docentes de todas las áreas, grados y sedes se apoyan en opciones didácticas comunes y
específicas para cada grupo poblacional, las
que son conocidas y compartidas por los diferentes estamentos de la comunidad educativa, en concordancia con el PEI y el plan de estudios.</t>
  </si>
  <si>
    <t>Registro fotográfico y descripciones de las actividades innovadoras en la práctica docente que se encuentra en le drive institucional, además se cuenta con formato de seguimiento de aplicación de las mismas con la firma de los docente durante su revisión.</t>
  </si>
  <si>
    <t>La institución cuenta con una política clara sobre la intencionalidad de las tareas escolares en el afianzamiento de los aprendizajes de los estudiantes y
ésta es aplicada por todos los docentes, conocida y comprendida por los estudiantes y las familias.</t>
  </si>
  <si>
    <t>Actividades realizadas  propuestas en las guías escolares en todas las asignaturas con coherencia en las valoración en la plataforma OVY.</t>
  </si>
  <si>
    <t>La institución tiene una política sobre el uso
de los recursos para el aprendizaje que está
articulada con su propuesta pedagógica. Además, ésta es aplicada por todos.</t>
  </si>
  <si>
    <t>Actas de recibimiento de los recursos a cada centro de interés, guías de aprendizaje.</t>
  </si>
  <si>
    <t>La política de distribución del tiempo curricular y extracurricular es apropiada y se utiliza efectivamente. Además, la institución revisa y evalúa periódicamente el uso de los tiempos destinados a los aprendizajes, y realiza los ajustes pertinentes para que éstos sean aprovechados apropiadamente.</t>
  </si>
  <si>
    <t>Calendario  escolar,  Horarios de ejecución de los centros de interés, Horarios de clases.</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</si>
  <si>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</si>
  <si>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Planes de clase, guías, Registro fotográfico, actas de realización de actividades para el aprendizaje (día de la ciencia , las matemáticas, literatura, deportivas, afrocolombianidad) y la relación afectiva (semana de la convicencia escolar)que se encuentran en el drive institucional.</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</si>
  <si>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t>
  </si>
  <si>
    <t>Planes de área y asignatura, planes de clase.</t>
  </si>
  <si>
    <t xml:space="preserve">En la institución se presentan
esfuerzos colectivos por trabajar con estrategias alternativas a la clase magistral. Además, se tienen en cuenta los intereses, ideas y experiencias de los estudiantes como base para estructurar las actividades pedagógicas </t>
  </si>
  <si>
    <t>Guías de clase, formatos de asistencia a capacitaciones a docentes.</t>
  </si>
  <si>
    <t>El sistema de evaluación del rendimiento académico de la institución se aplica permanentemente. Se hace seguimiento y se cuenta con un buen
sistema de información. Además, la institución evalúa periódicamente este sistema y lo ajusta de acuerdo con las necesidades de la diversidad de los estudiantes.</t>
  </si>
  <si>
    <t>Informes académicos, formato de asistencia a reunión personalizada con padres de colegio abierto, actas de compromiso académico y de nivelaciones de asignaturas de final de año escolar. Actas de consejo académico</t>
  </si>
  <si>
    <t>La institución revisa periódicamente su sistema de seguimiento académico y realiza los ajustes correspondientes, con el propósito de mejorarlo.</t>
  </si>
  <si>
    <t>Observador de la Ovy, actas de comisión y evaluación. Planillas docentes. Formatos de asistencia de colegio abierto para informe académico, formatos de citación a padres para compromiso académico.</t>
  </si>
  <si>
    <t xml:space="preserve">Formato de asistencia en el análisis de Pruebas Externas ( ICFES). Formato de asistencia a los simulacros de prueba saber. </t>
  </si>
  <si>
    <t>La política institucional de control, análisis
y tratamiento del ausentismo contempla la
participación activa de padres, docentes y estudiantes.</t>
  </si>
  <si>
    <t>Planillas de asistencia.</t>
  </si>
  <si>
    <t>La institución revisa y evalúa periódicamente los efectos de las actividades de recuperación y sus mecanismos de implementación, y realiza los ajustes pertinentes, con el fin de mejorar los resultados de los estudiantes.</t>
  </si>
  <si>
    <t>Actas de recuperación y nivelación. Talleres de recuperación y nivelación.</t>
  </si>
  <si>
    <t>La institución cuenta con programas de apoyo pedagógico a los casos de bajo rendimiento académico, así como con mecanismos de seguimiento, actividades institucionales y soporte interinstitucional.</t>
  </si>
  <si>
    <t>Drive -carpetas de información de estudiantes que requieren apoyo académico, compromisos, guías pedagógicas, guía de ajustes razonables.</t>
  </si>
  <si>
    <t>La institución tiene un plan
para realizar el seguimiento a
sus egresados, pero la información no es sistemática, ni permite el análisis para aportar
al mejoramiento institucional.</t>
  </si>
  <si>
    <t>grupos whatsapp, encuesta por google forms, Oficio de invitación de participación en actividades.</t>
  </si>
  <si>
    <t>La institución aplica la política de atención a la población que experimenta barreras para el aprendizaje y la participación, trabajan  conjuntamente para diseñar modelos pedagógicos flexibles que permitan la inclusión y la atención a estudiantes con necesidades especiales, se da a conocer a la comunidad educativa con su acompañamiento en los procesos pedagogicos.</t>
  </si>
  <si>
    <t>Diagnostico de estudiantes con discapaciad, valoracion pedagogica PIAR de cada estudiante, seguimiento continuo a los docentes por parte del orientador por periodo para la aplicación fichas de actividades a cada estudiante, banco de actividades.</t>
  </si>
  <si>
    <t>La institución conoce los requerimientos educativos de las poblaciones o personas que experimentan barreras para el aprendizaje y la participación en su entorno y ha diseñado planes de trabajo pedagógico para atenderlas en concordancia con el PEI y la normatividad vigente.</t>
  </si>
  <si>
    <t>Aunque no existen grupos étnicos en la Institución, los docentes tienen pertinencia en la atencion a estudiantes de grupos etnicos.</t>
  </si>
  <si>
    <t>La institución cuenta con mecanismos que le permiten conocer las necesidades y expectativas de todos los estudiantes y divulga esta información en su comunidad; los estudiantes encuentran elementos de identificación con la institución.</t>
  </si>
  <si>
    <t>Aplicación de encuestas de proyecto de vida, proyectos trasversales y planes de acción, tecnica en producción agropecuaria.</t>
  </si>
  <si>
    <t>La institución se interesa de forma programática en la proyección personal y el futuro de
sus estudiantes; este programa es conocido por la comunidad educativa, que lo apoya y
enriquece.</t>
  </si>
  <si>
    <t>Tenica de producción Agropecuaria del SENA, Feria gastronómica en Pachelly, capacitación del SENA, capacitación y socialización a la comunidad educativa del POSO</t>
  </si>
  <si>
    <t>La escuela de padres es coherente con el PEI de la institucion , cuenta con el respaldo pedagógico de los docentes, orientador y es divulgada entre la comunidad.
y se encuentra   divulgada en la comunidad educativa.</t>
  </si>
  <si>
    <t>La institución cuenta con una estrategia de interacción con la comunidad que orienta,
da sentido a las acciones que se planean conjuntamente y dan respuesta a problemáticas y necesidades que apuntan al mejoramiento
de las condiciones de vida de la comunidad y
los estudiantes.</t>
  </si>
  <si>
    <t>La institución cuenta con un sistema de información y divulgacion pertinente, como redes sociales (tik tok, facebook, whatsapp…) de actividades lúdico pedagógicas de carácter formativo e institucional.</t>
  </si>
  <si>
    <t>La comunidad se encuentra informada respecto de los programas y posibilidades de uso de los recursos de la institución y los utiliza; asimismo, colabora con la institución para su mantenimiento.</t>
  </si>
  <si>
    <t>Realización de rendición de cuentas del año electo, vinculación de la comunidad educativa en procesos de  mejoramiento y adecuación</t>
  </si>
  <si>
    <t>El servicio social estudiantil es valorado por la comunidad y los estudiantes han desarrollado una capacidad de empatía e integración con
la ésta en la medida en que éstos contribuyen a la solución de sus necesidades a través de programas interesantes y debidamente organizados.</t>
  </si>
  <si>
    <t>Evidencias fotograficas, participacion de los estudiantes en las actividades de la parroquia, aporte y colaboracion en algunos proyectos transversales, acompañamiento del proyecto LEO por parte de los estudiantes y asesorias en jornadas contrarias.</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</si>
  <si>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</si>
  <si>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Actas de izada de bandera,semana de convivencia, semana cultural y afrocolombianidad encuentros deportivos, ferias gastronómica</t>
  </si>
  <si>
    <t>Actas de acuerdos con padres de familia, cuerpo docente, asistencia de reuniones</t>
  </si>
  <si>
    <t>Las familias participan de la dinámica de la institución a través de actividades y programas que tienen propósitos y estrategias
claramente definidos en concordancia con el PEI y con los procesos institucionales. Estosprogramas tienen en cuenta las necesidades
 y expectativas de la comunidad.</t>
  </si>
  <si>
    <t>La institucion promueve  e integra la participacion de las familias en diferentes actividades ludico pedagogicas  en la mejora de convivencia escolar ( semana cultural, feria gastronomica, fashión  show, eventos deportivos..)</t>
  </si>
  <si>
    <t>Encuesta  de prevencion de riesgos y desastres escolares.
Rutas de evacuación y puntos de encuentro.
Divulgacion por medio de videos y folletos para la comunidad  en  Gestión del riesgo.
Capacitación simulacro de evacuación.</t>
  </si>
  <si>
    <t>La institución cuenta con programas organizados   que buscan favorecer los aprendizajes de la comunidad sobre los riesgos a que están expuestos y creando una cultura del autocuidado y de la prevención. permitiendo la vinculan a estos programas la cual existen mecanismos de seguimiento a los factores de riesgo identificados como significativos para la comunidad y los estudiantes.</t>
  </si>
  <si>
    <t>Encuesta,charlas sobre riesgos por parte de los docentes, videos educativos, folletos sobre riesgos.</t>
  </si>
  <si>
    <t>turales o similares son conocidos por todos
los estamentos de la institución; se realizan
simulacros regularmente y en caso de peligro
real se cuenta con el apoyo de la defensa civil,
los bomberos y hospitales. Existe un sistema
de monitoreo de las condiciones de seguridad
que permite verificar el estado de la infraestructura y alerta sobre posibles accidentes.</t>
  </si>
  <si>
    <t>Simulacros de evacuación en cada una de las sedes.Dotación para la brigada de riesgos (petos, paletas, gorras, porta carnet de brigadista). Solo para la sede principal y sede versalles.</t>
  </si>
  <si>
    <t>28 noviembre de 2025</t>
  </si>
  <si>
    <t>TIBÚ</t>
  </si>
  <si>
    <t>Existencia de los documentos Plan de Inclusion - PIAR, Plan de Gestion del Riesgo, Proyecto de Vida (Proyecto de Orientacion Socioocupacional - POSO), de la institucion educativa.</t>
  </si>
  <si>
    <t>Promover en la comunidad educativa la importancia que tiene el proyecto de vida (Proyecto de Orientacion Socioocupacional - POSO) para los estudiantes en su futuro.</t>
  </si>
  <si>
    <t>Actualizar e implementar estrategias de capacitacion ante la prevención de riesgos y la modernización de los elementos de dotacion para los lideres y brigadistas de la institución.</t>
  </si>
  <si>
    <t xml:space="preserve">Lograr que la planta docente de la institucion este capacitada en el PIAR y el DUA por medio del orientador haciendo el respectivo acompañamiento.                                                                                                                                                        </t>
  </si>
  <si>
    <t xml:space="preserve">La Institución educativa mejoró en la dotación de recursos pedagógicos como fortalecimeinto de los centros de interés, enriqueciendo las áreas, asignaturas y proyectos transversales.
</t>
  </si>
  <si>
    <t>La Institución educativa realizó un seguimiento óptimo a los resultados académicos de los y las estudiantes respecto al proceso evaluativo  y  sus actividades de recuperación para garantizar la permanencia y promoción escolar.</t>
  </si>
  <si>
    <r>
      <rPr>
        <b/>
        <sz val="12"/>
        <color theme="1"/>
        <rFont val="Verdana"/>
        <family val="2"/>
      </rPr>
      <t xml:space="preserve">1. Uso pedagógico de las evaluaciones externas: 
</t>
    </r>
    <r>
      <rPr>
        <sz val="12"/>
        <color theme="1"/>
        <rFont val="Verdana"/>
        <family val="2"/>
      </rPr>
      <t xml:space="preserve">Realizar el seguimiento a los resultados de las evaluaciones externas en
las prácticas de aula para aplicar estrategias de mejoramiento continuo en cada una de las áreas evaluadas.
</t>
    </r>
  </si>
  <si>
    <r>
      <t xml:space="preserve">
</t>
    </r>
    <r>
      <rPr>
        <b/>
        <sz val="12"/>
        <color theme="1"/>
        <rFont val="Verdana"/>
        <family val="2"/>
      </rPr>
      <t xml:space="preserve">2. Estilo pedagógico: </t>
    </r>
    <r>
      <rPr>
        <sz val="12"/>
        <color theme="1"/>
        <rFont val="Verdana"/>
        <family val="2"/>
      </rPr>
      <t>Incorporar las perspectivas de docentes y estudiantes en la elección de contenidos y en las estrategias de enseñanza (proyectos, problemas,
investigación en el aula), teniendo en cuenta la resignificación de la media que se estableció en los planes de área para fortalecer el desarrollo de las competencias, estas tambien trabajadas mediante guias y su seguimienro respectivo para el buen desarrollo de las clases.</t>
    </r>
  </si>
  <si>
    <r>
      <t xml:space="preserve">3. Seguimiento a los egresados:
</t>
    </r>
    <r>
      <rPr>
        <sz val="12"/>
        <color theme="1"/>
        <rFont val="Verdana"/>
        <family val="2"/>
      </rPr>
      <t>Organizar una base de datos completa  que 
permita tener información sobre su destino (Estudios y trabajo) y gestionar una primera reunión de encuentro de egresados.</t>
    </r>
    <r>
      <rPr>
        <b/>
        <sz val="12"/>
        <color theme="1"/>
        <rFont val="Verdana"/>
        <family val="2"/>
      </rPr>
      <t xml:space="preserve">
</t>
    </r>
  </si>
  <si>
    <t>Sandra Jordana Alvarez Maldonado</t>
  </si>
  <si>
    <t>sandralvarez165@gmail.com</t>
  </si>
  <si>
    <t xml:space="preserve">Mayerlin Mancipe Garcia </t>
  </si>
  <si>
    <t xml:space="preserve"> magisterdocentemaye2025@gmail.com</t>
  </si>
  <si>
    <t>Miguel Fernando López Mahecha</t>
  </si>
  <si>
    <t>mifuapegue@gmail.com</t>
  </si>
  <si>
    <t xml:space="preserve">Nidia María Maldonado Torres </t>
  </si>
  <si>
    <t xml:space="preserve">nidiamariamt@gmail.com </t>
  </si>
  <si>
    <t>Cristian Celis Cardenas</t>
  </si>
  <si>
    <t>Rosalba Rojas Ortiz</t>
  </si>
  <si>
    <t>Institucionalizar la estrategia de apoyo para estudiantes con bajo desempeño o dificultades de interacción, asegurando su aplicación unificada en todas las sedes y niveles, y articulándola con servicios externos o profesionales de apoyo.</t>
  </si>
  <si>
    <t>Fortalecer la cultura de prevención y seguridad institucional mediante la socialización masiva y adopción de las medidas preventivas derivadas del panorama de riesgos por parte de toda la comunidad educativa, estableciendo mecanismos de revisión y actualización periódica de los protocolos de protección para garantizar un ambiente escolar seguro y saludable</t>
  </si>
  <si>
    <t>Optimizar el programa de mantenimiento preventivo y correctivo de los equipos y recursos pedagógicos (laboratorios, audiovisuales e informática) mediante la ejecución rigurosa del cronograma institucional y la implementación de un sistema de evaluación de satisfacción de los usuarios, garantizando que todos los recursos se encuentren en estado óptimo para apoyar el desarrollo de competencias de los estudiantes</t>
  </si>
  <si>
    <t>La inclusión en la institución en relación con la diversidad cultural y poblacional permite adactar metologías y espacios, valorar los talentos y coordinar acciones con otros organismos para una atención integral.</t>
  </si>
  <si>
    <t>Evidencias fotograficas y videos, proyecto transversal de afrocolombianidad y publicación en redes sociales.</t>
  </si>
  <si>
    <t>Activación de grupos de trabajo por WhatsApp, actas de reuniones de padres de familia, actas de reuniones de docentes, actas de consejo académico, consejo directivo, participación de elecciones escolares a través de plataforma virtual, evidencias fotografícas, videos y publicacición en redes sociales.</t>
  </si>
  <si>
    <t>Evidencias de aprendizaje del estudiante, guías y planes de trabajo escolar, proyectos transversales, planes de aula, material audiovisual.</t>
  </si>
  <si>
    <t>El consejo de padres de familia se reúne esporádicamente para apoyar al rector en el marco del plan de mejoramiento de la institución sin embargo no hace seguimiento a los resultados.</t>
  </si>
  <si>
    <t>Registro de conformación de grupos de difusión WhatsApp, redes sociales, registros de la plataforma OVY.</t>
  </si>
  <si>
    <t xml:space="preserve">La institución cuenta con distintos sistemas de estímulo a estudiantes entre los cuales se encuentran las menciones de honor, el cuadro de honor, el cual es divulgado en la plataforma institucional, en las izadas de bandera, redes sociales. Para reconocimiento de logros docentes se realizan exaltaciones en reuniones y grupos de trabajo, además de estímulos con las evidencias de trabajo de cada docente a modo felicitaciones por la labor. </t>
  </si>
  <si>
    <t>La institución educativa  cuenta con espacios amplios, bien organizados y señalizados, que favorecen el aprendizaje, la convivencia y la inclusión. Además, las instalaciones se usan adecuadamente fuera de la jornada escolar.</t>
  </si>
  <si>
    <t>La institución realiza diferentes seguimientos por medio de actividades para mediar conflicto, en los cuales participa la comunidad educativa. .</t>
  </si>
  <si>
    <t>La institución evalúa de manera permanente sus procesos de comunicación con las autoridades educativas para mejorarlos. Asimismo, establece alianzas con distintas entidades que fortalecen el desarrollo de sus proyectos con el apoyo de la comunidad educativa.</t>
  </si>
  <si>
    <t>Las alianzas con el sector productivo, en el marco del cronograma de actividades de huertas escolares y los proyectos del SENA, tienen objetivos y metodologías definidas para fortalecer las competencias de los estudiantes, e incluyen procesos periódicos de seguimiento y evaluación.</t>
  </si>
  <si>
    <t>Cronograma de actividades, evidencias fotográficas y publicaciones en redes sociales.</t>
  </si>
  <si>
    <r>
      <rPr>
        <b/>
        <sz val="12"/>
        <color indexed="8"/>
        <rFont val="Verdana"/>
        <family val="2"/>
      </rPr>
      <t xml:space="preserve">Política de inclusión de personas de diferentes grupos poblacionales o diversidad cultural. </t>
    </r>
    <r>
      <rPr>
        <sz val="12"/>
        <color indexed="8"/>
        <rFont val="Verdana"/>
        <family val="2"/>
      </rPr>
      <t xml:space="preserve">                                                                    La inclusión en la institución frente a la diversidad cultural y poblacional constituye una fortaleza, ya que permite adaptar metodologías y espacios educativos, reconocer y valorar los talentos de cada estudiante, y articular acciones con otros organismos para garantizar una atención integral y equitativa.</t>
    </r>
  </si>
  <si>
    <r>
      <t xml:space="preserve">Sector productivo                                                                                                                                                                                                       </t>
    </r>
    <r>
      <rPr>
        <sz val="12"/>
        <color indexed="8"/>
        <rFont val="Verdana"/>
        <family val="2"/>
      </rPr>
      <t>Las alianzas del sector productivo y el SENA fortalecen las huertas escolares, ya que apoyan el desarrollo de competencias en los estudiantes mediante actividades planificadas y con seguimiento continuo.</t>
    </r>
  </si>
  <si>
    <r>
      <rPr>
        <b/>
        <sz val="12"/>
        <color indexed="8"/>
        <rFont val="Verdana"/>
        <family val="2"/>
      </rPr>
      <t xml:space="preserve">Personero estudiantil. </t>
    </r>
    <r>
      <rPr>
        <sz val="12"/>
        <color indexed="8"/>
        <rFont val="Verdana"/>
        <family val="2"/>
      </rPr>
      <t xml:space="preserve">                                                                                                                                                          Afianzar al personero estudiantil el cual es elegido democráticamente por los estudiantes de todas las sedes de la Institución Educativa, para que su plan de gobierno sea desarrollado adecuadamente con el sentido de pertenecia y tenga incidencia para la toma de decisiones</t>
    </r>
  </si>
  <si>
    <r>
      <rPr>
        <b/>
        <sz val="12"/>
        <color indexed="8"/>
        <rFont val="Verdana"/>
        <family val="2"/>
      </rPr>
      <t xml:space="preserve">Ambiente Fisico        </t>
    </r>
    <r>
      <rPr>
        <sz val="12"/>
        <color indexed="8"/>
        <rFont val="Verdana"/>
        <family val="2"/>
      </rPr>
      <t xml:space="preserve">                                                                                                                                                                       Mejorar los espacios y adaptar el ambiente fisico de las sedes para facilitar las actividades académicas y recreativas, aprovechando los recursos pedagógicos con los que cuenta la institución.</t>
    </r>
  </si>
  <si>
    <r>
      <rPr>
        <b/>
        <sz val="12"/>
        <color indexed="8"/>
        <rFont val="Verdana"/>
        <family val="2"/>
      </rPr>
      <t xml:space="preserve">Reconocimientos de logros         </t>
    </r>
    <r>
      <rPr>
        <sz val="12"/>
        <color indexed="8"/>
        <rFont val="Verdana"/>
        <family val="2"/>
      </rPr>
      <t xml:space="preserve">                                                                                                                                         Fortalecer y sistematizar los mecanismos de estímulo y reconocimiento a estudiante, docentes y Padres de familia, ampliando su difusión y asegurando que se apliquen de manera continua y equitativa para exaltar los resultados alcanzados por la comunidad educativa.</t>
    </r>
  </si>
  <si>
    <t>Freddy Lozada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</si>
</sst>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4"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9"/>
      <color theme="1"/>
      <name val="Arial"/>
      <family val="2"/>
    </font>
    <font>
      <sz val="8"/>
      <color theme="1"/>
      <name val="Arial"/>
      <family val="2"/>
    </font>
    <font>
      <sz val="12"/>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indexed="8"/>
      <name val="Verdana"/>
      <family val="2"/>
    </font>
    <font>
      <b/>
      <sz val="12"/>
      <color theme="1"/>
      <name val="Verdana"/>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98">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2" fillId="10"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4" fillId="13" borderId="3" xfId="0" applyFont="1" applyFill="1" applyBorder="1" applyAlignment="1" applyProtection="1">
      <alignment horizontal="left" vertical="top" wrapText="1"/>
      <protection locked="0"/>
    </xf>
    <xf numFmtId="0" fontId="34" fillId="13" borderId="2" xfId="0" applyFont="1" applyFill="1" applyBorder="1" applyAlignment="1" applyProtection="1">
      <alignment horizontal="left" vertical="top" wrapText="1"/>
      <protection locked="0"/>
    </xf>
    <xf numFmtId="0" fontId="34" fillId="15" borderId="3" xfId="0" applyFont="1" applyFill="1" applyBorder="1" applyAlignment="1" applyProtection="1">
      <alignment horizontal="left" vertical="top" wrapText="1"/>
      <protection locked="0"/>
    </xf>
    <xf numFmtId="0" fontId="34"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4" fillId="17" borderId="3" xfId="0" applyFont="1" applyFill="1" applyBorder="1" applyAlignment="1" applyProtection="1">
      <alignment horizontal="left" vertical="top" wrapText="1"/>
      <protection locked="0"/>
    </xf>
    <xf numFmtId="0" fontId="34"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4" fillId="13" borderId="3" xfId="0" applyFont="1" applyFill="1" applyBorder="1" applyAlignment="1" applyProtection="1">
      <alignment horizontal="left" vertical="justify" wrapText="1"/>
      <protection locked="0"/>
    </xf>
    <xf numFmtId="0" fontId="34" fillId="14" borderId="3" xfId="0" applyFont="1" applyFill="1" applyBorder="1" applyAlignment="1" applyProtection="1">
      <alignment horizontal="left" vertical="justify" wrapText="1"/>
      <protection locked="0"/>
    </xf>
    <xf numFmtId="0" fontId="35" fillId="15" borderId="12"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12"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4" borderId="2" xfId="0" applyFont="1" applyFill="1" applyBorder="1" applyAlignment="1" applyProtection="1">
      <alignment horizontal="left" vertical="justify" wrapText="1"/>
      <protection locked="0"/>
    </xf>
    <xf numFmtId="0" fontId="35" fillId="15" borderId="6" xfId="0" applyFont="1" applyFill="1" applyBorder="1" applyAlignment="1" applyProtection="1">
      <alignment horizontal="left" vertical="justify" wrapText="1"/>
      <protection locked="0"/>
    </xf>
    <xf numFmtId="0" fontId="35"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4" fillId="13" borderId="2" xfId="0" applyFont="1" applyFill="1" applyBorder="1" applyAlignment="1" applyProtection="1">
      <alignment horizontal="left" vertical="justify" wrapText="1"/>
      <protection locked="0"/>
    </xf>
    <xf numFmtId="0" fontId="34" fillId="15" borderId="3" xfId="0" applyFont="1" applyFill="1" applyBorder="1" applyAlignment="1" applyProtection="1">
      <alignment horizontal="left" vertical="justify" wrapText="1"/>
      <protection locked="0"/>
    </xf>
    <xf numFmtId="0" fontId="34" fillId="15" borderId="2" xfId="0" applyFont="1" applyFill="1" applyBorder="1" applyAlignment="1" applyProtection="1">
      <alignment horizontal="left" vertical="justify" wrapText="1"/>
      <protection locked="0"/>
    </xf>
    <xf numFmtId="0" fontId="34" fillId="17" borderId="3" xfId="0" applyFont="1" applyFill="1" applyBorder="1" applyAlignment="1" applyProtection="1">
      <alignment horizontal="left" vertical="justify" wrapText="1"/>
      <protection locked="0"/>
    </xf>
    <xf numFmtId="0" fontId="34" fillId="17" borderId="2" xfId="0" applyFont="1" applyFill="1" applyBorder="1" applyAlignment="1" applyProtection="1">
      <alignment horizontal="left" vertical="justify"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6"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6"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34" fillId="17" borderId="3" xfId="0" applyFont="1" applyFill="1" applyBorder="1" applyAlignment="1" applyProtection="1">
      <alignment horizontal="justify" vertical="top" wrapText="1"/>
      <protection locked="0"/>
    </xf>
    <xf numFmtId="0" fontId="34" fillId="17" borderId="2" xfId="0" applyFont="1" applyFill="1" applyBorder="1" applyAlignment="1" applyProtection="1">
      <alignment horizontal="justify" vertical="top" wrapText="1"/>
      <protection locked="0"/>
    </xf>
    <xf numFmtId="0" fontId="34" fillId="17" borderId="2" xfId="0" applyFont="1" applyFill="1" applyBorder="1" applyAlignment="1" applyProtection="1">
      <alignment wrapText="1"/>
      <protection locked="0"/>
    </xf>
    <xf numFmtId="0" fontId="34" fillId="17" borderId="2" xfId="0" applyFont="1" applyFill="1" applyBorder="1" applyAlignment="1" applyProtection="1">
      <alignment horizontal="justify" vertical="top"/>
      <protection locked="0"/>
    </xf>
    <xf numFmtId="0" fontId="34" fillId="17" borderId="3" xfId="0" applyFont="1" applyFill="1" applyBorder="1" applyAlignment="1" applyProtection="1">
      <alignment horizontal="center" vertical="center" wrapText="1"/>
      <protection locked="0"/>
    </xf>
    <xf numFmtId="0" fontId="34" fillId="13" borderId="3" xfId="0" applyFont="1" applyFill="1" applyBorder="1" applyAlignment="1" applyProtection="1">
      <alignment horizontal="center" vertical="center"/>
      <protection locked="0"/>
    </xf>
    <xf numFmtId="0" fontId="34" fillId="17" borderId="2" xfId="0" applyFont="1" applyFill="1" applyBorder="1" applyAlignment="1" applyProtection="1">
      <alignment vertical="justify" wrapText="1"/>
      <protection locked="0"/>
    </xf>
    <xf numFmtId="0" fontId="36" fillId="10" borderId="3" xfId="0" applyFont="1" applyFill="1" applyBorder="1" applyAlignment="1" applyProtection="1">
      <alignment horizontal="center" vertical="center"/>
      <protection locked="0"/>
    </xf>
    <xf numFmtId="0" fontId="34" fillId="14" borderId="3" xfId="0" applyFont="1" applyFill="1" applyBorder="1" applyAlignment="1" applyProtection="1">
      <alignment horizontal="left" vertical="justify" wrapText="1"/>
      <protection locked="0"/>
    </xf>
    <xf numFmtId="0" fontId="34" fillId="14" borderId="2" xfId="0" applyFont="1" applyFill="1" applyBorder="1" applyAlignment="1" applyProtection="1">
      <alignment horizontal="left" vertical="justify" wrapText="1"/>
      <protection locked="0"/>
    </xf>
    <xf numFmtId="0" fontId="36" fillId="11" borderId="3" xfId="0" applyFont="1" applyFill="1" applyBorder="1" applyAlignment="1" applyProtection="1">
      <alignment horizontal="center" vertical="center" wrapText="1"/>
      <protection locked="0"/>
    </xf>
    <xf numFmtId="0" fontId="34" fillId="14" borderId="3" xfId="0" applyFont="1" applyFill="1" applyBorder="1" applyAlignment="1" applyProtection="1">
      <alignment horizontal="left" vertical="justify" wrapText="1"/>
      <protection locked="0"/>
    </xf>
    <xf numFmtId="0" fontId="34" fillId="14" borderId="2" xfId="0" applyFont="1" applyFill="1" applyBorder="1" applyAlignment="1" applyProtection="1">
      <alignment horizontal="left" vertical="justify" wrapText="1"/>
      <protection locked="0"/>
    </xf>
    <xf numFmtId="0" fontId="32" fillId="11" borderId="3" xfId="0" applyFont="1" applyFill="1" applyBorder="1" applyAlignment="1" applyProtection="1">
      <alignment horizontal="center" vertical="center" wrapText="1"/>
      <protection locked="0"/>
    </xf>
    <xf numFmtId="0" fontId="34" fillId="14" borderId="3" xfId="0" applyFont="1" applyFill="1" applyBorder="1" applyAlignment="1" applyProtection="1">
      <alignment horizontal="left" vertical="justify" wrapText="1"/>
      <protection locked="0"/>
    </xf>
    <xf numFmtId="0" fontId="34" fillId="14" borderId="2" xfId="0" applyFont="1" applyFill="1" applyBorder="1" applyAlignment="1" applyProtection="1">
      <alignment horizontal="left" vertical="justify" wrapText="1"/>
      <protection locked="0"/>
    </xf>
    <xf numFmtId="0" fontId="32" fillId="11" borderId="3" xfId="0" applyFont="1" applyFill="1" applyBorder="1" applyAlignment="1" applyProtection="1">
      <alignment horizontal="center" vertical="center" wrapText="1"/>
      <protection locked="0"/>
    </xf>
    <xf numFmtId="0" fontId="34" fillId="14" borderId="3" xfId="0" applyFont="1" applyFill="1" applyBorder="1" applyAlignment="1" applyProtection="1">
      <alignment horizontal="left" vertical="justify" wrapText="1"/>
      <protection locked="0"/>
    </xf>
    <xf numFmtId="0" fontId="34" fillId="14" borderId="2" xfId="0" applyFont="1" applyFill="1" applyBorder="1" applyAlignment="1" applyProtection="1">
      <alignment horizontal="left" vertical="justify" wrapText="1"/>
      <protection locked="0"/>
    </xf>
    <xf numFmtId="0" fontId="32" fillId="11" borderId="3" xfId="0" applyFont="1" applyFill="1" applyBorder="1" applyAlignment="1" applyProtection="1">
      <alignment horizontal="center" vertical="center" wrapText="1"/>
      <protection locked="0"/>
    </xf>
    <xf numFmtId="0" fontId="34" fillId="14" borderId="3" xfId="0" applyFont="1" applyFill="1" applyBorder="1" applyAlignment="1" applyProtection="1">
      <alignment horizontal="left" vertical="justify" wrapText="1"/>
      <protection locked="0"/>
    </xf>
    <xf numFmtId="0" fontId="34" fillId="14" borderId="2" xfId="0" applyFont="1" applyFill="1" applyBorder="1" applyAlignment="1" applyProtection="1">
      <alignment horizontal="left" vertical="justify" wrapText="1"/>
      <protection locked="0"/>
    </xf>
    <xf numFmtId="0" fontId="32"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protection locked="0"/>
    </xf>
    <xf numFmtId="0" fontId="34" fillId="14" borderId="3" xfId="0" applyFont="1" applyFill="1" applyBorder="1" applyAlignment="1" applyProtection="1">
      <alignment horizontal="left" vertical="top" wrapText="1"/>
      <protection locked="0"/>
    </xf>
    <xf numFmtId="0" fontId="34" fillId="14" borderId="2" xfId="0" applyFont="1" applyFill="1" applyBorder="1" applyAlignment="1" applyProtection="1">
      <alignment horizontal="left" vertical="top" wrapText="1"/>
      <protection locked="0"/>
    </xf>
    <xf numFmtId="0" fontId="29" fillId="0" borderId="0" xfId="0" applyFont="1"/>
    <xf numFmtId="0" fontId="34" fillId="13" borderId="3" xfId="0" applyFont="1" applyFill="1" applyBorder="1" applyAlignment="1" applyProtection="1">
      <alignment horizontal="left" vertical="justify" wrapText="1"/>
      <protection locked="0"/>
    </xf>
    <xf numFmtId="0" fontId="34" fillId="13" borderId="2" xfId="0" applyFont="1" applyFill="1" applyBorder="1" applyAlignment="1" applyProtection="1">
      <alignment horizontal="left" vertical="justify" wrapText="1"/>
      <protection locked="0"/>
    </xf>
    <xf numFmtId="0" fontId="32" fillId="11" borderId="3" xfId="0" applyFont="1" applyFill="1" applyBorder="1" applyAlignment="1" applyProtection="1">
      <alignment horizontal="center" vertical="center" wrapText="1"/>
      <protection locked="0"/>
    </xf>
    <xf numFmtId="0" fontId="34" fillId="13" borderId="3" xfId="0" applyFont="1" applyFill="1" applyBorder="1" applyAlignment="1" applyProtection="1">
      <alignment horizontal="left" vertical="justify" wrapText="1"/>
      <protection locked="0"/>
    </xf>
    <xf numFmtId="0" fontId="34" fillId="13" borderId="2" xfId="0" applyFont="1" applyFill="1" applyBorder="1" applyAlignment="1" applyProtection="1">
      <alignment horizontal="left" vertical="justify" wrapText="1"/>
      <protection locked="0"/>
    </xf>
    <xf numFmtId="0" fontId="32"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protection locked="0"/>
    </xf>
    <xf numFmtId="0" fontId="34" fillId="13" borderId="3" xfId="0" applyFont="1" applyFill="1" applyBorder="1" applyAlignment="1" applyProtection="1">
      <alignment horizontal="left" vertical="top" wrapText="1"/>
      <protection locked="0"/>
    </xf>
    <xf numFmtId="0" fontId="34" fillId="13" borderId="2" xfId="0" applyFont="1" applyFill="1" applyBorder="1" applyAlignment="1" applyProtection="1">
      <alignment horizontal="left" vertical="top" wrapText="1"/>
      <protection locked="0"/>
    </xf>
    <xf numFmtId="0" fontId="34" fillId="13" borderId="3" xfId="0" applyFont="1" applyFill="1" applyBorder="1" applyAlignment="1" applyProtection="1">
      <alignment horizontal="left" vertical="justify" wrapText="1"/>
      <protection locked="0"/>
    </xf>
    <xf numFmtId="0" fontId="34" fillId="13" borderId="2" xfId="0" applyFont="1" applyFill="1" applyBorder="1" applyAlignment="1" applyProtection="1">
      <alignment horizontal="left" vertical="justify" wrapText="1"/>
      <protection locked="0"/>
    </xf>
    <xf numFmtId="0" fontId="32" fillId="11" borderId="3" xfId="0" applyFont="1" applyFill="1" applyBorder="1" applyAlignment="1" applyProtection="1">
      <alignment horizontal="center" vertical="center" wrapText="1"/>
      <protection locked="0"/>
    </xf>
    <xf numFmtId="9" fontId="29" fillId="0" borderId="2" xfId="0" applyNumberFormat="1" applyFont="1" applyBorder="1" applyAlignment="1">
      <alignment horizontal="center" vertical="center"/>
    </xf>
    <xf numFmtId="0" fontId="34" fillId="13" borderId="3" xfId="0" applyFont="1" applyFill="1" applyBorder="1" applyAlignment="1" applyProtection="1">
      <alignment horizontal="left" vertical="justify" wrapText="1"/>
      <protection locked="0"/>
    </xf>
    <xf numFmtId="0" fontId="34" fillId="13" borderId="2" xfId="0" applyFont="1" applyFill="1" applyBorder="1" applyAlignment="1" applyProtection="1">
      <alignment horizontal="left" vertical="justify" wrapText="1"/>
      <protection locked="0"/>
    </xf>
    <xf numFmtId="0" fontId="32" fillId="11" borderId="3" xfId="0" applyFont="1" applyFill="1" applyBorder="1" applyAlignment="1" applyProtection="1">
      <alignment horizontal="center" vertical="center" wrapText="1"/>
      <protection locked="0"/>
    </xf>
    <xf numFmtId="0" fontId="34" fillId="14" borderId="3" xfId="0" applyFont="1" applyFill="1" applyBorder="1" applyAlignment="1" applyProtection="1">
      <alignment horizontal="left" vertical="justify" wrapText="1"/>
      <protection locked="0"/>
    </xf>
    <xf numFmtId="0" fontId="32" fillId="11" borderId="3" xfId="0" applyFont="1" applyFill="1" applyBorder="1" applyAlignment="1" applyProtection="1">
      <alignment horizontal="center" vertical="center" wrapText="1"/>
      <protection locked="0"/>
    </xf>
    <xf numFmtId="0" fontId="34" fillId="17" borderId="2" xfId="0" applyFont="1" applyFill="1" applyBorder="1" applyAlignment="1" applyProtection="1">
      <alignment horizontal="justify" vertical="top" wrapText="1"/>
      <protection locked="0"/>
    </xf>
    <xf numFmtId="0" fontId="34" fillId="17" borderId="2" xfId="0" applyFont="1" applyFill="1" applyBorder="1" applyAlignment="1" applyProtection="1">
      <alignment wrapText="1"/>
      <protection locked="0"/>
    </xf>
    <xf numFmtId="0" fontId="34" fillId="17" borderId="2" xfId="0" applyFont="1" applyFill="1" applyBorder="1" applyAlignment="1" applyProtection="1">
      <alignment horizontal="justify" vertical="top"/>
      <protection locked="0"/>
    </xf>
    <xf numFmtId="0" fontId="34" fillId="17" borderId="2" xfId="0" applyFont="1" applyFill="1" applyBorder="1" applyAlignment="1" applyProtection="1">
      <alignment horizontal="left" vertical="top" wrapText="1"/>
      <protection locked="0"/>
    </xf>
    <xf numFmtId="0" fontId="32" fillId="11" borderId="3" xfId="0" applyFont="1" applyFill="1" applyBorder="1" applyAlignment="1" applyProtection="1">
      <alignment horizontal="center" vertical="center" wrapText="1"/>
      <protection locked="0"/>
    </xf>
    <xf numFmtId="0" fontId="34" fillId="17" borderId="2" xfId="0" applyFont="1" applyFill="1" applyBorder="1" applyAlignment="1" applyProtection="1">
      <alignment wrapText="1"/>
      <protection locked="0"/>
    </xf>
    <xf numFmtId="0" fontId="34" fillId="14" borderId="3" xfId="0" applyFont="1" applyFill="1" applyBorder="1" applyAlignment="1" applyProtection="1">
      <alignment horizontal="left" vertical="justify" wrapText="1"/>
      <protection locked="0"/>
    </xf>
    <xf numFmtId="0" fontId="34" fillId="14" borderId="2" xfId="0" applyFont="1" applyFill="1" applyBorder="1" applyAlignment="1" applyProtection="1">
      <alignment horizontal="left" vertical="justify" wrapText="1"/>
      <protection locked="0"/>
    </xf>
    <xf numFmtId="0" fontId="32" fillId="11" borderId="3" xfId="0" applyFont="1" applyFill="1" applyBorder="1" applyAlignment="1" applyProtection="1">
      <alignment horizontal="center" vertical="center" wrapText="1"/>
      <protection locked="0"/>
    </xf>
    <xf numFmtId="0" fontId="34" fillId="14" borderId="3" xfId="0" applyFont="1" applyFill="1" applyBorder="1" applyAlignment="1" applyProtection="1">
      <alignment horizontal="left" vertical="justify" wrapText="1"/>
      <protection locked="0"/>
    </xf>
    <xf numFmtId="0" fontId="32" fillId="11" borderId="3" xfId="0" applyFont="1" applyFill="1" applyBorder="1" applyAlignment="1" applyProtection="1">
      <alignment horizontal="center" vertical="center" wrapText="1"/>
      <protection locked="0"/>
    </xf>
    <xf numFmtId="0" fontId="0" fillId="14" borderId="3" xfId="0" applyFill="1" applyBorder="1" applyAlignment="1" applyProtection="1">
      <alignment horizontal="left" vertical="justify" wrapText="1"/>
      <protection locked="0"/>
    </xf>
    <xf numFmtId="0" fontId="0" fillId="14" borderId="2" xfId="0" applyFill="1" applyBorder="1" applyAlignment="1" applyProtection="1">
      <alignment horizontal="left" vertical="justify" wrapText="1"/>
      <protection locked="0"/>
    </xf>
    <xf numFmtId="0" fontId="0" fillId="13" borderId="3" xfId="0" applyFont="1" applyFill="1" applyBorder="1" applyAlignment="1" applyProtection="1">
      <alignment horizontal="left" vertical="justify" wrapText="1"/>
      <protection locked="0"/>
    </xf>
    <xf numFmtId="0" fontId="0" fillId="13" borderId="2" xfId="0" applyFont="1" applyFill="1" applyBorder="1" applyAlignment="1" applyProtection="1">
      <alignment horizontal="left" vertical="justify" wrapText="1"/>
      <protection locked="0"/>
    </xf>
    <xf numFmtId="0" fontId="0" fillId="13" borderId="3" xfId="0" applyFont="1" applyFill="1" applyBorder="1" applyAlignment="1" applyProtection="1">
      <alignment horizontal="left" vertical="top" wrapText="1"/>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32" fillId="19" borderId="0" xfId="0" applyFont="1" applyFill="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32" fillId="0" borderId="6" xfId="0" applyFont="1" applyBorder="1" applyAlignment="1" applyProtection="1">
      <alignment horizontal="center" vertical="center"/>
      <protection locked="0"/>
    </xf>
    <xf numFmtId="0" fontId="32" fillId="0" borderId="7" xfId="0" applyFont="1" applyBorder="1" applyAlignment="1" applyProtection="1">
      <alignment horizontal="center" vertical="center"/>
      <protection locked="0"/>
    </xf>
    <xf numFmtId="0" fontId="32" fillId="0" borderId="4" xfId="0" applyFont="1" applyBorder="1" applyAlignment="1" applyProtection="1">
      <alignment horizontal="center" vertical="center"/>
      <protection locked="0"/>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9"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29" fillId="0" borderId="2" xfId="0" applyFont="1" applyBorder="1" applyAlignment="1" applyProtection="1">
      <alignment horizontal="left" vertical="top" wrapText="1"/>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42" fillId="0" borderId="2" xfId="0" applyFont="1" applyBorder="1" applyAlignment="1" applyProtection="1">
      <alignment horizontal="left" vertical="top" wrapText="1"/>
      <protection locked="0"/>
    </xf>
    <xf numFmtId="0" fontId="29" fillId="0" borderId="2" xfId="0" applyFont="1" applyBorder="1" applyAlignment="1" applyProtection="1">
      <alignment horizontal="center" vertical="center" wrapText="1"/>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43" fillId="0" borderId="2" xfId="0" applyFont="1" applyBorder="1" applyAlignment="1" applyProtection="1">
      <alignment horizontal="center" vertical="top" wrapText="1"/>
      <protection locked="0"/>
    </xf>
    <xf numFmtId="0" fontId="42" fillId="0" borderId="2" xfId="0" applyFont="1" applyBorder="1" applyAlignment="1" applyProtection="1">
      <alignment horizontal="center" vertical="top" wrapText="1"/>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6" fillId="0" borderId="2" xfId="0" applyFont="1" applyBorder="1" applyAlignment="1" applyProtection="1">
      <alignment horizontal="left" vertical="top" wrapText="1"/>
      <protection locked="0"/>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 xfId="0" applyFont="1" applyFill="1" applyBorder="1" applyAlignment="1">
      <alignment horizontal="center" vertical="center"/>
    </xf>
    <xf numFmtId="0" fontId="29" fillId="0" borderId="6" xfId="0" applyFont="1" applyBorder="1" applyAlignment="1" applyProtection="1">
      <alignment vertical="top" wrapText="1"/>
      <protection locked="0"/>
    </xf>
    <xf numFmtId="0" fontId="29" fillId="0" borderId="7" xfId="0" applyFont="1" applyBorder="1" applyAlignment="1" applyProtection="1">
      <alignment vertical="top" wrapText="1"/>
      <protection locked="0"/>
    </xf>
    <xf numFmtId="0" fontId="29" fillId="0" borderId="4" xfId="0" applyFont="1" applyBorder="1" applyAlignment="1" applyProtection="1">
      <alignment vertical="top" wrapText="1"/>
      <protection locked="0"/>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29" fillId="0" borderId="2" xfId="0" applyFont="1" applyBorder="1" applyAlignment="1" applyProtection="1">
      <alignment vertical="top" wrapText="1"/>
      <protection locked="0"/>
    </xf>
    <xf numFmtId="0" fontId="29" fillId="0" borderId="2" xfId="0" applyFont="1" applyBorder="1" applyAlignment="1" applyProtection="1">
      <alignment vertical="top"/>
      <protection locked="0"/>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43" fillId="0" borderId="2" xfId="0" applyFont="1" applyBorder="1" applyAlignment="1" applyProtection="1">
      <alignment horizontal="center" vertical="top"/>
      <protection locked="0"/>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21F-458B-94B7-3AA2041A4CB5}"/>
              </c:ext>
            </c:extLst>
          </c:dPt>
          <c:dPt>
            <c:idx val="1"/>
            <c:invertIfNegative val="0"/>
            <c:bubble3D val="0"/>
            <c:spPr>
              <a:solidFill>
                <a:srgbClr val="C00000"/>
              </a:solidFill>
            </c:spPr>
            <c:extLst>
              <c:ext xmlns:c16="http://schemas.microsoft.com/office/drawing/2014/chart" uri="{C3380CC4-5D6E-409C-BE32-E72D297353CC}">
                <c16:uniqueId val="{00000001-121F-458B-94B7-3AA2041A4CB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21F-458B-94B7-3AA2041A4CB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21F-458B-94B7-3AA2041A4CB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0.5</c:v>
                </c:pt>
                <c:pt idx="2">
                  <c:v>0.25</c:v>
                </c:pt>
                <c:pt idx="3">
                  <c:v>0.25</c:v>
                </c:pt>
              </c:numCache>
            </c:numRef>
          </c:val>
          <c:extLst>
            <c:ext xmlns:c16="http://schemas.microsoft.com/office/drawing/2014/chart" uri="{C3380CC4-5D6E-409C-BE32-E72D297353CC}">
              <c16:uniqueId val="{00000004-121F-458B-94B7-3AA2041A4CB5}"/>
            </c:ext>
          </c:extLst>
        </c:ser>
        <c:dLbls>
          <c:showLegendKey val="0"/>
          <c:showVal val="0"/>
          <c:showCatName val="0"/>
          <c:showSerName val="0"/>
          <c:showPercent val="0"/>
          <c:showBubbleSize val="0"/>
        </c:dLbls>
        <c:gapWidth val="150"/>
        <c:shape val="box"/>
        <c:axId val="1137416687"/>
        <c:axId val="1"/>
        <c:axId val="0"/>
      </c:bar3DChart>
      <c:catAx>
        <c:axId val="11374166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74166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7AA-4A53-9476-C907EB977E7C}"/>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7AA-4A53-9476-C907EB977E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7AA-4A53-9476-C907EB977E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0.5</c:v>
                </c:pt>
                <c:pt idx="2">
                  <c:v>0.25</c:v>
                </c:pt>
                <c:pt idx="3">
                  <c:v>0.25</c:v>
                </c:pt>
              </c:numCache>
            </c:numRef>
          </c:val>
          <c:smooth val="0"/>
          <c:extLst>
            <c:ext xmlns:c16="http://schemas.microsoft.com/office/drawing/2014/chart" uri="{C3380CC4-5D6E-409C-BE32-E72D297353CC}">
              <c16:uniqueId val="{00000003-97AA-4A53-9476-C907EB977E7C}"/>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7AA-4A53-9476-C907EB977E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5-97AA-4A53-9476-C907EB977E7C}"/>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7AA-4A53-9476-C907EB977E7C}"/>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97AA-4A53-9476-C907EB977E7C}"/>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7AA-4A53-9476-C907EB977E7C}"/>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7AA-4A53-9476-C907EB977E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A-97AA-4A53-9476-C907EB977E7C}"/>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7AA-4A53-9476-C907EB977E7C}"/>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97AA-4A53-9476-C907EB977E7C}"/>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7AA-4A53-9476-C907EB977E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97AA-4A53-9476-C907EB977E7C}"/>
            </c:ext>
          </c:extLst>
        </c:ser>
        <c:dLbls>
          <c:showLegendKey val="0"/>
          <c:showVal val="0"/>
          <c:showCatName val="0"/>
          <c:showSerName val="0"/>
          <c:showPercent val="0"/>
          <c:showBubbleSize val="0"/>
        </c:dLbls>
        <c:smooth val="0"/>
        <c:axId val="1137415247"/>
        <c:axId val="1"/>
      </c:lineChart>
      <c:catAx>
        <c:axId val="1137415247"/>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7415247"/>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BBB-4415-8EB0-0FF2905B039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BBB-4415-8EB0-0FF2905B039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5BBB-4415-8EB0-0FF2905B0394}"/>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BBB-4415-8EB0-0FF2905B039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BBB-4415-8EB0-0FF2905B039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BBB-4415-8EB0-0FF2905B039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BBB-4415-8EB0-0FF2905B039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5BBB-4415-8EB0-0FF2905B0394}"/>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BBB-4415-8EB0-0FF2905B039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BBB-4415-8EB0-0FF2905B039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5BBB-4415-8EB0-0FF2905B039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5BBB-4415-8EB0-0FF2905B039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5BBB-4415-8EB0-0FF2905B0394}"/>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BBB-4415-8EB0-0FF2905B0394}"/>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BBB-4415-8EB0-0FF2905B0394}"/>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BBB-4415-8EB0-0FF2905B0394}"/>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BBB-4415-8EB0-0FF2905B039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5BBB-4415-8EB0-0FF2905B0394}"/>
            </c:ext>
          </c:extLst>
        </c:ser>
        <c:dLbls>
          <c:showLegendKey val="0"/>
          <c:showVal val="0"/>
          <c:showCatName val="0"/>
          <c:showSerName val="0"/>
          <c:showPercent val="0"/>
          <c:showBubbleSize val="0"/>
        </c:dLbls>
        <c:smooth val="0"/>
        <c:axId val="1137392207"/>
        <c:axId val="1"/>
      </c:lineChart>
      <c:catAx>
        <c:axId val="113739220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739220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3E1-4025-A310-9AC9AE5313BF}"/>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3E1-4025-A310-9AC9AE5313B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0.375</c:v>
                </c:pt>
                <c:pt idx="2">
                  <c:v>0.5</c:v>
                </c:pt>
                <c:pt idx="3">
                  <c:v>0.125</c:v>
                </c:pt>
              </c:numCache>
            </c:numRef>
          </c:val>
          <c:smooth val="0"/>
          <c:extLst>
            <c:ext xmlns:c16="http://schemas.microsoft.com/office/drawing/2014/chart" uri="{C3380CC4-5D6E-409C-BE32-E72D297353CC}">
              <c16:uniqueId val="{00000002-63E1-4025-A310-9AC9AE5313BF}"/>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3E1-4025-A310-9AC9AE5313BF}"/>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3E1-4025-A310-9AC9AE5313BF}"/>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3E1-4025-A310-9AC9AE5313BF}"/>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3E1-4025-A310-9AC9AE5313B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0.125</c:v>
                </c:pt>
                <c:pt idx="2">
                  <c:v>0</c:v>
                </c:pt>
                <c:pt idx="3">
                  <c:v>0.125</c:v>
                </c:pt>
              </c:numCache>
            </c:numRef>
          </c:val>
          <c:smooth val="0"/>
          <c:extLst>
            <c:ext xmlns:c16="http://schemas.microsoft.com/office/drawing/2014/chart" uri="{C3380CC4-5D6E-409C-BE32-E72D297353CC}">
              <c16:uniqueId val="{00000007-63E1-4025-A310-9AC9AE5313BF}"/>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3E1-4025-A310-9AC9AE5313BF}"/>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63E1-4025-A310-9AC9AE5313BF}"/>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3E1-4025-A310-9AC9AE5313BF}"/>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63E1-4025-A310-9AC9AE5313B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0.125</c:v>
                </c:pt>
                <c:pt idx="2">
                  <c:v>0.75</c:v>
                </c:pt>
                <c:pt idx="3">
                  <c:v>0.125</c:v>
                </c:pt>
              </c:numCache>
            </c:numRef>
          </c:val>
          <c:smooth val="0"/>
          <c:extLst>
            <c:ext xmlns:c16="http://schemas.microsoft.com/office/drawing/2014/chart" uri="{C3380CC4-5D6E-409C-BE32-E72D297353CC}">
              <c16:uniqueId val="{0000000C-63E1-4025-A310-9AC9AE5313BF}"/>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63E1-4025-A310-9AC9AE5313BF}"/>
            </c:ext>
          </c:extLst>
        </c:ser>
        <c:dLbls>
          <c:showLegendKey val="0"/>
          <c:showVal val="0"/>
          <c:showCatName val="0"/>
          <c:showSerName val="0"/>
          <c:showPercent val="0"/>
          <c:showBubbleSize val="0"/>
        </c:dLbls>
        <c:smooth val="0"/>
        <c:axId val="1137393647"/>
        <c:axId val="1"/>
      </c:lineChart>
      <c:catAx>
        <c:axId val="113739364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739364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FE7-4140-B8B9-2F345DFCF2CF}"/>
              </c:ext>
            </c:extLst>
          </c:dPt>
          <c:dPt>
            <c:idx val="1"/>
            <c:invertIfNegative val="0"/>
            <c:bubble3D val="0"/>
            <c:spPr>
              <a:solidFill>
                <a:srgbClr val="C00000"/>
              </a:solidFill>
            </c:spPr>
            <c:extLst>
              <c:ext xmlns:c16="http://schemas.microsoft.com/office/drawing/2014/chart" uri="{C3380CC4-5D6E-409C-BE32-E72D297353CC}">
                <c16:uniqueId val="{00000001-1FE7-4140-B8B9-2F345DFCF2C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FE7-4140-B8B9-2F345DFCF2C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FE7-4140-B8B9-2F345DFCF2C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1FE7-4140-B8B9-2F345DFCF2CF}"/>
            </c:ext>
          </c:extLst>
        </c:ser>
        <c:dLbls>
          <c:showLegendKey val="0"/>
          <c:showVal val="0"/>
          <c:showCatName val="0"/>
          <c:showSerName val="0"/>
          <c:showPercent val="0"/>
          <c:showBubbleSize val="0"/>
        </c:dLbls>
        <c:gapWidth val="150"/>
        <c:shape val="box"/>
        <c:axId val="1137395567"/>
        <c:axId val="1"/>
        <c:axId val="0"/>
      </c:bar3DChart>
      <c:catAx>
        <c:axId val="11373955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73955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BE-46CA-AC22-F8E93049601C}"/>
              </c:ext>
            </c:extLst>
          </c:dPt>
          <c:dPt>
            <c:idx val="1"/>
            <c:invertIfNegative val="0"/>
            <c:bubble3D val="0"/>
            <c:spPr>
              <a:solidFill>
                <a:srgbClr val="C00000"/>
              </a:solidFill>
            </c:spPr>
            <c:extLst>
              <c:ext xmlns:c16="http://schemas.microsoft.com/office/drawing/2014/chart" uri="{C3380CC4-5D6E-409C-BE32-E72D297353CC}">
                <c16:uniqueId val="{00000001-66BE-46CA-AC22-F8E9304960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BE-46CA-AC22-F8E9304960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BE-46CA-AC22-F8E9304960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66BE-46CA-AC22-F8E93049601C}"/>
            </c:ext>
          </c:extLst>
        </c:ser>
        <c:dLbls>
          <c:showLegendKey val="0"/>
          <c:showVal val="0"/>
          <c:showCatName val="0"/>
          <c:showSerName val="0"/>
          <c:showPercent val="0"/>
          <c:showBubbleSize val="0"/>
        </c:dLbls>
        <c:gapWidth val="150"/>
        <c:shape val="box"/>
        <c:axId val="1137411887"/>
        <c:axId val="1"/>
        <c:axId val="0"/>
      </c:bar3DChart>
      <c:catAx>
        <c:axId val="11374118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741188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992-43EB-85C8-1E9A2265829B}"/>
              </c:ext>
            </c:extLst>
          </c:dPt>
          <c:dPt>
            <c:idx val="1"/>
            <c:invertIfNegative val="0"/>
            <c:bubble3D val="0"/>
            <c:spPr>
              <a:solidFill>
                <a:srgbClr val="C00000"/>
              </a:solidFill>
            </c:spPr>
            <c:extLst>
              <c:ext xmlns:c16="http://schemas.microsoft.com/office/drawing/2014/chart" uri="{C3380CC4-5D6E-409C-BE32-E72D297353CC}">
                <c16:uniqueId val="{00000001-A992-43EB-85C8-1E9A226582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992-43EB-85C8-1E9A226582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992-43EB-85C8-1E9A226582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A992-43EB-85C8-1E9A2265829B}"/>
            </c:ext>
          </c:extLst>
        </c:ser>
        <c:dLbls>
          <c:showLegendKey val="0"/>
          <c:showVal val="0"/>
          <c:showCatName val="0"/>
          <c:showSerName val="0"/>
          <c:showPercent val="0"/>
          <c:showBubbleSize val="0"/>
        </c:dLbls>
        <c:gapWidth val="150"/>
        <c:shape val="box"/>
        <c:axId val="1137401327"/>
        <c:axId val="1"/>
        <c:axId val="0"/>
      </c:bar3DChart>
      <c:catAx>
        <c:axId val="11374013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740132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661-4E9C-B973-A7744C56089F}"/>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661-4E9C-B973-A7744C5608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5661-4E9C-B973-A7744C56089F}"/>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661-4E9C-B973-A7744C56089F}"/>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661-4E9C-B973-A7744C56089F}"/>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661-4E9C-B973-A7744C56089F}"/>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661-4E9C-B973-A7744C5608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5661-4E9C-B973-A7744C56089F}"/>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661-4E9C-B973-A7744C56089F}"/>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661-4E9C-B973-A7744C56089F}"/>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5661-4E9C-B973-A7744C56089F}"/>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5661-4E9C-B973-A7744C5608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5661-4E9C-B973-A7744C56089F}"/>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5661-4E9C-B973-A7744C56089F}"/>
            </c:ext>
          </c:extLst>
        </c:ser>
        <c:dLbls>
          <c:showLegendKey val="0"/>
          <c:showVal val="0"/>
          <c:showCatName val="0"/>
          <c:showSerName val="0"/>
          <c:showPercent val="0"/>
          <c:showBubbleSize val="0"/>
        </c:dLbls>
        <c:smooth val="0"/>
        <c:axId val="1137402287"/>
        <c:axId val="1"/>
      </c:lineChart>
      <c:catAx>
        <c:axId val="113740228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740228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725-4CCE-A89E-B6AF1C0C566C}"/>
              </c:ext>
            </c:extLst>
          </c:dPt>
          <c:dPt>
            <c:idx val="1"/>
            <c:invertIfNegative val="0"/>
            <c:bubble3D val="0"/>
            <c:spPr>
              <a:solidFill>
                <a:srgbClr val="C00000"/>
              </a:solidFill>
            </c:spPr>
            <c:extLst>
              <c:ext xmlns:c16="http://schemas.microsoft.com/office/drawing/2014/chart" uri="{C3380CC4-5D6E-409C-BE32-E72D297353CC}">
                <c16:uniqueId val="{00000001-9725-4CCE-A89E-B6AF1C0C56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725-4CCE-A89E-B6AF1C0C56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725-4CCE-A89E-B6AF1C0C56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0.77777777777777779</c:v>
                </c:pt>
                <c:pt idx="3">
                  <c:v>0.1111111111111111</c:v>
                </c:pt>
              </c:numCache>
            </c:numRef>
          </c:val>
          <c:extLst>
            <c:ext xmlns:c16="http://schemas.microsoft.com/office/drawing/2014/chart" uri="{C3380CC4-5D6E-409C-BE32-E72D297353CC}">
              <c16:uniqueId val="{00000004-9725-4CCE-A89E-B6AF1C0C566C}"/>
            </c:ext>
          </c:extLst>
        </c:ser>
        <c:dLbls>
          <c:showLegendKey val="0"/>
          <c:showVal val="0"/>
          <c:showCatName val="0"/>
          <c:showSerName val="0"/>
          <c:showPercent val="0"/>
          <c:showBubbleSize val="0"/>
        </c:dLbls>
        <c:gapWidth val="150"/>
        <c:shape val="box"/>
        <c:axId val="1137403247"/>
        <c:axId val="1"/>
        <c:axId val="0"/>
      </c:bar3DChart>
      <c:catAx>
        <c:axId val="11374032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740324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22C-492F-9205-7097A1E6ACA4}"/>
              </c:ext>
            </c:extLst>
          </c:dPt>
          <c:dPt>
            <c:idx val="1"/>
            <c:invertIfNegative val="0"/>
            <c:bubble3D val="0"/>
            <c:spPr>
              <a:solidFill>
                <a:srgbClr val="C00000"/>
              </a:solidFill>
            </c:spPr>
            <c:extLst>
              <c:ext xmlns:c16="http://schemas.microsoft.com/office/drawing/2014/chart" uri="{C3380CC4-5D6E-409C-BE32-E72D297353CC}">
                <c16:uniqueId val="{00000001-222C-492F-9205-7097A1E6ACA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22C-492F-9205-7097A1E6AC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22C-492F-9205-7097A1E6AC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0.77777777777777779</c:v>
                </c:pt>
                <c:pt idx="3">
                  <c:v>0.1111111111111111</c:v>
                </c:pt>
              </c:numCache>
            </c:numRef>
          </c:val>
          <c:extLst>
            <c:ext xmlns:c16="http://schemas.microsoft.com/office/drawing/2014/chart" uri="{C3380CC4-5D6E-409C-BE32-E72D297353CC}">
              <c16:uniqueId val="{00000004-222C-492F-9205-7097A1E6ACA4}"/>
            </c:ext>
          </c:extLst>
        </c:ser>
        <c:dLbls>
          <c:showLegendKey val="0"/>
          <c:showVal val="0"/>
          <c:showCatName val="0"/>
          <c:showSerName val="0"/>
          <c:showPercent val="0"/>
          <c:showBubbleSize val="0"/>
        </c:dLbls>
        <c:gapWidth val="150"/>
        <c:shape val="box"/>
        <c:axId val="1137405647"/>
        <c:axId val="1"/>
        <c:axId val="0"/>
      </c:bar3DChart>
      <c:catAx>
        <c:axId val="1137405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740564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7D5-4808-B5A2-83D62942E94F}"/>
              </c:ext>
            </c:extLst>
          </c:dPt>
          <c:dPt>
            <c:idx val="1"/>
            <c:invertIfNegative val="0"/>
            <c:bubble3D val="0"/>
            <c:spPr>
              <a:solidFill>
                <a:srgbClr val="C00000"/>
              </a:solidFill>
            </c:spPr>
            <c:extLst>
              <c:ext xmlns:c16="http://schemas.microsoft.com/office/drawing/2014/chart" uri="{C3380CC4-5D6E-409C-BE32-E72D297353CC}">
                <c16:uniqueId val="{00000001-A7D5-4808-B5A2-83D62942E94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7D5-4808-B5A2-83D62942E94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7D5-4808-B5A2-83D62942E94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0.88888888888888884</c:v>
                </c:pt>
                <c:pt idx="3">
                  <c:v>0.1111111111111111</c:v>
                </c:pt>
              </c:numCache>
            </c:numRef>
          </c:val>
          <c:extLst>
            <c:ext xmlns:c16="http://schemas.microsoft.com/office/drawing/2014/chart" uri="{C3380CC4-5D6E-409C-BE32-E72D297353CC}">
              <c16:uniqueId val="{00000004-A7D5-4808-B5A2-83D62942E94F}"/>
            </c:ext>
          </c:extLst>
        </c:ser>
        <c:dLbls>
          <c:showLegendKey val="0"/>
          <c:showVal val="0"/>
          <c:showCatName val="0"/>
          <c:showSerName val="0"/>
          <c:showPercent val="0"/>
          <c:showBubbleSize val="0"/>
        </c:dLbls>
        <c:gapWidth val="150"/>
        <c:shape val="box"/>
        <c:axId val="1137408527"/>
        <c:axId val="1"/>
        <c:axId val="0"/>
      </c:bar3DChart>
      <c:catAx>
        <c:axId val="11374085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740852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92-474D-8355-1BDEE72C3F3C}"/>
              </c:ext>
            </c:extLst>
          </c:dPt>
          <c:dPt>
            <c:idx val="1"/>
            <c:invertIfNegative val="0"/>
            <c:bubble3D val="0"/>
            <c:spPr>
              <a:solidFill>
                <a:srgbClr val="C00000"/>
              </a:solidFill>
            </c:spPr>
            <c:extLst>
              <c:ext xmlns:c16="http://schemas.microsoft.com/office/drawing/2014/chart" uri="{C3380CC4-5D6E-409C-BE32-E72D297353CC}">
                <c16:uniqueId val="{00000001-0592-474D-8355-1BDEE72C3F3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92-474D-8355-1BDEE72C3F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92-474D-8355-1BDEE72C3F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0592-474D-8355-1BDEE72C3F3C}"/>
            </c:ext>
          </c:extLst>
        </c:ser>
        <c:dLbls>
          <c:showLegendKey val="0"/>
          <c:showVal val="0"/>
          <c:showCatName val="0"/>
          <c:showSerName val="0"/>
          <c:showPercent val="0"/>
          <c:showBubbleSize val="0"/>
        </c:dLbls>
        <c:gapWidth val="150"/>
        <c:shape val="box"/>
        <c:axId val="1137393167"/>
        <c:axId val="1"/>
        <c:axId val="0"/>
      </c:bar3DChart>
      <c:catAx>
        <c:axId val="11373931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739316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D16-4C2D-AA3E-24F762C257B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D16-4C2D-AA3E-24F762C257B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0.77777777777777779</c:v>
                </c:pt>
                <c:pt idx="3">
                  <c:v>0.1111111111111111</c:v>
                </c:pt>
              </c:numCache>
            </c:numRef>
          </c:val>
          <c:smooth val="0"/>
          <c:extLst>
            <c:ext xmlns:c16="http://schemas.microsoft.com/office/drawing/2014/chart" uri="{C3380CC4-5D6E-409C-BE32-E72D297353CC}">
              <c16:uniqueId val="{00000002-DD16-4C2D-AA3E-24F762C257B5}"/>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D16-4C2D-AA3E-24F762C257B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D16-4C2D-AA3E-24F762C257B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D16-4C2D-AA3E-24F762C257B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D16-4C2D-AA3E-24F762C257B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0.77777777777777779</c:v>
                </c:pt>
                <c:pt idx="3">
                  <c:v>0.1111111111111111</c:v>
                </c:pt>
              </c:numCache>
            </c:numRef>
          </c:val>
          <c:smooth val="0"/>
          <c:extLst>
            <c:ext xmlns:c16="http://schemas.microsoft.com/office/drawing/2014/chart" uri="{C3380CC4-5D6E-409C-BE32-E72D297353CC}">
              <c16:uniqueId val="{00000007-DD16-4C2D-AA3E-24F762C257B5}"/>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D16-4C2D-AA3E-24F762C257B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D16-4C2D-AA3E-24F762C257B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DD16-4C2D-AA3E-24F762C257B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DD16-4C2D-AA3E-24F762C257B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0.88888888888888884</c:v>
                </c:pt>
                <c:pt idx="3">
                  <c:v>0.1111111111111111</c:v>
                </c:pt>
              </c:numCache>
            </c:numRef>
          </c:val>
          <c:smooth val="0"/>
          <c:extLst>
            <c:ext xmlns:c16="http://schemas.microsoft.com/office/drawing/2014/chart" uri="{C3380CC4-5D6E-409C-BE32-E72D297353CC}">
              <c16:uniqueId val="{0000000C-DD16-4C2D-AA3E-24F762C257B5}"/>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DD16-4C2D-AA3E-24F762C257B5}"/>
            </c:ext>
          </c:extLst>
        </c:ser>
        <c:dLbls>
          <c:showLegendKey val="0"/>
          <c:showVal val="0"/>
          <c:showCatName val="0"/>
          <c:showSerName val="0"/>
          <c:showPercent val="0"/>
          <c:showBubbleSize val="0"/>
        </c:dLbls>
        <c:smooth val="0"/>
        <c:axId val="1137422447"/>
        <c:axId val="1"/>
      </c:lineChart>
      <c:catAx>
        <c:axId val="113742244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742244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C4D-40EB-96B5-63D05E8BC451}"/>
              </c:ext>
            </c:extLst>
          </c:dPt>
          <c:dPt>
            <c:idx val="1"/>
            <c:invertIfNegative val="0"/>
            <c:bubble3D val="0"/>
            <c:spPr>
              <a:solidFill>
                <a:srgbClr val="C00000"/>
              </a:solidFill>
            </c:spPr>
            <c:extLst>
              <c:ext xmlns:c16="http://schemas.microsoft.com/office/drawing/2014/chart" uri="{C3380CC4-5D6E-409C-BE32-E72D297353CC}">
                <c16:uniqueId val="{00000001-1C4D-40EB-96B5-63D05E8BC4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C4D-40EB-96B5-63D05E8BC4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C4D-40EB-96B5-63D05E8BC4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1C4D-40EB-96B5-63D05E8BC451}"/>
            </c:ext>
          </c:extLst>
        </c:ser>
        <c:dLbls>
          <c:showLegendKey val="0"/>
          <c:showVal val="0"/>
          <c:showCatName val="0"/>
          <c:showSerName val="0"/>
          <c:showPercent val="0"/>
          <c:showBubbleSize val="0"/>
        </c:dLbls>
        <c:gapWidth val="150"/>
        <c:shape val="box"/>
        <c:axId val="1137421967"/>
        <c:axId val="1"/>
        <c:axId val="0"/>
      </c:bar3DChart>
      <c:catAx>
        <c:axId val="11374219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74219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EB0-4E45-BB70-9E7026C07550}"/>
              </c:ext>
            </c:extLst>
          </c:dPt>
          <c:dPt>
            <c:idx val="1"/>
            <c:invertIfNegative val="0"/>
            <c:bubble3D val="0"/>
            <c:spPr>
              <a:solidFill>
                <a:srgbClr val="C00000"/>
              </a:solidFill>
            </c:spPr>
            <c:extLst>
              <c:ext xmlns:c16="http://schemas.microsoft.com/office/drawing/2014/chart" uri="{C3380CC4-5D6E-409C-BE32-E72D297353CC}">
                <c16:uniqueId val="{00000001-4EB0-4E45-BB70-9E7026C075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EB0-4E45-BB70-9E7026C075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EB0-4E45-BB70-9E7026C075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4EB0-4E45-BB70-9E7026C07550}"/>
            </c:ext>
          </c:extLst>
        </c:ser>
        <c:dLbls>
          <c:showLegendKey val="0"/>
          <c:showVal val="0"/>
          <c:showCatName val="0"/>
          <c:showSerName val="0"/>
          <c:showPercent val="0"/>
          <c:showBubbleSize val="0"/>
        </c:dLbls>
        <c:gapWidth val="150"/>
        <c:shape val="box"/>
        <c:axId val="1139073087"/>
        <c:axId val="1"/>
        <c:axId val="0"/>
      </c:bar3DChart>
      <c:catAx>
        <c:axId val="1139073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907308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25-46C7-A80E-9B5F77EA15E8}"/>
              </c:ext>
            </c:extLst>
          </c:dPt>
          <c:dPt>
            <c:idx val="1"/>
            <c:invertIfNegative val="0"/>
            <c:bubble3D val="0"/>
            <c:spPr>
              <a:solidFill>
                <a:srgbClr val="C00000"/>
              </a:solidFill>
            </c:spPr>
            <c:extLst>
              <c:ext xmlns:c16="http://schemas.microsoft.com/office/drawing/2014/chart" uri="{C3380CC4-5D6E-409C-BE32-E72D297353CC}">
                <c16:uniqueId val="{00000001-A125-46C7-A80E-9B5F77EA15E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25-46C7-A80E-9B5F77EA15E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25-46C7-A80E-9B5F77EA15E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A125-46C7-A80E-9B5F77EA15E8}"/>
            </c:ext>
          </c:extLst>
        </c:ser>
        <c:dLbls>
          <c:showLegendKey val="0"/>
          <c:showVal val="0"/>
          <c:showCatName val="0"/>
          <c:showSerName val="0"/>
          <c:showPercent val="0"/>
          <c:showBubbleSize val="0"/>
        </c:dLbls>
        <c:gapWidth val="150"/>
        <c:shape val="box"/>
        <c:axId val="1139065407"/>
        <c:axId val="1"/>
        <c:axId val="0"/>
      </c:bar3DChart>
      <c:catAx>
        <c:axId val="113906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906540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B8F-44D6-B0A2-7EAE70AB956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B8F-44D6-B0A2-7EAE70AB956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0.77777777777777779</c:v>
                </c:pt>
                <c:pt idx="3">
                  <c:v>0.1111111111111111</c:v>
                </c:pt>
              </c:numCache>
            </c:numRef>
          </c:val>
          <c:smooth val="0"/>
          <c:extLst>
            <c:ext xmlns:c16="http://schemas.microsoft.com/office/drawing/2014/chart" uri="{C3380CC4-5D6E-409C-BE32-E72D297353CC}">
              <c16:uniqueId val="{00000002-6B8F-44D6-B0A2-7EAE70AB9562}"/>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B8F-44D6-B0A2-7EAE70AB956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B8F-44D6-B0A2-7EAE70AB956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B8F-44D6-B0A2-7EAE70AB956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B8F-44D6-B0A2-7EAE70AB956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0.77777777777777779</c:v>
                </c:pt>
                <c:pt idx="3">
                  <c:v>0.1111111111111111</c:v>
                </c:pt>
              </c:numCache>
            </c:numRef>
          </c:val>
          <c:smooth val="0"/>
          <c:extLst>
            <c:ext xmlns:c16="http://schemas.microsoft.com/office/drawing/2014/chart" uri="{C3380CC4-5D6E-409C-BE32-E72D297353CC}">
              <c16:uniqueId val="{00000007-6B8F-44D6-B0A2-7EAE70AB9562}"/>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B8F-44D6-B0A2-7EAE70AB956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B8F-44D6-B0A2-7EAE70AB956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6B8F-44D6-B0A2-7EAE70AB956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6B8F-44D6-B0A2-7EAE70AB956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0.88888888888888884</c:v>
                </c:pt>
                <c:pt idx="3">
                  <c:v>0.1111111111111111</c:v>
                </c:pt>
              </c:numCache>
            </c:numRef>
          </c:val>
          <c:smooth val="0"/>
          <c:extLst>
            <c:ext xmlns:c16="http://schemas.microsoft.com/office/drawing/2014/chart" uri="{C3380CC4-5D6E-409C-BE32-E72D297353CC}">
              <c16:uniqueId val="{0000000C-6B8F-44D6-B0A2-7EAE70AB9562}"/>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6B8F-44D6-B0A2-7EAE70AB9562}"/>
            </c:ext>
          </c:extLst>
        </c:ser>
        <c:dLbls>
          <c:showLegendKey val="0"/>
          <c:showVal val="0"/>
          <c:showCatName val="0"/>
          <c:showSerName val="0"/>
          <c:showPercent val="0"/>
          <c:showBubbleSize val="0"/>
        </c:dLbls>
        <c:smooth val="0"/>
        <c:axId val="1139091807"/>
        <c:axId val="1"/>
      </c:lineChart>
      <c:catAx>
        <c:axId val="113909180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909180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A222-4DC4-8018-B1CB5943D3DE}"/>
              </c:ext>
            </c:extLst>
          </c:dPt>
          <c:dPt>
            <c:idx val="1"/>
            <c:invertIfNegative val="0"/>
            <c:bubble3D val="0"/>
            <c:spPr>
              <a:solidFill>
                <a:srgbClr val="C00000"/>
              </a:solidFill>
            </c:spPr>
            <c:extLst>
              <c:ext xmlns:c16="http://schemas.microsoft.com/office/drawing/2014/chart" uri="{C3380CC4-5D6E-409C-BE32-E72D297353CC}">
                <c16:uniqueId val="{00000001-A222-4DC4-8018-B1CB5943D3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22-4DC4-8018-B1CB5943D3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22-4DC4-8018-B1CB5943D3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A222-4DC4-8018-B1CB5943D3DE}"/>
            </c:ext>
          </c:extLst>
        </c:ser>
        <c:dLbls>
          <c:showLegendKey val="0"/>
          <c:showVal val="0"/>
          <c:showCatName val="0"/>
          <c:showSerName val="0"/>
          <c:showPercent val="0"/>
          <c:showBubbleSize val="0"/>
        </c:dLbls>
        <c:gapWidth val="150"/>
        <c:shape val="box"/>
        <c:axId val="1139064927"/>
        <c:axId val="1"/>
        <c:axId val="0"/>
      </c:bar3DChart>
      <c:catAx>
        <c:axId val="113906492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906492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FAB8-4D26-9EF8-58CB4F517C35}"/>
              </c:ext>
            </c:extLst>
          </c:dPt>
          <c:dPt>
            <c:idx val="1"/>
            <c:invertIfNegative val="0"/>
            <c:bubble3D val="0"/>
            <c:spPr>
              <a:solidFill>
                <a:srgbClr val="CC0000"/>
              </a:solidFill>
            </c:spPr>
            <c:extLst>
              <c:ext xmlns:c16="http://schemas.microsoft.com/office/drawing/2014/chart" uri="{C3380CC4-5D6E-409C-BE32-E72D297353CC}">
                <c16:uniqueId val="{00000001-FAB8-4D26-9EF8-58CB4F517C3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AB8-4D26-9EF8-58CB4F517C3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AB8-4D26-9EF8-58CB4F517C3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FAB8-4D26-9EF8-58CB4F517C35}"/>
            </c:ext>
          </c:extLst>
        </c:ser>
        <c:dLbls>
          <c:showLegendKey val="0"/>
          <c:showVal val="0"/>
          <c:showCatName val="0"/>
          <c:showSerName val="0"/>
          <c:showPercent val="0"/>
          <c:showBubbleSize val="0"/>
        </c:dLbls>
        <c:gapWidth val="150"/>
        <c:shape val="box"/>
        <c:axId val="1139076927"/>
        <c:axId val="1"/>
        <c:axId val="0"/>
      </c:bar3DChart>
      <c:catAx>
        <c:axId val="113907692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907692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7B58-4C93-8096-FCD223EA545D}"/>
              </c:ext>
            </c:extLst>
          </c:dPt>
          <c:dPt>
            <c:idx val="1"/>
            <c:invertIfNegative val="0"/>
            <c:bubble3D val="0"/>
            <c:spPr>
              <a:solidFill>
                <a:srgbClr val="CC0000"/>
              </a:solidFill>
            </c:spPr>
            <c:extLst>
              <c:ext xmlns:c16="http://schemas.microsoft.com/office/drawing/2014/chart" uri="{C3380CC4-5D6E-409C-BE32-E72D297353CC}">
                <c16:uniqueId val="{00000001-7B58-4C93-8096-FCD223EA545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B58-4C93-8096-FCD223EA545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B58-4C93-8096-FCD223EA545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7B58-4C93-8096-FCD223EA545D}"/>
            </c:ext>
          </c:extLst>
        </c:ser>
        <c:dLbls>
          <c:showLegendKey val="0"/>
          <c:showVal val="0"/>
          <c:showCatName val="0"/>
          <c:showSerName val="0"/>
          <c:showPercent val="0"/>
          <c:showBubbleSize val="0"/>
        </c:dLbls>
        <c:gapWidth val="150"/>
        <c:shape val="box"/>
        <c:axId val="1139084127"/>
        <c:axId val="1"/>
        <c:axId val="0"/>
      </c:bar3DChart>
      <c:catAx>
        <c:axId val="113908412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908412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0DC-49C3-BBF9-99B91EDE81B2}"/>
              </c:ext>
            </c:extLst>
          </c:dPt>
          <c:dPt>
            <c:idx val="1"/>
            <c:invertIfNegative val="0"/>
            <c:bubble3D val="0"/>
            <c:spPr>
              <a:solidFill>
                <a:srgbClr val="CC0000"/>
              </a:solidFill>
            </c:spPr>
            <c:extLst>
              <c:ext xmlns:c16="http://schemas.microsoft.com/office/drawing/2014/chart" uri="{C3380CC4-5D6E-409C-BE32-E72D297353CC}">
                <c16:uniqueId val="{00000001-30DC-49C3-BBF9-99B91EDE81B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0DC-49C3-BBF9-99B91EDE81B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0DC-49C3-BBF9-99B91EDE81B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30DC-49C3-BBF9-99B91EDE81B2}"/>
            </c:ext>
          </c:extLst>
        </c:ser>
        <c:dLbls>
          <c:showLegendKey val="0"/>
          <c:showVal val="0"/>
          <c:showCatName val="0"/>
          <c:showSerName val="0"/>
          <c:showPercent val="0"/>
          <c:showBubbleSize val="0"/>
        </c:dLbls>
        <c:gapWidth val="150"/>
        <c:shape val="box"/>
        <c:axId val="1139067327"/>
        <c:axId val="1"/>
        <c:axId val="0"/>
      </c:bar3DChart>
      <c:catAx>
        <c:axId val="113906732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906732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7DF-4286-9DF4-20E67296F666}"/>
              </c:ext>
            </c:extLst>
          </c:dPt>
          <c:dPt>
            <c:idx val="1"/>
            <c:invertIfNegative val="0"/>
            <c:bubble3D val="0"/>
            <c:spPr>
              <a:solidFill>
                <a:srgbClr val="CC0000"/>
              </a:solidFill>
            </c:spPr>
            <c:extLst>
              <c:ext xmlns:c16="http://schemas.microsoft.com/office/drawing/2014/chart" uri="{C3380CC4-5D6E-409C-BE32-E72D297353CC}">
                <c16:uniqueId val="{00000001-47DF-4286-9DF4-20E67296F66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DF-4286-9DF4-20E67296F66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DF-4286-9DF4-20E67296F66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47DF-4286-9DF4-20E67296F666}"/>
            </c:ext>
          </c:extLst>
        </c:ser>
        <c:dLbls>
          <c:showLegendKey val="0"/>
          <c:showVal val="0"/>
          <c:showCatName val="0"/>
          <c:showSerName val="0"/>
          <c:showPercent val="0"/>
          <c:showBubbleSize val="0"/>
        </c:dLbls>
        <c:gapWidth val="150"/>
        <c:shape val="box"/>
        <c:axId val="1139092767"/>
        <c:axId val="1"/>
        <c:axId val="0"/>
      </c:bar3DChart>
      <c:catAx>
        <c:axId val="113909276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9092767"/>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BE-459B-9EBA-F547513FD308}"/>
              </c:ext>
            </c:extLst>
          </c:dPt>
          <c:dPt>
            <c:idx val="1"/>
            <c:invertIfNegative val="0"/>
            <c:bubble3D val="0"/>
            <c:spPr>
              <a:solidFill>
                <a:srgbClr val="C00000"/>
              </a:solidFill>
            </c:spPr>
            <c:extLst>
              <c:ext xmlns:c16="http://schemas.microsoft.com/office/drawing/2014/chart" uri="{C3380CC4-5D6E-409C-BE32-E72D297353CC}">
                <c16:uniqueId val="{00000001-83BE-459B-9EBA-F547513FD30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BE-459B-9EBA-F547513FD30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BE-459B-9EBA-F547513FD30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83BE-459B-9EBA-F547513FD308}"/>
            </c:ext>
          </c:extLst>
        </c:ser>
        <c:dLbls>
          <c:showLegendKey val="0"/>
          <c:showVal val="0"/>
          <c:showCatName val="0"/>
          <c:showSerName val="0"/>
          <c:showPercent val="0"/>
          <c:showBubbleSize val="0"/>
        </c:dLbls>
        <c:gapWidth val="150"/>
        <c:shape val="box"/>
        <c:axId val="1137392687"/>
        <c:axId val="1"/>
        <c:axId val="0"/>
      </c:bar3DChart>
      <c:catAx>
        <c:axId val="11373926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73926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61A4-4CA5-B9EB-3123CDE4B1A2}"/>
              </c:ext>
            </c:extLst>
          </c:dPt>
          <c:dPt>
            <c:idx val="1"/>
            <c:invertIfNegative val="0"/>
            <c:bubble3D val="0"/>
            <c:spPr>
              <a:solidFill>
                <a:srgbClr val="CC0000"/>
              </a:solidFill>
            </c:spPr>
            <c:extLst>
              <c:ext xmlns:c16="http://schemas.microsoft.com/office/drawing/2014/chart" uri="{C3380CC4-5D6E-409C-BE32-E72D297353CC}">
                <c16:uniqueId val="{00000001-61A4-4CA5-B9EB-3123CDE4B1A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A4-4CA5-B9EB-3123CDE4B1A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A4-4CA5-B9EB-3123CDE4B1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61A4-4CA5-B9EB-3123CDE4B1A2}"/>
            </c:ext>
          </c:extLst>
        </c:ser>
        <c:dLbls>
          <c:showLegendKey val="0"/>
          <c:showVal val="0"/>
          <c:showCatName val="0"/>
          <c:showSerName val="0"/>
          <c:showPercent val="0"/>
          <c:showBubbleSize val="0"/>
        </c:dLbls>
        <c:gapWidth val="150"/>
        <c:shape val="box"/>
        <c:axId val="1139077407"/>
        <c:axId val="1"/>
        <c:axId val="0"/>
      </c:bar3DChart>
      <c:catAx>
        <c:axId val="113907740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907740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BE4-4BA4-BCE7-6B0B3C911C65}"/>
              </c:ext>
            </c:extLst>
          </c:dPt>
          <c:dPt>
            <c:idx val="1"/>
            <c:invertIfNegative val="0"/>
            <c:bubble3D val="0"/>
            <c:spPr>
              <a:solidFill>
                <a:srgbClr val="C00000"/>
              </a:solidFill>
            </c:spPr>
            <c:extLst>
              <c:ext xmlns:c16="http://schemas.microsoft.com/office/drawing/2014/chart" uri="{C3380CC4-5D6E-409C-BE32-E72D297353CC}">
                <c16:uniqueId val="{00000001-CBE4-4BA4-BCE7-6B0B3C911C6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BE4-4BA4-BCE7-6B0B3C911C6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BE4-4BA4-BCE7-6B0B3C911C6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0.4</c:v>
                </c:pt>
                <c:pt idx="2">
                  <c:v>0.6</c:v>
                </c:pt>
                <c:pt idx="3">
                  <c:v>0</c:v>
                </c:pt>
              </c:numCache>
            </c:numRef>
          </c:val>
          <c:extLst>
            <c:ext xmlns:c16="http://schemas.microsoft.com/office/drawing/2014/chart" uri="{C3380CC4-5D6E-409C-BE32-E72D297353CC}">
              <c16:uniqueId val="{00000004-CBE4-4BA4-BCE7-6B0B3C911C65}"/>
            </c:ext>
          </c:extLst>
        </c:ser>
        <c:dLbls>
          <c:showLegendKey val="0"/>
          <c:showVal val="0"/>
          <c:showCatName val="0"/>
          <c:showSerName val="0"/>
          <c:showPercent val="0"/>
          <c:showBubbleSize val="0"/>
        </c:dLbls>
        <c:gapWidth val="150"/>
        <c:shape val="box"/>
        <c:axId val="1561799695"/>
        <c:axId val="1"/>
        <c:axId val="0"/>
      </c:bar3DChart>
      <c:catAx>
        <c:axId val="15617996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5617996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6EE-4100-80F8-510721788477}"/>
              </c:ext>
            </c:extLst>
          </c:dPt>
          <c:dPt>
            <c:idx val="1"/>
            <c:invertIfNegative val="0"/>
            <c:bubble3D val="0"/>
            <c:spPr>
              <a:solidFill>
                <a:srgbClr val="C00000"/>
              </a:solidFill>
            </c:spPr>
            <c:extLst>
              <c:ext xmlns:c16="http://schemas.microsoft.com/office/drawing/2014/chart" uri="{C3380CC4-5D6E-409C-BE32-E72D297353CC}">
                <c16:uniqueId val="{00000001-46EE-4100-80F8-51072178847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EE-4100-80F8-51072178847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EE-4100-80F8-51072178847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0.4</c:v>
                </c:pt>
                <c:pt idx="2">
                  <c:v>0.6</c:v>
                </c:pt>
                <c:pt idx="3">
                  <c:v>0</c:v>
                </c:pt>
              </c:numCache>
            </c:numRef>
          </c:val>
          <c:extLst>
            <c:ext xmlns:c16="http://schemas.microsoft.com/office/drawing/2014/chart" uri="{C3380CC4-5D6E-409C-BE32-E72D297353CC}">
              <c16:uniqueId val="{00000004-46EE-4100-80F8-510721788477}"/>
            </c:ext>
          </c:extLst>
        </c:ser>
        <c:dLbls>
          <c:showLegendKey val="0"/>
          <c:showVal val="0"/>
          <c:showCatName val="0"/>
          <c:showSerName val="0"/>
          <c:showPercent val="0"/>
          <c:showBubbleSize val="0"/>
        </c:dLbls>
        <c:gapWidth val="150"/>
        <c:shape val="box"/>
        <c:axId val="1561801615"/>
        <c:axId val="1"/>
        <c:axId val="0"/>
      </c:bar3DChart>
      <c:catAx>
        <c:axId val="15618016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5618016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7C2-45F0-9EA7-377E69ABD9D8}"/>
              </c:ext>
            </c:extLst>
          </c:dPt>
          <c:dPt>
            <c:idx val="1"/>
            <c:invertIfNegative val="0"/>
            <c:bubble3D val="0"/>
            <c:spPr>
              <a:solidFill>
                <a:srgbClr val="C00000"/>
              </a:solidFill>
            </c:spPr>
            <c:extLst>
              <c:ext xmlns:c16="http://schemas.microsoft.com/office/drawing/2014/chart" uri="{C3380CC4-5D6E-409C-BE32-E72D297353CC}">
                <c16:uniqueId val="{00000001-C7C2-45F0-9EA7-377E69ABD9D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7C2-45F0-9EA7-377E69ABD9D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7C2-45F0-9EA7-377E69ABD9D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0.8</c:v>
                </c:pt>
                <c:pt idx="3">
                  <c:v>0.2</c:v>
                </c:pt>
              </c:numCache>
            </c:numRef>
          </c:val>
          <c:extLst>
            <c:ext xmlns:c16="http://schemas.microsoft.com/office/drawing/2014/chart" uri="{C3380CC4-5D6E-409C-BE32-E72D297353CC}">
              <c16:uniqueId val="{00000004-C7C2-45F0-9EA7-377E69ABD9D8}"/>
            </c:ext>
          </c:extLst>
        </c:ser>
        <c:dLbls>
          <c:showLegendKey val="0"/>
          <c:showVal val="0"/>
          <c:showCatName val="0"/>
          <c:showSerName val="0"/>
          <c:showPercent val="0"/>
          <c:showBubbleSize val="0"/>
        </c:dLbls>
        <c:gapWidth val="150"/>
        <c:shape val="box"/>
        <c:axId val="1562757359"/>
        <c:axId val="1"/>
        <c:axId val="0"/>
      </c:bar3DChart>
      <c:catAx>
        <c:axId val="15627573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56275735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34-419E-99DD-E3BD37561C98}"/>
              </c:ext>
            </c:extLst>
          </c:dPt>
          <c:dPt>
            <c:idx val="1"/>
            <c:invertIfNegative val="0"/>
            <c:bubble3D val="0"/>
            <c:spPr>
              <a:solidFill>
                <a:srgbClr val="C00000"/>
              </a:solidFill>
            </c:spPr>
            <c:extLst>
              <c:ext xmlns:c16="http://schemas.microsoft.com/office/drawing/2014/chart" uri="{C3380CC4-5D6E-409C-BE32-E72D297353CC}">
                <c16:uniqueId val="{00000001-4734-419E-99DD-E3BD37561C9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34-419E-99DD-E3BD37561C9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34-419E-99DD-E3BD37561C9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4734-419E-99DD-E3BD37561C98}"/>
            </c:ext>
          </c:extLst>
        </c:ser>
        <c:dLbls>
          <c:showLegendKey val="0"/>
          <c:showVal val="0"/>
          <c:showCatName val="0"/>
          <c:showSerName val="0"/>
          <c:showPercent val="0"/>
          <c:showBubbleSize val="0"/>
        </c:dLbls>
        <c:gapWidth val="150"/>
        <c:shape val="box"/>
        <c:axId val="1131411279"/>
        <c:axId val="1"/>
        <c:axId val="0"/>
      </c:bar3DChart>
      <c:catAx>
        <c:axId val="11314112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141127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81D-43DF-8B58-3C464C9EDE3D}"/>
              </c:ext>
            </c:extLst>
          </c:dPt>
          <c:dPt>
            <c:idx val="1"/>
            <c:invertIfNegative val="0"/>
            <c:bubble3D val="0"/>
            <c:spPr>
              <a:solidFill>
                <a:srgbClr val="C00000"/>
              </a:solidFill>
            </c:spPr>
            <c:extLst>
              <c:ext xmlns:c16="http://schemas.microsoft.com/office/drawing/2014/chart" uri="{C3380CC4-5D6E-409C-BE32-E72D297353CC}">
                <c16:uniqueId val="{00000001-281D-43DF-8B58-3C464C9EDE3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81D-43DF-8B58-3C464C9EDE3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81D-43DF-8B58-3C464C9EDE3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281D-43DF-8B58-3C464C9EDE3D}"/>
            </c:ext>
          </c:extLst>
        </c:ser>
        <c:dLbls>
          <c:showLegendKey val="0"/>
          <c:showVal val="0"/>
          <c:showCatName val="0"/>
          <c:showSerName val="0"/>
          <c:showPercent val="0"/>
          <c:showBubbleSize val="0"/>
        </c:dLbls>
        <c:gapWidth val="150"/>
        <c:shape val="box"/>
        <c:axId val="1131412239"/>
        <c:axId val="1"/>
        <c:axId val="0"/>
      </c:bar3DChart>
      <c:catAx>
        <c:axId val="11314122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14122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F1-42B6-816D-19D16228F01B}"/>
              </c:ext>
            </c:extLst>
          </c:dPt>
          <c:dPt>
            <c:idx val="1"/>
            <c:invertIfNegative val="0"/>
            <c:bubble3D val="0"/>
            <c:spPr>
              <a:solidFill>
                <a:srgbClr val="C00000"/>
              </a:solidFill>
            </c:spPr>
            <c:extLst>
              <c:ext xmlns:c16="http://schemas.microsoft.com/office/drawing/2014/chart" uri="{C3380CC4-5D6E-409C-BE32-E72D297353CC}">
                <c16:uniqueId val="{00000001-ADF1-42B6-816D-19D16228F01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F1-42B6-816D-19D16228F01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F1-42B6-816D-19D16228F01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extLst>
            <c:ext xmlns:c16="http://schemas.microsoft.com/office/drawing/2014/chart" uri="{C3380CC4-5D6E-409C-BE32-E72D297353CC}">
              <c16:uniqueId val="{00000004-ADF1-42B6-816D-19D16228F01B}"/>
            </c:ext>
          </c:extLst>
        </c:ser>
        <c:dLbls>
          <c:showLegendKey val="0"/>
          <c:showVal val="0"/>
          <c:showCatName val="0"/>
          <c:showSerName val="0"/>
          <c:showPercent val="0"/>
          <c:showBubbleSize val="0"/>
        </c:dLbls>
        <c:gapWidth val="150"/>
        <c:shape val="box"/>
        <c:axId val="1123059311"/>
        <c:axId val="1"/>
        <c:axId val="0"/>
      </c:bar3DChart>
      <c:catAx>
        <c:axId val="11230593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230593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318-4DCA-A488-2FE734D104B5}"/>
              </c:ext>
            </c:extLst>
          </c:dPt>
          <c:dPt>
            <c:idx val="1"/>
            <c:invertIfNegative val="0"/>
            <c:bubble3D val="0"/>
            <c:spPr>
              <a:solidFill>
                <a:srgbClr val="C00000"/>
              </a:solidFill>
            </c:spPr>
            <c:extLst>
              <c:ext xmlns:c16="http://schemas.microsoft.com/office/drawing/2014/chart" uri="{C3380CC4-5D6E-409C-BE32-E72D297353CC}">
                <c16:uniqueId val="{00000001-D318-4DCA-A488-2FE734D104B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318-4DCA-A488-2FE734D104B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318-4DCA-A488-2FE734D104B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D318-4DCA-A488-2FE734D104B5}"/>
            </c:ext>
          </c:extLst>
        </c:ser>
        <c:dLbls>
          <c:showLegendKey val="0"/>
          <c:showVal val="0"/>
          <c:showCatName val="0"/>
          <c:showSerName val="0"/>
          <c:showPercent val="0"/>
          <c:showBubbleSize val="0"/>
        </c:dLbls>
        <c:gapWidth val="150"/>
        <c:shape val="box"/>
        <c:axId val="1123060271"/>
        <c:axId val="1"/>
        <c:axId val="0"/>
      </c:bar3DChart>
      <c:catAx>
        <c:axId val="11230602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230602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A97-4547-AF74-3042E80ECA62}"/>
              </c:ext>
            </c:extLst>
          </c:dPt>
          <c:dPt>
            <c:idx val="1"/>
            <c:invertIfNegative val="0"/>
            <c:bubble3D val="0"/>
            <c:spPr>
              <a:solidFill>
                <a:srgbClr val="C00000"/>
              </a:solidFill>
            </c:spPr>
            <c:extLst>
              <c:ext xmlns:c16="http://schemas.microsoft.com/office/drawing/2014/chart" uri="{C3380CC4-5D6E-409C-BE32-E72D297353CC}">
                <c16:uniqueId val="{00000001-DA97-4547-AF74-3042E80ECA6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97-4547-AF74-3042E80ECA6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97-4547-AF74-3042E80ECA6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DA97-4547-AF74-3042E80ECA62}"/>
            </c:ext>
          </c:extLst>
        </c:ser>
        <c:dLbls>
          <c:showLegendKey val="0"/>
          <c:showVal val="0"/>
          <c:showCatName val="0"/>
          <c:showSerName val="0"/>
          <c:showPercent val="0"/>
          <c:showBubbleSize val="0"/>
        </c:dLbls>
        <c:gapWidth val="150"/>
        <c:shape val="box"/>
        <c:axId val="1123061711"/>
        <c:axId val="1"/>
        <c:axId val="0"/>
      </c:bar3DChart>
      <c:catAx>
        <c:axId val="1123061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230617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0E1-4041-9B56-E9F3743D1CE9}"/>
              </c:ext>
            </c:extLst>
          </c:dPt>
          <c:dPt>
            <c:idx val="1"/>
            <c:invertIfNegative val="0"/>
            <c:bubble3D val="0"/>
            <c:spPr>
              <a:solidFill>
                <a:srgbClr val="C00000"/>
              </a:solidFill>
            </c:spPr>
            <c:extLst>
              <c:ext xmlns:c16="http://schemas.microsoft.com/office/drawing/2014/chart" uri="{C3380CC4-5D6E-409C-BE32-E72D297353CC}">
                <c16:uniqueId val="{00000001-90E1-4041-9B56-E9F3743D1C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0E1-4041-9B56-E9F3743D1C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0E1-4041-9B56-E9F3743D1C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90E1-4041-9B56-E9F3743D1CE9}"/>
            </c:ext>
          </c:extLst>
        </c:ser>
        <c:dLbls>
          <c:showLegendKey val="0"/>
          <c:showVal val="0"/>
          <c:showCatName val="0"/>
          <c:showSerName val="0"/>
          <c:showPercent val="0"/>
          <c:showBubbleSize val="0"/>
        </c:dLbls>
        <c:gapWidth val="150"/>
        <c:shape val="box"/>
        <c:axId val="1132073663"/>
        <c:axId val="1"/>
        <c:axId val="0"/>
      </c:bar3DChart>
      <c:catAx>
        <c:axId val="11320736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20736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234-4BAD-A915-CF5C35C52318}"/>
              </c:ext>
            </c:extLst>
          </c:dPt>
          <c:dPt>
            <c:idx val="1"/>
            <c:invertIfNegative val="0"/>
            <c:bubble3D val="0"/>
            <c:spPr>
              <a:solidFill>
                <a:srgbClr val="C00000"/>
              </a:solidFill>
            </c:spPr>
            <c:extLst>
              <c:ext xmlns:c16="http://schemas.microsoft.com/office/drawing/2014/chart" uri="{C3380CC4-5D6E-409C-BE32-E72D297353CC}">
                <c16:uniqueId val="{00000001-3234-4BAD-A915-CF5C35C5231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234-4BAD-A915-CF5C35C5231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234-4BAD-A915-CF5C35C5231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3234-4BAD-A915-CF5C35C52318}"/>
            </c:ext>
          </c:extLst>
        </c:ser>
        <c:dLbls>
          <c:showLegendKey val="0"/>
          <c:showVal val="0"/>
          <c:showCatName val="0"/>
          <c:showSerName val="0"/>
          <c:showPercent val="0"/>
          <c:showBubbleSize val="0"/>
        </c:dLbls>
        <c:gapWidth val="150"/>
        <c:shape val="box"/>
        <c:axId val="1137418607"/>
        <c:axId val="1"/>
        <c:axId val="0"/>
      </c:bar3DChart>
      <c:catAx>
        <c:axId val="11374186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74186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526-4D94-BB3A-9F066010917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526-4D94-BB3A-9F066010917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2-A526-4D94-BB3A-9F0660109177}"/>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526-4D94-BB3A-9F066010917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526-4D94-BB3A-9F066010917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526-4D94-BB3A-9F066010917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526-4D94-BB3A-9F066010917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7-A526-4D94-BB3A-9F0660109177}"/>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526-4D94-BB3A-9F066010917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526-4D94-BB3A-9F066010917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526-4D94-BB3A-9F066010917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526-4D94-BB3A-9F066010917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C-A526-4D94-BB3A-9F0660109177}"/>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526-4D94-BB3A-9F0660109177}"/>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526-4D94-BB3A-9F0660109177}"/>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526-4D94-BB3A-9F0660109177}"/>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526-4D94-BB3A-9F066010917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526-4D94-BB3A-9F0660109177}"/>
            </c:ext>
          </c:extLst>
        </c:ser>
        <c:dLbls>
          <c:showLegendKey val="0"/>
          <c:showVal val="0"/>
          <c:showCatName val="0"/>
          <c:showSerName val="0"/>
          <c:showPercent val="0"/>
          <c:showBubbleSize val="0"/>
        </c:dLbls>
        <c:smooth val="0"/>
        <c:axId val="1132068863"/>
        <c:axId val="1"/>
      </c:lineChart>
      <c:catAx>
        <c:axId val="11320688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20688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B99-4236-B828-0EFEA7CD160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B99-4236-B828-0EFEA7CD160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2B99-4236-B828-0EFEA7CD160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B99-4236-B828-0EFEA7CD160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B99-4236-B828-0EFEA7CD160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B99-4236-B828-0EFEA7CD160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B99-4236-B828-0EFEA7CD160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2B99-4236-B828-0EFEA7CD160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B99-4236-B828-0EFEA7CD160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B99-4236-B828-0EFEA7CD160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2B99-4236-B828-0EFEA7CD160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2B99-4236-B828-0EFEA7CD160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C-2B99-4236-B828-0EFEA7CD1608}"/>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B99-4236-B828-0EFEA7CD1608}"/>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B99-4236-B828-0EFEA7CD160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2B99-4236-B828-0EFEA7CD1608}"/>
            </c:ext>
          </c:extLst>
        </c:ser>
        <c:dLbls>
          <c:showLegendKey val="0"/>
          <c:showVal val="0"/>
          <c:showCatName val="0"/>
          <c:showSerName val="0"/>
          <c:showPercent val="0"/>
          <c:showBubbleSize val="0"/>
        </c:dLbls>
        <c:smooth val="0"/>
        <c:axId val="1132078943"/>
        <c:axId val="1"/>
      </c:lineChart>
      <c:catAx>
        <c:axId val="113207894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207894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094-4B57-AF03-5F740F3D6C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094-4B57-AF03-5F740F3D6C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E094-4B57-AF03-5F740F3D6CA9}"/>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094-4B57-AF03-5F740F3D6C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094-4B57-AF03-5F740F3D6C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094-4B57-AF03-5F740F3D6C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094-4B57-AF03-5F740F3D6C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E094-4B57-AF03-5F740F3D6CA9}"/>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094-4B57-AF03-5F740F3D6C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094-4B57-AF03-5F740F3D6C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094-4B57-AF03-5F740F3D6C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094-4B57-AF03-5F740F3D6C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C-E094-4B57-AF03-5F740F3D6CA9}"/>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94-4B57-AF03-5F740F3D6CA9}"/>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94-4B57-AF03-5F740F3D6CA9}"/>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94-4B57-AF03-5F740F3D6CA9}"/>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94-4B57-AF03-5F740F3D6CA9}"/>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94-4B57-AF03-5F740F3D6CA9}"/>
            </c:ext>
          </c:extLst>
        </c:ser>
        <c:dLbls>
          <c:showLegendKey val="0"/>
          <c:showVal val="0"/>
          <c:showCatName val="0"/>
          <c:showSerName val="0"/>
          <c:showPercent val="0"/>
          <c:showBubbleSize val="0"/>
        </c:dLbls>
        <c:smooth val="0"/>
        <c:axId val="1132077503"/>
        <c:axId val="1"/>
      </c:lineChart>
      <c:catAx>
        <c:axId val="113207750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207750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EE0-4F80-BB6C-2EBBA751AC06}"/>
              </c:ext>
            </c:extLst>
          </c:dPt>
          <c:dPt>
            <c:idx val="1"/>
            <c:invertIfNegative val="0"/>
            <c:bubble3D val="0"/>
            <c:spPr>
              <a:solidFill>
                <a:srgbClr val="C00000"/>
              </a:solidFill>
            </c:spPr>
            <c:extLst>
              <c:ext xmlns:c16="http://schemas.microsoft.com/office/drawing/2014/chart" uri="{C3380CC4-5D6E-409C-BE32-E72D297353CC}">
                <c16:uniqueId val="{00000001-2EE0-4F80-BB6C-2EBBA751AC0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EE0-4F80-BB6C-2EBBA751AC0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EE0-4F80-BB6C-2EBBA751AC0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2EE0-4F80-BB6C-2EBBA751AC06}"/>
            </c:ext>
          </c:extLst>
        </c:ser>
        <c:dLbls>
          <c:showLegendKey val="0"/>
          <c:showVal val="0"/>
          <c:showCatName val="0"/>
          <c:showSerName val="0"/>
          <c:showPercent val="0"/>
          <c:showBubbleSize val="0"/>
        </c:dLbls>
        <c:gapWidth val="150"/>
        <c:shape val="box"/>
        <c:axId val="1132077983"/>
        <c:axId val="1"/>
        <c:axId val="0"/>
      </c:bar3DChart>
      <c:catAx>
        <c:axId val="1132077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20779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ECC-47C0-BC85-130C453020F5}"/>
              </c:ext>
            </c:extLst>
          </c:dPt>
          <c:dPt>
            <c:idx val="1"/>
            <c:invertIfNegative val="0"/>
            <c:bubble3D val="0"/>
            <c:spPr>
              <a:solidFill>
                <a:srgbClr val="C00000"/>
              </a:solidFill>
            </c:spPr>
            <c:extLst>
              <c:ext xmlns:c16="http://schemas.microsoft.com/office/drawing/2014/chart" uri="{C3380CC4-5D6E-409C-BE32-E72D297353CC}">
                <c16:uniqueId val="{00000001-FECC-47C0-BC85-130C453020F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ECC-47C0-BC85-130C453020F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ECC-47C0-BC85-130C453020F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FECC-47C0-BC85-130C453020F5}"/>
            </c:ext>
          </c:extLst>
        </c:ser>
        <c:dLbls>
          <c:showLegendKey val="0"/>
          <c:showVal val="0"/>
          <c:showCatName val="0"/>
          <c:showSerName val="0"/>
          <c:showPercent val="0"/>
          <c:showBubbleSize val="0"/>
        </c:dLbls>
        <c:gapWidth val="150"/>
        <c:shape val="box"/>
        <c:axId val="1132080383"/>
        <c:axId val="1"/>
        <c:axId val="0"/>
      </c:bar3DChart>
      <c:catAx>
        <c:axId val="11320803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20803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668-4D87-93EC-EE6001DC174B}"/>
              </c:ext>
            </c:extLst>
          </c:dPt>
          <c:dPt>
            <c:idx val="1"/>
            <c:invertIfNegative val="0"/>
            <c:bubble3D val="0"/>
            <c:spPr>
              <a:solidFill>
                <a:srgbClr val="C00000"/>
              </a:solidFill>
            </c:spPr>
            <c:extLst>
              <c:ext xmlns:c16="http://schemas.microsoft.com/office/drawing/2014/chart" uri="{C3380CC4-5D6E-409C-BE32-E72D297353CC}">
                <c16:uniqueId val="{00000001-B668-4D87-93EC-EE6001DC174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668-4D87-93EC-EE6001DC174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668-4D87-93EC-EE6001DC174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B668-4D87-93EC-EE6001DC174B}"/>
            </c:ext>
          </c:extLst>
        </c:ser>
        <c:dLbls>
          <c:showLegendKey val="0"/>
          <c:showVal val="0"/>
          <c:showCatName val="0"/>
          <c:showSerName val="0"/>
          <c:showPercent val="0"/>
          <c:showBubbleSize val="0"/>
        </c:dLbls>
        <c:gapWidth val="150"/>
        <c:shape val="box"/>
        <c:axId val="1132065503"/>
        <c:axId val="1"/>
        <c:axId val="0"/>
      </c:bar3DChart>
      <c:catAx>
        <c:axId val="1132065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206550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1F7-4C34-9F80-A123BDA2C40A}"/>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1F7-4C34-9F80-A123BDA2C40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A1F7-4C34-9F80-A123BDA2C40A}"/>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1F7-4C34-9F80-A123BDA2C40A}"/>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1F7-4C34-9F80-A123BDA2C40A}"/>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1F7-4C34-9F80-A123BDA2C40A}"/>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1F7-4C34-9F80-A123BDA2C40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0.16666666666666666</c:v>
                </c:pt>
                <c:pt idx="2">
                  <c:v>0.83333333333333337</c:v>
                </c:pt>
                <c:pt idx="3">
                  <c:v>0</c:v>
                </c:pt>
              </c:numCache>
            </c:numRef>
          </c:val>
          <c:smooth val="0"/>
          <c:extLst>
            <c:ext xmlns:c16="http://schemas.microsoft.com/office/drawing/2014/chart" uri="{C3380CC4-5D6E-409C-BE32-E72D297353CC}">
              <c16:uniqueId val="{00000007-A1F7-4C34-9F80-A123BDA2C40A}"/>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1F7-4C34-9F80-A123BDA2C40A}"/>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A1F7-4C34-9F80-A123BDA2C40A}"/>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A1F7-4C34-9F80-A123BDA2C40A}"/>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A1F7-4C34-9F80-A123BDA2C40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0.16666666666666666</c:v>
                </c:pt>
                <c:pt idx="2">
                  <c:v>0.5</c:v>
                </c:pt>
                <c:pt idx="3">
                  <c:v>0.33333333333333331</c:v>
                </c:pt>
              </c:numCache>
            </c:numRef>
          </c:val>
          <c:smooth val="0"/>
          <c:extLst>
            <c:ext xmlns:c16="http://schemas.microsoft.com/office/drawing/2014/chart" uri="{C3380CC4-5D6E-409C-BE32-E72D297353CC}">
              <c16:uniqueId val="{0000000C-A1F7-4C34-9F80-A123BDA2C40A}"/>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A1F7-4C34-9F80-A123BDA2C40A}"/>
            </c:ext>
          </c:extLst>
        </c:ser>
        <c:dLbls>
          <c:showLegendKey val="0"/>
          <c:showVal val="0"/>
          <c:showCatName val="0"/>
          <c:showSerName val="0"/>
          <c:showPercent val="0"/>
          <c:showBubbleSize val="0"/>
        </c:dLbls>
        <c:smooth val="0"/>
        <c:axId val="1132076543"/>
        <c:axId val="1"/>
      </c:lineChart>
      <c:catAx>
        <c:axId val="113207654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207654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34AC-42F0-9099-8173A59AAB83}"/>
              </c:ext>
            </c:extLst>
          </c:dPt>
          <c:dPt>
            <c:idx val="1"/>
            <c:invertIfNegative val="0"/>
            <c:bubble3D val="0"/>
            <c:spPr>
              <a:solidFill>
                <a:srgbClr val="C00000"/>
              </a:solidFill>
            </c:spPr>
            <c:extLst>
              <c:ext xmlns:c16="http://schemas.microsoft.com/office/drawing/2014/chart" uri="{C3380CC4-5D6E-409C-BE32-E72D297353CC}">
                <c16:uniqueId val="{00000001-34AC-42F0-9099-8173A59AAB8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4AC-42F0-9099-8173A59AAB8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4AC-42F0-9099-8173A59AAB8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34AC-42F0-9099-8173A59AAB83}"/>
            </c:ext>
          </c:extLst>
        </c:ser>
        <c:dLbls>
          <c:showLegendKey val="0"/>
          <c:showVal val="0"/>
          <c:showCatName val="0"/>
          <c:showSerName val="0"/>
          <c:showPercent val="0"/>
          <c:showBubbleSize val="0"/>
        </c:dLbls>
        <c:gapWidth val="150"/>
        <c:shape val="box"/>
        <c:axId val="1132078463"/>
        <c:axId val="1"/>
        <c:axId val="0"/>
      </c:bar3DChart>
      <c:catAx>
        <c:axId val="113207846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207846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FD5-4D71-BF3F-BE5C8802F4EA}"/>
              </c:ext>
            </c:extLst>
          </c:dPt>
          <c:dPt>
            <c:idx val="1"/>
            <c:invertIfNegative val="0"/>
            <c:bubble3D val="0"/>
            <c:spPr>
              <a:solidFill>
                <a:srgbClr val="C00000"/>
              </a:solidFill>
            </c:spPr>
            <c:extLst>
              <c:ext xmlns:c16="http://schemas.microsoft.com/office/drawing/2014/chart" uri="{C3380CC4-5D6E-409C-BE32-E72D297353CC}">
                <c16:uniqueId val="{00000001-EFD5-4D71-BF3F-BE5C8802F4E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FD5-4D71-BF3F-BE5C8802F4E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FD5-4D71-BF3F-BE5C8802F4EA}"/>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EFD5-4D71-BF3F-BE5C8802F4EA}"/>
            </c:ext>
          </c:extLst>
        </c:ser>
        <c:dLbls>
          <c:showLegendKey val="0"/>
          <c:showVal val="0"/>
          <c:showCatName val="0"/>
          <c:showSerName val="0"/>
          <c:showPercent val="0"/>
          <c:showBubbleSize val="0"/>
        </c:dLbls>
        <c:gapWidth val="150"/>
        <c:shape val="box"/>
        <c:axId val="1132071263"/>
        <c:axId val="1"/>
        <c:axId val="0"/>
      </c:bar3DChart>
      <c:catAx>
        <c:axId val="113207126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207126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75-404C-9DD1-05D794210E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75-404C-9DD1-05D794210E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FA75-404C-9DD1-05D794210EBE}"/>
            </c:ext>
          </c:extLst>
        </c:ser>
        <c:dLbls>
          <c:showLegendKey val="0"/>
          <c:showVal val="0"/>
          <c:showCatName val="0"/>
          <c:showSerName val="0"/>
          <c:showPercent val="0"/>
          <c:showBubbleSize val="0"/>
        </c:dLbls>
        <c:gapWidth val="150"/>
        <c:shape val="box"/>
        <c:axId val="1132073183"/>
        <c:axId val="1"/>
        <c:axId val="0"/>
      </c:bar3DChart>
      <c:catAx>
        <c:axId val="113207318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207318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C9A-4659-B90A-C62C60D70F47}"/>
              </c:ext>
            </c:extLst>
          </c:dPt>
          <c:dPt>
            <c:idx val="1"/>
            <c:invertIfNegative val="0"/>
            <c:bubble3D val="0"/>
            <c:spPr>
              <a:solidFill>
                <a:srgbClr val="C00000"/>
              </a:solidFill>
            </c:spPr>
            <c:extLst>
              <c:ext xmlns:c16="http://schemas.microsoft.com/office/drawing/2014/chart" uri="{C3380CC4-5D6E-409C-BE32-E72D297353CC}">
                <c16:uniqueId val="{00000001-2C9A-4659-B90A-C62C60D70F4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C9A-4659-B90A-C62C60D70F4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C9A-4659-B90A-C62C60D70F4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2C9A-4659-B90A-C62C60D70F47}"/>
            </c:ext>
          </c:extLst>
        </c:ser>
        <c:dLbls>
          <c:showLegendKey val="0"/>
          <c:showVal val="0"/>
          <c:showCatName val="0"/>
          <c:showSerName val="0"/>
          <c:showPercent val="0"/>
          <c:showBubbleSize val="0"/>
        </c:dLbls>
        <c:gapWidth val="150"/>
        <c:shape val="box"/>
        <c:axId val="1137396527"/>
        <c:axId val="1"/>
        <c:axId val="0"/>
      </c:bar3DChart>
      <c:catAx>
        <c:axId val="11373965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73965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053F-472A-891A-752EB0C93324}"/>
              </c:ext>
            </c:extLst>
          </c:dPt>
          <c:dPt>
            <c:idx val="1"/>
            <c:invertIfNegative val="0"/>
            <c:bubble3D val="0"/>
            <c:spPr>
              <a:solidFill>
                <a:srgbClr val="C00000"/>
              </a:solidFill>
            </c:spPr>
            <c:extLst>
              <c:ext xmlns:c16="http://schemas.microsoft.com/office/drawing/2014/chart" uri="{C3380CC4-5D6E-409C-BE32-E72D297353CC}">
                <c16:uniqueId val="{00000001-053F-472A-891A-752EB0C9332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3F-472A-891A-752EB0C9332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3F-472A-891A-752EB0C9332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053F-472A-891A-752EB0C93324}"/>
            </c:ext>
          </c:extLst>
        </c:ser>
        <c:dLbls>
          <c:showLegendKey val="0"/>
          <c:showVal val="0"/>
          <c:showCatName val="0"/>
          <c:showSerName val="0"/>
          <c:showPercent val="0"/>
          <c:showBubbleSize val="0"/>
        </c:dLbls>
        <c:gapWidth val="150"/>
        <c:shape val="box"/>
        <c:axId val="1133570511"/>
        <c:axId val="1"/>
        <c:axId val="0"/>
      </c:bar3DChart>
      <c:catAx>
        <c:axId val="113357051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35705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C4-4857-A3CB-715526CCA331}"/>
              </c:ext>
            </c:extLst>
          </c:dPt>
          <c:dPt>
            <c:idx val="1"/>
            <c:invertIfNegative val="0"/>
            <c:bubble3D val="0"/>
            <c:spPr>
              <a:solidFill>
                <a:srgbClr val="C00000"/>
              </a:solidFill>
            </c:spPr>
            <c:extLst>
              <c:ext xmlns:c16="http://schemas.microsoft.com/office/drawing/2014/chart" uri="{C3380CC4-5D6E-409C-BE32-E72D297353CC}">
                <c16:uniqueId val="{00000001-FCC4-4857-A3CB-715526CCA3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C4-4857-A3CB-715526CCA3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C4-4857-A3CB-715526CCA3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FCC4-4857-A3CB-715526CCA331}"/>
            </c:ext>
          </c:extLst>
        </c:ser>
        <c:dLbls>
          <c:showLegendKey val="0"/>
          <c:showVal val="0"/>
          <c:showCatName val="0"/>
          <c:showSerName val="0"/>
          <c:showPercent val="0"/>
          <c:showBubbleSize val="0"/>
        </c:dLbls>
        <c:gapWidth val="150"/>
        <c:shape val="box"/>
        <c:axId val="1133572431"/>
        <c:axId val="1"/>
        <c:axId val="0"/>
      </c:bar3DChart>
      <c:catAx>
        <c:axId val="11335724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357243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675-4386-8287-4BAC56B6DFF3}"/>
              </c:ext>
            </c:extLst>
          </c:dPt>
          <c:dPt>
            <c:idx val="1"/>
            <c:invertIfNegative val="0"/>
            <c:bubble3D val="0"/>
            <c:spPr>
              <a:solidFill>
                <a:srgbClr val="C00000"/>
              </a:solidFill>
            </c:spPr>
            <c:extLst>
              <c:ext xmlns:c16="http://schemas.microsoft.com/office/drawing/2014/chart" uri="{C3380CC4-5D6E-409C-BE32-E72D297353CC}">
                <c16:uniqueId val="{00000001-8675-4386-8287-4BAC56B6DFF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675-4386-8287-4BAC56B6DFF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675-4386-8287-4BAC56B6DFF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8675-4386-8287-4BAC56B6DFF3}"/>
            </c:ext>
          </c:extLst>
        </c:ser>
        <c:dLbls>
          <c:showLegendKey val="0"/>
          <c:showVal val="0"/>
          <c:showCatName val="0"/>
          <c:showSerName val="0"/>
          <c:showPercent val="0"/>
          <c:showBubbleSize val="0"/>
        </c:dLbls>
        <c:gapWidth val="150"/>
        <c:shape val="box"/>
        <c:axId val="1133571951"/>
        <c:axId val="1"/>
        <c:axId val="0"/>
      </c:bar3DChart>
      <c:catAx>
        <c:axId val="11335719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357195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07A-4F06-A44E-558065046048}"/>
              </c:ext>
            </c:extLst>
          </c:dPt>
          <c:dPt>
            <c:idx val="1"/>
            <c:invertIfNegative val="0"/>
            <c:bubble3D val="0"/>
            <c:spPr>
              <a:solidFill>
                <a:srgbClr val="C00000"/>
              </a:solidFill>
            </c:spPr>
            <c:extLst>
              <c:ext xmlns:c16="http://schemas.microsoft.com/office/drawing/2014/chart" uri="{C3380CC4-5D6E-409C-BE32-E72D297353CC}">
                <c16:uniqueId val="{00000001-007A-4F06-A44E-55806504604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07A-4F06-A44E-55806504604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07A-4F06-A44E-55806504604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007A-4F06-A44E-558065046048}"/>
            </c:ext>
          </c:extLst>
        </c:ser>
        <c:dLbls>
          <c:showLegendKey val="0"/>
          <c:showVal val="0"/>
          <c:showCatName val="0"/>
          <c:showSerName val="0"/>
          <c:showPercent val="0"/>
          <c:showBubbleSize val="0"/>
        </c:dLbls>
        <c:gapWidth val="150"/>
        <c:shape val="box"/>
        <c:axId val="1133575791"/>
        <c:axId val="1"/>
        <c:axId val="0"/>
      </c:bar3DChart>
      <c:catAx>
        <c:axId val="11335757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35757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02-403D-97FF-72CB181FAC86}"/>
              </c:ext>
            </c:extLst>
          </c:dPt>
          <c:dPt>
            <c:idx val="1"/>
            <c:invertIfNegative val="0"/>
            <c:bubble3D val="0"/>
            <c:spPr>
              <a:solidFill>
                <a:srgbClr val="C00000"/>
              </a:solidFill>
            </c:spPr>
            <c:extLst>
              <c:ext xmlns:c16="http://schemas.microsoft.com/office/drawing/2014/chart" uri="{C3380CC4-5D6E-409C-BE32-E72D297353CC}">
                <c16:uniqueId val="{00000001-9802-403D-97FF-72CB181FAC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02-403D-97FF-72CB181FAC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02-403D-97FF-72CB181FAC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0.2857142857142857</c:v>
                </c:pt>
                <c:pt idx="1">
                  <c:v>0.5714285714285714</c:v>
                </c:pt>
                <c:pt idx="2">
                  <c:v>0.14285714285714285</c:v>
                </c:pt>
                <c:pt idx="3">
                  <c:v>0</c:v>
                </c:pt>
              </c:numCache>
            </c:numRef>
          </c:val>
          <c:extLst>
            <c:ext xmlns:c16="http://schemas.microsoft.com/office/drawing/2014/chart" uri="{C3380CC4-5D6E-409C-BE32-E72D297353CC}">
              <c16:uniqueId val="{00000004-9802-403D-97FF-72CB181FAC86}"/>
            </c:ext>
          </c:extLst>
        </c:ser>
        <c:dLbls>
          <c:showLegendKey val="0"/>
          <c:showVal val="0"/>
          <c:showCatName val="0"/>
          <c:showSerName val="0"/>
          <c:showPercent val="0"/>
          <c:showBubbleSize val="0"/>
        </c:dLbls>
        <c:gapWidth val="150"/>
        <c:shape val="box"/>
        <c:axId val="1133579151"/>
        <c:axId val="1"/>
        <c:axId val="0"/>
      </c:bar3DChart>
      <c:catAx>
        <c:axId val="11335791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35791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72A-4845-8FC2-00687F78197A}"/>
              </c:ext>
            </c:extLst>
          </c:dPt>
          <c:dPt>
            <c:idx val="1"/>
            <c:invertIfNegative val="0"/>
            <c:bubble3D val="0"/>
            <c:spPr>
              <a:solidFill>
                <a:srgbClr val="C00000"/>
              </a:solidFill>
            </c:spPr>
            <c:extLst>
              <c:ext xmlns:c16="http://schemas.microsoft.com/office/drawing/2014/chart" uri="{C3380CC4-5D6E-409C-BE32-E72D297353CC}">
                <c16:uniqueId val="{00000001-672A-4845-8FC2-00687F7819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72A-4845-8FC2-00687F7819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72A-4845-8FC2-00687F7819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0.42857142857142855</c:v>
                </c:pt>
                <c:pt idx="2">
                  <c:v>0.66666666666666663</c:v>
                </c:pt>
                <c:pt idx="3">
                  <c:v>0</c:v>
                </c:pt>
              </c:numCache>
            </c:numRef>
          </c:val>
          <c:extLst>
            <c:ext xmlns:c16="http://schemas.microsoft.com/office/drawing/2014/chart" uri="{C3380CC4-5D6E-409C-BE32-E72D297353CC}">
              <c16:uniqueId val="{00000004-672A-4845-8FC2-00687F78197A}"/>
            </c:ext>
          </c:extLst>
        </c:ser>
        <c:dLbls>
          <c:showLegendKey val="0"/>
          <c:showVal val="0"/>
          <c:showCatName val="0"/>
          <c:showSerName val="0"/>
          <c:showPercent val="0"/>
          <c:showBubbleSize val="0"/>
        </c:dLbls>
        <c:gapWidth val="150"/>
        <c:shape val="box"/>
        <c:axId val="1133577231"/>
        <c:axId val="1"/>
        <c:axId val="0"/>
      </c:bar3DChart>
      <c:catAx>
        <c:axId val="11335772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357723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BA6-4B55-8954-9AB7CB81F98D}"/>
              </c:ext>
            </c:extLst>
          </c:dPt>
          <c:dPt>
            <c:idx val="1"/>
            <c:invertIfNegative val="0"/>
            <c:bubble3D val="0"/>
            <c:spPr>
              <a:solidFill>
                <a:srgbClr val="C00000"/>
              </a:solidFill>
            </c:spPr>
            <c:extLst>
              <c:ext xmlns:c16="http://schemas.microsoft.com/office/drawing/2014/chart" uri="{C3380CC4-5D6E-409C-BE32-E72D297353CC}">
                <c16:uniqueId val="{00000001-4BA6-4B55-8954-9AB7CB81F98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BA6-4B55-8954-9AB7CB81F98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BA6-4B55-8954-9AB7CB81F98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0.2857142857142857</c:v>
                </c:pt>
                <c:pt idx="2">
                  <c:v>0.7142857142857143</c:v>
                </c:pt>
                <c:pt idx="3">
                  <c:v>0</c:v>
                </c:pt>
              </c:numCache>
            </c:numRef>
          </c:val>
          <c:extLst>
            <c:ext xmlns:c16="http://schemas.microsoft.com/office/drawing/2014/chart" uri="{C3380CC4-5D6E-409C-BE32-E72D297353CC}">
              <c16:uniqueId val="{00000004-4BA6-4B55-8954-9AB7CB81F98D}"/>
            </c:ext>
          </c:extLst>
        </c:ser>
        <c:dLbls>
          <c:showLegendKey val="0"/>
          <c:showVal val="0"/>
          <c:showCatName val="0"/>
          <c:showSerName val="0"/>
          <c:showPercent val="0"/>
          <c:showBubbleSize val="0"/>
        </c:dLbls>
        <c:gapWidth val="150"/>
        <c:shape val="box"/>
        <c:axId val="1133570991"/>
        <c:axId val="1"/>
        <c:axId val="0"/>
      </c:bar3DChart>
      <c:catAx>
        <c:axId val="1133570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35709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5-486B-B992-864493878AF4}"/>
              </c:ext>
            </c:extLst>
          </c:dPt>
          <c:dPt>
            <c:idx val="1"/>
            <c:invertIfNegative val="0"/>
            <c:bubble3D val="0"/>
            <c:spPr>
              <a:solidFill>
                <a:srgbClr val="C00000"/>
              </a:solidFill>
            </c:spPr>
            <c:extLst>
              <c:ext xmlns:c16="http://schemas.microsoft.com/office/drawing/2014/chart" uri="{C3380CC4-5D6E-409C-BE32-E72D297353CC}">
                <c16:uniqueId val="{00000001-1965-486B-B992-864493878AF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5-486B-B992-864493878AF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5-486B-B992-864493878AF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0.5</c:v>
                </c:pt>
                <c:pt idx="1">
                  <c:v>0.5</c:v>
                </c:pt>
                <c:pt idx="2">
                  <c:v>0</c:v>
                </c:pt>
                <c:pt idx="3">
                  <c:v>0</c:v>
                </c:pt>
              </c:numCache>
            </c:numRef>
          </c:val>
          <c:extLst>
            <c:ext xmlns:c16="http://schemas.microsoft.com/office/drawing/2014/chart" uri="{C3380CC4-5D6E-409C-BE32-E72D297353CC}">
              <c16:uniqueId val="{00000004-1965-486B-B992-864493878AF4}"/>
            </c:ext>
          </c:extLst>
        </c:ser>
        <c:dLbls>
          <c:showLegendKey val="0"/>
          <c:showVal val="0"/>
          <c:showCatName val="0"/>
          <c:showSerName val="0"/>
          <c:showPercent val="0"/>
          <c:showBubbleSize val="0"/>
        </c:dLbls>
        <c:gapWidth val="150"/>
        <c:shape val="box"/>
        <c:axId val="1133579631"/>
        <c:axId val="1"/>
        <c:axId val="0"/>
      </c:bar3DChart>
      <c:catAx>
        <c:axId val="11335796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357963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197-4BFD-A1A7-1FF525E6B8C3}"/>
              </c:ext>
            </c:extLst>
          </c:dPt>
          <c:dPt>
            <c:idx val="1"/>
            <c:invertIfNegative val="0"/>
            <c:bubble3D val="0"/>
            <c:spPr>
              <a:solidFill>
                <a:srgbClr val="C00000"/>
              </a:solidFill>
            </c:spPr>
            <c:extLst>
              <c:ext xmlns:c16="http://schemas.microsoft.com/office/drawing/2014/chart" uri="{C3380CC4-5D6E-409C-BE32-E72D297353CC}">
                <c16:uniqueId val="{00000001-C197-4BFD-A1A7-1FF525E6B8C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197-4BFD-A1A7-1FF525E6B8C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197-4BFD-A1A7-1FF525E6B8C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1</c:v>
                </c:pt>
                <c:pt idx="2">
                  <c:v>0</c:v>
                </c:pt>
                <c:pt idx="3">
                  <c:v>0.5</c:v>
                </c:pt>
              </c:numCache>
            </c:numRef>
          </c:val>
          <c:extLst>
            <c:ext xmlns:c16="http://schemas.microsoft.com/office/drawing/2014/chart" uri="{C3380CC4-5D6E-409C-BE32-E72D297353CC}">
              <c16:uniqueId val="{00000004-C197-4BFD-A1A7-1FF525E6B8C3}"/>
            </c:ext>
          </c:extLst>
        </c:ser>
        <c:dLbls>
          <c:showLegendKey val="0"/>
          <c:showVal val="0"/>
          <c:showCatName val="0"/>
          <c:showSerName val="0"/>
          <c:showPercent val="0"/>
          <c:showBubbleSize val="0"/>
        </c:dLbls>
        <c:gapWidth val="150"/>
        <c:shape val="box"/>
        <c:axId val="1133583471"/>
        <c:axId val="1"/>
        <c:axId val="0"/>
      </c:bar3DChart>
      <c:catAx>
        <c:axId val="11335834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35834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AD-4DC3-A567-DC5185C94F71}"/>
              </c:ext>
            </c:extLst>
          </c:dPt>
          <c:dPt>
            <c:idx val="1"/>
            <c:invertIfNegative val="0"/>
            <c:bubble3D val="0"/>
            <c:spPr>
              <a:solidFill>
                <a:srgbClr val="C00000"/>
              </a:solidFill>
            </c:spPr>
            <c:extLst>
              <c:ext xmlns:c16="http://schemas.microsoft.com/office/drawing/2014/chart" uri="{C3380CC4-5D6E-409C-BE32-E72D297353CC}">
                <c16:uniqueId val="{00000001-CEAD-4DC3-A567-DC5185C94F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AD-4DC3-A567-DC5185C94F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AD-4DC3-A567-DC5185C94F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0.5</c:v>
                </c:pt>
                <c:pt idx="2">
                  <c:v>0.5</c:v>
                </c:pt>
                <c:pt idx="3">
                  <c:v>0</c:v>
                </c:pt>
              </c:numCache>
            </c:numRef>
          </c:val>
          <c:extLst>
            <c:ext xmlns:c16="http://schemas.microsoft.com/office/drawing/2014/chart" uri="{C3380CC4-5D6E-409C-BE32-E72D297353CC}">
              <c16:uniqueId val="{00000004-CEAD-4DC3-A567-DC5185C94F71}"/>
            </c:ext>
          </c:extLst>
        </c:ser>
        <c:dLbls>
          <c:showLegendKey val="0"/>
          <c:showVal val="0"/>
          <c:showCatName val="0"/>
          <c:showSerName val="0"/>
          <c:showPercent val="0"/>
          <c:showBubbleSize val="0"/>
        </c:dLbls>
        <c:gapWidth val="150"/>
        <c:shape val="box"/>
        <c:axId val="1133574831"/>
        <c:axId val="1"/>
        <c:axId val="0"/>
      </c:bar3DChart>
      <c:catAx>
        <c:axId val="1133574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35748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CB0-4736-9B6C-8AF25E57B50B}"/>
              </c:ext>
            </c:extLst>
          </c:dPt>
          <c:dPt>
            <c:idx val="1"/>
            <c:invertIfNegative val="0"/>
            <c:bubble3D val="0"/>
            <c:spPr>
              <a:solidFill>
                <a:srgbClr val="C00000"/>
              </a:solidFill>
            </c:spPr>
            <c:extLst>
              <c:ext xmlns:c16="http://schemas.microsoft.com/office/drawing/2014/chart" uri="{C3380CC4-5D6E-409C-BE32-E72D297353CC}">
                <c16:uniqueId val="{00000001-ACB0-4736-9B6C-8AF25E57B50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CB0-4736-9B6C-8AF25E57B50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CB0-4736-9B6C-8AF25E57B50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extLst>
            <c:ext xmlns:c16="http://schemas.microsoft.com/office/drawing/2014/chart" uri="{C3380CC4-5D6E-409C-BE32-E72D297353CC}">
              <c16:uniqueId val="{00000004-ACB0-4736-9B6C-8AF25E57B50B}"/>
            </c:ext>
          </c:extLst>
        </c:ser>
        <c:dLbls>
          <c:showLegendKey val="0"/>
          <c:showVal val="0"/>
          <c:showCatName val="0"/>
          <c:showSerName val="0"/>
          <c:showPercent val="0"/>
          <c:showBubbleSize val="0"/>
        </c:dLbls>
        <c:gapWidth val="150"/>
        <c:shape val="box"/>
        <c:axId val="1137391247"/>
        <c:axId val="1"/>
        <c:axId val="0"/>
      </c:bar3DChart>
      <c:catAx>
        <c:axId val="11373912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73912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5E4-47BF-B818-C94C36BEE4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5E4-47BF-B818-C94C36BEE4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55E4-47BF-B818-C94C36BEE4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5E4-47BF-B818-C94C36BEE4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5E4-47BF-B818-C94C36BEE4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5E4-47BF-B818-C94C36BEE4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5E4-47BF-B818-C94C36BEE4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55E4-47BF-B818-C94C36BEE4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5E4-47BF-B818-C94C36BEE4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5E4-47BF-B818-C94C36BEE4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55E4-47BF-B818-C94C36BEE4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55E4-47BF-B818-C94C36BEE4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55E4-47BF-B818-C94C36BEE4E7}"/>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5E4-47BF-B818-C94C36BEE4E7}"/>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5E4-47BF-B818-C94C36BEE4E7}"/>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5E4-47BF-B818-C94C36BEE4E7}"/>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55E4-47BF-B818-C94C36BEE4E7}"/>
            </c:ext>
          </c:extLst>
        </c:ser>
        <c:dLbls>
          <c:showLegendKey val="0"/>
          <c:showVal val="0"/>
          <c:showCatName val="0"/>
          <c:showSerName val="0"/>
          <c:showPercent val="0"/>
          <c:showBubbleSize val="0"/>
        </c:dLbls>
        <c:smooth val="0"/>
        <c:axId val="1133581071"/>
        <c:axId val="1"/>
      </c:lineChart>
      <c:catAx>
        <c:axId val="113358107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358107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C11-422D-AF7F-9CFC114AEA0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C11-422D-AF7F-9CFC114AEA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0.2857142857142857</c:v>
                </c:pt>
                <c:pt idx="1">
                  <c:v>0.5714285714285714</c:v>
                </c:pt>
                <c:pt idx="2">
                  <c:v>0.14285714285714285</c:v>
                </c:pt>
                <c:pt idx="3">
                  <c:v>0</c:v>
                </c:pt>
              </c:numCache>
            </c:numRef>
          </c:val>
          <c:smooth val="0"/>
          <c:extLst>
            <c:ext xmlns:c16="http://schemas.microsoft.com/office/drawing/2014/chart" uri="{C3380CC4-5D6E-409C-BE32-E72D297353CC}">
              <c16:uniqueId val="{00000002-8C11-422D-AF7F-9CFC114AEA0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C11-422D-AF7F-9CFC114AEA0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C11-422D-AF7F-9CFC114AEA0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C11-422D-AF7F-9CFC114AEA0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C11-422D-AF7F-9CFC114AEA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0.42857142857142855</c:v>
                </c:pt>
                <c:pt idx="2">
                  <c:v>0.66666666666666663</c:v>
                </c:pt>
                <c:pt idx="3">
                  <c:v>0</c:v>
                </c:pt>
              </c:numCache>
            </c:numRef>
          </c:val>
          <c:smooth val="0"/>
          <c:extLst>
            <c:ext xmlns:c16="http://schemas.microsoft.com/office/drawing/2014/chart" uri="{C3380CC4-5D6E-409C-BE32-E72D297353CC}">
              <c16:uniqueId val="{00000007-8C11-422D-AF7F-9CFC114AEA0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C11-422D-AF7F-9CFC114AEA0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C11-422D-AF7F-9CFC114AEA0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C11-422D-AF7F-9CFC114AEA0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C11-422D-AF7F-9CFC114AEA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8C11-422D-AF7F-9CFC114AEA0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C11-422D-AF7F-9CFC114AEA0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C11-422D-AF7F-9CFC114AEA0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C11-422D-AF7F-9CFC114AEA0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C11-422D-AF7F-9CFC114AEA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C11-422D-AF7F-9CFC114AEA04}"/>
            </c:ext>
          </c:extLst>
        </c:ser>
        <c:dLbls>
          <c:showLegendKey val="0"/>
          <c:showVal val="0"/>
          <c:showCatName val="0"/>
          <c:showSerName val="0"/>
          <c:showPercent val="0"/>
          <c:showBubbleSize val="0"/>
        </c:dLbls>
        <c:smooth val="0"/>
        <c:axId val="1134261519"/>
        <c:axId val="1"/>
      </c:lineChart>
      <c:catAx>
        <c:axId val="113426151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4261519"/>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7A5-49F8-A8D4-73BDD77421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7A5-49F8-A8D4-73BDD77421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2-47A5-49F8-A8D4-73BDD774217C}"/>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7A5-49F8-A8D4-73BDD77421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7A5-49F8-A8D4-73BDD77421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7A5-49F8-A8D4-73BDD77421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7A5-49F8-A8D4-73BDD77421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1</c:v>
                </c:pt>
                <c:pt idx="2">
                  <c:v>0</c:v>
                </c:pt>
                <c:pt idx="3">
                  <c:v>0.5</c:v>
                </c:pt>
              </c:numCache>
            </c:numRef>
          </c:val>
          <c:smooth val="0"/>
          <c:extLst>
            <c:ext xmlns:c16="http://schemas.microsoft.com/office/drawing/2014/chart" uri="{C3380CC4-5D6E-409C-BE32-E72D297353CC}">
              <c16:uniqueId val="{00000007-47A5-49F8-A8D4-73BDD774217C}"/>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7A5-49F8-A8D4-73BDD77421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7A5-49F8-A8D4-73BDD77421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47A5-49F8-A8D4-73BDD77421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47A5-49F8-A8D4-73BDD77421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47A5-49F8-A8D4-73BDD774217C}"/>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7A5-49F8-A8D4-73BDD774217C}"/>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7A5-49F8-A8D4-73BDD77421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47A5-49F8-A8D4-73BDD774217C}"/>
            </c:ext>
          </c:extLst>
        </c:ser>
        <c:dLbls>
          <c:showLegendKey val="0"/>
          <c:showVal val="0"/>
          <c:showCatName val="0"/>
          <c:showSerName val="0"/>
          <c:showPercent val="0"/>
          <c:showBubbleSize val="0"/>
        </c:dLbls>
        <c:smooth val="0"/>
        <c:axId val="1134261999"/>
        <c:axId val="1"/>
      </c:lineChart>
      <c:catAx>
        <c:axId val="113426199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4261999"/>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57D-4A26-A340-0914ACD20CD9}"/>
              </c:ext>
            </c:extLst>
          </c:dPt>
          <c:dPt>
            <c:idx val="1"/>
            <c:invertIfNegative val="0"/>
            <c:bubble3D val="0"/>
            <c:spPr>
              <a:solidFill>
                <a:srgbClr val="C00000"/>
              </a:solidFill>
            </c:spPr>
            <c:extLst>
              <c:ext xmlns:c16="http://schemas.microsoft.com/office/drawing/2014/chart" uri="{C3380CC4-5D6E-409C-BE32-E72D297353CC}">
                <c16:uniqueId val="{00000001-C57D-4A26-A340-0914ACD20CD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57D-4A26-A340-0914ACD20CD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57D-4A26-A340-0914ACD20CD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0.1</c:v>
                </c:pt>
                <c:pt idx="1">
                  <c:v>0.6</c:v>
                </c:pt>
                <c:pt idx="2">
                  <c:v>0.3</c:v>
                </c:pt>
                <c:pt idx="3">
                  <c:v>0</c:v>
                </c:pt>
              </c:numCache>
            </c:numRef>
          </c:val>
          <c:extLst>
            <c:ext xmlns:c16="http://schemas.microsoft.com/office/drawing/2014/chart" uri="{C3380CC4-5D6E-409C-BE32-E72D297353CC}">
              <c16:uniqueId val="{00000004-C57D-4A26-A340-0914ACD20CD9}"/>
            </c:ext>
          </c:extLst>
        </c:ser>
        <c:dLbls>
          <c:showLegendKey val="0"/>
          <c:showVal val="0"/>
          <c:showCatName val="0"/>
          <c:showSerName val="0"/>
          <c:showPercent val="0"/>
          <c:showBubbleSize val="0"/>
        </c:dLbls>
        <c:gapWidth val="150"/>
        <c:shape val="box"/>
        <c:axId val="1134271599"/>
        <c:axId val="1"/>
        <c:axId val="0"/>
      </c:bar3DChart>
      <c:catAx>
        <c:axId val="11342715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427159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C5B-4C14-9D6E-C5BC4045CBCB}"/>
              </c:ext>
            </c:extLst>
          </c:dPt>
          <c:dPt>
            <c:idx val="1"/>
            <c:invertIfNegative val="0"/>
            <c:bubble3D val="0"/>
            <c:spPr>
              <a:solidFill>
                <a:srgbClr val="C00000"/>
              </a:solidFill>
            </c:spPr>
            <c:extLst>
              <c:ext xmlns:c16="http://schemas.microsoft.com/office/drawing/2014/chart" uri="{C3380CC4-5D6E-409C-BE32-E72D297353CC}">
                <c16:uniqueId val="{00000001-9C5B-4C14-9D6E-C5BC4045CBC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C5B-4C14-9D6E-C5BC4045CBC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C5B-4C14-9D6E-C5BC4045CBC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0.1</c:v>
                </c:pt>
                <c:pt idx="2">
                  <c:v>0.7</c:v>
                </c:pt>
                <c:pt idx="3">
                  <c:v>0.2</c:v>
                </c:pt>
              </c:numCache>
            </c:numRef>
          </c:val>
          <c:extLst>
            <c:ext xmlns:c16="http://schemas.microsoft.com/office/drawing/2014/chart" uri="{C3380CC4-5D6E-409C-BE32-E72D297353CC}">
              <c16:uniqueId val="{00000004-9C5B-4C14-9D6E-C5BC4045CBCB}"/>
            </c:ext>
          </c:extLst>
        </c:ser>
        <c:dLbls>
          <c:showLegendKey val="0"/>
          <c:showVal val="0"/>
          <c:showCatName val="0"/>
          <c:showSerName val="0"/>
          <c:showPercent val="0"/>
          <c:showBubbleSize val="0"/>
        </c:dLbls>
        <c:gapWidth val="150"/>
        <c:shape val="box"/>
        <c:axId val="1134256719"/>
        <c:axId val="1"/>
        <c:axId val="0"/>
      </c:bar3DChart>
      <c:catAx>
        <c:axId val="11342567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425671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028-4BEE-8376-F390F9B03F01}"/>
              </c:ext>
            </c:extLst>
          </c:dPt>
          <c:dPt>
            <c:idx val="1"/>
            <c:invertIfNegative val="0"/>
            <c:bubble3D val="0"/>
            <c:spPr>
              <a:solidFill>
                <a:srgbClr val="C00000"/>
              </a:solidFill>
            </c:spPr>
            <c:extLst>
              <c:ext xmlns:c16="http://schemas.microsoft.com/office/drawing/2014/chart" uri="{C3380CC4-5D6E-409C-BE32-E72D297353CC}">
                <c16:uniqueId val="{00000001-B028-4BEE-8376-F390F9B03F0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028-4BEE-8376-F390F9B03F0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028-4BEE-8376-F390F9B03F0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0.1</c:v>
                </c:pt>
                <c:pt idx="2">
                  <c:v>0.7</c:v>
                </c:pt>
                <c:pt idx="3">
                  <c:v>0.2</c:v>
                </c:pt>
              </c:numCache>
            </c:numRef>
          </c:val>
          <c:extLst>
            <c:ext xmlns:c16="http://schemas.microsoft.com/office/drawing/2014/chart" uri="{C3380CC4-5D6E-409C-BE32-E72D297353CC}">
              <c16:uniqueId val="{00000004-B028-4BEE-8376-F390F9B03F01}"/>
            </c:ext>
          </c:extLst>
        </c:ser>
        <c:dLbls>
          <c:showLegendKey val="0"/>
          <c:showVal val="0"/>
          <c:showCatName val="0"/>
          <c:showSerName val="0"/>
          <c:showPercent val="0"/>
          <c:showBubbleSize val="0"/>
        </c:dLbls>
        <c:gapWidth val="150"/>
        <c:shape val="box"/>
        <c:axId val="1134270639"/>
        <c:axId val="1"/>
        <c:axId val="0"/>
      </c:bar3DChart>
      <c:catAx>
        <c:axId val="11342706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427063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A0A-437B-B01D-0BEA026106D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A0A-437B-B01D-0BEA026106D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0.42857142857142855</c:v>
                </c:pt>
              </c:numCache>
            </c:numRef>
          </c:val>
          <c:smooth val="0"/>
          <c:extLst>
            <c:ext xmlns:c16="http://schemas.microsoft.com/office/drawing/2014/chart" uri="{C3380CC4-5D6E-409C-BE32-E72D297353CC}">
              <c16:uniqueId val="{00000002-3A0A-437B-B01D-0BEA026106D1}"/>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A0A-437B-B01D-0BEA026106D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A0A-437B-B01D-0BEA026106D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A0A-437B-B01D-0BEA026106D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A0A-437B-B01D-0BEA026106D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0.1</c:v>
                </c:pt>
                <c:pt idx="2">
                  <c:v>0.7</c:v>
                </c:pt>
                <c:pt idx="3">
                  <c:v>0.2</c:v>
                </c:pt>
              </c:numCache>
            </c:numRef>
          </c:val>
          <c:smooth val="0"/>
          <c:extLst>
            <c:ext xmlns:c16="http://schemas.microsoft.com/office/drawing/2014/chart" uri="{C3380CC4-5D6E-409C-BE32-E72D297353CC}">
              <c16:uniqueId val="{00000007-3A0A-437B-B01D-0BEA026106D1}"/>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A0A-437B-B01D-0BEA026106D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A0A-437B-B01D-0BEA026106D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3A0A-437B-B01D-0BEA026106D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3A0A-437B-B01D-0BEA026106D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C-3A0A-437B-B01D-0BEA026106D1}"/>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A0A-437B-B01D-0BEA026106D1}"/>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A0A-437B-B01D-0BEA026106D1}"/>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A0A-437B-B01D-0BEA026106D1}"/>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A0A-437B-B01D-0BEA026106D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A0A-437B-B01D-0BEA026106D1}"/>
            </c:ext>
          </c:extLst>
        </c:ser>
        <c:dLbls>
          <c:showLegendKey val="0"/>
          <c:showVal val="0"/>
          <c:showCatName val="0"/>
          <c:showSerName val="0"/>
          <c:showPercent val="0"/>
          <c:showBubbleSize val="0"/>
        </c:dLbls>
        <c:smooth val="0"/>
        <c:axId val="1134270159"/>
        <c:axId val="1"/>
      </c:lineChart>
      <c:catAx>
        <c:axId val="113427015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4270159"/>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260-467B-ABAE-13A1FCF2425E}"/>
              </c:ext>
            </c:extLst>
          </c:dPt>
          <c:dPt>
            <c:idx val="1"/>
            <c:invertIfNegative val="0"/>
            <c:bubble3D val="0"/>
            <c:spPr>
              <a:solidFill>
                <a:srgbClr val="C00000"/>
              </a:solidFill>
            </c:spPr>
            <c:extLst>
              <c:ext xmlns:c16="http://schemas.microsoft.com/office/drawing/2014/chart" uri="{C3380CC4-5D6E-409C-BE32-E72D297353CC}">
                <c16:uniqueId val="{00000001-C260-467B-ABAE-13A1FCF242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260-467B-ABAE-13A1FCF242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260-467B-ABAE-13A1FCF242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1</c:v>
                </c:pt>
                <c:pt idx="2">
                  <c:v>0</c:v>
                </c:pt>
                <c:pt idx="3">
                  <c:v>0</c:v>
                </c:pt>
              </c:numCache>
            </c:numRef>
          </c:val>
          <c:extLst>
            <c:ext xmlns:c16="http://schemas.microsoft.com/office/drawing/2014/chart" uri="{C3380CC4-5D6E-409C-BE32-E72D297353CC}">
              <c16:uniqueId val="{00000004-C260-467B-ABAE-13A1FCF2425E}"/>
            </c:ext>
          </c:extLst>
        </c:ser>
        <c:dLbls>
          <c:showLegendKey val="0"/>
          <c:showVal val="0"/>
          <c:showCatName val="0"/>
          <c:showSerName val="0"/>
          <c:showPercent val="0"/>
          <c:showBubbleSize val="0"/>
        </c:dLbls>
        <c:gapWidth val="150"/>
        <c:shape val="box"/>
        <c:axId val="1134257199"/>
        <c:axId val="1"/>
        <c:axId val="0"/>
      </c:bar3DChart>
      <c:catAx>
        <c:axId val="11342571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425719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C7F-4D38-9BFB-F5DB49D92023}"/>
              </c:ext>
            </c:extLst>
          </c:dPt>
          <c:dPt>
            <c:idx val="1"/>
            <c:invertIfNegative val="0"/>
            <c:bubble3D val="0"/>
            <c:spPr>
              <a:solidFill>
                <a:srgbClr val="C00000"/>
              </a:solidFill>
            </c:spPr>
            <c:extLst>
              <c:ext xmlns:c16="http://schemas.microsoft.com/office/drawing/2014/chart" uri="{C3380CC4-5D6E-409C-BE32-E72D297353CC}">
                <c16:uniqueId val="{00000001-9C7F-4D38-9BFB-F5DB49D9202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C7F-4D38-9BFB-F5DB49D9202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C7F-4D38-9BFB-F5DB49D9202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extLst>
            <c:ext xmlns:c16="http://schemas.microsoft.com/office/drawing/2014/chart" uri="{C3380CC4-5D6E-409C-BE32-E72D297353CC}">
              <c16:uniqueId val="{00000004-9C7F-4D38-9BFB-F5DB49D92023}"/>
            </c:ext>
          </c:extLst>
        </c:ser>
        <c:dLbls>
          <c:showLegendKey val="0"/>
          <c:showVal val="0"/>
          <c:showCatName val="0"/>
          <c:showSerName val="0"/>
          <c:showPercent val="0"/>
          <c:showBubbleSize val="0"/>
        </c:dLbls>
        <c:gapWidth val="150"/>
        <c:shape val="box"/>
        <c:axId val="1134262479"/>
        <c:axId val="1"/>
        <c:axId val="0"/>
      </c:bar3DChart>
      <c:catAx>
        <c:axId val="11342624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426247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18E-410F-AC21-19C8DEE6745B}"/>
              </c:ext>
            </c:extLst>
          </c:dPt>
          <c:dPt>
            <c:idx val="1"/>
            <c:invertIfNegative val="0"/>
            <c:bubble3D val="0"/>
            <c:spPr>
              <a:solidFill>
                <a:srgbClr val="C00000"/>
              </a:solidFill>
            </c:spPr>
            <c:extLst>
              <c:ext xmlns:c16="http://schemas.microsoft.com/office/drawing/2014/chart" uri="{C3380CC4-5D6E-409C-BE32-E72D297353CC}">
                <c16:uniqueId val="{00000001-418E-410F-AC21-19C8DEE6745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18E-410F-AC21-19C8DEE6745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18E-410F-AC21-19C8DEE6745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418E-410F-AC21-19C8DEE6745B}"/>
            </c:ext>
          </c:extLst>
        </c:ser>
        <c:dLbls>
          <c:showLegendKey val="0"/>
          <c:showVal val="0"/>
          <c:showCatName val="0"/>
          <c:showSerName val="0"/>
          <c:showPercent val="0"/>
          <c:showBubbleSize val="0"/>
        </c:dLbls>
        <c:gapWidth val="150"/>
        <c:shape val="box"/>
        <c:axId val="1134263439"/>
        <c:axId val="1"/>
        <c:axId val="0"/>
      </c:bar3DChart>
      <c:catAx>
        <c:axId val="11342634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426343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30B-43A4-AC11-D4143AEF44AD}"/>
              </c:ext>
            </c:extLst>
          </c:dPt>
          <c:dPt>
            <c:idx val="1"/>
            <c:invertIfNegative val="0"/>
            <c:bubble3D val="0"/>
            <c:spPr>
              <a:solidFill>
                <a:srgbClr val="C00000"/>
              </a:solidFill>
            </c:spPr>
            <c:extLst>
              <c:ext xmlns:c16="http://schemas.microsoft.com/office/drawing/2014/chart" uri="{C3380CC4-5D6E-409C-BE32-E72D297353CC}">
                <c16:uniqueId val="{00000001-D30B-43A4-AC11-D4143AEF44A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30B-43A4-AC11-D4143AEF44A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30B-43A4-AC11-D4143AEF44A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0.375</c:v>
                </c:pt>
                <c:pt idx="2">
                  <c:v>0.5</c:v>
                </c:pt>
                <c:pt idx="3">
                  <c:v>0.125</c:v>
                </c:pt>
              </c:numCache>
            </c:numRef>
          </c:val>
          <c:extLst>
            <c:ext xmlns:c16="http://schemas.microsoft.com/office/drawing/2014/chart" uri="{C3380CC4-5D6E-409C-BE32-E72D297353CC}">
              <c16:uniqueId val="{00000004-D30B-43A4-AC11-D4143AEF44AD}"/>
            </c:ext>
          </c:extLst>
        </c:ser>
        <c:dLbls>
          <c:showLegendKey val="0"/>
          <c:showVal val="0"/>
          <c:showCatName val="0"/>
          <c:showSerName val="0"/>
          <c:showPercent val="0"/>
          <c:showBubbleSize val="0"/>
        </c:dLbls>
        <c:gapWidth val="150"/>
        <c:shape val="box"/>
        <c:axId val="1137390767"/>
        <c:axId val="1"/>
        <c:axId val="0"/>
      </c:bar3DChart>
      <c:catAx>
        <c:axId val="11373907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73907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023-4A9B-A06F-560071A6C79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023-4A9B-A06F-560071A6C79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E023-4A9B-A06F-560071A6C791}"/>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023-4A9B-A06F-560071A6C79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023-4A9B-A06F-560071A6C79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023-4A9B-A06F-560071A6C79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023-4A9B-A06F-560071A6C79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E023-4A9B-A06F-560071A6C791}"/>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023-4A9B-A06F-560071A6C79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023-4A9B-A06F-560071A6C79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023-4A9B-A06F-560071A6C79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023-4A9B-A06F-560071A6C79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C-E023-4A9B-A06F-560071A6C791}"/>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23-4A9B-A06F-560071A6C791}"/>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23-4A9B-A06F-560071A6C791}"/>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23-4A9B-A06F-560071A6C791}"/>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23-4A9B-A06F-560071A6C79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23-4A9B-A06F-560071A6C791}"/>
            </c:ext>
          </c:extLst>
        </c:ser>
        <c:dLbls>
          <c:showLegendKey val="0"/>
          <c:showVal val="0"/>
          <c:showCatName val="0"/>
          <c:showSerName val="0"/>
          <c:showPercent val="0"/>
          <c:showBubbleSize val="0"/>
        </c:dLbls>
        <c:smooth val="0"/>
        <c:axId val="1134258639"/>
        <c:axId val="1"/>
      </c:lineChart>
      <c:catAx>
        <c:axId val="113425863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4258639"/>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CF32-4819-98EC-BA40ABADAABC}"/>
              </c:ext>
            </c:extLst>
          </c:dPt>
          <c:dPt>
            <c:idx val="1"/>
            <c:invertIfNegative val="0"/>
            <c:bubble3D val="0"/>
            <c:spPr>
              <a:solidFill>
                <a:srgbClr val="C00000"/>
              </a:solidFill>
            </c:spPr>
            <c:extLst>
              <c:ext xmlns:c16="http://schemas.microsoft.com/office/drawing/2014/chart" uri="{C3380CC4-5D6E-409C-BE32-E72D297353CC}">
                <c16:uniqueId val="{00000001-CF32-4819-98EC-BA40ABADAAB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32-4819-98EC-BA40ABADAAB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32-4819-98EC-BA40ABADAAB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CF32-4819-98EC-BA40ABADAABC}"/>
            </c:ext>
          </c:extLst>
        </c:ser>
        <c:dLbls>
          <c:showLegendKey val="0"/>
          <c:showVal val="0"/>
          <c:showCatName val="0"/>
          <c:showSerName val="0"/>
          <c:showPercent val="0"/>
          <c:showBubbleSize val="0"/>
        </c:dLbls>
        <c:gapWidth val="150"/>
        <c:shape val="box"/>
        <c:axId val="1134263919"/>
        <c:axId val="1"/>
        <c:axId val="0"/>
      </c:bar3DChart>
      <c:catAx>
        <c:axId val="11342639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42639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935-4A7B-B1C2-61B05462AFB0}"/>
              </c:ext>
            </c:extLst>
          </c:dPt>
          <c:dPt>
            <c:idx val="1"/>
            <c:invertIfNegative val="0"/>
            <c:bubble3D val="0"/>
            <c:spPr>
              <a:solidFill>
                <a:srgbClr val="C00000"/>
              </a:solidFill>
            </c:spPr>
            <c:extLst>
              <c:ext xmlns:c16="http://schemas.microsoft.com/office/drawing/2014/chart" uri="{C3380CC4-5D6E-409C-BE32-E72D297353CC}">
                <c16:uniqueId val="{00000001-E935-4A7B-B1C2-61B05462AFB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935-4A7B-B1C2-61B05462AFB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935-4A7B-B1C2-61B05462AFB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E935-4A7B-B1C2-61B05462AFB0}"/>
            </c:ext>
          </c:extLst>
        </c:ser>
        <c:dLbls>
          <c:showLegendKey val="0"/>
          <c:showVal val="0"/>
          <c:showCatName val="0"/>
          <c:showSerName val="0"/>
          <c:showPercent val="0"/>
          <c:showBubbleSize val="0"/>
        </c:dLbls>
        <c:gapWidth val="150"/>
        <c:shape val="box"/>
        <c:axId val="1135358719"/>
        <c:axId val="1"/>
        <c:axId val="0"/>
      </c:bar3DChart>
      <c:catAx>
        <c:axId val="11353587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53587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E55B-4B74-9D65-F56BC9D42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E55B-4B74-9D65-F56BC9D42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E55B-4B74-9D65-F56BC9D429BE}"/>
            </c:ext>
          </c:extLst>
        </c:ser>
        <c:dLbls>
          <c:showLegendKey val="0"/>
          <c:showVal val="0"/>
          <c:showCatName val="0"/>
          <c:showSerName val="0"/>
          <c:showPercent val="0"/>
          <c:showBubbleSize val="0"/>
        </c:dLbls>
        <c:gapWidth val="150"/>
        <c:shape val="box"/>
        <c:axId val="1135356799"/>
        <c:axId val="1"/>
        <c:axId val="0"/>
      </c:bar3DChart>
      <c:catAx>
        <c:axId val="1135356799"/>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535679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221F-4B9B-8472-AC3B982152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221F-4B9B-8472-AC3B982152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221F-4B9B-8472-AC3B9821529B}"/>
            </c:ext>
          </c:extLst>
        </c:ser>
        <c:dLbls>
          <c:showLegendKey val="0"/>
          <c:showVal val="0"/>
          <c:showCatName val="0"/>
          <c:showSerName val="0"/>
          <c:showPercent val="0"/>
          <c:showBubbleSize val="0"/>
        </c:dLbls>
        <c:gapWidth val="150"/>
        <c:shape val="box"/>
        <c:axId val="1135361119"/>
        <c:axId val="1"/>
        <c:axId val="0"/>
      </c:bar3DChart>
      <c:catAx>
        <c:axId val="11353611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53611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6D8D-4167-847B-60E3D96DDDCF}"/>
              </c:ext>
            </c:extLst>
          </c:dPt>
          <c:dPt>
            <c:idx val="1"/>
            <c:invertIfNegative val="0"/>
            <c:bubble3D val="0"/>
            <c:spPr>
              <a:solidFill>
                <a:srgbClr val="C00000"/>
              </a:solidFill>
            </c:spPr>
            <c:extLst>
              <c:ext xmlns:c16="http://schemas.microsoft.com/office/drawing/2014/chart" uri="{C3380CC4-5D6E-409C-BE32-E72D297353CC}">
                <c16:uniqueId val="{00000001-6D8D-4167-847B-60E3D96DDDC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D8D-4167-847B-60E3D96DDDC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D8D-4167-847B-60E3D96DDDC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6D8D-4167-847B-60E3D96DDDCF}"/>
            </c:ext>
          </c:extLst>
        </c:ser>
        <c:dLbls>
          <c:showLegendKey val="0"/>
          <c:showVal val="0"/>
          <c:showCatName val="0"/>
          <c:showSerName val="0"/>
          <c:showPercent val="0"/>
          <c:showBubbleSize val="0"/>
        </c:dLbls>
        <c:gapWidth val="150"/>
        <c:shape val="box"/>
        <c:axId val="1135350559"/>
        <c:axId val="1"/>
        <c:axId val="0"/>
      </c:bar3DChart>
      <c:catAx>
        <c:axId val="11353505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53505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232-45DD-A15E-169ABDB61F65}"/>
              </c:ext>
            </c:extLst>
          </c:dPt>
          <c:dPt>
            <c:idx val="1"/>
            <c:invertIfNegative val="0"/>
            <c:bubble3D val="0"/>
            <c:spPr>
              <a:solidFill>
                <a:srgbClr val="C00000"/>
              </a:solidFill>
            </c:spPr>
            <c:extLst>
              <c:ext xmlns:c16="http://schemas.microsoft.com/office/drawing/2014/chart" uri="{C3380CC4-5D6E-409C-BE32-E72D297353CC}">
                <c16:uniqueId val="{00000001-4232-45DD-A15E-169ABDB61F6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232-45DD-A15E-169ABDB61F6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232-45DD-A15E-169ABDB61F6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4232-45DD-A15E-169ABDB61F65}"/>
            </c:ext>
          </c:extLst>
        </c:ser>
        <c:dLbls>
          <c:showLegendKey val="0"/>
          <c:showVal val="0"/>
          <c:showCatName val="0"/>
          <c:showSerName val="0"/>
          <c:showPercent val="0"/>
          <c:showBubbleSize val="0"/>
        </c:dLbls>
        <c:gapWidth val="150"/>
        <c:shape val="box"/>
        <c:axId val="1135355839"/>
        <c:axId val="1"/>
        <c:axId val="0"/>
      </c:bar3DChart>
      <c:catAx>
        <c:axId val="11353558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535583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D8-4E54-AEE2-45502DBF3689}"/>
              </c:ext>
            </c:extLst>
          </c:dPt>
          <c:dPt>
            <c:idx val="1"/>
            <c:invertIfNegative val="0"/>
            <c:bubble3D val="0"/>
            <c:spPr>
              <a:solidFill>
                <a:srgbClr val="C00000"/>
              </a:solidFill>
            </c:spPr>
            <c:extLst>
              <c:ext xmlns:c16="http://schemas.microsoft.com/office/drawing/2014/chart" uri="{C3380CC4-5D6E-409C-BE32-E72D297353CC}">
                <c16:uniqueId val="{00000001-B2D8-4E54-AEE2-45502DBF36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D8-4E54-AEE2-45502DBF36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D8-4E54-AEE2-45502DBF36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B2D8-4E54-AEE2-45502DBF3689}"/>
            </c:ext>
          </c:extLst>
        </c:ser>
        <c:dLbls>
          <c:showLegendKey val="0"/>
          <c:showVal val="0"/>
          <c:showCatName val="0"/>
          <c:showSerName val="0"/>
          <c:showPercent val="0"/>
          <c:showBubbleSize val="0"/>
        </c:dLbls>
        <c:gapWidth val="150"/>
        <c:shape val="box"/>
        <c:axId val="1135357759"/>
        <c:axId val="1"/>
        <c:axId val="0"/>
      </c:bar3DChart>
      <c:catAx>
        <c:axId val="11353577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535775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16D-4903-A901-61891810EAFC}"/>
              </c:ext>
            </c:extLst>
          </c:dPt>
          <c:dPt>
            <c:idx val="1"/>
            <c:invertIfNegative val="0"/>
            <c:bubble3D val="0"/>
            <c:spPr>
              <a:solidFill>
                <a:srgbClr val="C00000"/>
              </a:solidFill>
            </c:spPr>
            <c:extLst>
              <c:ext xmlns:c16="http://schemas.microsoft.com/office/drawing/2014/chart" uri="{C3380CC4-5D6E-409C-BE32-E72D297353CC}">
                <c16:uniqueId val="{00000001-F16D-4903-A901-61891810EAF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16D-4903-A901-61891810EAF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16D-4903-A901-61891810EAF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F16D-4903-A901-61891810EAFC}"/>
            </c:ext>
          </c:extLst>
        </c:ser>
        <c:dLbls>
          <c:showLegendKey val="0"/>
          <c:showVal val="0"/>
          <c:showCatName val="0"/>
          <c:showSerName val="0"/>
          <c:showPercent val="0"/>
          <c:showBubbleSize val="0"/>
        </c:dLbls>
        <c:gapWidth val="150"/>
        <c:shape val="box"/>
        <c:axId val="1135349119"/>
        <c:axId val="1"/>
        <c:axId val="0"/>
      </c:bar3DChart>
      <c:catAx>
        <c:axId val="11353491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534911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C05-49C9-8DF0-2C10BD1A5B01}"/>
              </c:ext>
            </c:extLst>
          </c:dPt>
          <c:dPt>
            <c:idx val="1"/>
            <c:invertIfNegative val="0"/>
            <c:bubble3D val="0"/>
            <c:spPr>
              <a:solidFill>
                <a:srgbClr val="C00000"/>
              </a:solidFill>
            </c:spPr>
            <c:extLst>
              <c:ext xmlns:c16="http://schemas.microsoft.com/office/drawing/2014/chart" uri="{C3380CC4-5D6E-409C-BE32-E72D297353CC}">
                <c16:uniqueId val="{00000001-3C05-49C9-8DF0-2C10BD1A5B0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C05-49C9-8DF0-2C10BD1A5B0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C05-49C9-8DF0-2C10BD1A5B0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3C05-49C9-8DF0-2C10BD1A5B01}"/>
            </c:ext>
          </c:extLst>
        </c:ser>
        <c:dLbls>
          <c:showLegendKey val="0"/>
          <c:showVal val="0"/>
          <c:showCatName val="0"/>
          <c:showSerName val="0"/>
          <c:showPercent val="0"/>
          <c:showBubbleSize val="0"/>
        </c:dLbls>
        <c:gapWidth val="150"/>
        <c:shape val="box"/>
        <c:axId val="1135351039"/>
        <c:axId val="1"/>
        <c:axId val="0"/>
      </c:bar3DChart>
      <c:catAx>
        <c:axId val="11353510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535103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501-41E7-9BD4-F66C8D19F284}"/>
              </c:ext>
            </c:extLst>
          </c:dPt>
          <c:dPt>
            <c:idx val="1"/>
            <c:invertIfNegative val="0"/>
            <c:bubble3D val="0"/>
            <c:spPr>
              <a:solidFill>
                <a:srgbClr val="C00000"/>
              </a:solidFill>
            </c:spPr>
            <c:extLst>
              <c:ext xmlns:c16="http://schemas.microsoft.com/office/drawing/2014/chart" uri="{C3380CC4-5D6E-409C-BE32-E72D297353CC}">
                <c16:uniqueId val="{00000001-6501-41E7-9BD4-F66C8D19F28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501-41E7-9BD4-F66C8D19F28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501-41E7-9BD4-F66C8D19F28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0.125</c:v>
                </c:pt>
                <c:pt idx="2">
                  <c:v>0</c:v>
                </c:pt>
                <c:pt idx="3">
                  <c:v>0.125</c:v>
                </c:pt>
              </c:numCache>
            </c:numRef>
          </c:val>
          <c:extLst>
            <c:ext xmlns:c16="http://schemas.microsoft.com/office/drawing/2014/chart" uri="{C3380CC4-5D6E-409C-BE32-E72D297353CC}">
              <c16:uniqueId val="{00000004-6501-41E7-9BD4-F66C8D19F284}"/>
            </c:ext>
          </c:extLst>
        </c:ser>
        <c:dLbls>
          <c:showLegendKey val="0"/>
          <c:showVal val="0"/>
          <c:showCatName val="0"/>
          <c:showSerName val="0"/>
          <c:showPercent val="0"/>
          <c:showBubbleSize val="0"/>
        </c:dLbls>
        <c:gapWidth val="150"/>
        <c:shape val="box"/>
        <c:axId val="1137397007"/>
        <c:axId val="1"/>
        <c:axId val="0"/>
      </c:bar3DChart>
      <c:catAx>
        <c:axId val="1137397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73970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69-4115-AF99-66398F5B24C2}"/>
              </c:ext>
            </c:extLst>
          </c:dPt>
          <c:dPt>
            <c:idx val="1"/>
            <c:invertIfNegative val="0"/>
            <c:bubble3D val="0"/>
            <c:spPr>
              <a:solidFill>
                <a:srgbClr val="C00000"/>
              </a:solidFill>
            </c:spPr>
            <c:extLst>
              <c:ext xmlns:c16="http://schemas.microsoft.com/office/drawing/2014/chart" uri="{C3380CC4-5D6E-409C-BE32-E72D297353CC}">
                <c16:uniqueId val="{00000001-5F69-4115-AF99-66398F5B24C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69-4115-AF99-66398F5B24C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69-4115-AF99-66398F5B24C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5F69-4115-AF99-66398F5B24C2}"/>
            </c:ext>
          </c:extLst>
        </c:ser>
        <c:dLbls>
          <c:showLegendKey val="0"/>
          <c:showVal val="0"/>
          <c:showCatName val="0"/>
          <c:showSerName val="0"/>
          <c:showPercent val="0"/>
          <c:showBubbleSize val="0"/>
        </c:dLbls>
        <c:gapWidth val="150"/>
        <c:shape val="box"/>
        <c:axId val="1135352959"/>
        <c:axId val="1"/>
        <c:axId val="0"/>
      </c:bar3DChart>
      <c:catAx>
        <c:axId val="11353529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535295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991-45A0-8038-CB4E6E96F485}"/>
              </c:ext>
            </c:extLst>
          </c:dPt>
          <c:dPt>
            <c:idx val="1"/>
            <c:invertIfNegative val="0"/>
            <c:bubble3D val="0"/>
            <c:spPr>
              <a:solidFill>
                <a:srgbClr val="C00000"/>
              </a:solidFill>
            </c:spPr>
            <c:extLst>
              <c:ext xmlns:c16="http://schemas.microsoft.com/office/drawing/2014/chart" uri="{C3380CC4-5D6E-409C-BE32-E72D297353CC}">
                <c16:uniqueId val="{00000001-7991-45A0-8038-CB4E6E96F48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991-45A0-8038-CB4E6E96F48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991-45A0-8038-CB4E6E96F48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1</c:v>
                </c:pt>
                <c:pt idx="3">
                  <c:v>0</c:v>
                </c:pt>
              </c:numCache>
            </c:numRef>
          </c:val>
          <c:extLst>
            <c:ext xmlns:c16="http://schemas.microsoft.com/office/drawing/2014/chart" uri="{C3380CC4-5D6E-409C-BE32-E72D297353CC}">
              <c16:uniqueId val="{00000004-7991-45A0-8038-CB4E6E96F485}"/>
            </c:ext>
          </c:extLst>
        </c:ser>
        <c:dLbls>
          <c:showLegendKey val="0"/>
          <c:showVal val="0"/>
          <c:showCatName val="0"/>
          <c:showSerName val="0"/>
          <c:showPercent val="0"/>
          <c:showBubbleSize val="0"/>
        </c:dLbls>
        <c:gapWidth val="150"/>
        <c:shape val="box"/>
        <c:axId val="1135354879"/>
        <c:axId val="1"/>
        <c:axId val="0"/>
      </c:bar3DChart>
      <c:catAx>
        <c:axId val="11353548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535487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045-499D-A9E7-7EC78CC33737}"/>
              </c:ext>
            </c:extLst>
          </c:dPt>
          <c:dPt>
            <c:idx val="1"/>
            <c:invertIfNegative val="0"/>
            <c:bubble3D val="0"/>
            <c:spPr>
              <a:solidFill>
                <a:srgbClr val="C00000"/>
              </a:solidFill>
            </c:spPr>
            <c:extLst>
              <c:ext xmlns:c16="http://schemas.microsoft.com/office/drawing/2014/chart" uri="{C3380CC4-5D6E-409C-BE32-E72D297353CC}">
                <c16:uniqueId val="{00000001-D045-499D-A9E7-7EC78CC3373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045-499D-A9E7-7EC78CC3373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045-499D-A9E7-7EC78CC3373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D045-499D-A9E7-7EC78CC33737}"/>
            </c:ext>
          </c:extLst>
        </c:ser>
        <c:dLbls>
          <c:showLegendKey val="0"/>
          <c:showVal val="0"/>
          <c:showCatName val="0"/>
          <c:showSerName val="0"/>
          <c:showPercent val="0"/>
          <c:showBubbleSize val="0"/>
        </c:dLbls>
        <c:gapWidth val="150"/>
        <c:shape val="box"/>
        <c:axId val="1135360639"/>
        <c:axId val="1"/>
        <c:axId val="0"/>
      </c:bar3DChart>
      <c:catAx>
        <c:axId val="11353606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536063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BED-46D8-B86F-C72545FCD37B}"/>
              </c:ext>
            </c:extLst>
          </c:dPt>
          <c:dPt>
            <c:idx val="1"/>
            <c:invertIfNegative val="0"/>
            <c:bubble3D val="0"/>
            <c:spPr>
              <a:solidFill>
                <a:srgbClr val="C00000"/>
              </a:solidFill>
            </c:spPr>
            <c:extLst>
              <c:ext xmlns:c16="http://schemas.microsoft.com/office/drawing/2014/chart" uri="{C3380CC4-5D6E-409C-BE32-E72D297353CC}">
                <c16:uniqueId val="{00000001-7BED-46D8-B86F-C72545FCD37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BED-46D8-B86F-C72545FCD37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BED-46D8-B86F-C72545FCD37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7BED-46D8-B86F-C72545FCD37B}"/>
            </c:ext>
          </c:extLst>
        </c:ser>
        <c:dLbls>
          <c:showLegendKey val="0"/>
          <c:showVal val="0"/>
          <c:showCatName val="0"/>
          <c:showSerName val="0"/>
          <c:showPercent val="0"/>
          <c:showBubbleSize val="0"/>
        </c:dLbls>
        <c:gapWidth val="150"/>
        <c:shape val="box"/>
        <c:axId val="1128468367"/>
        <c:axId val="1"/>
        <c:axId val="0"/>
      </c:bar3DChart>
      <c:catAx>
        <c:axId val="11284683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2846836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128-40DA-AABC-348FDA25B592}"/>
              </c:ext>
            </c:extLst>
          </c:dPt>
          <c:dPt>
            <c:idx val="1"/>
            <c:invertIfNegative val="0"/>
            <c:bubble3D val="0"/>
            <c:spPr>
              <a:solidFill>
                <a:srgbClr val="C00000"/>
              </a:solidFill>
            </c:spPr>
            <c:extLst>
              <c:ext xmlns:c16="http://schemas.microsoft.com/office/drawing/2014/chart" uri="{C3380CC4-5D6E-409C-BE32-E72D297353CC}">
                <c16:uniqueId val="{00000001-7128-40DA-AABC-348FDA25B59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128-40DA-AABC-348FDA25B59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128-40DA-AABC-348FDA25B59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7128-40DA-AABC-348FDA25B592}"/>
            </c:ext>
          </c:extLst>
        </c:ser>
        <c:dLbls>
          <c:showLegendKey val="0"/>
          <c:showVal val="0"/>
          <c:showCatName val="0"/>
          <c:showSerName val="0"/>
          <c:showPercent val="0"/>
          <c:showBubbleSize val="0"/>
        </c:dLbls>
        <c:gapWidth val="150"/>
        <c:shape val="box"/>
        <c:axId val="1128463087"/>
        <c:axId val="1"/>
        <c:axId val="0"/>
      </c:bar3DChart>
      <c:catAx>
        <c:axId val="1128463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284630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6AB-44DD-9A67-39C853C6048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6AB-44DD-9A67-39C853C6048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2-B6AB-44DD-9A67-39C853C6048D}"/>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6AB-44DD-9A67-39C853C6048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6AB-44DD-9A67-39C853C6048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6AB-44DD-9A67-39C853C6048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6AB-44DD-9A67-39C853C6048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7-B6AB-44DD-9A67-39C853C6048D}"/>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6AB-44DD-9A67-39C853C6048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6AB-44DD-9A67-39C853C6048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6AB-44DD-9A67-39C853C6048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6AB-44DD-9A67-39C853C6048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C-B6AB-44DD-9A67-39C853C6048D}"/>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6AB-44DD-9A67-39C853C6048D}"/>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6AB-44DD-9A67-39C853C6048D}"/>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6AB-44DD-9A67-39C853C6048D}"/>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6AB-44DD-9A67-39C853C6048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6AB-44DD-9A67-39C853C6048D}"/>
            </c:ext>
          </c:extLst>
        </c:ser>
        <c:dLbls>
          <c:showLegendKey val="0"/>
          <c:showVal val="0"/>
          <c:showCatName val="0"/>
          <c:showSerName val="0"/>
          <c:showPercent val="0"/>
          <c:showBubbleSize val="0"/>
        </c:dLbls>
        <c:smooth val="0"/>
        <c:axId val="1128471727"/>
        <c:axId val="1"/>
      </c:lineChart>
      <c:catAx>
        <c:axId val="11284717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284717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E3F-43BE-9DFD-47775A51F3C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E3F-43BE-9DFD-47775A51F3C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EE3F-43BE-9DFD-47775A51F3C8}"/>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E3F-43BE-9DFD-47775A51F3C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E3F-43BE-9DFD-47775A51F3C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E3F-43BE-9DFD-47775A51F3C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E3F-43BE-9DFD-47775A51F3C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EE3F-43BE-9DFD-47775A51F3C8}"/>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E3F-43BE-9DFD-47775A51F3C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E3F-43BE-9DFD-47775A51F3C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E3F-43BE-9DFD-47775A51F3C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E3F-43BE-9DFD-47775A51F3C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EE3F-43BE-9DFD-47775A51F3C8}"/>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E3F-43BE-9DFD-47775A51F3C8}"/>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E3F-43BE-9DFD-47775A51F3C8}"/>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E3F-43BE-9DFD-47775A51F3C8}"/>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E3F-43BE-9DFD-47775A51F3C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E3F-43BE-9DFD-47775A51F3C8}"/>
            </c:ext>
          </c:extLst>
        </c:ser>
        <c:dLbls>
          <c:showLegendKey val="0"/>
          <c:showVal val="0"/>
          <c:showCatName val="0"/>
          <c:showSerName val="0"/>
          <c:showPercent val="0"/>
          <c:showBubbleSize val="0"/>
        </c:dLbls>
        <c:smooth val="0"/>
        <c:axId val="1128472207"/>
        <c:axId val="1"/>
      </c:lineChart>
      <c:catAx>
        <c:axId val="112847220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2847220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DFF-419D-8E26-DDFADD9F066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DFF-419D-8E26-DDFADD9F066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8DFF-419D-8E26-DDFADD9F066E}"/>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DFF-419D-8E26-DDFADD9F066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DFF-419D-8E26-DDFADD9F066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DFF-419D-8E26-DDFADD9F066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DFF-419D-8E26-DDFADD9F066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8DFF-419D-8E26-DDFADD9F066E}"/>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DFF-419D-8E26-DDFADD9F066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DFF-419D-8E26-DDFADD9F066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DFF-419D-8E26-DDFADD9F066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DFF-419D-8E26-DDFADD9F066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8DFF-419D-8E26-DDFADD9F066E}"/>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DFF-419D-8E26-DDFADD9F066E}"/>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DFF-419D-8E26-DDFADD9F066E}"/>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DFF-419D-8E26-DDFADD9F066E}"/>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DFF-419D-8E26-DDFADD9F066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DFF-419D-8E26-DDFADD9F066E}"/>
            </c:ext>
          </c:extLst>
        </c:ser>
        <c:dLbls>
          <c:showLegendKey val="0"/>
          <c:showVal val="0"/>
          <c:showCatName val="0"/>
          <c:showSerName val="0"/>
          <c:showPercent val="0"/>
          <c:showBubbleSize val="0"/>
        </c:dLbls>
        <c:smooth val="0"/>
        <c:axId val="1128463567"/>
        <c:axId val="1"/>
      </c:lineChart>
      <c:catAx>
        <c:axId val="11284635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2846356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F0B-4F23-8958-0BF3D365ADA7}"/>
              </c:ext>
            </c:extLst>
          </c:dPt>
          <c:dPt>
            <c:idx val="1"/>
            <c:invertIfNegative val="0"/>
            <c:bubble3D val="0"/>
            <c:spPr>
              <a:solidFill>
                <a:srgbClr val="C00000"/>
              </a:solidFill>
            </c:spPr>
            <c:extLst>
              <c:ext xmlns:c16="http://schemas.microsoft.com/office/drawing/2014/chart" uri="{C3380CC4-5D6E-409C-BE32-E72D297353CC}">
                <c16:uniqueId val="{00000001-2F0B-4F23-8958-0BF3D365AD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F0B-4F23-8958-0BF3D365AD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F0B-4F23-8958-0BF3D365AD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1</c:v>
                </c:pt>
                <c:pt idx="2">
                  <c:v>0</c:v>
                </c:pt>
                <c:pt idx="3">
                  <c:v>0</c:v>
                </c:pt>
              </c:numCache>
            </c:numRef>
          </c:val>
          <c:extLst>
            <c:ext xmlns:c16="http://schemas.microsoft.com/office/drawing/2014/chart" uri="{C3380CC4-5D6E-409C-BE32-E72D297353CC}">
              <c16:uniqueId val="{00000004-2F0B-4F23-8958-0BF3D365ADA7}"/>
            </c:ext>
          </c:extLst>
        </c:ser>
        <c:dLbls>
          <c:showLegendKey val="0"/>
          <c:showVal val="0"/>
          <c:showCatName val="0"/>
          <c:showSerName val="0"/>
          <c:showPercent val="0"/>
          <c:showBubbleSize val="0"/>
        </c:dLbls>
        <c:gapWidth val="150"/>
        <c:shape val="box"/>
        <c:axId val="1128461647"/>
        <c:axId val="1"/>
        <c:axId val="0"/>
      </c:bar3DChart>
      <c:catAx>
        <c:axId val="1128461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2846164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571-478B-82A9-8E6A119542CF}"/>
              </c:ext>
            </c:extLst>
          </c:dPt>
          <c:dPt>
            <c:idx val="1"/>
            <c:invertIfNegative val="0"/>
            <c:bubble3D val="0"/>
            <c:spPr>
              <a:solidFill>
                <a:srgbClr val="C00000"/>
              </a:solidFill>
            </c:spPr>
            <c:extLst>
              <c:ext xmlns:c16="http://schemas.microsoft.com/office/drawing/2014/chart" uri="{C3380CC4-5D6E-409C-BE32-E72D297353CC}">
                <c16:uniqueId val="{00000001-2571-478B-82A9-8E6A119542C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571-478B-82A9-8E6A119542C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571-478B-82A9-8E6A119542C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2571-478B-82A9-8E6A119542CF}"/>
            </c:ext>
          </c:extLst>
        </c:ser>
        <c:dLbls>
          <c:showLegendKey val="0"/>
          <c:showVal val="0"/>
          <c:showCatName val="0"/>
          <c:showSerName val="0"/>
          <c:showPercent val="0"/>
          <c:showBubbleSize val="0"/>
        </c:dLbls>
        <c:gapWidth val="150"/>
        <c:shape val="box"/>
        <c:axId val="1128469807"/>
        <c:axId val="1"/>
        <c:axId val="0"/>
      </c:bar3DChart>
      <c:catAx>
        <c:axId val="11284698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284698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785-4E87-8B55-E4A0294C5A47}"/>
              </c:ext>
            </c:extLst>
          </c:dPt>
          <c:dPt>
            <c:idx val="1"/>
            <c:invertIfNegative val="0"/>
            <c:bubble3D val="0"/>
            <c:spPr>
              <a:solidFill>
                <a:srgbClr val="C00000"/>
              </a:solidFill>
            </c:spPr>
            <c:extLst>
              <c:ext xmlns:c16="http://schemas.microsoft.com/office/drawing/2014/chart" uri="{C3380CC4-5D6E-409C-BE32-E72D297353CC}">
                <c16:uniqueId val="{00000001-8785-4E87-8B55-E4A0294C5A4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85-4E87-8B55-E4A0294C5A4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85-4E87-8B55-E4A0294C5A4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0.125</c:v>
                </c:pt>
                <c:pt idx="2">
                  <c:v>0.75</c:v>
                </c:pt>
                <c:pt idx="3">
                  <c:v>0.125</c:v>
                </c:pt>
              </c:numCache>
            </c:numRef>
          </c:val>
          <c:extLst>
            <c:ext xmlns:c16="http://schemas.microsoft.com/office/drawing/2014/chart" uri="{C3380CC4-5D6E-409C-BE32-E72D297353CC}">
              <c16:uniqueId val="{00000004-8785-4E87-8B55-E4A0294C5A47}"/>
            </c:ext>
          </c:extLst>
        </c:ser>
        <c:dLbls>
          <c:showLegendKey val="0"/>
          <c:showVal val="0"/>
          <c:showCatName val="0"/>
          <c:showSerName val="0"/>
          <c:showPercent val="0"/>
          <c:showBubbleSize val="0"/>
        </c:dLbls>
        <c:gapWidth val="150"/>
        <c:shape val="box"/>
        <c:axId val="1137397967"/>
        <c:axId val="1"/>
        <c:axId val="0"/>
      </c:bar3DChart>
      <c:catAx>
        <c:axId val="11373979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739796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6BD-4F8D-BEEF-C978408616A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0.75</c:v>
                </c:pt>
                <c:pt idx="3">
                  <c:v>0.25</c:v>
                </c:pt>
              </c:numCache>
            </c:numRef>
          </c:val>
          <c:extLst>
            <c:ext xmlns:c16="http://schemas.microsoft.com/office/drawing/2014/chart" uri="{C3380CC4-5D6E-409C-BE32-E72D297353CC}">
              <c16:uniqueId val="{00000001-E6BD-4F8D-BEEF-C978408616A0}"/>
            </c:ext>
          </c:extLst>
        </c:ser>
        <c:dLbls>
          <c:showLegendKey val="0"/>
          <c:showVal val="0"/>
          <c:showCatName val="0"/>
          <c:showSerName val="0"/>
          <c:showPercent val="0"/>
          <c:showBubbleSize val="0"/>
        </c:dLbls>
        <c:gapWidth val="150"/>
        <c:shape val="box"/>
        <c:axId val="1128465007"/>
        <c:axId val="1"/>
        <c:axId val="0"/>
      </c:bar3DChart>
      <c:catAx>
        <c:axId val="1128465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2846500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637-409E-B536-AF00A18E8D3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637-409E-B536-AF00A18E8D3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0637-409E-B536-AF00A18E8D3D}"/>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637-409E-B536-AF00A18E8D3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637-409E-B536-AF00A18E8D3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637-409E-B536-AF00A18E8D3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637-409E-B536-AF00A18E8D3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0637-409E-B536-AF00A18E8D3D}"/>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637-409E-B536-AF00A18E8D3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637-409E-B536-AF00A18E8D3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637-409E-B536-AF00A18E8D3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637-409E-B536-AF00A18E8D3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0637-409E-B536-AF00A18E8D3D}"/>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637-409E-B536-AF00A18E8D3D}"/>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637-409E-B536-AF00A18E8D3D}"/>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637-409E-B536-AF00A18E8D3D}"/>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637-409E-B536-AF00A18E8D3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637-409E-B536-AF00A18E8D3D}"/>
            </c:ext>
          </c:extLst>
        </c:ser>
        <c:dLbls>
          <c:showLegendKey val="0"/>
          <c:showVal val="0"/>
          <c:showCatName val="0"/>
          <c:showSerName val="0"/>
          <c:showPercent val="0"/>
          <c:showBubbleSize val="0"/>
        </c:dLbls>
        <c:smooth val="0"/>
        <c:axId val="1128464047"/>
        <c:axId val="1"/>
      </c:lineChart>
      <c:catAx>
        <c:axId val="112846404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2846404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8DF0-42D4-8AE6-942C40D9619B}"/>
              </c:ext>
            </c:extLst>
          </c:dPt>
          <c:dPt>
            <c:idx val="1"/>
            <c:invertIfNegative val="0"/>
            <c:bubble3D val="0"/>
            <c:spPr>
              <a:solidFill>
                <a:srgbClr val="C00000"/>
              </a:solidFill>
            </c:spPr>
            <c:extLst>
              <c:ext xmlns:c16="http://schemas.microsoft.com/office/drawing/2014/chart" uri="{C3380CC4-5D6E-409C-BE32-E72D297353CC}">
                <c16:uniqueId val="{00000001-8DF0-42D4-8AE6-942C40D961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DF0-42D4-8AE6-942C40D961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DF0-42D4-8AE6-942C40D961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8DF0-42D4-8AE6-942C40D9619B}"/>
            </c:ext>
          </c:extLst>
        </c:ser>
        <c:dLbls>
          <c:showLegendKey val="0"/>
          <c:showVal val="0"/>
          <c:showCatName val="0"/>
          <c:showSerName val="0"/>
          <c:showPercent val="0"/>
          <c:showBubbleSize val="0"/>
        </c:dLbls>
        <c:gapWidth val="150"/>
        <c:shape val="box"/>
        <c:axId val="1128470287"/>
        <c:axId val="1"/>
        <c:axId val="0"/>
      </c:bar3DChart>
      <c:catAx>
        <c:axId val="112847028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2847028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A9AE-4FBC-BC40-59FEDEB3DC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A9AE-4FBC-BC40-59FEDEB3DC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A9AE-4FBC-BC40-59FEDEB3DC51}"/>
            </c:ext>
          </c:extLst>
        </c:ser>
        <c:dLbls>
          <c:showLegendKey val="0"/>
          <c:showVal val="0"/>
          <c:showCatName val="0"/>
          <c:showSerName val="0"/>
          <c:showPercent val="0"/>
          <c:showBubbleSize val="0"/>
        </c:dLbls>
        <c:gapWidth val="150"/>
        <c:shape val="box"/>
        <c:axId val="1128467887"/>
        <c:axId val="1"/>
        <c:axId val="0"/>
      </c:bar3DChart>
      <c:catAx>
        <c:axId val="112846788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2846788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1ADA-4DAC-93E0-F05E83862BB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1ADA-4DAC-93E0-F05E83862BB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1ADA-4DAC-93E0-F05E83862BB3}"/>
            </c:ext>
          </c:extLst>
        </c:ser>
        <c:dLbls>
          <c:showLegendKey val="0"/>
          <c:showVal val="0"/>
          <c:showCatName val="0"/>
          <c:showSerName val="0"/>
          <c:showPercent val="0"/>
          <c:showBubbleSize val="0"/>
        </c:dLbls>
        <c:gapWidth val="150"/>
        <c:shape val="box"/>
        <c:axId val="1137414287"/>
        <c:axId val="1"/>
        <c:axId val="0"/>
      </c:bar3DChart>
      <c:catAx>
        <c:axId val="113741428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741428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40CC-4178-849A-75C5380193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40CC-4178-849A-75C5380193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40CC-4178-849A-75C5380193FE}"/>
            </c:ext>
          </c:extLst>
        </c:ser>
        <c:dLbls>
          <c:showLegendKey val="0"/>
          <c:showVal val="0"/>
          <c:showCatName val="0"/>
          <c:showSerName val="0"/>
          <c:showPercent val="0"/>
          <c:showBubbleSize val="0"/>
        </c:dLbls>
        <c:gapWidth val="150"/>
        <c:shape val="box"/>
        <c:axId val="1137420527"/>
        <c:axId val="1"/>
        <c:axId val="0"/>
      </c:bar3DChart>
      <c:catAx>
        <c:axId val="113742052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742052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87" name="1 Imagen" descr="Secretaría de Educación">
          <a:extLst>
            <a:ext uri="{FF2B5EF4-FFF2-40B4-BE49-F238E27FC236}">
              <a16:creationId xmlns:a16="http://schemas.microsoft.com/office/drawing/2014/main" id="{B125D6B3-9861-8653-D22C-38527EBB6A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8" name="Picture 3995" descr="MB900431547">
          <a:hlinkClick xmlns:r="http://schemas.openxmlformats.org/officeDocument/2006/relationships" r:id="rId2" tooltip="Ir a revision identidad"/>
          <a:extLst>
            <a:ext uri="{FF2B5EF4-FFF2-40B4-BE49-F238E27FC236}">
              <a16:creationId xmlns:a16="http://schemas.microsoft.com/office/drawing/2014/main" id="{0ADCA3E7-03A4-EABC-99F0-A7A93E4DE2D5}"/>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457" name="2 Imagen">
          <a:hlinkClick xmlns:r="http://schemas.openxmlformats.org/officeDocument/2006/relationships" r:id="rId1" tooltip="IR A RESUMEN"/>
          <a:extLst>
            <a:ext uri="{FF2B5EF4-FFF2-40B4-BE49-F238E27FC236}">
              <a16:creationId xmlns:a16="http://schemas.microsoft.com/office/drawing/2014/main" id="{4BD77260-6EA2-9241-4807-1B49455FE5F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458" name="3 Imagen">
          <a:hlinkClick xmlns:r="http://schemas.openxmlformats.org/officeDocument/2006/relationships" r:id="rId3" tooltip="IR A RESUMEN"/>
          <a:extLst>
            <a:ext uri="{FF2B5EF4-FFF2-40B4-BE49-F238E27FC236}">
              <a16:creationId xmlns:a16="http://schemas.microsoft.com/office/drawing/2014/main" id="{398D58F3-E8B1-7B24-2BA3-D1567867E90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459" name="4 Imagen">
          <a:hlinkClick xmlns:r="http://schemas.openxmlformats.org/officeDocument/2006/relationships" r:id="rId5" tooltip="IR A RESUMEN"/>
          <a:extLst>
            <a:ext uri="{FF2B5EF4-FFF2-40B4-BE49-F238E27FC236}">
              <a16:creationId xmlns:a16="http://schemas.microsoft.com/office/drawing/2014/main" id="{2F96CF40-E24F-876A-A92B-C7CB6BB8F2B2}"/>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460" name="5 Imagen">
          <a:hlinkClick xmlns:r="http://schemas.openxmlformats.org/officeDocument/2006/relationships" r:id="rId7" tooltip="IR A RESUMEN"/>
          <a:extLst>
            <a:ext uri="{FF2B5EF4-FFF2-40B4-BE49-F238E27FC236}">
              <a16:creationId xmlns:a16="http://schemas.microsoft.com/office/drawing/2014/main" id="{AA1CB998-5AC3-8345-4511-22C6F95A28F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461" name="7 Imagen">
          <a:hlinkClick xmlns:r="http://schemas.openxmlformats.org/officeDocument/2006/relationships" r:id="rId8" tooltip="IR A RESUMEN"/>
          <a:extLst>
            <a:ext uri="{FF2B5EF4-FFF2-40B4-BE49-F238E27FC236}">
              <a16:creationId xmlns:a16="http://schemas.microsoft.com/office/drawing/2014/main" id="{EB314ACF-5769-A1C4-8A28-1BA43C525E7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462" name="8 Imagen">
          <a:hlinkClick xmlns:r="http://schemas.openxmlformats.org/officeDocument/2006/relationships" r:id="rId9" tooltip="IR A RESUMEN"/>
          <a:extLst>
            <a:ext uri="{FF2B5EF4-FFF2-40B4-BE49-F238E27FC236}">
              <a16:creationId xmlns:a16="http://schemas.microsoft.com/office/drawing/2014/main" id="{B3772070-0247-775A-FF2E-7A09DFC05FB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463" name="9 Imagen">
          <a:hlinkClick xmlns:r="http://schemas.openxmlformats.org/officeDocument/2006/relationships" r:id="rId10" tooltip="IR A RESUMEN"/>
          <a:extLst>
            <a:ext uri="{FF2B5EF4-FFF2-40B4-BE49-F238E27FC236}">
              <a16:creationId xmlns:a16="http://schemas.microsoft.com/office/drawing/2014/main" id="{9B0D0F25-FA0D-B84A-DAB2-66DF0ED6919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464" name="10 Imagen">
          <a:hlinkClick xmlns:r="http://schemas.openxmlformats.org/officeDocument/2006/relationships" r:id="rId11" tooltip="IR A RESUMEN"/>
          <a:extLst>
            <a:ext uri="{FF2B5EF4-FFF2-40B4-BE49-F238E27FC236}">
              <a16:creationId xmlns:a16="http://schemas.microsoft.com/office/drawing/2014/main" id="{8D75A377-C3EA-9BA1-02D8-33AFC0CB548C}"/>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465" name="11 Imagen">
          <a:hlinkClick xmlns:r="http://schemas.openxmlformats.org/officeDocument/2006/relationships" r:id="rId13" tooltip="IR A RESUMEN"/>
          <a:extLst>
            <a:ext uri="{FF2B5EF4-FFF2-40B4-BE49-F238E27FC236}">
              <a16:creationId xmlns:a16="http://schemas.microsoft.com/office/drawing/2014/main" id="{3C620092-C398-3308-826D-BB9CF082ECE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466" name="12 Imagen">
          <a:hlinkClick xmlns:r="http://schemas.openxmlformats.org/officeDocument/2006/relationships" r:id="rId14" tooltip="IR A RESUMEN"/>
          <a:extLst>
            <a:ext uri="{FF2B5EF4-FFF2-40B4-BE49-F238E27FC236}">
              <a16:creationId xmlns:a16="http://schemas.microsoft.com/office/drawing/2014/main" id="{B01B4C4B-3EE4-F0F8-687F-CC6098A565A5}"/>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467" name="13 Imagen">
          <a:hlinkClick xmlns:r="http://schemas.openxmlformats.org/officeDocument/2006/relationships" r:id="rId16" tooltip="IR A RESUMEN"/>
          <a:extLst>
            <a:ext uri="{FF2B5EF4-FFF2-40B4-BE49-F238E27FC236}">
              <a16:creationId xmlns:a16="http://schemas.microsoft.com/office/drawing/2014/main" id="{27149C7F-7B7D-2071-106B-15932CFBC24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468" name="14 Imagen">
          <a:hlinkClick xmlns:r="http://schemas.openxmlformats.org/officeDocument/2006/relationships" r:id="rId17" tooltip="IR A RESUMEN"/>
          <a:extLst>
            <a:ext uri="{FF2B5EF4-FFF2-40B4-BE49-F238E27FC236}">
              <a16:creationId xmlns:a16="http://schemas.microsoft.com/office/drawing/2014/main" id="{541E5A8B-59DE-CBB2-D3CC-38D5108AB74A}"/>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469" name="15 Imagen">
          <a:hlinkClick xmlns:r="http://schemas.openxmlformats.org/officeDocument/2006/relationships" r:id="rId19" tooltip="IR A RESUMEN"/>
          <a:extLst>
            <a:ext uri="{FF2B5EF4-FFF2-40B4-BE49-F238E27FC236}">
              <a16:creationId xmlns:a16="http://schemas.microsoft.com/office/drawing/2014/main" id="{8D996B45-9799-3C30-C17F-C7D3F4A49C5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470" name="16 Imagen">
          <a:hlinkClick xmlns:r="http://schemas.openxmlformats.org/officeDocument/2006/relationships" r:id="rId21" tooltip="IR A RESUMEN"/>
          <a:extLst>
            <a:ext uri="{FF2B5EF4-FFF2-40B4-BE49-F238E27FC236}">
              <a16:creationId xmlns:a16="http://schemas.microsoft.com/office/drawing/2014/main" id="{D6588945-4C98-F912-9FD2-A84E82E20974}"/>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471" name="17 Imagen">
          <a:hlinkClick xmlns:r="http://schemas.openxmlformats.org/officeDocument/2006/relationships" r:id="rId22" tooltip="IR A RESUMEN"/>
          <a:extLst>
            <a:ext uri="{FF2B5EF4-FFF2-40B4-BE49-F238E27FC236}">
              <a16:creationId xmlns:a16="http://schemas.microsoft.com/office/drawing/2014/main" id="{A18D1222-2B75-90BC-EDB1-142665C617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472" name="18 Imagen">
          <a:hlinkClick xmlns:r="http://schemas.openxmlformats.org/officeDocument/2006/relationships" r:id="rId23" tooltip="IR A RESUMEN"/>
          <a:extLst>
            <a:ext uri="{FF2B5EF4-FFF2-40B4-BE49-F238E27FC236}">
              <a16:creationId xmlns:a16="http://schemas.microsoft.com/office/drawing/2014/main" id="{9BC7AE81-864C-8C32-96C3-1AFFAB66883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9524</xdr:rowOff>
    </xdr:to>
    <xdr:pic>
      <xdr:nvPicPr>
        <xdr:cNvPr id="51619473" name="19 Imagen">
          <a:hlinkClick xmlns:r="http://schemas.openxmlformats.org/officeDocument/2006/relationships" r:id="rId24" tooltip="IR A RESUMEN"/>
          <a:extLst>
            <a:ext uri="{FF2B5EF4-FFF2-40B4-BE49-F238E27FC236}">
              <a16:creationId xmlns:a16="http://schemas.microsoft.com/office/drawing/2014/main" id="{3CBCCF2F-8AB2-6F87-1231-3B1BB961A3B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474" name="20 Imagen">
          <a:hlinkClick xmlns:r="http://schemas.openxmlformats.org/officeDocument/2006/relationships" r:id="rId25" tooltip="IR A RESUMEN"/>
          <a:extLst>
            <a:ext uri="{FF2B5EF4-FFF2-40B4-BE49-F238E27FC236}">
              <a16:creationId xmlns:a16="http://schemas.microsoft.com/office/drawing/2014/main" id="{612C2F1E-3602-976C-B0ED-9E043ABAECB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475" name="21 Imagen">
          <a:hlinkClick xmlns:r="http://schemas.openxmlformats.org/officeDocument/2006/relationships" r:id="rId26" tooltip="IR A RESUMEN"/>
          <a:extLst>
            <a:ext uri="{FF2B5EF4-FFF2-40B4-BE49-F238E27FC236}">
              <a16:creationId xmlns:a16="http://schemas.microsoft.com/office/drawing/2014/main" id="{4D0CEAF0-FE80-0D83-4868-BAE2CAA1B18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476" name="Picture 3995" descr="MB900431547">
          <a:hlinkClick xmlns:r="http://schemas.openxmlformats.org/officeDocument/2006/relationships" r:id="rId27" tooltip="Regresar"/>
          <a:extLst>
            <a:ext uri="{FF2B5EF4-FFF2-40B4-BE49-F238E27FC236}">
              <a16:creationId xmlns:a16="http://schemas.microsoft.com/office/drawing/2014/main" id="{41A34299-291A-49AB-47D9-E48E50B5550B}"/>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477" name="Picture 3995" descr="MB900431547">
          <a:hlinkClick xmlns:r="http://schemas.openxmlformats.org/officeDocument/2006/relationships" r:id="rId29" tooltip="Ir a directiva"/>
          <a:extLst>
            <a:ext uri="{FF2B5EF4-FFF2-40B4-BE49-F238E27FC236}">
              <a16:creationId xmlns:a16="http://schemas.microsoft.com/office/drawing/2014/main" id="{B1B80A36-7377-529A-8002-4A17D1017FB4}"/>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2781300</xdr:colOff>
      <xdr:row>5</xdr:row>
      <xdr:rowOff>19050</xdr:rowOff>
    </xdr:from>
    <xdr:to>
      <xdr:col>3</xdr:col>
      <xdr:colOff>57150</xdr:colOff>
      <xdr:row>6</xdr:row>
      <xdr:rowOff>38100</xdr:rowOff>
    </xdr:to>
    <xdr:pic>
      <xdr:nvPicPr>
        <xdr:cNvPr id="51619478" name="2 Imagen">
          <a:hlinkClick xmlns:r="http://schemas.openxmlformats.org/officeDocument/2006/relationships" r:id="rId1" tooltip="IR A RESUMEN"/>
          <a:extLst>
            <a:ext uri="{FF2B5EF4-FFF2-40B4-BE49-F238E27FC236}">
              <a16:creationId xmlns:a16="http://schemas.microsoft.com/office/drawing/2014/main" id="{2697A308-E9F8-71D9-4540-5368751D5F40}"/>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905125" y="1228725"/>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38100</xdr:rowOff>
    </xdr:from>
    <xdr:to>
      <xdr:col>3</xdr:col>
      <xdr:colOff>38100</xdr:colOff>
      <xdr:row>12</xdr:row>
      <xdr:rowOff>47625</xdr:rowOff>
    </xdr:to>
    <xdr:pic>
      <xdr:nvPicPr>
        <xdr:cNvPr id="51619479" name="3 Imagen">
          <a:hlinkClick xmlns:r="http://schemas.openxmlformats.org/officeDocument/2006/relationships" r:id="rId3" tooltip="IR A RESUMEN"/>
          <a:extLst>
            <a:ext uri="{FF2B5EF4-FFF2-40B4-BE49-F238E27FC236}">
              <a16:creationId xmlns:a16="http://schemas.microsoft.com/office/drawing/2014/main" id="{E63957C7-0C74-311D-57AC-48383F80B81E}"/>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86075" y="3581400"/>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2" name="4 Imagen">
          <a:hlinkClick xmlns:r="http://schemas.openxmlformats.org/officeDocument/2006/relationships" r:id="rId5" tooltip="IR A RESUMEN"/>
          <a:extLst>
            <a:ext uri="{FF2B5EF4-FFF2-40B4-BE49-F238E27FC236}">
              <a16:creationId xmlns:a16="http://schemas.microsoft.com/office/drawing/2014/main" id="{02C43795-3495-443E-97F2-C09472EF2305}"/>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3" name="5 Imagen">
          <a:hlinkClick xmlns:r="http://schemas.openxmlformats.org/officeDocument/2006/relationships" r:id="rId7" tooltip="IR A RESUMEN"/>
          <a:extLst>
            <a:ext uri="{FF2B5EF4-FFF2-40B4-BE49-F238E27FC236}">
              <a16:creationId xmlns:a16="http://schemas.microsoft.com/office/drawing/2014/main" id="{5B916741-AA6D-4399-B25D-9E2A2C0C065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4" name="7 Imagen">
          <a:hlinkClick xmlns:r="http://schemas.openxmlformats.org/officeDocument/2006/relationships" r:id="rId8" tooltip="IR A RESUMEN"/>
          <a:extLst>
            <a:ext uri="{FF2B5EF4-FFF2-40B4-BE49-F238E27FC236}">
              <a16:creationId xmlns:a16="http://schemas.microsoft.com/office/drawing/2014/main" id="{831C6D62-DBFF-45AD-B0AB-C0FD41E6DB7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 name="8 Imagen">
          <a:hlinkClick xmlns:r="http://schemas.openxmlformats.org/officeDocument/2006/relationships" r:id="rId9" tooltip="IR A RESUMEN"/>
          <a:extLst>
            <a:ext uri="{FF2B5EF4-FFF2-40B4-BE49-F238E27FC236}">
              <a16:creationId xmlns:a16="http://schemas.microsoft.com/office/drawing/2014/main" id="{49B30420-FC55-4F24-9ADE-7C8E781EC52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6" name="9 Imagen">
          <a:hlinkClick xmlns:r="http://schemas.openxmlformats.org/officeDocument/2006/relationships" r:id="rId10" tooltip="IR A RESUMEN"/>
          <a:extLst>
            <a:ext uri="{FF2B5EF4-FFF2-40B4-BE49-F238E27FC236}">
              <a16:creationId xmlns:a16="http://schemas.microsoft.com/office/drawing/2014/main" id="{D17AE283-48A7-48C7-BCDA-DFB06FE5884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7" name="11 Imagen">
          <a:hlinkClick xmlns:r="http://schemas.openxmlformats.org/officeDocument/2006/relationships" r:id="rId13" tooltip="IR A RESUMEN"/>
          <a:extLst>
            <a:ext uri="{FF2B5EF4-FFF2-40B4-BE49-F238E27FC236}">
              <a16:creationId xmlns:a16="http://schemas.microsoft.com/office/drawing/2014/main" id="{A94B990A-33B6-4192-9D02-ED0E780A41F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8" name="12 Imagen">
          <a:hlinkClick xmlns:r="http://schemas.openxmlformats.org/officeDocument/2006/relationships" r:id="rId14" tooltip="IR A RESUMEN"/>
          <a:extLst>
            <a:ext uri="{FF2B5EF4-FFF2-40B4-BE49-F238E27FC236}">
              <a16:creationId xmlns:a16="http://schemas.microsoft.com/office/drawing/2014/main" id="{10260A49-065A-4DAA-AF0B-DB2D6633426B}"/>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9" name="13 Imagen">
          <a:hlinkClick xmlns:r="http://schemas.openxmlformats.org/officeDocument/2006/relationships" r:id="rId16" tooltip="IR A RESUMEN"/>
          <a:extLst>
            <a:ext uri="{FF2B5EF4-FFF2-40B4-BE49-F238E27FC236}">
              <a16:creationId xmlns:a16="http://schemas.microsoft.com/office/drawing/2014/main" id="{2DFA01B1-32F9-4736-946D-9FDA025FC47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10" name="15 Imagen">
          <a:hlinkClick xmlns:r="http://schemas.openxmlformats.org/officeDocument/2006/relationships" r:id="rId19" tooltip="IR A RESUMEN"/>
          <a:extLst>
            <a:ext uri="{FF2B5EF4-FFF2-40B4-BE49-F238E27FC236}">
              <a16:creationId xmlns:a16="http://schemas.microsoft.com/office/drawing/2014/main" id="{7629F2D0-B280-4C05-AF4B-D4F4AD5F3A79}"/>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11" name="17 Imagen">
          <a:hlinkClick xmlns:r="http://schemas.openxmlformats.org/officeDocument/2006/relationships" r:id="rId22" tooltip="IR A RESUMEN"/>
          <a:extLst>
            <a:ext uri="{FF2B5EF4-FFF2-40B4-BE49-F238E27FC236}">
              <a16:creationId xmlns:a16="http://schemas.microsoft.com/office/drawing/2014/main" id="{573BF937-B80A-4696-9928-8FD5E645BF9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15861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4640640" name="1 Gráfico">
          <a:extLst>
            <a:ext uri="{FF2B5EF4-FFF2-40B4-BE49-F238E27FC236}">
              <a16:creationId xmlns:a16="http://schemas.microsoft.com/office/drawing/2014/main" id="{7105B33D-14D3-7F0B-1BB8-0B9B11A7D8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4640641" name="2 Gráfico">
          <a:extLst>
            <a:ext uri="{FF2B5EF4-FFF2-40B4-BE49-F238E27FC236}">
              <a16:creationId xmlns:a16="http://schemas.microsoft.com/office/drawing/2014/main" id="{D411DE21-3469-087C-4272-8F87D737B3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4640642" name="3 Gráfico">
          <a:extLst>
            <a:ext uri="{FF2B5EF4-FFF2-40B4-BE49-F238E27FC236}">
              <a16:creationId xmlns:a16="http://schemas.microsoft.com/office/drawing/2014/main" id="{0F1868FD-F19A-3BCC-56E8-6169059C3F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4640643" name="4 Gráfico">
          <a:extLst>
            <a:ext uri="{FF2B5EF4-FFF2-40B4-BE49-F238E27FC236}">
              <a16:creationId xmlns:a16="http://schemas.microsoft.com/office/drawing/2014/main" id="{C81B3C35-7AD3-13BE-4DF7-225E544DF6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4640644" name="5 Gráfico">
          <a:extLst>
            <a:ext uri="{FF2B5EF4-FFF2-40B4-BE49-F238E27FC236}">
              <a16:creationId xmlns:a16="http://schemas.microsoft.com/office/drawing/2014/main" id="{E0DC322C-AC0E-C060-552E-2292CEB2FE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4640645" name="6 Gráfico">
          <a:extLst>
            <a:ext uri="{FF2B5EF4-FFF2-40B4-BE49-F238E27FC236}">
              <a16:creationId xmlns:a16="http://schemas.microsoft.com/office/drawing/2014/main" id="{94E5FC5D-D874-2F4E-9110-55EDDACA28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4640646" name="7 Gráfico">
          <a:extLst>
            <a:ext uri="{FF2B5EF4-FFF2-40B4-BE49-F238E27FC236}">
              <a16:creationId xmlns:a16="http://schemas.microsoft.com/office/drawing/2014/main" id="{E9A0CE07-BC3A-6DF9-0FE0-13E11C6984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4640647" name="8 Gráfico">
          <a:extLst>
            <a:ext uri="{FF2B5EF4-FFF2-40B4-BE49-F238E27FC236}">
              <a16:creationId xmlns:a16="http://schemas.microsoft.com/office/drawing/2014/main" id="{E0BBB271-2C67-B882-0C7A-EF6E3D19A2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4640648" name="9 Gráfico">
          <a:extLst>
            <a:ext uri="{FF2B5EF4-FFF2-40B4-BE49-F238E27FC236}">
              <a16:creationId xmlns:a16="http://schemas.microsoft.com/office/drawing/2014/main" id="{2713B85B-9E89-5740-710C-461ADD2028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4640649" name="10 Gráfico">
          <a:extLst>
            <a:ext uri="{FF2B5EF4-FFF2-40B4-BE49-F238E27FC236}">
              <a16:creationId xmlns:a16="http://schemas.microsoft.com/office/drawing/2014/main" id="{944CBD6A-73ED-EB89-1149-24AF1B8451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4640650" name="11 Gráfico">
          <a:extLst>
            <a:ext uri="{FF2B5EF4-FFF2-40B4-BE49-F238E27FC236}">
              <a16:creationId xmlns:a16="http://schemas.microsoft.com/office/drawing/2014/main" id="{9DA7E299-D1F6-CA68-52CF-982FE81703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4640651" name="12 Gráfico">
          <a:extLst>
            <a:ext uri="{FF2B5EF4-FFF2-40B4-BE49-F238E27FC236}">
              <a16:creationId xmlns:a16="http://schemas.microsoft.com/office/drawing/2014/main" id="{4E4F671B-644E-EBE1-29E5-18949DF1A8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4640652" name="7 Gráfico">
          <a:extLst>
            <a:ext uri="{FF2B5EF4-FFF2-40B4-BE49-F238E27FC236}">
              <a16:creationId xmlns:a16="http://schemas.microsoft.com/office/drawing/2014/main" id="{8336EDE7-6CF4-0650-64A1-E34C47977A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4640653" name="8 Gráfico">
          <a:extLst>
            <a:ext uri="{FF2B5EF4-FFF2-40B4-BE49-F238E27FC236}">
              <a16:creationId xmlns:a16="http://schemas.microsoft.com/office/drawing/2014/main" id="{10296F14-FCAD-BEE7-746A-C13AD27845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4640654" name="9 Gráfico">
          <a:extLst>
            <a:ext uri="{FF2B5EF4-FFF2-40B4-BE49-F238E27FC236}">
              <a16:creationId xmlns:a16="http://schemas.microsoft.com/office/drawing/2014/main" id="{78906B5E-D359-8DAD-457A-0D8F1E5704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4640655" name="16 Gráfico">
          <a:extLst>
            <a:ext uri="{FF2B5EF4-FFF2-40B4-BE49-F238E27FC236}">
              <a16:creationId xmlns:a16="http://schemas.microsoft.com/office/drawing/2014/main" id="{936C5327-0AD8-EB2D-662A-B7283345DA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4640656" name="7 Gráfico">
          <a:extLst>
            <a:ext uri="{FF2B5EF4-FFF2-40B4-BE49-F238E27FC236}">
              <a16:creationId xmlns:a16="http://schemas.microsoft.com/office/drawing/2014/main" id="{09D71FC0-9D83-0E68-4083-F20847CD74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4640657" name="8 Gráfico">
          <a:extLst>
            <a:ext uri="{FF2B5EF4-FFF2-40B4-BE49-F238E27FC236}">
              <a16:creationId xmlns:a16="http://schemas.microsoft.com/office/drawing/2014/main" id="{7CD9A7DE-37E7-3775-3897-BF36B78C71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4640658" name="9 Gráfico">
          <a:extLst>
            <a:ext uri="{FF2B5EF4-FFF2-40B4-BE49-F238E27FC236}">
              <a16:creationId xmlns:a16="http://schemas.microsoft.com/office/drawing/2014/main" id="{175F1B92-5D24-2C3E-6660-0BF3441A5D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4640659" name="16 Gráfico">
          <a:extLst>
            <a:ext uri="{FF2B5EF4-FFF2-40B4-BE49-F238E27FC236}">
              <a16:creationId xmlns:a16="http://schemas.microsoft.com/office/drawing/2014/main" id="{5C776FBF-2268-AB48-591F-7338EA90AD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4640660" name="7 Gráfico">
          <a:extLst>
            <a:ext uri="{FF2B5EF4-FFF2-40B4-BE49-F238E27FC236}">
              <a16:creationId xmlns:a16="http://schemas.microsoft.com/office/drawing/2014/main" id="{340D6D89-E9EC-A6D3-E41B-5442B27CDF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4640661" name="8 Gráfico">
          <a:extLst>
            <a:ext uri="{FF2B5EF4-FFF2-40B4-BE49-F238E27FC236}">
              <a16:creationId xmlns:a16="http://schemas.microsoft.com/office/drawing/2014/main" id="{7719694F-0EEA-30EA-B9D3-EDD1D1DCB0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4640662" name="9 Gráfico">
          <a:extLst>
            <a:ext uri="{FF2B5EF4-FFF2-40B4-BE49-F238E27FC236}">
              <a16:creationId xmlns:a16="http://schemas.microsoft.com/office/drawing/2014/main" id="{F30A11AC-8838-A781-08B8-2904016E3B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4640663" name="16 Gráfico">
          <a:extLst>
            <a:ext uri="{FF2B5EF4-FFF2-40B4-BE49-F238E27FC236}">
              <a16:creationId xmlns:a16="http://schemas.microsoft.com/office/drawing/2014/main" id="{4482CF7E-27ED-C78D-99F6-7CABCDBAAB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4640664" name="Picture 3995" descr="MB900431547">
          <a:hlinkClick xmlns:r="http://schemas.openxmlformats.org/officeDocument/2006/relationships" r:id="rId25" tooltip="Ir a factores criticos"/>
          <a:extLst>
            <a:ext uri="{FF2B5EF4-FFF2-40B4-BE49-F238E27FC236}">
              <a16:creationId xmlns:a16="http://schemas.microsoft.com/office/drawing/2014/main" id="{486B4440-AE5B-B654-7340-2984DEF51F0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4640665" name="2 Imagen">
          <a:hlinkClick xmlns:r="http://schemas.openxmlformats.org/officeDocument/2006/relationships" r:id="rId25" tooltip="Ir a academica"/>
          <a:extLst>
            <a:ext uri="{FF2B5EF4-FFF2-40B4-BE49-F238E27FC236}">
              <a16:creationId xmlns:a16="http://schemas.microsoft.com/office/drawing/2014/main" id="{82BD27B0-D1EE-3694-90EB-296322BB200A}"/>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4640666" name="1 Gráfico">
          <a:extLst>
            <a:ext uri="{FF2B5EF4-FFF2-40B4-BE49-F238E27FC236}">
              <a16:creationId xmlns:a16="http://schemas.microsoft.com/office/drawing/2014/main" id="{C5FDF030-5A57-7753-4B03-298DAA48F3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4640667" name="4 Gráfico">
          <a:extLst>
            <a:ext uri="{FF2B5EF4-FFF2-40B4-BE49-F238E27FC236}">
              <a16:creationId xmlns:a16="http://schemas.microsoft.com/office/drawing/2014/main" id="{C6058074-D50C-F5F6-276C-3E7CFC9CCA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4640668" name="5 Gráfico">
          <a:extLst>
            <a:ext uri="{FF2B5EF4-FFF2-40B4-BE49-F238E27FC236}">
              <a16:creationId xmlns:a16="http://schemas.microsoft.com/office/drawing/2014/main" id="{499C4F22-F59C-56A3-6CDC-8603E6721B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4640669" name="6 Gráfico">
          <a:extLst>
            <a:ext uri="{FF2B5EF4-FFF2-40B4-BE49-F238E27FC236}">
              <a16:creationId xmlns:a16="http://schemas.microsoft.com/office/drawing/2014/main" id="{812BC3BD-D62A-E9CF-8BAF-D5F40249C8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4640670" name="7 Gráfico">
          <a:extLst>
            <a:ext uri="{FF2B5EF4-FFF2-40B4-BE49-F238E27FC236}">
              <a16:creationId xmlns:a16="http://schemas.microsoft.com/office/drawing/2014/main" id="{BAB7BE0F-D865-A187-FF5C-553AF740B5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4640671" name="8 Gráfico">
          <a:extLst>
            <a:ext uri="{FF2B5EF4-FFF2-40B4-BE49-F238E27FC236}">
              <a16:creationId xmlns:a16="http://schemas.microsoft.com/office/drawing/2014/main" id="{ADC3ABC4-06D6-D716-7A9B-01E4101EAA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4672384" name="1 Gráfico">
          <a:extLst>
            <a:ext uri="{FF2B5EF4-FFF2-40B4-BE49-F238E27FC236}">
              <a16:creationId xmlns:a16="http://schemas.microsoft.com/office/drawing/2014/main" id="{A9569007-78F6-372F-2A9E-8C326513DA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4672385" name="2 Gráfico">
          <a:extLst>
            <a:ext uri="{FF2B5EF4-FFF2-40B4-BE49-F238E27FC236}">
              <a16:creationId xmlns:a16="http://schemas.microsoft.com/office/drawing/2014/main" id="{D10F39D0-BF03-DCDF-FAF0-CA4F391637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4672386" name="3 Gráfico">
          <a:extLst>
            <a:ext uri="{FF2B5EF4-FFF2-40B4-BE49-F238E27FC236}">
              <a16:creationId xmlns:a16="http://schemas.microsoft.com/office/drawing/2014/main" id="{88BACD30-2216-95E6-5438-6BBA5AC910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16</xdr:row>
      <xdr:rowOff>542925</xdr:rowOff>
    </xdr:to>
    <xdr:graphicFrame macro="">
      <xdr:nvGraphicFramePr>
        <xdr:cNvPr id="54672387" name="4 Gráfico">
          <a:extLst>
            <a:ext uri="{FF2B5EF4-FFF2-40B4-BE49-F238E27FC236}">
              <a16:creationId xmlns:a16="http://schemas.microsoft.com/office/drawing/2014/main" id="{E56F2BDB-EA77-ACE0-B0D8-9235D6A7B7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16</xdr:row>
      <xdr:rowOff>561975</xdr:rowOff>
    </xdr:to>
    <xdr:graphicFrame macro="">
      <xdr:nvGraphicFramePr>
        <xdr:cNvPr id="54672388" name="5 Gráfico">
          <a:extLst>
            <a:ext uri="{FF2B5EF4-FFF2-40B4-BE49-F238E27FC236}">
              <a16:creationId xmlns:a16="http://schemas.microsoft.com/office/drawing/2014/main" id="{843D1D10-9D66-8C2D-CE08-6083186555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16</xdr:row>
      <xdr:rowOff>561975</xdr:rowOff>
    </xdr:to>
    <xdr:graphicFrame macro="">
      <xdr:nvGraphicFramePr>
        <xdr:cNvPr id="54672389" name="6 Gráfico">
          <a:extLst>
            <a:ext uri="{FF2B5EF4-FFF2-40B4-BE49-F238E27FC236}">
              <a16:creationId xmlns:a16="http://schemas.microsoft.com/office/drawing/2014/main" id="{C6004706-4DE2-CF91-2B0E-7815DDA1A6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17</xdr:row>
      <xdr:rowOff>0</xdr:rowOff>
    </xdr:from>
    <xdr:to>
      <xdr:col>27</xdr:col>
      <xdr:colOff>0</xdr:colOff>
      <xdr:row>21</xdr:row>
      <xdr:rowOff>85725</xdr:rowOff>
    </xdr:to>
    <xdr:graphicFrame macro="">
      <xdr:nvGraphicFramePr>
        <xdr:cNvPr id="54672390" name="7 Gráfico">
          <a:extLst>
            <a:ext uri="{FF2B5EF4-FFF2-40B4-BE49-F238E27FC236}">
              <a16:creationId xmlns:a16="http://schemas.microsoft.com/office/drawing/2014/main" id="{8C3ECABC-2708-5006-EDC1-B3C060617B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17</xdr:row>
      <xdr:rowOff>0</xdr:rowOff>
    </xdr:from>
    <xdr:to>
      <xdr:col>32</xdr:col>
      <xdr:colOff>742950</xdr:colOff>
      <xdr:row>21</xdr:row>
      <xdr:rowOff>85725</xdr:rowOff>
    </xdr:to>
    <xdr:graphicFrame macro="">
      <xdr:nvGraphicFramePr>
        <xdr:cNvPr id="54672391" name="8 Gráfico">
          <a:extLst>
            <a:ext uri="{FF2B5EF4-FFF2-40B4-BE49-F238E27FC236}">
              <a16:creationId xmlns:a16="http://schemas.microsoft.com/office/drawing/2014/main" id="{1D5132CF-2003-2A05-D514-7AE5C7A8AE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17</xdr:row>
      <xdr:rowOff>0</xdr:rowOff>
    </xdr:from>
    <xdr:to>
      <xdr:col>38</xdr:col>
      <xdr:colOff>733425</xdr:colOff>
      <xdr:row>21</xdr:row>
      <xdr:rowOff>95250</xdr:rowOff>
    </xdr:to>
    <xdr:graphicFrame macro="">
      <xdr:nvGraphicFramePr>
        <xdr:cNvPr id="54672392" name="9 Gráfico">
          <a:extLst>
            <a:ext uri="{FF2B5EF4-FFF2-40B4-BE49-F238E27FC236}">
              <a16:creationId xmlns:a16="http://schemas.microsoft.com/office/drawing/2014/main" id="{8E7F4086-A6D3-7373-B3E1-A4AB20C8DD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4672393" name="10 Gráfico">
          <a:extLst>
            <a:ext uri="{FF2B5EF4-FFF2-40B4-BE49-F238E27FC236}">
              <a16:creationId xmlns:a16="http://schemas.microsoft.com/office/drawing/2014/main" id="{44C5EAE5-FC7A-2141-3EBE-43A1398464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16</xdr:row>
      <xdr:rowOff>533400</xdr:rowOff>
    </xdr:to>
    <xdr:graphicFrame macro="">
      <xdr:nvGraphicFramePr>
        <xdr:cNvPr id="54672394" name="11 Gráfico">
          <a:extLst>
            <a:ext uri="{FF2B5EF4-FFF2-40B4-BE49-F238E27FC236}">
              <a16:creationId xmlns:a16="http://schemas.microsoft.com/office/drawing/2014/main" id="{9506AC83-5686-D974-F751-ED1B9A78D8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17</xdr:row>
      <xdr:rowOff>0</xdr:rowOff>
    </xdr:from>
    <xdr:to>
      <xdr:col>52</xdr:col>
      <xdr:colOff>133350</xdr:colOff>
      <xdr:row>21</xdr:row>
      <xdr:rowOff>95250</xdr:rowOff>
    </xdr:to>
    <xdr:graphicFrame macro="">
      <xdr:nvGraphicFramePr>
        <xdr:cNvPr id="54672395" name="12 Gráfico">
          <a:extLst>
            <a:ext uri="{FF2B5EF4-FFF2-40B4-BE49-F238E27FC236}">
              <a16:creationId xmlns:a16="http://schemas.microsoft.com/office/drawing/2014/main" id="{22F75CF0-2E30-0DEA-F8A5-45F25C971F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22</xdr:row>
      <xdr:rowOff>0</xdr:rowOff>
    </xdr:from>
    <xdr:to>
      <xdr:col>27</xdr:col>
      <xdr:colOff>0</xdr:colOff>
      <xdr:row>27</xdr:row>
      <xdr:rowOff>257175</xdr:rowOff>
    </xdr:to>
    <xdr:graphicFrame macro="">
      <xdr:nvGraphicFramePr>
        <xdr:cNvPr id="54672396" name="7 Gráfico">
          <a:extLst>
            <a:ext uri="{FF2B5EF4-FFF2-40B4-BE49-F238E27FC236}">
              <a16:creationId xmlns:a16="http://schemas.microsoft.com/office/drawing/2014/main" id="{435E66CF-1B17-875D-E06F-FB7DDCC2D3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22</xdr:row>
      <xdr:rowOff>0</xdr:rowOff>
    </xdr:from>
    <xdr:to>
      <xdr:col>32</xdr:col>
      <xdr:colOff>742950</xdr:colOff>
      <xdr:row>27</xdr:row>
      <xdr:rowOff>257175</xdr:rowOff>
    </xdr:to>
    <xdr:graphicFrame macro="">
      <xdr:nvGraphicFramePr>
        <xdr:cNvPr id="54672397" name="8 Gráfico">
          <a:extLst>
            <a:ext uri="{FF2B5EF4-FFF2-40B4-BE49-F238E27FC236}">
              <a16:creationId xmlns:a16="http://schemas.microsoft.com/office/drawing/2014/main" id="{26B1870F-D699-B825-AAFC-69E832BCE6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22</xdr:row>
      <xdr:rowOff>0</xdr:rowOff>
    </xdr:from>
    <xdr:to>
      <xdr:col>38</xdr:col>
      <xdr:colOff>733425</xdr:colOff>
      <xdr:row>27</xdr:row>
      <xdr:rowOff>276225</xdr:rowOff>
    </xdr:to>
    <xdr:graphicFrame macro="">
      <xdr:nvGraphicFramePr>
        <xdr:cNvPr id="54672398" name="9 Gráfico">
          <a:extLst>
            <a:ext uri="{FF2B5EF4-FFF2-40B4-BE49-F238E27FC236}">
              <a16:creationId xmlns:a16="http://schemas.microsoft.com/office/drawing/2014/main" id="{1B7A0515-36F3-D8D0-333B-4B0D42893C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22</xdr:row>
      <xdr:rowOff>9525</xdr:rowOff>
    </xdr:from>
    <xdr:to>
      <xdr:col>52</xdr:col>
      <xdr:colOff>123825</xdr:colOff>
      <xdr:row>27</xdr:row>
      <xdr:rowOff>285750</xdr:rowOff>
    </xdr:to>
    <xdr:graphicFrame macro="">
      <xdr:nvGraphicFramePr>
        <xdr:cNvPr id="54672399" name="16 Gráfico">
          <a:extLst>
            <a:ext uri="{FF2B5EF4-FFF2-40B4-BE49-F238E27FC236}">
              <a16:creationId xmlns:a16="http://schemas.microsoft.com/office/drawing/2014/main" id="{4124CE08-FC9F-E1A8-C133-6B0EEEA279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4672400" name="Picture 3995" descr="MB900431547">
          <a:hlinkClick xmlns:r="http://schemas.openxmlformats.org/officeDocument/2006/relationships" r:id="rId17" tooltip="Ir a factores criticos"/>
          <a:extLst>
            <a:ext uri="{FF2B5EF4-FFF2-40B4-BE49-F238E27FC236}">
              <a16:creationId xmlns:a16="http://schemas.microsoft.com/office/drawing/2014/main" id="{E40D7E4C-3457-7493-D807-26E084609D6B}"/>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4672401" name="2 Imagen">
          <a:hlinkClick xmlns:r="http://schemas.openxmlformats.org/officeDocument/2006/relationships" r:id="rId17" tooltip="Ir a administrativa"/>
          <a:extLst>
            <a:ext uri="{FF2B5EF4-FFF2-40B4-BE49-F238E27FC236}">
              <a16:creationId xmlns:a16="http://schemas.microsoft.com/office/drawing/2014/main" id="{1A939627-AFDC-F6E9-87AD-BC1B6ECBB4B7}"/>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4672402" name="1 Gráfico">
          <a:extLst>
            <a:ext uri="{FF2B5EF4-FFF2-40B4-BE49-F238E27FC236}">
              <a16:creationId xmlns:a16="http://schemas.microsoft.com/office/drawing/2014/main" id="{1BA5EE87-92EE-2A56-C22B-2DFA0AA8AA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16</xdr:row>
      <xdr:rowOff>542925</xdr:rowOff>
    </xdr:to>
    <xdr:graphicFrame macro="">
      <xdr:nvGraphicFramePr>
        <xdr:cNvPr id="54672403" name="2 Gráfico">
          <a:extLst>
            <a:ext uri="{FF2B5EF4-FFF2-40B4-BE49-F238E27FC236}">
              <a16:creationId xmlns:a16="http://schemas.microsoft.com/office/drawing/2014/main" id="{5BFDD06E-6572-0F01-A973-1DA6D04225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17</xdr:row>
      <xdr:rowOff>19050</xdr:rowOff>
    </xdr:from>
    <xdr:to>
      <xdr:col>44</xdr:col>
      <xdr:colOff>190500</xdr:colOff>
      <xdr:row>21</xdr:row>
      <xdr:rowOff>95250</xdr:rowOff>
    </xdr:to>
    <xdr:graphicFrame macro="">
      <xdr:nvGraphicFramePr>
        <xdr:cNvPr id="54672404" name="3 Gráfico">
          <a:extLst>
            <a:ext uri="{FF2B5EF4-FFF2-40B4-BE49-F238E27FC236}">
              <a16:creationId xmlns:a16="http://schemas.microsoft.com/office/drawing/2014/main" id="{926A779E-EE94-0BE2-DEB3-1F4A47BC2C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22</xdr:row>
      <xdr:rowOff>9525</xdr:rowOff>
    </xdr:from>
    <xdr:to>
      <xdr:col>44</xdr:col>
      <xdr:colOff>190500</xdr:colOff>
      <xdr:row>27</xdr:row>
      <xdr:rowOff>257175</xdr:rowOff>
    </xdr:to>
    <xdr:graphicFrame macro="">
      <xdr:nvGraphicFramePr>
        <xdr:cNvPr id="54672405" name="4 Gráfico">
          <a:extLst>
            <a:ext uri="{FF2B5EF4-FFF2-40B4-BE49-F238E27FC236}">
              <a16:creationId xmlns:a16="http://schemas.microsoft.com/office/drawing/2014/main" id="{FCDB2258-2393-045D-0F9B-938FD1C3A8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4693888" name="1 Gráfico">
          <a:extLst>
            <a:ext uri="{FF2B5EF4-FFF2-40B4-BE49-F238E27FC236}">
              <a16:creationId xmlns:a16="http://schemas.microsoft.com/office/drawing/2014/main" id="{DA52A3DA-834A-2A2B-D054-37547E62C0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4693889" name="2 Gráfico">
          <a:extLst>
            <a:ext uri="{FF2B5EF4-FFF2-40B4-BE49-F238E27FC236}">
              <a16:creationId xmlns:a16="http://schemas.microsoft.com/office/drawing/2014/main" id="{8937999C-D397-1D0A-4406-F4EB628553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4693890" name="3 Gráfico">
          <a:extLst>
            <a:ext uri="{FF2B5EF4-FFF2-40B4-BE49-F238E27FC236}">
              <a16:creationId xmlns:a16="http://schemas.microsoft.com/office/drawing/2014/main" id="{716FB167-E82A-EB41-97A3-FB0868F465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4693891" name="4 Gráfico">
          <a:extLst>
            <a:ext uri="{FF2B5EF4-FFF2-40B4-BE49-F238E27FC236}">
              <a16:creationId xmlns:a16="http://schemas.microsoft.com/office/drawing/2014/main" id="{4E8322F4-4A26-A571-BEFC-7582C57B54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4693892" name="5 Gráfico">
          <a:extLst>
            <a:ext uri="{FF2B5EF4-FFF2-40B4-BE49-F238E27FC236}">
              <a16:creationId xmlns:a16="http://schemas.microsoft.com/office/drawing/2014/main" id="{14C8FB56-0E82-7B1C-5579-AA86406D99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4693893" name="6 Gráfico">
          <a:extLst>
            <a:ext uri="{FF2B5EF4-FFF2-40B4-BE49-F238E27FC236}">
              <a16:creationId xmlns:a16="http://schemas.microsoft.com/office/drawing/2014/main" id="{A773749D-8184-58AE-F69E-2D4D20D64D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4693894" name="7 Gráfico">
          <a:extLst>
            <a:ext uri="{FF2B5EF4-FFF2-40B4-BE49-F238E27FC236}">
              <a16:creationId xmlns:a16="http://schemas.microsoft.com/office/drawing/2014/main" id="{9D2D9DB8-851C-E8FF-1C9E-B1CDCFDE52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4693895" name="8 Gráfico">
          <a:extLst>
            <a:ext uri="{FF2B5EF4-FFF2-40B4-BE49-F238E27FC236}">
              <a16:creationId xmlns:a16="http://schemas.microsoft.com/office/drawing/2014/main" id="{746315EA-0BE3-DD8C-61A7-3507B98A31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4693896" name="9 Gráfico">
          <a:extLst>
            <a:ext uri="{FF2B5EF4-FFF2-40B4-BE49-F238E27FC236}">
              <a16:creationId xmlns:a16="http://schemas.microsoft.com/office/drawing/2014/main" id="{3BFE4E61-6F09-3541-90DD-D1068A398B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4693897" name="10 Gráfico">
          <a:extLst>
            <a:ext uri="{FF2B5EF4-FFF2-40B4-BE49-F238E27FC236}">
              <a16:creationId xmlns:a16="http://schemas.microsoft.com/office/drawing/2014/main" id="{65CD325F-833D-691D-9C60-7074A42044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4693898" name="11 Gráfico">
          <a:extLst>
            <a:ext uri="{FF2B5EF4-FFF2-40B4-BE49-F238E27FC236}">
              <a16:creationId xmlns:a16="http://schemas.microsoft.com/office/drawing/2014/main" id="{A3E137A9-7575-B50C-7512-4CDC98E7E9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4693899" name="12 Gráfico">
          <a:extLst>
            <a:ext uri="{FF2B5EF4-FFF2-40B4-BE49-F238E27FC236}">
              <a16:creationId xmlns:a16="http://schemas.microsoft.com/office/drawing/2014/main" id="{5E8286A1-9EC6-AC2E-C298-5CD5FAF496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4693900" name="7 Gráfico">
          <a:extLst>
            <a:ext uri="{FF2B5EF4-FFF2-40B4-BE49-F238E27FC236}">
              <a16:creationId xmlns:a16="http://schemas.microsoft.com/office/drawing/2014/main" id="{C15F99EC-3662-74BB-4A64-A234303F0C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4693901" name="8 Gráfico">
          <a:extLst>
            <a:ext uri="{FF2B5EF4-FFF2-40B4-BE49-F238E27FC236}">
              <a16:creationId xmlns:a16="http://schemas.microsoft.com/office/drawing/2014/main" id="{F7696159-E2B2-76E3-08CB-23D7422BF8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4693902" name="9 Gráfico">
          <a:extLst>
            <a:ext uri="{FF2B5EF4-FFF2-40B4-BE49-F238E27FC236}">
              <a16:creationId xmlns:a16="http://schemas.microsoft.com/office/drawing/2014/main" id="{90C90F49-CACB-D3DD-365B-90655EFAAC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4693903" name="16 Gráfico">
          <a:extLst>
            <a:ext uri="{FF2B5EF4-FFF2-40B4-BE49-F238E27FC236}">
              <a16:creationId xmlns:a16="http://schemas.microsoft.com/office/drawing/2014/main" id="{25B5622E-95A5-27DA-3DDD-F3F30828CC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4693904" name="7 Gráfico">
          <a:extLst>
            <a:ext uri="{FF2B5EF4-FFF2-40B4-BE49-F238E27FC236}">
              <a16:creationId xmlns:a16="http://schemas.microsoft.com/office/drawing/2014/main" id="{D815F9D0-F762-34E7-8B0F-4C23B49F59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4693905" name="8 Gráfico">
          <a:extLst>
            <a:ext uri="{FF2B5EF4-FFF2-40B4-BE49-F238E27FC236}">
              <a16:creationId xmlns:a16="http://schemas.microsoft.com/office/drawing/2014/main" id="{A4C3C715-944F-C0C7-DC2A-7603607655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4693906" name="9 Gráfico">
          <a:extLst>
            <a:ext uri="{FF2B5EF4-FFF2-40B4-BE49-F238E27FC236}">
              <a16:creationId xmlns:a16="http://schemas.microsoft.com/office/drawing/2014/main" id="{C99B1809-8516-88A0-6284-C05365C4D6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4693907" name="16 Gráfico">
          <a:extLst>
            <a:ext uri="{FF2B5EF4-FFF2-40B4-BE49-F238E27FC236}">
              <a16:creationId xmlns:a16="http://schemas.microsoft.com/office/drawing/2014/main" id="{6E8070BE-8926-BE9A-2C93-C88B5D2427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4693908" name="Picture 3995" descr="MB900431547">
          <a:hlinkClick xmlns:r="http://schemas.openxmlformats.org/officeDocument/2006/relationships" r:id="rId21" tooltip="Ir a factores criticos"/>
          <a:extLst>
            <a:ext uri="{FF2B5EF4-FFF2-40B4-BE49-F238E27FC236}">
              <a16:creationId xmlns:a16="http://schemas.microsoft.com/office/drawing/2014/main" id="{D128088D-4BEA-799F-7B58-B2BE6A52D1BA}"/>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4693909" name="2 Imagen">
          <a:hlinkClick xmlns:r="http://schemas.openxmlformats.org/officeDocument/2006/relationships" r:id="rId23" tooltip="Ir a comunidad"/>
          <a:extLst>
            <a:ext uri="{FF2B5EF4-FFF2-40B4-BE49-F238E27FC236}">
              <a16:creationId xmlns:a16="http://schemas.microsoft.com/office/drawing/2014/main" id="{6F172445-C4AA-8F09-C4E9-C59A749C4C20}"/>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4693910" name="3 Gráfico">
          <a:extLst>
            <a:ext uri="{FF2B5EF4-FFF2-40B4-BE49-F238E27FC236}">
              <a16:creationId xmlns:a16="http://schemas.microsoft.com/office/drawing/2014/main" id="{7CB08E48-50A3-37ED-7914-3B3B8764B6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4693911" name="4 Gráfico">
          <a:extLst>
            <a:ext uri="{FF2B5EF4-FFF2-40B4-BE49-F238E27FC236}">
              <a16:creationId xmlns:a16="http://schemas.microsoft.com/office/drawing/2014/main" id="{71A7F369-2D38-8BBD-15A5-745735C021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4693912" name="5 Gráfico">
          <a:extLst>
            <a:ext uri="{FF2B5EF4-FFF2-40B4-BE49-F238E27FC236}">
              <a16:creationId xmlns:a16="http://schemas.microsoft.com/office/drawing/2014/main" id="{C5B4F34C-6963-BCA4-7DDE-8AC24861E2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4693913" name="6 Gráfico">
          <a:extLst>
            <a:ext uri="{FF2B5EF4-FFF2-40B4-BE49-F238E27FC236}">
              <a16:creationId xmlns:a16="http://schemas.microsoft.com/office/drawing/2014/main" id="{8F0718E0-39C2-93D7-8071-3FDC83DF3A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4693914" name="1 Gráfico">
          <a:extLst>
            <a:ext uri="{FF2B5EF4-FFF2-40B4-BE49-F238E27FC236}">
              <a16:creationId xmlns:a16="http://schemas.microsoft.com/office/drawing/2014/main" id="{E5714327-B562-60B7-A9FB-EC5D558CF4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4720512" name="1 Gráfico">
          <a:extLst>
            <a:ext uri="{FF2B5EF4-FFF2-40B4-BE49-F238E27FC236}">
              <a16:creationId xmlns:a16="http://schemas.microsoft.com/office/drawing/2014/main" id="{1C58CA55-60E7-A147-5F1D-82E68C63B6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4720513" name="2 Gráfico">
          <a:extLst>
            <a:ext uri="{FF2B5EF4-FFF2-40B4-BE49-F238E27FC236}">
              <a16:creationId xmlns:a16="http://schemas.microsoft.com/office/drawing/2014/main" id="{8C4BE713-FA2C-A9C7-1547-208DA6DEE7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4720514" name="3 Gráfico">
          <a:extLst>
            <a:ext uri="{FF2B5EF4-FFF2-40B4-BE49-F238E27FC236}">
              <a16:creationId xmlns:a16="http://schemas.microsoft.com/office/drawing/2014/main" id="{8FCAACD3-F33F-AB45-5B51-9B01852691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4720515" name="4 Gráfico">
          <a:extLst>
            <a:ext uri="{FF2B5EF4-FFF2-40B4-BE49-F238E27FC236}">
              <a16:creationId xmlns:a16="http://schemas.microsoft.com/office/drawing/2014/main" id="{1E4386FC-78C8-9443-6076-02AFD28995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4720516" name="5 Gráfico">
          <a:extLst>
            <a:ext uri="{FF2B5EF4-FFF2-40B4-BE49-F238E27FC236}">
              <a16:creationId xmlns:a16="http://schemas.microsoft.com/office/drawing/2014/main" id="{2E4BDBFF-BFAC-4067-8A33-CD29313E7B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4720517" name="6 Gráfico">
          <a:extLst>
            <a:ext uri="{FF2B5EF4-FFF2-40B4-BE49-F238E27FC236}">
              <a16:creationId xmlns:a16="http://schemas.microsoft.com/office/drawing/2014/main" id="{8BC8B7F2-43B4-C2A4-5755-0CDC88184C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4720518" name="7 Gráfico">
          <a:extLst>
            <a:ext uri="{FF2B5EF4-FFF2-40B4-BE49-F238E27FC236}">
              <a16:creationId xmlns:a16="http://schemas.microsoft.com/office/drawing/2014/main" id="{51B7E9FB-428B-C756-F512-4E9F79EAEC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4720519" name="8 Gráfico">
          <a:extLst>
            <a:ext uri="{FF2B5EF4-FFF2-40B4-BE49-F238E27FC236}">
              <a16:creationId xmlns:a16="http://schemas.microsoft.com/office/drawing/2014/main" id="{A05F8F79-E9E5-2707-69D9-0ED352FEB5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4720520" name="9 Gráfico">
          <a:extLst>
            <a:ext uri="{FF2B5EF4-FFF2-40B4-BE49-F238E27FC236}">
              <a16:creationId xmlns:a16="http://schemas.microsoft.com/office/drawing/2014/main" id="{B9E8F940-5541-392F-3B81-7BA5DBFAB8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4720521" name="10 Gráfico">
          <a:extLst>
            <a:ext uri="{FF2B5EF4-FFF2-40B4-BE49-F238E27FC236}">
              <a16:creationId xmlns:a16="http://schemas.microsoft.com/office/drawing/2014/main" id="{CE3AC0CC-0507-9365-5D00-FA3A285F78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4720522" name="11 Gráfico">
          <a:extLst>
            <a:ext uri="{FF2B5EF4-FFF2-40B4-BE49-F238E27FC236}">
              <a16:creationId xmlns:a16="http://schemas.microsoft.com/office/drawing/2014/main" id="{D6C5E736-1D25-9B6E-D527-6B2FEA1819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4720523" name="12 Gráfico">
          <a:extLst>
            <a:ext uri="{FF2B5EF4-FFF2-40B4-BE49-F238E27FC236}">
              <a16:creationId xmlns:a16="http://schemas.microsoft.com/office/drawing/2014/main" id="{BC0901E2-A8CF-3964-6EA4-AFA068D31D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4720524" name="7 Gráfico">
          <a:extLst>
            <a:ext uri="{FF2B5EF4-FFF2-40B4-BE49-F238E27FC236}">
              <a16:creationId xmlns:a16="http://schemas.microsoft.com/office/drawing/2014/main" id="{8FD53188-10A7-FAF9-002B-A556DD3A1A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4720525" name="8 Gráfico">
          <a:extLst>
            <a:ext uri="{FF2B5EF4-FFF2-40B4-BE49-F238E27FC236}">
              <a16:creationId xmlns:a16="http://schemas.microsoft.com/office/drawing/2014/main" id="{AF5F0435-7A32-4E2E-ECC4-47F75BB253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4720526" name="9 Gráfico">
          <a:extLst>
            <a:ext uri="{FF2B5EF4-FFF2-40B4-BE49-F238E27FC236}">
              <a16:creationId xmlns:a16="http://schemas.microsoft.com/office/drawing/2014/main" id="{1452B70C-A098-288B-7059-8305F06278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4720527" name="16 Gráfico">
          <a:extLst>
            <a:ext uri="{FF2B5EF4-FFF2-40B4-BE49-F238E27FC236}">
              <a16:creationId xmlns:a16="http://schemas.microsoft.com/office/drawing/2014/main" id="{8F260376-73F6-7CAC-4EE8-AF40EE311A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4720528" name="Picture 3995" descr="MB900431547">
          <a:hlinkClick xmlns:r="http://schemas.openxmlformats.org/officeDocument/2006/relationships" r:id="rId17" tooltip="Ir a factores criticos"/>
          <a:extLst>
            <a:ext uri="{FF2B5EF4-FFF2-40B4-BE49-F238E27FC236}">
              <a16:creationId xmlns:a16="http://schemas.microsoft.com/office/drawing/2014/main" id="{21C4493A-3EE3-6A2B-9156-A66218624505}"/>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4720529" name="1 Gráfico">
          <a:extLst>
            <a:ext uri="{FF2B5EF4-FFF2-40B4-BE49-F238E27FC236}">
              <a16:creationId xmlns:a16="http://schemas.microsoft.com/office/drawing/2014/main" id="{0132A2AD-08CB-7476-9C10-CA068C8078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4720530" name="2 Gráfico">
          <a:extLst>
            <a:ext uri="{FF2B5EF4-FFF2-40B4-BE49-F238E27FC236}">
              <a16:creationId xmlns:a16="http://schemas.microsoft.com/office/drawing/2014/main" id="{7AC28C10-AB25-EE39-66DB-99EAE84EAA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4720531" name="3 Gráfico">
          <a:extLst>
            <a:ext uri="{FF2B5EF4-FFF2-40B4-BE49-F238E27FC236}">
              <a16:creationId xmlns:a16="http://schemas.microsoft.com/office/drawing/2014/main" id="{FBB0FF18-28EC-F772-28A6-CD347ED112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4720532" name="4 Gráfico">
          <a:extLst>
            <a:ext uri="{FF2B5EF4-FFF2-40B4-BE49-F238E27FC236}">
              <a16:creationId xmlns:a16="http://schemas.microsoft.com/office/drawing/2014/main" id="{EB902F4D-4A1D-D773-FAC0-D24842A8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opLeftCell="A10" zoomScale="80" zoomScaleNormal="80" workbookViewId="0">
      <selection activeCell="A27" sqref="A27:C27"/>
    </sheetView>
  </sheetViews>
  <sheetFormatPr baseColWidth="10" defaultColWidth="11.44140625" defaultRowHeight="13.8" x14ac:dyDescent="0.25"/>
  <cols>
    <col min="1" max="2" width="11.44140625" style="18"/>
    <col min="3" max="3" width="15.88671875" style="18" customWidth="1"/>
    <col min="4" max="4" width="21.109375" style="18" customWidth="1"/>
    <col min="5" max="5" width="14.88671875" style="18" customWidth="1"/>
    <col min="6" max="6" width="8.5546875" style="18" customWidth="1"/>
    <col min="7" max="7" width="10.44140625" style="18" customWidth="1"/>
    <col min="8" max="8" width="16.33203125" style="18" customWidth="1"/>
    <col min="9" max="9" width="18.33203125" style="18" customWidth="1"/>
    <col min="10" max="10" width="3.33203125" style="18" customWidth="1"/>
    <col min="11" max="11" width="46.33203125" style="18" bestFit="1" customWidth="1"/>
    <col min="12" max="12" width="85.44140625" style="18" customWidth="1"/>
    <col min="13" max="13" width="33.5546875" style="18" customWidth="1"/>
    <col min="14" max="16384" width="11.44140625" style="18"/>
  </cols>
  <sheetData>
    <row r="1" spans="1:13" ht="27" customHeight="1" x14ac:dyDescent="0.3">
      <c r="A1" s="261"/>
      <c r="B1" s="262"/>
      <c r="C1" s="269" t="s">
        <v>169</v>
      </c>
      <c r="D1" s="270"/>
      <c r="E1" s="270"/>
      <c r="F1" s="270"/>
      <c r="G1" s="270"/>
      <c r="H1" s="267" t="s">
        <v>170</v>
      </c>
      <c r="I1" s="268"/>
    </row>
    <row r="2" spans="1:13" ht="18.75" customHeight="1" x14ac:dyDescent="0.3">
      <c r="A2" s="263"/>
      <c r="B2" s="264"/>
      <c r="C2" s="269" t="s">
        <v>171</v>
      </c>
      <c r="D2" s="270"/>
      <c r="E2" s="270"/>
      <c r="F2" s="270"/>
      <c r="G2" s="270"/>
      <c r="H2" s="40">
        <v>41241</v>
      </c>
      <c r="I2" s="41" t="s">
        <v>175</v>
      </c>
    </row>
    <row r="3" spans="1:13" ht="21" customHeight="1" x14ac:dyDescent="0.3">
      <c r="A3" s="265"/>
      <c r="B3" s="266"/>
      <c r="C3" s="269" t="s">
        <v>172</v>
      </c>
      <c r="D3" s="270"/>
      <c r="E3" s="270"/>
      <c r="F3" s="270"/>
      <c r="G3" s="270"/>
      <c r="H3" s="267" t="s">
        <v>173</v>
      </c>
      <c r="I3" s="268"/>
    </row>
    <row r="4" spans="1:13" ht="5.25" customHeight="1" x14ac:dyDescent="0.25"/>
    <row r="5" spans="1:13" ht="34.5" customHeight="1" x14ac:dyDescent="0.25">
      <c r="A5" s="217" t="s">
        <v>164</v>
      </c>
      <c r="B5" s="217"/>
      <c r="C5" s="217"/>
      <c r="D5" s="217"/>
      <c r="E5" s="217"/>
      <c r="F5" s="217"/>
      <c r="G5" s="217"/>
      <c r="H5" s="217"/>
      <c r="I5" s="217"/>
      <c r="K5" s="218" t="s">
        <v>140</v>
      </c>
      <c r="L5" s="218"/>
      <c r="M5" s="218"/>
    </row>
    <row r="6" spans="1:13" ht="23.25" customHeight="1" x14ac:dyDescent="0.25">
      <c r="A6" s="219" t="s">
        <v>162</v>
      </c>
      <c r="B6" s="220"/>
      <c r="C6" s="220"/>
      <c r="D6" s="220"/>
      <c r="E6" s="220"/>
      <c r="F6" s="252" t="s">
        <v>141</v>
      </c>
      <c r="G6" s="253"/>
      <c r="H6" s="253"/>
      <c r="I6" s="253"/>
      <c r="K6" s="43" t="s">
        <v>142</v>
      </c>
      <c r="L6" s="44" t="s">
        <v>143</v>
      </c>
      <c r="M6" s="45" t="s">
        <v>144</v>
      </c>
    </row>
    <row r="7" spans="1:13" ht="20.100000000000001" customHeight="1" x14ac:dyDescent="0.25">
      <c r="A7" s="221" t="s">
        <v>283</v>
      </c>
      <c r="B7" s="222"/>
      <c r="C7" s="222"/>
      <c r="D7" s="222"/>
      <c r="E7" s="222"/>
      <c r="F7" s="254" t="s">
        <v>600</v>
      </c>
      <c r="G7" s="254"/>
      <c r="H7" s="254"/>
      <c r="I7" s="254"/>
      <c r="K7" s="223" t="s">
        <v>166</v>
      </c>
      <c r="L7" s="53" t="s">
        <v>145</v>
      </c>
      <c r="M7" s="224" t="s">
        <v>146</v>
      </c>
    </row>
    <row r="8" spans="1:13" ht="33.75" customHeight="1" x14ac:dyDescent="0.25">
      <c r="A8" s="221"/>
      <c r="B8" s="222"/>
      <c r="C8" s="222"/>
      <c r="D8" s="222"/>
      <c r="E8" s="222"/>
      <c r="F8" s="225" t="s">
        <v>160</v>
      </c>
      <c r="G8" s="226"/>
      <c r="H8" s="227">
        <v>254810002061</v>
      </c>
      <c r="I8" s="228"/>
      <c r="K8" s="224"/>
      <c r="L8" s="53" t="s">
        <v>159</v>
      </c>
      <c r="M8" s="224"/>
    </row>
    <row r="9" spans="1:13" ht="20.100000000000001" customHeight="1" x14ac:dyDescent="0.25">
      <c r="A9" s="38" t="s">
        <v>147</v>
      </c>
      <c r="B9" s="39"/>
      <c r="C9" s="257" t="s">
        <v>282</v>
      </c>
      <c r="D9" s="257"/>
      <c r="E9" s="258"/>
      <c r="F9" s="259" t="s">
        <v>163</v>
      </c>
      <c r="G9" s="260"/>
      <c r="H9" s="231" t="s">
        <v>601</v>
      </c>
      <c r="I9" s="232"/>
      <c r="K9" s="224"/>
      <c r="L9" s="53" t="s">
        <v>148</v>
      </c>
      <c r="M9" s="224" t="s">
        <v>149</v>
      </c>
    </row>
    <row r="10" spans="1:13" ht="20.100000000000001" customHeight="1" x14ac:dyDescent="0.25">
      <c r="A10" s="255" t="s">
        <v>168</v>
      </c>
      <c r="B10" s="256"/>
      <c r="C10" s="257" t="s">
        <v>284</v>
      </c>
      <c r="D10" s="257"/>
      <c r="E10" s="257"/>
      <c r="F10" s="258"/>
      <c r="G10" s="42" t="s">
        <v>150</v>
      </c>
      <c r="H10" s="229">
        <v>3132225499</v>
      </c>
      <c r="I10" s="230"/>
      <c r="K10" s="224"/>
      <c r="L10" s="53" t="s">
        <v>151</v>
      </c>
      <c r="M10" s="224"/>
    </row>
    <row r="11" spans="1:13" ht="20.100000000000001" customHeight="1" x14ac:dyDescent="0.25">
      <c r="A11" s="255" t="s">
        <v>165</v>
      </c>
      <c r="B11" s="256"/>
      <c r="C11" s="257" t="s">
        <v>285</v>
      </c>
      <c r="D11" s="257"/>
      <c r="E11" s="257"/>
      <c r="F11" s="258"/>
      <c r="G11" s="42" t="s">
        <v>174</v>
      </c>
      <c r="H11" s="233">
        <v>2026</v>
      </c>
      <c r="I11" s="234"/>
      <c r="K11" s="235"/>
      <c r="L11" s="54"/>
      <c r="M11" s="54"/>
    </row>
    <row r="12" spans="1:13" ht="19.5" customHeight="1" x14ac:dyDescent="0.25">
      <c r="A12" s="237" t="s">
        <v>152</v>
      </c>
      <c r="B12" s="238"/>
      <c r="C12" s="238"/>
      <c r="D12" s="238"/>
      <c r="E12" s="238"/>
      <c r="F12" s="238"/>
      <c r="G12" s="238"/>
      <c r="H12" s="238"/>
      <c r="I12" s="239"/>
      <c r="K12" s="236"/>
      <c r="L12" s="54"/>
      <c r="M12" s="236"/>
    </row>
    <row r="13" spans="1:13" ht="20.100000000000001" customHeight="1" x14ac:dyDescent="0.25">
      <c r="A13" s="240" t="s">
        <v>153</v>
      </c>
      <c r="B13" s="240"/>
      <c r="C13" s="240"/>
      <c r="D13" s="240" t="s">
        <v>154</v>
      </c>
      <c r="E13" s="240"/>
      <c r="F13" s="240"/>
      <c r="G13" s="240" t="s">
        <v>161</v>
      </c>
      <c r="H13" s="240"/>
      <c r="I13" s="240"/>
      <c r="K13" s="236"/>
      <c r="L13" s="54"/>
      <c r="M13" s="236"/>
    </row>
    <row r="14" spans="1:13" ht="20.100000000000001" customHeight="1" x14ac:dyDescent="0.25">
      <c r="A14" s="241" t="s">
        <v>286</v>
      </c>
      <c r="B14" s="241"/>
      <c r="C14" s="241"/>
      <c r="D14" s="241" t="s">
        <v>287</v>
      </c>
      <c r="E14" s="241"/>
      <c r="F14" s="241"/>
      <c r="G14" s="241" t="s">
        <v>284</v>
      </c>
      <c r="H14" s="241"/>
      <c r="I14" s="241"/>
      <c r="K14" s="236"/>
      <c r="L14" s="54"/>
      <c r="M14" s="236"/>
    </row>
    <row r="15" spans="1:13" ht="20.100000000000001" customHeight="1" x14ac:dyDescent="0.25">
      <c r="A15" s="241" t="s">
        <v>288</v>
      </c>
      <c r="B15" s="241"/>
      <c r="C15" s="241"/>
      <c r="D15" s="241" t="s">
        <v>180</v>
      </c>
      <c r="E15" s="241"/>
      <c r="F15" s="241"/>
      <c r="G15" s="241" t="s">
        <v>289</v>
      </c>
      <c r="H15" s="241"/>
      <c r="I15" s="241"/>
      <c r="K15" s="236"/>
      <c r="L15" s="54"/>
      <c r="M15" s="54"/>
    </row>
    <row r="16" spans="1:13" ht="20.100000000000001" customHeight="1" x14ac:dyDescent="0.25">
      <c r="A16" s="241" t="s">
        <v>611</v>
      </c>
      <c r="B16" s="241"/>
      <c r="C16" s="241"/>
      <c r="D16" s="241" t="s">
        <v>290</v>
      </c>
      <c r="E16" s="241"/>
      <c r="F16" s="241"/>
      <c r="G16" s="241" t="s">
        <v>612</v>
      </c>
      <c r="H16" s="241"/>
      <c r="I16" s="241"/>
      <c r="K16" s="236"/>
      <c r="L16" s="54"/>
      <c r="M16" s="54"/>
    </row>
    <row r="17" spans="1:13" ht="20.100000000000001" customHeight="1" x14ac:dyDescent="0.25">
      <c r="A17" s="241" t="s">
        <v>613</v>
      </c>
      <c r="B17" s="241"/>
      <c r="C17" s="241"/>
      <c r="D17" s="241" t="s">
        <v>290</v>
      </c>
      <c r="E17" s="241"/>
      <c r="F17" s="241"/>
      <c r="G17" s="241" t="s">
        <v>614</v>
      </c>
      <c r="H17" s="241"/>
      <c r="I17" s="241"/>
      <c r="K17" s="236"/>
      <c r="L17" s="54"/>
      <c r="M17" s="54"/>
    </row>
    <row r="18" spans="1:13" ht="20.100000000000001" customHeight="1" x14ac:dyDescent="0.25">
      <c r="A18" s="241" t="s">
        <v>615</v>
      </c>
      <c r="B18" s="241"/>
      <c r="C18" s="241"/>
      <c r="D18" s="241" t="s">
        <v>290</v>
      </c>
      <c r="E18" s="241"/>
      <c r="F18" s="241"/>
      <c r="G18" s="241" t="s">
        <v>616</v>
      </c>
      <c r="H18" s="241"/>
      <c r="I18" s="241"/>
      <c r="K18" s="242"/>
      <c r="L18" s="54"/>
      <c r="M18" s="54"/>
    </row>
    <row r="19" spans="1:13" ht="20.100000000000001" customHeight="1" x14ac:dyDescent="0.25">
      <c r="A19" s="243" t="s">
        <v>617</v>
      </c>
      <c r="B19" s="244"/>
      <c r="C19" s="245"/>
      <c r="D19" s="241" t="s">
        <v>290</v>
      </c>
      <c r="E19" s="241"/>
      <c r="F19" s="241"/>
      <c r="G19" s="241" t="s">
        <v>618</v>
      </c>
      <c r="H19" s="241"/>
      <c r="I19" s="241"/>
      <c r="K19" s="236"/>
      <c r="L19" s="54"/>
      <c r="M19" s="54"/>
    </row>
    <row r="20" spans="1:13" ht="20.100000000000001" customHeight="1" x14ac:dyDescent="0.25">
      <c r="A20" s="81"/>
      <c r="B20" s="81"/>
      <c r="C20" s="81"/>
      <c r="D20" s="243"/>
      <c r="E20" s="244"/>
      <c r="F20" s="245"/>
      <c r="G20" s="243"/>
      <c r="H20" s="244"/>
      <c r="I20" s="245"/>
      <c r="K20" s="236"/>
      <c r="L20" s="54"/>
      <c r="M20" s="54"/>
    </row>
    <row r="21" spans="1:13" ht="20.100000000000001" customHeight="1" x14ac:dyDescent="0.25">
      <c r="A21" s="241"/>
      <c r="B21" s="241"/>
      <c r="C21" s="241"/>
      <c r="D21" s="241"/>
      <c r="E21" s="241"/>
      <c r="F21" s="241"/>
      <c r="G21" s="241"/>
      <c r="H21" s="241"/>
      <c r="I21" s="241"/>
      <c r="K21" s="236"/>
      <c r="L21" s="54"/>
      <c r="M21" s="55"/>
    </row>
    <row r="22" spans="1:13" ht="20.100000000000001" customHeight="1" x14ac:dyDescent="0.25">
      <c r="A22" s="241"/>
      <c r="B22" s="241"/>
      <c r="C22" s="241"/>
      <c r="D22" s="241"/>
      <c r="E22" s="241"/>
      <c r="F22" s="241"/>
      <c r="G22" s="241"/>
      <c r="H22" s="241"/>
      <c r="I22" s="241"/>
    </row>
    <row r="23" spans="1:13" s="19" customFormat="1" ht="21" x14ac:dyDescent="0.4">
      <c r="A23" s="246"/>
      <c r="B23" s="246"/>
      <c r="C23" s="246"/>
      <c r="D23" s="246"/>
      <c r="E23" s="246"/>
      <c r="F23" s="246"/>
      <c r="G23" s="246"/>
      <c r="H23" s="246"/>
      <c r="I23" s="246"/>
      <c r="K23" s="247"/>
      <c r="L23" s="247"/>
    </row>
    <row r="24" spans="1:13" ht="30" customHeight="1" x14ac:dyDescent="0.25">
      <c r="A24" s="248" t="s">
        <v>155</v>
      </c>
      <c r="B24" s="248"/>
      <c r="C24" s="248"/>
      <c r="D24" s="248"/>
      <c r="E24" s="248"/>
      <c r="F24" s="248"/>
      <c r="G24" s="248"/>
      <c r="H24" s="248"/>
      <c r="I24" s="248"/>
      <c r="K24" s="20"/>
      <c r="L24" s="20"/>
    </row>
    <row r="25" spans="1:13" ht="33.75" customHeight="1" x14ac:dyDescent="0.25">
      <c r="A25" s="240" t="s">
        <v>153</v>
      </c>
      <c r="B25" s="240"/>
      <c r="C25" s="240"/>
      <c r="D25" s="240" t="s">
        <v>154</v>
      </c>
      <c r="E25" s="240"/>
      <c r="F25" s="240"/>
      <c r="G25" s="240" t="s">
        <v>23</v>
      </c>
      <c r="H25" s="240"/>
      <c r="I25" s="240"/>
      <c r="K25" s="21"/>
      <c r="L25" s="22"/>
      <c r="M25" s="18" t="s">
        <v>156</v>
      </c>
    </row>
    <row r="26" spans="1:13" ht="20.100000000000001" customHeight="1" x14ac:dyDescent="0.25">
      <c r="A26" s="241" t="s">
        <v>291</v>
      </c>
      <c r="B26" s="241"/>
      <c r="C26" s="241"/>
      <c r="D26" s="241" t="s">
        <v>181</v>
      </c>
      <c r="E26" s="241"/>
      <c r="F26" s="241"/>
      <c r="G26" s="241" t="s">
        <v>182</v>
      </c>
      <c r="H26" s="241"/>
      <c r="I26" s="241"/>
      <c r="K26" s="21"/>
      <c r="L26" s="22"/>
    </row>
    <row r="27" spans="1:13" ht="20.100000000000001" customHeight="1" x14ac:dyDescent="0.25">
      <c r="A27" s="241" t="s">
        <v>641</v>
      </c>
      <c r="B27" s="241"/>
      <c r="C27" s="241"/>
      <c r="D27" s="241" t="s">
        <v>181</v>
      </c>
      <c r="E27" s="241"/>
      <c r="F27" s="241"/>
      <c r="G27" s="241" t="s">
        <v>183</v>
      </c>
      <c r="H27" s="241"/>
      <c r="I27" s="241"/>
      <c r="K27" s="21"/>
      <c r="L27" s="23"/>
    </row>
    <row r="28" spans="1:13" ht="20.100000000000001" customHeight="1" x14ac:dyDescent="0.25">
      <c r="A28" s="241" t="s">
        <v>619</v>
      </c>
      <c r="B28" s="241"/>
      <c r="C28" s="241"/>
      <c r="D28" s="241" t="s">
        <v>181</v>
      </c>
      <c r="E28" s="241"/>
      <c r="F28" s="241"/>
      <c r="G28" s="241" t="s">
        <v>184</v>
      </c>
      <c r="H28" s="241"/>
      <c r="I28" s="241"/>
      <c r="K28" s="21"/>
      <c r="L28" s="23"/>
    </row>
    <row r="29" spans="1:13" ht="20.100000000000001" customHeight="1" x14ac:dyDescent="0.25">
      <c r="A29" s="241" t="s">
        <v>620</v>
      </c>
      <c r="B29" s="241"/>
      <c r="C29" s="241"/>
      <c r="D29" s="241" t="s">
        <v>181</v>
      </c>
      <c r="E29" s="241"/>
      <c r="F29" s="241"/>
      <c r="G29" s="241" t="s">
        <v>185</v>
      </c>
      <c r="H29" s="241"/>
      <c r="I29" s="241"/>
      <c r="K29" s="21"/>
      <c r="L29" s="22"/>
    </row>
    <row r="30" spans="1:13" ht="20.100000000000001" customHeight="1" x14ac:dyDescent="0.25">
      <c r="A30" s="241"/>
      <c r="B30" s="241"/>
      <c r="C30" s="241"/>
      <c r="D30" s="241"/>
      <c r="E30" s="241"/>
      <c r="F30" s="241"/>
      <c r="G30" s="241"/>
      <c r="H30" s="241"/>
      <c r="I30" s="241"/>
      <c r="K30" s="21"/>
      <c r="L30" s="23"/>
    </row>
    <row r="31" spans="1:13" ht="20.100000000000001" customHeight="1" x14ac:dyDescent="0.25">
      <c r="A31" s="241"/>
      <c r="B31" s="241"/>
      <c r="C31" s="241"/>
      <c r="D31" s="241"/>
      <c r="E31" s="241"/>
      <c r="F31" s="241"/>
      <c r="G31" s="241"/>
      <c r="H31" s="241"/>
      <c r="I31" s="241"/>
      <c r="K31" s="21"/>
      <c r="L31" s="24"/>
    </row>
    <row r="32" spans="1:13" ht="20.100000000000001" customHeight="1" x14ac:dyDescent="0.25">
      <c r="A32" s="241"/>
      <c r="B32" s="241"/>
      <c r="C32" s="241"/>
      <c r="D32" s="241"/>
      <c r="E32" s="241"/>
      <c r="F32" s="241"/>
      <c r="G32" s="241"/>
      <c r="H32" s="241"/>
      <c r="I32" s="241"/>
      <c r="K32" s="249"/>
      <c r="L32" s="22"/>
    </row>
    <row r="33" spans="11:12" ht="15" x14ac:dyDescent="0.25">
      <c r="K33" s="249"/>
      <c r="L33" s="25"/>
    </row>
    <row r="34" spans="11:12" ht="19.5" customHeight="1" x14ac:dyDescent="0.25"/>
    <row r="35" spans="11:12" ht="51" customHeight="1" x14ac:dyDescent="0.25"/>
    <row r="36" spans="11:12" ht="51.75" customHeight="1" x14ac:dyDescent="0.25"/>
    <row r="37" spans="11:12" ht="42.75" customHeight="1" x14ac:dyDescent="0.25"/>
    <row r="38" spans="11:12" ht="107.25" customHeight="1" x14ac:dyDescent="0.25"/>
    <row r="39" spans="11:12" ht="58.5" customHeight="1" x14ac:dyDescent="0.25"/>
    <row r="40" spans="11:12" ht="30.75" customHeight="1" x14ac:dyDescent="0.25"/>
    <row r="41" spans="11:12" ht="30.75" customHeight="1" x14ac:dyDescent="0.25"/>
    <row r="42" spans="11:12" ht="47.25" customHeight="1" x14ac:dyDescent="0.25"/>
    <row r="65526" spans="1:5" x14ac:dyDescent="0.25">
      <c r="A65526" s="250" t="s">
        <v>29</v>
      </c>
      <c r="B65526" s="250"/>
      <c r="C65526" s="250"/>
      <c r="D65526" s="250"/>
      <c r="E65526" s="250"/>
    </row>
    <row r="65527" spans="1:5" x14ac:dyDescent="0.25">
      <c r="A65527" s="251" t="s">
        <v>30</v>
      </c>
      <c r="B65527" s="251"/>
      <c r="C65527" s="251"/>
      <c r="D65527" s="251"/>
      <c r="E65527" s="251"/>
    </row>
    <row r="65528" spans="1:5" x14ac:dyDescent="0.25">
      <c r="A65528" s="251" t="s">
        <v>31</v>
      </c>
      <c r="B65528" s="251"/>
      <c r="C65528" s="251"/>
      <c r="D65528" s="251"/>
      <c r="E65528" s="251"/>
    </row>
    <row r="65529" spans="1:5" x14ac:dyDescent="0.25">
      <c r="A65529" s="18" t="s">
        <v>157</v>
      </c>
      <c r="D65529" s="18" t="s">
        <v>158</v>
      </c>
    </row>
  </sheetData>
  <sheetProtection password="F5F0" sheet="1"/>
  <mergeCells count="92">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8:C18"/>
    <mergeCell ref="D19:F19"/>
    <mergeCell ref="G19:I19"/>
    <mergeCell ref="A19:C19"/>
    <mergeCell ref="D20:F20"/>
    <mergeCell ref="G20:I20"/>
    <mergeCell ref="A21:C21"/>
    <mergeCell ref="D21:F21"/>
    <mergeCell ref="G21:I21"/>
    <mergeCell ref="A17:C17"/>
    <mergeCell ref="D17:F17"/>
    <mergeCell ref="G17:I17"/>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abSelected="1" topLeftCell="A106" zoomScale="80" zoomScaleNormal="80" workbookViewId="0">
      <selection activeCell="C94" sqref="C94"/>
    </sheetView>
  </sheetViews>
  <sheetFormatPr baseColWidth="10" defaultColWidth="11.44140625" defaultRowHeight="13.8" x14ac:dyDescent="0.25"/>
  <cols>
    <col min="1" max="1" width="0.44140625" style="81" customWidth="1"/>
    <col min="2" max="2" width="1.44140625" style="81" customWidth="1"/>
    <col min="3" max="3" width="44.6640625" style="81" customWidth="1"/>
    <col min="4" max="4" width="11.6640625" style="134" customWidth="1"/>
    <col min="5" max="6" width="33.6640625" style="116" customWidth="1"/>
    <col min="7" max="7" width="11.6640625" style="134" customWidth="1"/>
    <col min="8" max="9" width="33.6640625" style="116" customWidth="1"/>
    <col min="10" max="10" width="11.6640625" style="134" customWidth="1"/>
    <col min="11" max="12" width="33.6640625" style="116" customWidth="1"/>
    <col min="13" max="13" width="11.6640625" style="134" customWidth="1"/>
    <col min="14" max="15" width="33.6640625" style="116" customWidth="1"/>
    <col min="16" max="16" width="3.109375" style="81" customWidth="1"/>
    <col min="17" max="17" width="2.44140625" style="81" customWidth="1"/>
    <col min="18" max="18" width="7.44140625" style="81" hidden="1" customWidth="1"/>
    <col min="19" max="20" width="7.109375" style="81" hidden="1" customWidth="1"/>
    <col min="21" max="21" width="7" style="81" hidden="1" customWidth="1"/>
    <col min="22" max="22" width="11.44140625" style="81"/>
    <col min="23" max="23" width="13" style="81" customWidth="1"/>
    <col min="24" max="24" width="15.88671875" style="81" customWidth="1"/>
    <col min="25" max="25" width="13" style="81" customWidth="1"/>
    <col min="26" max="27" width="11.44140625" style="81" customWidth="1"/>
    <col min="28" max="16384" width="11.44140625" style="81"/>
  </cols>
  <sheetData>
    <row r="1" spans="1:21" ht="33" customHeight="1" x14ac:dyDescent="0.25">
      <c r="B1" s="316" t="s">
        <v>124</v>
      </c>
      <c r="C1" s="316"/>
      <c r="D1" s="316"/>
      <c r="E1" s="316"/>
      <c r="F1" s="316"/>
      <c r="G1" s="316"/>
      <c r="H1" s="316"/>
      <c r="I1" s="316"/>
      <c r="J1" s="317"/>
      <c r="K1" s="317"/>
      <c r="L1" s="82"/>
      <c r="M1" s="82"/>
      <c r="N1" s="82"/>
      <c r="O1" s="82"/>
    </row>
    <row r="2" spans="1:21" ht="15.6" x14ac:dyDescent="0.25">
      <c r="B2" s="318" t="s">
        <v>27</v>
      </c>
      <c r="C2" s="318"/>
      <c r="D2" s="272" t="s">
        <v>176</v>
      </c>
      <c r="E2" s="272"/>
      <c r="F2" s="272"/>
      <c r="G2" s="273" t="s">
        <v>177</v>
      </c>
      <c r="H2" s="273"/>
      <c r="I2" s="273"/>
      <c r="J2" s="274" t="s">
        <v>178</v>
      </c>
      <c r="K2" s="274"/>
      <c r="L2" s="274"/>
      <c r="M2" s="333" t="s">
        <v>179</v>
      </c>
      <c r="N2" s="333"/>
      <c r="O2" s="333"/>
      <c r="Q2" s="81">
        <v>1</v>
      </c>
    </row>
    <row r="3" spans="1:21" ht="15" customHeight="1" x14ac:dyDescent="0.25">
      <c r="B3" s="318"/>
      <c r="C3" s="318"/>
      <c r="D3" s="279" t="s">
        <v>34</v>
      </c>
      <c r="E3" s="277" t="s">
        <v>122</v>
      </c>
      <c r="F3" s="277" t="s">
        <v>125</v>
      </c>
      <c r="G3" s="275" t="s">
        <v>34</v>
      </c>
      <c r="H3" s="277" t="s">
        <v>122</v>
      </c>
      <c r="I3" s="277" t="s">
        <v>125</v>
      </c>
      <c r="J3" s="275" t="s">
        <v>34</v>
      </c>
      <c r="K3" s="284" t="s">
        <v>122</v>
      </c>
      <c r="L3" s="278" t="s">
        <v>125</v>
      </c>
      <c r="M3" s="275" t="s">
        <v>34</v>
      </c>
      <c r="N3" s="284" t="s">
        <v>122</v>
      </c>
      <c r="O3" s="278" t="s">
        <v>125</v>
      </c>
      <c r="Q3" s="81">
        <v>2</v>
      </c>
    </row>
    <row r="4" spans="1:21" ht="15.75" customHeight="1" x14ac:dyDescent="0.25">
      <c r="B4" s="318"/>
      <c r="C4" s="318"/>
      <c r="D4" s="280"/>
      <c r="E4" s="278"/>
      <c r="F4" s="278"/>
      <c r="G4" s="276"/>
      <c r="H4" s="278"/>
      <c r="I4" s="278"/>
      <c r="J4" s="276"/>
      <c r="K4" s="285"/>
      <c r="L4" s="295"/>
      <c r="M4" s="276"/>
      <c r="N4" s="285"/>
      <c r="O4" s="295"/>
      <c r="Q4" s="81">
        <v>3</v>
      </c>
    </row>
    <row r="5" spans="1:21" ht="15.6" x14ac:dyDescent="0.25">
      <c r="B5" s="318"/>
      <c r="C5" s="318"/>
      <c r="D5" s="83"/>
      <c r="E5" s="84"/>
      <c r="F5" s="84"/>
      <c r="G5" s="85"/>
      <c r="H5" s="86"/>
      <c r="I5" s="86"/>
      <c r="J5" s="85"/>
      <c r="K5" s="87"/>
      <c r="L5" s="86"/>
      <c r="M5" s="85"/>
      <c r="N5" s="87"/>
      <c r="O5" s="86"/>
      <c r="Q5" s="81">
        <v>4</v>
      </c>
    </row>
    <row r="6" spans="1:21" ht="17.399999999999999" x14ac:dyDescent="0.25">
      <c r="A6" s="271"/>
      <c r="B6" s="326"/>
      <c r="C6" s="88" t="s">
        <v>73</v>
      </c>
      <c r="D6" s="89"/>
      <c r="E6" s="89"/>
      <c r="F6" s="89"/>
      <c r="G6" s="89"/>
      <c r="H6" s="89"/>
      <c r="I6" s="89"/>
      <c r="J6" s="89"/>
      <c r="K6" s="89"/>
      <c r="L6" s="90"/>
      <c r="M6" s="89"/>
      <c r="N6" s="89"/>
      <c r="O6" s="90"/>
    </row>
    <row r="7" spans="1:21" ht="39.9" customHeight="1" x14ac:dyDescent="0.25">
      <c r="A7" s="271"/>
      <c r="B7" s="327"/>
      <c r="C7" s="91" t="s">
        <v>33</v>
      </c>
      <c r="D7" s="163">
        <v>4</v>
      </c>
      <c r="E7" s="56" t="s">
        <v>214</v>
      </c>
      <c r="F7" s="56" t="s">
        <v>215</v>
      </c>
      <c r="G7" s="166">
        <v>4</v>
      </c>
      <c r="H7" s="165" t="s">
        <v>214</v>
      </c>
      <c r="I7" s="164" t="s">
        <v>215</v>
      </c>
      <c r="J7" s="77">
        <v>4</v>
      </c>
      <c r="K7" s="58" t="s">
        <v>214</v>
      </c>
      <c r="L7" s="59" t="s">
        <v>215</v>
      </c>
      <c r="M7" s="79"/>
      <c r="N7" s="60"/>
      <c r="O7" s="61"/>
      <c r="R7" s="81">
        <f>COUNTIF(D7:D10,"1")</f>
        <v>0</v>
      </c>
      <c r="S7" s="81">
        <f>COUNTIF(G7:G10,"1")</f>
        <v>0</v>
      </c>
      <c r="T7" s="81">
        <f>COUNTIF(J7:J10,"1")</f>
        <v>0</v>
      </c>
      <c r="U7" s="81">
        <f>COUNTIF(M7:M10,"1")</f>
        <v>0</v>
      </c>
    </row>
    <row r="8" spans="1:21" ht="39.9" customHeight="1" x14ac:dyDescent="0.25">
      <c r="A8" s="271"/>
      <c r="B8" s="327"/>
      <c r="C8" s="92" t="s">
        <v>35</v>
      </c>
      <c r="D8" s="163">
        <v>2</v>
      </c>
      <c r="E8" s="56" t="s">
        <v>216</v>
      </c>
      <c r="F8" s="56" t="s">
        <v>217</v>
      </c>
      <c r="G8" s="166">
        <v>3</v>
      </c>
      <c r="H8" s="165" t="s">
        <v>421</v>
      </c>
      <c r="I8" s="164" t="s">
        <v>422</v>
      </c>
      <c r="J8" s="77">
        <v>3</v>
      </c>
      <c r="K8" s="63" t="s">
        <v>421</v>
      </c>
      <c r="L8" s="59" t="s">
        <v>422</v>
      </c>
      <c r="M8" s="79"/>
      <c r="N8" s="64"/>
      <c r="O8" s="61"/>
      <c r="R8" s="81">
        <f>COUNTIF(D7:D10,"2")</f>
        <v>2</v>
      </c>
      <c r="S8" s="81">
        <f>COUNTIF(G7:G10,"2")</f>
        <v>1</v>
      </c>
      <c r="T8" s="81">
        <f>COUNTIF(J7:J10,"2")</f>
        <v>0</v>
      </c>
      <c r="U8" s="81">
        <f>COUNTIF(M7:M10,"2")</f>
        <v>0</v>
      </c>
    </row>
    <row r="9" spans="1:21" ht="39.9" customHeight="1" x14ac:dyDescent="0.25">
      <c r="A9" s="271"/>
      <c r="B9" s="327"/>
      <c r="C9" s="93" t="s">
        <v>36</v>
      </c>
      <c r="D9" s="163">
        <v>3</v>
      </c>
      <c r="E9" s="56" t="s">
        <v>218</v>
      </c>
      <c r="F9" s="56" t="s">
        <v>219</v>
      </c>
      <c r="G9" s="166">
        <v>3</v>
      </c>
      <c r="H9" s="165" t="s">
        <v>218</v>
      </c>
      <c r="I9" s="164" t="s">
        <v>423</v>
      </c>
      <c r="J9" s="77">
        <v>3</v>
      </c>
      <c r="K9" s="63" t="s">
        <v>218</v>
      </c>
      <c r="L9" s="59" t="s">
        <v>423</v>
      </c>
      <c r="M9" s="79"/>
      <c r="N9" s="64"/>
      <c r="O9" s="61"/>
      <c r="R9" s="81">
        <f>COUNTIF(D7:D10,"3")</f>
        <v>1</v>
      </c>
      <c r="S9" s="81">
        <f>COUNTIF(G7:G10,"3")</f>
        <v>2</v>
      </c>
      <c r="T9" s="81">
        <f>COUNTIF(J7:J10,"3")</f>
        <v>3</v>
      </c>
      <c r="U9" s="81">
        <f>COUNTIF(M7:M10,"3")</f>
        <v>0</v>
      </c>
    </row>
    <row r="10" spans="1:21" ht="39.9" customHeight="1" x14ac:dyDescent="0.25">
      <c r="A10" s="271"/>
      <c r="B10" s="328"/>
      <c r="C10" s="93" t="s">
        <v>37</v>
      </c>
      <c r="D10" s="163">
        <v>2</v>
      </c>
      <c r="E10" s="56" t="s">
        <v>220</v>
      </c>
      <c r="F10" s="56" t="s">
        <v>221</v>
      </c>
      <c r="G10" s="166">
        <v>2</v>
      </c>
      <c r="H10" s="165" t="s">
        <v>424</v>
      </c>
      <c r="I10" s="164" t="s">
        <v>425</v>
      </c>
      <c r="J10" s="77">
        <v>3</v>
      </c>
      <c r="K10" s="63" t="s">
        <v>624</v>
      </c>
      <c r="L10" s="59" t="s">
        <v>625</v>
      </c>
      <c r="M10" s="79"/>
      <c r="N10" s="64"/>
      <c r="O10" s="61"/>
      <c r="R10" s="81">
        <f>COUNTIF(D7:D10,"4")</f>
        <v>1</v>
      </c>
      <c r="S10" s="81">
        <f>COUNTIF(G7:G10,"4")</f>
        <v>1</v>
      </c>
      <c r="T10" s="81">
        <f>COUNTIF(J7:J10,"4")</f>
        <v>1</v>
      </c>
      <c r="U10" s="81">
        <f>COUNTIF(M7:M10,"4")</f>
        <v>0</v>
      </c>
    </row>
    <row r="11" spans="1:21" ht="6" customHeight="1" x14ac:dyDescent="0.25">
      <c r="B11" s="323"/>
      <c r="C11" s="324"/>
      <c r="D11" s="324"/>
      <c r="E11" s="324"/>
      <c r="F11" s="324"/>
      <c r="G11" s="324"/>
      <c r="H11" s="324"/>
      <c r="I11" s="324"/>
      <c r="J11" s="324"/>
      <c r="K11" s="325"/>
      <c r="L11" s="94"/>
      <c r="M11" s="95"/>
      <c r="N11" s="94"/>
      <c r="O11" s="94"/>
      <c r="Q11" s="81">
        <f>COUNTIF(D7:D10,"1")</f>
        <v>0</v>
      </c>
      <c r="R11" s="81">
        <f>COUNTIF(D7:D10,"1")</f>
        <v>0</v>
      </c>
      <c r="S11" s="81">
        <f>COUNTIF(D7:D10,"3")</f>
        <v>1</v>
      </c>
    </row>
    <row r="12" spans="1:21" ht="17.399999999999999" x14ac:dyDescent="0.25">
      <c r="A12" s="271"/>
      <c r="B12" s="292"/>
      <c r="C12" s="96" t="s">
        <v>72</v>
      </c>
      <c r="D12" s="97"/>
      <c r="E12" s="97"/>
      <c r="F12" s="97"/>
      <c r="G12" s="97"/>
      <c r="H12" s="97"/>
      <c r="I12" s="97"/>
      <c r="J12" s="97"/>
      <c r="K12" s="98"/>
      <c r="L12" s="99"/>
      <c r="M12" s="97"/>
      <c r="N12" s="98"/>
      <c r="O12" s="99"/>
    </row>
    <row r="13" spans="1:21" ht="39.9" customHeight="1" x14ac:dyDescent="0.25">
      <c r="A13" s="271"/>
      <c r="B13" s="293"/>
      <c r="C13" s="100" t="s">
        <v>38</v>
      </c>
      <c r="D13" s="26">
        <v>3</v>
      </c>
      <c r="E13" s="56" t="s">
        <v>222</v>
      </c>
      <c r="F13" s="65" t="s">
        <v>223</v>
      </c>
      <c r="G13" s="169">
        <v>3</v>
      </c>
      <c r="H13" s="167" t="s">
        <v>222</v>
      </c>
      <c r="I13" s="167" t="s">
        <v>223</v>
      </c>
      <c r="J13" s="78">
        <v>3</v>
      </c>
      <c r="K13" s="66" t="s">
        <v>222</v>
      </c>
      <c r="L13" s="67" t="s">
        <v>626</v>
      </c>
      <c r="M13" s="80"/>
      <c r="N13" s="68"/>
      <c r="O13" s="69"/>
      <c r="R13" s="81">
        <f>COUNTIF(D13:D17,"1")</f>
        <v>0</v>
      </c>
      <c r="S13" s="81">
        <f>COUNTIF(G13:G17,"1")</f>
        <v>0</v>
      </c>
      <c r="T13" s="81">
        <f>COUNTIF(J13:J17,"1")</f>
        <v>0</v>
      </c>
      <c r="U13" s="81">
        <f>COUNTIF(M13:M17,"1")</f>
        <v>0</v>
      </c>
    </row>
    <row r="14" spans="1:21" ht="39.9" customHeight="1" x14ac:dyDescent="0.25">
      <c r="A14" s="271"/>
      <c r="B14" s="293"/>
      <c r="C14" s="92" t="s">
        <v>39</v>
      </c>
      <c r="D14" s="26">
        <v>3</v>
      </c>
      <c r="E14" s="70" t="s">
        <v>224</v>
      </c>
      <c r="F14" s="65" t="s">
        <v>225</v>
      </c>
      <c r="G14" s="169">
        <v>3</v>
      </c>
      <c r="H14" s="168" t="s">
        <v>224</v>
      </c>
      <c r="I14" s="167" t="s">
        <v>225</v>
      </c>
      <c r="J14" s="78">
        <v>3</v>
      </c>
      <c r="K14" s="67" t="s">
        <v>224</v>
      </c>
      <c r="L14" s="67" t="s">
        <v>627</v>
      </c>
      <c r="M14" s="80"/>
      <c r="N14" s="69"/>
      <c r="O14" s="69"/>
      <c r="R14" s="81">
        <f>COUNTIF(D13:D17,"2")</f>
        <v>0</v>
      </c>
      <c r="S14" s="81">
        <f>COUNTIF(G13:G17,"2")</f>
        <v>0</v>
      </c>
      <c r="T14" s="81">
        <f>COUNTIF(J13:J17,"2")</f>
        <v>0</v>
      </c>
      <c r="U14" s="81">
        <f>COUNTIF(M13:M17,"2")</f>
        <v>0</v>
      </c>
    </row>
    <row r="15" spans="1:21" ht="39.9" customHeight="1" x14ac:dyDescent="0.25">
      <c r="A15" s="271"/>
      <c r="B15" s="293"/>
      <c r="C15" s="92" t="s">
        <v>40</v>
      </c>
      <c r="D15" s="26">
        <v>3</v>
      </c>
      <c r="E15" s="70" t="s">
        <v>226</v>
      </c>
      <c r="F15" s="65" t="s">
        <v>227</v>
      </c>
      <c r="G15" s="169">
        <v>3</v>
      </c>
      <c r="H15" s="168" t="s">
        <v>226</v>
      </c>
      <c r="I15" s="167" t="s">
        <v>227</v>
      </c>
      <c r="J15" s="78">
        <v>3</v>
      </c>
      <c r="K15" s="67" t="s">
        <v>226</v>
      </c>
      <c r="L15" s="67" t="s">
        <v>227</v>
      </c>
      <c r="M15" s="80"/>
      <c r="N15" s="69"/>
      <c r="O15" s="69"/>
      <c r="R15" s="81">
        <f>COUNTIF(D13:D17,"3")</f>
        <v>5</v>
      </c>
      <c r="S15" s="81">
        <f>COUNTIF(G13:G17,"3")</f>
        <v>5</v>
      </c>
      <c r="T15" s="81">
        <f>COUNTIF(J13:J17,"3")</f>
        <v>5</v>
      </c>
      <c r="U15" s="81">
        <f>COUNTIF(M13:M17,"3")</f>
        <v>0</v>
      </c>
    </row>
    <row r="16" spans="1:21" ht="39.9" customHeight="1" x14ac:dyDescent="0.25">
      <c r="A16" s="271"/>
      <c r="B16" s="293"/>
      <c r="C16" s="93" t="s">
        <v>41</v>
      </c>
      <c r="D16" s="26">
        <v>3</v>
      </c>
      <c r="E16" s="70" t="s">
        <v>228</v>
      </c>
      <c r="F16" s="65" t="s">
        <v>229</v>
      </c>
      <c r="G16" s="169">
        <v>3</v>
      </c>
      <c r="H16" s="168" t="s">
        <v>426</v>
      </c>
      <c r="I16" s="167" t="s">
        <v>229</v>
      </c>
      <c r="J16" s="78">
        <v>3</v>
      </c>
      <c r="K16" s="67" t="s">
        <v>426</v>
      </c>
      <c r="L16" s="67" t="s">
        <v>229</v>
      </c>
      <c r="M16" s="80"/>
      <c r="N16" s="69"/>
      <c r="O16" s="69"/>
      <c r="R16" s="81">
        <f>COUNTIF(D13:D17,"4")</f>
        <v>0</v>
      </c>
      <c r="S16" s="81">
        <f>COUNTIF(G13:G17,"4")</f>
        <v>0</v>
      </c>
      <c r="T16" s="81">
        <f>COUNTIF(J13:J17,"4")</f>
        <v>0</v>
      </c>
      <c r="U16" s="81">
        <f>COUNTIF(M13:M17,"4")</f>
        <v>0</v>
      </c>
    </row>
    <row r="17" spans="1:21" ht="39.9" customHeight="1" x14ac:dyDescent="0.25">
      <c r="A17" s="271"/>
      <c r="B17" s="294"/>
      <c r="C17" s="92" t="s">
        <v>42</v>
      </c>
      <c r="D17" s="26">
        <v>3</v>
      </c>
      <c r="E17" s="70" t="s">
        <v>230</v>
      </c>
      <c r="F17" s="65" t="s">
        <v>231</v>
      </c>
      <c r="G17" s="169">
        <v>3</v>
      </c>
      <c r="H17" s="168" t="s">
        <v>230</v>
      </c>
      <c r="I17" s="167" t="s">
        <v>231</v>
      </c>
      <c r="J17" s="78">
        <v>3</v>
      </c>
      <c r="K17" s="67" t="s">
        <v>230</v>
      </c>
      <c r="L17" s="67" t="s">
        <v>231</v>
      </c>
      <c r="M17" s="80"/>
      <c r="N17" s="69"/>
      <c r="O17" s="69"/>
    </row>
    <row r="18" spans="1:21" ht="7.5" customHeight="1" x14ac:dyDescent="0.25">
      <c r="B18" s="281"/>
      <c r="C18" s="282"/>
      <c r="D18" s="282"/>
      <c r="E18" s="282"/>
      <c r="F18" s="282"/>
      <c r="G18" s="282"/>
      <c r="H18" s="282"/>
      <c r="I18" s="282"/>
      <c r="J18" s="282"/>
      <c r="K18" s="283"/>
      <c r="L18" s="94"/>
      <c r="M18" s="95"/>
      <c r="N18" s="94"/>
      <c r="O18" s="94"/>
    </row>
    <row r="19" spans="1:21" ht="17.399999999999999" x14ac:dyDescent="0.25">
      <c r="A19" s="271"/>
      <c r="B19" s="292"/>
      <c r="C19" s="96" t="s">
        <v>43</v>
      </c>
      <c r="D19" s="97"/>
      <c r="E19" s="97"/>
      <c r="F19" s="97"/>
      <c r="G19" s="97"/>
      <c r="H19" s="97"/>
      <c r="I19" s="97"/>
      <c r="J19" s="97"/>
      <c r="K19" s="98"/>
      <c r="L19" s="99"/>
      <c r="M19" s="97"/>
      <c r="N19" s="98"/>
      <c r="O19" s="99"/>
    </row>
    <row r="20" spans="1:21" ht="39.9" customHeight="1" x14ac:dyDescent="0.25">
      <c r="A20" s="271"/>
      <c r="B20" s="329"/>
      <c r="C20" s="101" t="s">
        <v>44</v>
      </c>
      <c r="D20" s="26">
        <v>4</v>
      </c>
      <c r="E20" s="56" t="s">
        <v>232</v>
      </c>
      <c r="F20" s="56" t="s">
        <v>233</v>
      </c>
      <c r="G20" s="172">
        <v>4</v>
      </c>
      <c r="H20" s="170" t="s">
        <v>232</v>
      </c>
      <c r="I20" s="170" t="s">
        <v>233</v>
      </c>
      <c r="J20" s="78">
        <v>4</v>
      </c>
      <c r="K20" s="71" t="s">
        <v>232</v>
      </c>
      <c r="L20" s="72" t="s">
        <v>233</v>
      </c>
      <c r="M20" s="80"/>
      <c r="N20" s="73"/>
      <c r="O20" s="74"/>
      <c r="R20" s="81">
        <f>COUNTIF(D20:D27,"1")</f>
        <v>0</v>
      </c>
      <c r="S20" s="81">
        <f>COUNTIF(G20:G27,"1")</f>
        <v>0</v>
      </c>
      <c r="T20" s="81">
        <f>COUNTIF(J20:J27,"1")</f>
        <v>0</v>
      </c>
      <c r="U20" s="81">
        <f>COUNTIF(M20:M27,"1")</f>
        <v>0</v>
      </c>
    </row>
    <row r="21" spans="1:21" ht="39.9" customHeight="1" x14ac:dyDescent="0.25">
      <c r="A21" s="271"/>
      <c r="B21" s="329"/>
      <c r="C21" s="102" t="s">
        <v>45</v>
      </c>
      <c r="D21" s="26">
        <v>3</v>
      </c>
      <c r="E21" s="70" t="s">
        <v>234</v>
      </c>
      <c r="F21" s="56" t="s">
        <v>235</v>
      </c>
      <c r="G21" s="172">
        <v>3</v>
      </c>
      <c r="H21" s="171" t="s">
        <v>234</v>
      </c>
      <c r="I21" s="170" t="s">
        <v>235</v>
      </c>
      <c r="J21" s="78">
        <v>3</v>
      </c>
      <c r="K21" s="72" t="s">
        <v>234</v>
      </c>
      <c r="L21" s="72" t="s">
        <v>235</v>
      </c>
      <c r="M21" s="80"/>
      <c r="N21" s="74"/>
      <c r="O21" s="74"/>
      <c r="R21" s="81">
        <f>COUNTIF(D20:D27,"2")</f>
        <v>3</v>
      </c>
      <c r="S21" s="81">
        <f>COUNTIF(G20:G27,"2")</f>
        <v>1</v>
      </c>
      <c r="T21" s="81">
        <f>COUNTIF(J20:J27,"2")</f>
        <v>1</v>
      </c>
      <c r="U21" s="81">
        <f>COUNTIF(M20:M27,"2")</f>
        <v>0</v>
      </c>
    </row>
    <row r="22" spans="1:21" ht="39.9" customHeight="1" x14ac:dyDescent="0.25">
      <c r="A22" s="271"/>
      <c r="B22" s="329"/>
      <c r="C22" s="102" t="s">
        <v>46</v>
      </c>
      <c r="D22" s="26">
        <v>3</v>
      </c>
      <c r="E22" s="70" t="s">
        <v>236</v>
      </c>
      <c r="F22" s="56" t="s">
        <v>237</v>
      </c>
      <c r="G22" s="172">
        <v>3</v>
      </c>
      <c r="H22" s="171" t="s">
        <v>236</v>
      </c>
      <c r="I22" s="170" t="s">
        <v>237</v>
      </c>
      <c r="J22" s="78">
        <v>3</v>
      </c>
      <c r="K22" s="72" t="s">
        <v>236</v>
      </c>
      <c r="L22" s="72" t="s">
        <v>237</v>
      </c>
      <c r="M22" s="80"/>
      <c r="N22" s="74"/>
      <c r="O22" s="74"/>
      <c r="R22" s="81">
        <f>COUNTIF(D20:D27,"3")</f>
        <v>4</v>
      </c>
      <c r="S22" s="81">
        <f>COUNTIF(G20:G27,"3")</f>
        <v>6</v>
      </c>
      <c r="T22" s="81">
        <f>COUNTIF(J20:J27,"3")</f>
        <v>6</v>
      </c>
      <c r="U22" s="81">
        <f>COUNTIF(M20:M27,"3")</f>
        <v>0</v>
      </c>
    </row>
    <row r="23" spans="1:21" ht="39.9" customHeight="1" x14ac:dyDescent="0.25">
      <c r="A23" s="271"/>
      <c r="B23" s="329"/>
      <c r="C23" s="102" t="s">
        <v>47</v>
      </c>
      <c r="D23" s="26">
        <v>2</v>
      </c>
      <c r="E23" s="70" t="s">
        <v>238</v>
      </c>
      <c r="F23" s="56" t="s">
        <v>239</v>
      </c>
      <c r="G23" s="172">
        <v>3</v>
      </c>
      <c r="H23" s="171" t="s">
        <v>427</v>
      </c>
      <c r="I23" s="170" t="s">
        <v>239</v>
      </c>
      <c r="J23" s="78">
        <v>3</v>
      </c>
      <c r="K23" s="72" t="s">
        <v>427</v>
      </c>
      <c r="L23" s="72" t="s">
        <v>239</v>
      </c>
      <c r="M23" s="80"/>
      <c r="N23" s="74"/>
      <c r="O23" s="74"/>
      <c r="R23" s="81">
        <f>COUNTIF(D20:D27,"4")</f>
        <v>1</v>
      </c>
      <c r="S23" s="81">
        <f>COUNTIF(G20:G27,"4")</f>
        <v>1</v>
      </c>
      <c r="T23" s="81">
        <f>COUNTIF(J20:J27,"4")</f>
        <v>1</v>
      </c>
      <c r="U23" s="81">
        <f>COUNTIF(M20:M27,"4")</f>
        <v>0</v>
      </c>
    </row>
    <row r="24" spans="1:21" ht="39.9" customHeight="1" x14ac:dyDescent="0.25">
      <c r="A24" s="271"/>
      <c r="B24" s="329"/>
      <c r="C24" s="102" t="s">
        <v>48</v>
      </c>
      <c r="D24" s="26">
        <v>2</v>
      </c>
      <c r="E24" s="70" t="s">
        <v>240</v>
      </c>
      <c r="F24" s="56" t="s">
        <v>241</v>
      </c>
      <c r="G24" s="172">
        <v>3</v>
      </c>
      <c r="H24" s="171" t="s">
        <v>428</v>
      </c>
      <c r="I24" s="170" t="s">
        <v>429</v>
      </c>
      <c r="J24" s="78">
        <v>3</v>
      </c>
      <c r="K24" s="72" t="s">
        <v>428</v>
      </c>
      <c r="L24" s="72" t="s">
        <v>429</v>
      </c>
      <c r="M24" s="80"/>
      <c r="N24" s="74"/>
      <c r="O24" s="74"/>
    </row>
    <row r="25" spans="1:21" ht="39.9" customHeight="1" x14ac:dyDescent="0.25">
      <c r="A25" s="271"/>
      <c r="B25" s="329"/>
      <c r="C25" s="102" t="s">
        <v>49</v>
      </c>
      <c r="D25" s="26">
        <v>2</v>
      </c>
      <c r="E25" s="70" t="s">
        <v>242</v>
      </c>
      <c r="F25" s="56" t="s">
        <v>243</v>
      </c>
      <c r="G25" s="172">
        <v>2</v>
      </c>
      <c r="H25" s="171" t="s">
        <v>242</v>
      </c>
      <c r="I25" s="170" t="s">
        <v>243</v>
      </c>
      <c r="J25" s="78">
        <v>2</v>
      </c>
      <c r="K25" s="72" t="s">
        <v>242</v>
      </c>
      <c r="L25" s="72" t="s">
        <v>243</v>
      </c>
      <c r="M25" s="80"/>
      <c r="N25" s="74"/>
      <c r="O25" s="74"/>
    </row>
    <row r="26" spans="1:21" ht="39.9" customHeight="1" x14ac:dyDescent="0.25">
      <c r="A26" s="271"/>
      <c r="B26" s="329"/>
      <c r="C26" s="102" t="s">
        <v>50</v>
      </c>
      <c r="D26" s="26">
        <v>3</v>
      </c>
      <c r="E26" s="70" t="s">
        <v>244</v>
      </c>
      <c r="F26" s="56" t="s">
        <v>245</v>
      </c>
      <c r="G26" s="172">
        <v>3</v>
      </c>
      <c r="H26" s="171" t="s">
        <v>244</v>
      </c>
      <c r="I26" s="170" t="s">
        <v>245</v>
      </c>
      <c r="J26" s="78">
        <v>3</v>
      </c>
      <c r="K26" s="72" t="s">
        <v>244</v>
      </c>
      <c r="L26" s="72" t="s">
        <v>245</v>
      </c>
      <c r="M26" s="80"/>
      <c r="N26" s="74"/>
      <c r="O26" s="74"/>
    </row>
    <row r="27" spans="1:21" ht="39.9" customHeight="1" x14ac:dyDescent="0.25">
      <c r="A27" s="271"/>
      <c r="B27" s="330"/>
      <c r="C27" s="102" t="s">
        <v>51</v>
      </c>
      <c r="D27" s="26">
        <v>3</v>
      </c>
      <c r="E27" s="70" t="s">
        <v>246</v>
      </c>
      <c r="F27" s="56" t="s">
        <v>247</v>
      </c>
      <c r="G27" s="172">
        <v>3</v>
      </c>
      <c r="H27" s="171" t="s">
        <v>246</v>
      </c>
      <c r="I27" s="170" t="s">
        <v>247</v>
      </c>
      <c r="J27" s="78">
        <v>3</v>
      </c>
      <c r="K27" s="72" t="s">
        <v>628</v>
      </c>
      <c r="L27" s="72" t="s">
        <v>247</v>
      </c>
      <c r="M27" s="80"/>
      <c r="N27" s="74"/>
      <c r="O27" s="74"/>
    </row>
    <row r="28" spans="1:21" ht="7.5" customHeight="1" x14ac:dyDescent="0.25">
      <c r="B28" s="308"/>
      <c r="C28" s="309"/>
      <c r="D28" s="309"/>
      <c r="E28" s="309"/>
      <c r="F28" s="309"/>
      <c r="G28" s="309"/>
      <c r="H28" s="309"/>
      <c r="I28" s="309"/>
      <c r="J28" s="309"/>
      <c r="K28" s="331"/>
      <c r="L28" s="94"/>
      <c r="M28" s="95"/>
      <c r="N28" s="94"/>
      <c r="O28" s="94"/>
    </row>
    <row r="29" spans="1:21" ht="17.399999999999999" x14ac:dyDescent="0.25">
      <c r="A29" s="271"/>
      <c r="B29" s="292"/>
      <c r="C29" s="96" t="s">
        <v>52</v>
      </c>
      <c r="D29" s="97"/>
      <c r="E29" s="97"/>
      <c r="F29" s="97"/>
      <c r="G29" s="97"/>
      <c r="H29" s="97"/>
      <c r="I29" s="97"/>
      <c r="J29" s="97"/>
      <c r="K29" s="98"/>
      <c r="L29" s="99"/>
      <c r="M29" s="97"/>
      <c r="N29" s="98"/>
      <c r="O29" s="99"/>
    </row>
    <row r="30" spans="1:21" ht="39.9" customHeight="1" x14ac:dyDescent="0.25">
      <c r="A30" s="271"/>
      <c r="B30" s="293"/>
      <c r="C30" s="100" t="s">
        <v>53</v>
      </c>
      <c r="D30" s="26">
        <v>3</v>
      </c>
      <c r="E30" s="56" t="s">
        <v>248</v>
      </c>
      <c r="F30" s="56" t="s">
        <v>249</v>
      </c>
      <c r="G30" s="175">
        <v>3</v>
      </c>
      <c r="H30" s="173" t="s">
        <v>248</v>
      </c>
      <c r="I30" s="173" t="s">
        <v>430</v>
      </c>
      <c r="J30" s="78">
        <v>3</v>
      </c>
      <c r="K30" s="71" t="s">
        <v>248</v>
      </c>
      <c r="L30" s="72" t="s">
        <v>629</v>
      </c>
      <c r="M30" s="80"/>
      <c r="N30" s="73"/>
      <c r="O30" s="74"/>
      <c r="R30" s="81">
        <f>COUNTIF(D30:D33,"1")</f>
        <v>0</v>
      </c>
      <c r="S30" s="81">
        <f>COUNTIF(G30:G33,"1")</f>
        <v>0</v>
      </c>
      <c r="T30" s="81">
        <f>COUNTIF(J30:J33,"1")</f>
        <v>0</v>
      </c>
      <c r="U30" s="81">
        <f>COUNTIF(M30:M33,"1")</f>
        <v>0</v>
      </c>
    </row>
    <row r="31" spans="1:21" ht="39.9" customHeight="1" x14ac:dyDescent="0.25">
      <c r="A31" s="271"/>
      <c r="B31" s="293"/>
      <c r="C31" s="92" t="s">
        <v>54</v>
      </c>
      <c r="D31" s="26">
        <v>3</v>
      </c>
      <c r="E31" s="70" t="s">
        <v>250</v>
      </c>
      <c r="F31" s="56" t="s">
        <v>251</v>
      </c>
      <c r="G31" s="175">
        <v>3</v>
      </c>
      <c r="H31" s="174" t="s">
        <v>250</v>
      </c>
      <c r="I31" s="173" t="s">
        <v>251</v>
      </c>
      <c r="J31" s="78">
        <v>3</v>
      </c>
      <c r="K31" s="72" t="s">
        <v>250</v>
      </c>
      <c r="L31" s="72" t="s">
        <v>251</v>
      </c>
      <c r="M31" s="80"/>
      <c r="N31" s="74"/>
      <c r="O31" s="74"/>
      <c r="R31" s="81">
        <f>COUNTIF(D30:D33,"2")</f>
        <v>0</v>
      </c>
      <c r="S31" s="81">
        <f>COUNTIF(G30:G33,"2")</f>
        <v>0</v>
      </c>
      <c r="T31" s="81">
        <f>COUNTIF(J30:J33,"2")</f>
        <v>0</v>
      </c>
      <c r="U31" s="81">
        <f>COUNTIF(M30:M33,"2")</f>
        <v>0</v>
      </c>
    </row>
    <row r="32" spans="1:21" ht="39.9" customHeight="1" x14ac:dyDescent="0.25">
      <c r="A32" s="271"/>
      <c r="B32" s="293"/>
      <c r="C32" s="92" t="s">
        <v>55</v>
      </c>
      <c r="D32" s="26">
        <v>3</v>
      </c>
      <c r="E32" s="70" t="s">
        <v>252</v>
      </c>
      <c r="F32" s="56" t="s">
        <v>253</v>
      </c>
      <c r="G32" s="175">
        <v>3</v>
      </c>
      <c r="H32" s="174" t="s">
        <v>252</v>
      </c>
      <c r="I32" s="173" t="s">
        <v>253</v>
      </c>
      <c r="J32" s="78">
        <v>3</v>
      </c>
      <c r="K32" s="72" t="s">
        <v>630</v>
      </c>
      <c r="L32" s="72" t="s">
        <v>253</v>
      </c>
      <c r="M32" s="80"/>
      <c r="N32" s="74"/>
      <c r="O32" s="74"/>
      <c r="R32" s="81">
        <f>COUNTIF(D30:D33,"3")</f>
        <v>4</v>
      </c>
      <c r="S32" s="81">
        <f>COUNTIF(G30:G33,"3")</f>
        <v>4</v>
      </c>
      <c r="T32" s="81">
        <f>COUNTIF(J30:J33,"31")</f>
        <v>0</v>
      </c>
      <c r="U32" s="81">
        <f>COUNTIF(M30:M33,"3")</f>
        <v>0</v>
      </c>
    </row>
    <row r="33" spans="1:21" ht="39.9" customHeight="1" x14ac:dyDescent="0.25">
      <c r="A33" s="271"/>
      <c r="B33" s="294"/>
      <c r="C33" s="92" t="s">
        <v>56</v>
      </c>
      <c r="D33" s="26">
        <v>3</v>
      </c>
      <c r="E33" s="70" t="s">
        <v>254</v>
      </c>
      <c r="F33" s="56" t="s">
        <v>255</v>
      </c>
      <c r="G33" s="175">
        <v>3</v>
      </c>
      <c r="H33" s="174" t="s">
        <v>254</v>
      </c>
      <c r="I33" s="173" t="s">
        <v>255</v>
      </c>
      <c r="J33" s="78">
        <v>3</v>
      </c>
      <c r="K33" s="72" t="s">
        <v>254</v>
      </c>
      <c r="L33" s="72" t="s">
        <v>255</v>
      </c>
      <c r="M33" s="80"/>
      <c r="N33" s="74"/>
      <c r="O33" s="74"/>
      <c r="R33" s="81">
        <f>COUNTIF(D30:D33,"4")</f>
        <v>0</v>
      </c>
      <c r="S33" s="81">
        <f>COUNTIF(G30:G33,"4")</f>
        <v>0</v>
      </c>
      <c r="T33" s="81">
        <f>COUNTIF(J30:J33,"4")</f>
        <v>0</v>
      </c>
      <c r="U33" s="81">
        <f>COUNTIF(M30:M33,"4")</f>
        <v>0</v>
      </c>
    </row>
    <row r="34" spans="1:21" ht="9" customHeight="1" x14ac:dyDescent="0.25">
      <c r="B34" s="281"/>
      <c r="C34" s="282"/>
      <c r="D34" s="282"/>
      <c r="E34" s="282"/>
      <c r="F34" s="282"/>
      <c r="G34" s="282"/>
      <c r="H34" s="282"/>
      <c r="I34" s="282"/>
      <c r="J34" s="282"/>
      <c r="K34" s="283"/>
      <c r="L34" s="94"/>
      <c r="M34" s="95"/>
      <c r="N34" s="94"/>
      <c r="O34" s="94"/>
    </row>
    <row r="35" spans="1:21" ht="17.399999999999999" x14ac:dyDescent="0.25">
      <c r="A35" s="271"/>
      <c r="B35" s="292"/>
      <c r="C35" s="103" t="s">
        <v>57</v>
      </c>
      <c r="D35" s="332"/>
      <c r="E35" s="332"/>
      <c r="F35" s="332"/>
      <c r="G35" s="332"/>
      <c r="H35" s="332"/>
      <c r="I35" s="332"/>
      <c r="J35" s="332"/>
      <c r="K35" s="332"/>
      <c r="L35" s="104"/>
      <c r="M35" s="105"/>
      <c r="N35" s="105"/>
      <c r="O35" s="104"/>
    </row>
    <row r="36" spans="1:21" ht="39.9" customHeight="1" x14ac:dyDescent="0.25">
      <c r="A36" s="271"/>
      <c r="B36" s="293"/>
      <c r="C36" s="100" t="s">
        <v>58</v>
      </c>
      <c r="D36" s="26">
        <v>3</v>
      </c>
      <c r="E36" s="56" t="s">
        <v>256</v>
      </c>
      <c r="F36" s="56" t="s">
        <v>257</v>
      </c>
      <c r="G36" s="178">
        <v>3</v>
      </c>
      <c r="H36" s="176" t="s">
        <v>256</v>
      </c>
      <c r="I36" s="176" t="s">
        <v>257</v>
      </c>
      <c r="J36" s="78">
        <v>3</v>
      </c>
      <c r="K36" s="71" t="s">
        <v>256</v>
      </c>
      <c r="L36" s="72" t="s">
        <v>257</v>
      </c>
      <c r="M36" s="80"/>
      <c r="N36" s="73"/>
      <c r="O36" s="74"/>
      <c r="R36" s="81">
        <f>COUNTIF(D36:D44,"1")</f>
        <v>0</v>
      </c>
      <c r="S36" s="81">
        <f>COUNTIF(G36:G44,"1")</f>
        <v>0</v>
      </c>
      <c r="T36" s="81">
        <f>COUNTIF(J36:J44,"1")</f>
        <v>0</v>
      </c>
      <c r="U36" s="81">
        <f>COUNTIF(M36:M44,"1")</f>
        <v>0</v>
      </c>
    </row>
    <row r="37" spans="1:21" ht="39.9" customHeight="1" x14ac:dyDescent="0.25">
      <c r="A37" s="271"/>
      <c r="B37" s="293"/>
      <c r="C37" s="92" t="s">
        <v>59</v>
      </c>
      <c r="D37" s="26">
        <v>2</v>
      </c>
      <c r="E37" s="70" t="s">
        <v>258</v>
      </c>
      <c r="F37" s="56" t="s">
        <v>259</v>
      </c>
      <c r="G37" s="178">
        <v>2</v>
      </c>
      <c r="H37" s="177" t="s">
        <v>258</v>
      </c>
      <c r="I37" s="176" t="s">
        <v>259</v>
      </c>
      <c r="J37" s="78">
        <v>3</v>
      </c>
      <c r="K37" s="72" t="s">
        <v>631</v>
      </c>
      <c r="L37" s="72" t="s">
        <v>259</v>
      </c>
      <c r="M37" s="80"/>
      <c r="N37" s="74"/>
      <c r="O37" s="74"/>
      <c r="R37" s="81">
        <f>COUNTIF(D36:D44,"2")</f>
        <v>1</v>
      </c>
      <c r="S37" s="81">
        <f>COUNTIF(G36:G44,"2")</f>
        <v>1</v>
      </c>
      <c r="T37" s="81">
        <f>COUNTIF(J36:J44,"2")</f>
        <v>0</v>
      </c>
      <c r="U37" s="81">
        <f>COUNTIF(M36:M44,"2")</f>
        <v>0</v>
      </c>
    </row>
    <row r="38" spans="1:21" ht="39.9" customHeight="1" x14ac:dyDescent="0.25">
      <c r="A38" s="271"/>
      <c r="B38" s="293"/>
      <c r="C38" s="92" t="s">
        <v>60</v>
      </c>
      <c r="D38" s="26">
        <v>3</v>
      </c>
      <c r="E38" s="70" t="s">
        <v>260</v>
      </c>
      <c r="F38" s="56" t="s">
        <v>261</v>
      </c>
      <c r="G38" s="178">
        <v>3</v>
      </c>
      <c r="H38" s="177" t="s">
        <v>260</v>
      </c>
      <c r="I38" s="176" t="s">
        <v>261</v>
      </c>
      <c r="J38" s="78">
        <v>3</v>
      </c>
      <c r="K38" s="72" t="s">
        <v>260</v>
      </c>
      <c r="L38" s="72" t="s">
        <v>261</v>
      </c>
      <c r="M38" s="80"/>
      <c r="N38" s="74"/>
      <c r="O38" s="74"/>
      <c r="R38" s="81">
        <f>COUNTIF(D36:D44,"3")</f>
        <v>7</v>
      </c>
      <c r="S38" s="81">
        <f>COUNTIF(G36:G44,"3")</f>
        <v>7</v>
      </c>
      <c r="T38" s="81">
        <f>COUNTIF(J36:J44,"3")</f>
        <v>8</v>
      </c>
      <c r="U38" s="81">
        <f>COUNTIF(M36:M44,"3")</f>
        <v>0</v>
      </c>
    </row>
    <row r="39" spans="1:21" ht="39.9" customHeight="1" x14ac:dyDescent="0.25">
      <c r="A39" s="271"/>
      <c r="B39" s="293"/>
      <c r="C39" s="92" t="s">
        <v>61</v>
      </c>
      <c r="D39" s="26">
        <v>4</v>
      </c>
      <c r="E39" s="70" t="s">
        <v>262</v>
      </c>
      <c r="F39" s="56" t="s">
        <v>263</v>
      </c>
      <c r="G39" s="178">
        <v>4</v>
      </c>
      <c r="H39" s="177" t="s">
        <v>431</v>
      </c>
      <c r="I39" s="176" t="s">
        <v>263</v>
      </c>
      <c r="J39" s="78">
        <v>4</v>
      </c>
      <c r="K39" s="72" t="s">
        <v>431</v>
      </c>
      <c r="L39" s="72" t="s">
        <v>263</v>
      </c>
      <c r="M39" s="80"/>
      <c r="N39" s="74"/>
      <c r="O39" s="74"/>
      <c r="R39" s="81">
        <f>COUNTIF(D36:D44,"4")</f>
        <v>1</v>
      </c>
      <c r="S39" s="81">
        <f>COUNTIF(G36:G44,"4")</f>
        <v>1</v>
      </c>
      <c r="T39" s="81">
        <f>COUNTIF(J36:J44,"4")</f>
        <v>1</v>
      </c>
      <c r="U39" s="81">
        <f>COUNTIF(M36:M44,"4")</f>
        <v>0</v>
      </c>
    </row>
    <row r="40" spans="1:21" ht="39.9" customHeight="1" x14ac:dyDescent="0.25">
      <c r="A40" s="271"/>
      <c r="B40" s="293"/>
      <c r="C40" s="92" t="s">
        <v>62</v>
      </c>
      <c r="D40" s="26">
        <v>3</v>
      </c>
      <c r="E40" s="70" t="s">
        <v>264</v>
      </c>
      <c r="F40" s="56" t="s">
        <v>265</v>
      </c>
      <c r="G40" s="178">
        <v>3</v>
      </c>
      <c r="H40" s="177" t="s">
        <v>432</v>
      </c>
      <c r="I40" s="176" t="s">
        <v>265</v>
      </c>
      <c r="J40" s="78">
        <v>3</v>
      </c>
      <c r="K40" s="72" t="s">
        <v>432</v>
      </c>
      <c r="L40" s="72" t="s">
        <v>265</v>
      </c>
      <c r="M40" s="80"/>
      <c r="N40" s="74"/>
      <c r="O40" s="74"/>
    </row>
    <row r="41" spans="1:21" ht="39.9" customHeight="1" x14ac:dyDescent="0.25">
      <c r="A41" s="271"/>
      <c r="B41" s="293"/>
      <c r="C41" s="92" t="s">
        <v>63</v>
      </c>
      <c r="D41" s="26">
        <v>3</v>
      </c>
      <c r="E41" s="70" t="s">
        <v>266</v>
      </c>
      <c r="F41" s="56" t="s">
        <v>267</v>
      </c>
      <c r="G41" s="178">
        <v>3</v>
      </c>
      <c r="H41" s="177" t="s">
        <v>266</v>
      </c>
      <c r="I41" s="176" t="s">
        <v>267</v>
      </c>
      <c r="J41" s="78">
        <v>3</v>
      </c>
      <c r="K41" s="72" t="s">
        <v>266</v>
      </c>
      <c r="L41" s="72" t="s">
        <v>267</v>
      </c>
      <c r="M41" s="80"/>
      <c r="N41" s="74"/>
      <c r="O41" s="74"/>
    </row>
    <row r="42" spans="1:21" ht="39.9" customHeight="1" x14ac:dyDescent="0.25">
      <c r="A42" s="271"/>
      <c r="B42" s="293"/>
      <c r="C42" s="92" t="s">
        <v>64</v>
      </c>
      <c r="D42" s="26">
        <v>3</v>
      </c>
      <c r="E42" s="70" t="s">
        <v>268</v>
      </c>
      <c r="F42" s="56" t="s">
        <v>269</v>
      </c>
      <c r="G42" s="178">
        <v>3</v>
      </c>
      <c r="H42" s="177" t="s">
        <v>268</v>
      </c>
      <c r="I42" s="176" t="s">
        <v>269</v>
      </c>
      <c r="J42" s="78">
        <v>3</v>
      </c>
      <c r="K42" s="72" t="s">
        <v>268</v>
      </c>
      <c r="L42" s="72" t="s">
        <v>269</v>
      </c>
      <c r="M42" s="80"/>
      <c r="N42" s="74"/>
      <c r="O42" s="74"/>
    </row>
    <row r="43" spans="1:21" ht="39.9" customHeight="1" x14ac:dyDescent="0.25">
      <c r="A43" s="271"/>
      <c r="B43" s="293"/>
      <c r="C43" s="92" t="s">
        <v>65</v>
      </c>
      <c r="D43" s="26">
        <v>3</v>
      </c>
      <c r="E43" s="70" t="s">
        <v>270</v>
      </c>
      <c r="F43" s="56" t="s">
        <v>271</v>
      </c>
      <c r="G43" s="178">
        <v>3</v>
      </c>
      <c r="H43" s="177" t="s">
        <v>433</v>
      </c>
      <c r="I43" s="176" t="s">
        <v>271</v>
      </c>
      <c r="J43" s="78">
        <v>3</v>
      </c>
      <c r="K43" s="72" t="s">
        <v>632</v>
      </c>
      <c r="L43" s="72" t="s">
        <v>271</v>
      </c>
      <c r="M43" s="80"/>
      <c r="N43" s="74"/>
      <c r="O43" s="74"/>
    </row>
    <row r="44" spans="1:21" ht="39.9" customHeight="1" x14ac:dyDescent="0.25">
      <c r="A44" s="271"/>
      <c r="B44" s="294"/>
      <c r="C44" s="92" t="s">
        <v>66</v>
      </c>
      <c r="D44" s="26">
        <v>3</v>
      </c>
      <c r="E44" s="70" t="s">
        <v>272</v>
      </c>
      <c r="F44" s="56" t="s">
        <v>273</v>
      </c>
      <c r="G44" s="178">
        <v>3</v>
      </c>
      <c r="H44" s="177" t="s">
        <v>272</v>
      </c>
      <c r="I44" s="176" t="s">
        <v>273</v>
      </c>
      <c r="J44" s="78">
        <v>3</v>
      </c>
      <c r="K44" s="72" t="s">
        <v>272</v>
      </c>
      <c r="L44" s="72" t="s">
        <v>273</v>
      </c>
      <c r="M44" s="80"/>
      <c r="N44" s="74"/>
      <c r="O44" s="74"/>
    </row>
    <row r="45" spans="1:21" ht="6.75" customHeight="1" x14ac:dyDescent="0.25">
      <c r="B45" s="281"/>
      <c r="C45" s="282"/>
      <c r="D45" s="282"/>
      <c r="E45" s="282"/>
      <c r="F45" s="282"/>
      <c r="G45" s="282"/>
      <c r="H45" s="282"/>
      <c r="I45" s="282"/>
      <c r="J45" s="282"/>
      <c r="K45" s="283"/>
      <c r="L45" s="94"/>
      <c r="M45" s="95"/>
      <c r="N45" s="94"/>
      <c r="O45" s="94"/>
    </row>
    <row r="46" spans="1:21" ht="17.399999999999999" x14ac:dyDescent="0.25">
      <c r="A46" s="271"/>
      <c r="B46" s="292"/>
      <c r="C46" s="96" t="s">
        <v>67</v>
      </c>
      <c r="D46" s="97"/>
      <c r="E46" s="97"/>
      <c r="F46" s="97"/>
      <c r="G46" s="97"/>
      <c r="H46" s="97"/>
      <c r="I46" s="97"/>
      <c r="J46" s="97"/>
      <c r="K46" s="98"/>
      <c r="L46" s="99"/>
      <c r="M46" s="97"/>
      <c r="N46" s="98"/>
      <c r="O46" s="99"/>
    </row>
    <row r="47" spans="1:21" ht="39.9" customHeight="1" x14ac:dyDescent="0.25">
      <c r="A47" s="271"/>
      <c r="B47" s="293"/>
      <c r="C47" s="100" t="s">
        <v>68</v>
      </c>
      <c r="D47" s="26">
        <v>3</v>
      </c>
      <c r="E47" s="28" t="s">
        <v>274</v>
      </c>
      <c r="F47" s="28" t="s">
        <v>275</v>
      </c>
      <c r="G47" s="179">
        <v>3</v>
      </c>
      <c r="H47" s="180" t="s">
        <v>274</v>
      </c>
      <c r="I47" s="180" t="s">
        <v>275</v>
      </c>
      <c r="J47" s="27">
        <v>3</v>
      </c>
      <c r="K47" s="30" t="s">
        <v>274</v>
      </c>
      <c r="L47" s="31" t="s">
        <v>275</v>
      </c>
      <c r="M47" s="48"/>
      <c r="N47" s="46"/>
      <c r="O47" s="47"/>
      <c r="R47" s="81">
        <f>COUNTIF(D47:D50,"1")</f>
        <v>0</v>
      </c>
      <c r="S47" s="81">
        <f>COUNTIF(G47:G50,"1")</f>
        <v>0</v>
      </c>
      <c r="T47" s="81">
        <f>COUNTIF(J47:J50,"1")</f>
        <v>0</v>
      </c>
      <c r="U47" s="81">
        <f>COUNTIF(M47:M50,"1")</f>
        <v>0</v>
      </c>
    </row>
    <row r="48" spans="1:21" ht="39.9" customHeight="1" x14ac:dyDescent="0.25">
      <c r="A48" s="271"/>
      <c r="B48" s="293"/>
      <c r="C48" s="92" t="s">
        <v>69</v>
      </c>
      <c r="D48" s="26">
        <v>3</v>
      </c>
      <c r="E48" s="29" t="s">
        <v>276</v>
      </c>
      <c r="F48" s="28" t="s">
        <v>277</v>
      </c>
      <c r="G48" s="179">
        <v>3</v>
      </c>
      <c r="H48" s="181" t="s">
        <v>276</v>
      </c>
      <c r="I48" s="180" t="s">
        <v>277</v>
      </c>
      <c r="J48" s="27">
        <v>4</v>
      </c>
      <c r="K48" s="31" t="s">
        <v>633</v>
      </c>
      <c r="L48" s="31" t="s">
        <v>277</v>
      </c>
      <c r="M48" s="48"/>
      <c r="N48" s="47"/>
      <c r="O48" s="47"/>
      <c r="R48" s="81">
        <f>COUNTIF(D47:D50,"2")</f>
        <v>1</v>
      </c>
      <c r="S48" s="81">
        <f>COUNTIF(G47:G50,"2")</f>
        <v>1</v>
      </c>
      <c r="T48" s="81">
        <f>COUNTIF(J47:J50,"2")</f>
        <v>0</v>
      </c>
      <c r="U48" s="81">
        <f>COUNTIF(M47:M50,"2")</f>
        <v>0</v>
      </c>
    </row>
    <row r="49" spans="1:21" ht="39.9" customHeight="1" x14ac:dyDescent="0.25">
      <c r="A49" s="271"/>
      <c r="B49" s="293"/>
      <c r="C49" s="92" t="s">
        <v>70</v>
      </c>
      <c r="D49" s="26">
        <v>3</v>
      </c>
      <c r="E49" s="29" t="s">
        <v>278</v>
      </c>
      <c r="F49" s="28" t="s">
        <v>279</v>
      </c>
      <c r="G49" s="179">
        <v>3</v>
      </c>
      <c r="H49" s="181" t="s">
        <v>278</v>
      </c>
      <c r="I49" s="180" t="s">
        <v>279</v>
      </c>
      <c r="J49" s="27">
        <v>3</v>
      </c>
      <c r="K49" s="31" t="s">
        <v>278</v>
      </c>
      <c r="L49" s="31" t="s">
        <v>279</v>
      </c>
      <c r="M49" s="48"/>
      <c r="N49" s="47"/>
      <c r="O49" s="47"/>
      <c r="R49" s="81">
        <f>COUNTIF(D47:D50,"3")</f>
        <v>3</v>
      </c>
      <c r="S49" s="81">
        <f>COUNTIF(G47:G50,"3")</f>
        <v>3</v>
      </c>
      <c r="T49" s="81">
        <f>COUNTIF(J47:J50,"3")</f>
        <v>3</v>
      </c>
      <c r="U49" s="81">
        <f>COUNTIF(M47:M50,"3")</f>
        <v>0</v>
      </c>
    </row>
    <row r="50" spans="1:21" ht="39.9" customHeight="1" x14ac:dyDescent="0.25">
      <c r="A50" s="271"/>
      <c r="B50" s="294"/>
      <c r="C50" s="92" t="s">
        <v>71</v>
      </c>
      <c r="D50" s="26">
        <v>2</v>
      </c>
      <c r="E50" s="29" t="s">
        <v>280</v>
      </c>
      <c r="F50" s="28" t="s">
        <v>281</v>
      </c>
      <c r="G50" s="179">
        <v>2</v>
      </c>
      <c r="H50" s="181" t="s">
        <v>280</v>
      </c>
      <c r="I50" s="180" t="s">
        <v>281</v>
      </c>
      <c r="J50" s="27">
        <v>3</v>
      </c>
      <c r="K50" s="31" t="s">
        <v>634</v>
      </c>
      <c r="L50" s="31" t="s">
        <v>635</v>
      </c>
      <c r="M50" s="48"/>
      <c r="N50" s="47"/>
      <c r="O50" s="47"/>
      <c r="R50" s="81">
        <f>COUNTIF(D47:D50,"4")</f>
        <v>0</v>
      </c>
      <c r="S50" s="81">
        <f>COUNTIF(G47:G50,"4")</f>
        <v>0</v>
      </c>
      <c r="T50" s="81">
        <f>COUNTIF(J47:J50,"4")</f>
        <v>1</v>
      </c>
      <c r="U50" s="81">
        <f>COUNTIF(M47:M50,"4")</f>
        <v>0</v>
      </c>
    </row>
    <row r="51" spans="1:21" ht="8.25" customHeight="1" x14ac:dyDescent="0.25">
      <c r="B51" s="281"/>
      <c r="C51" s="282"/>
      <c r="D51" s="282"/>
      <c r="E51" s="282"/>
      <c r="F51" s="282"/>
      <c r="G51" s="282"/>
      <c r="H51" s="282"/>
      <c r="I51" s="282"/>
      <c r="J51" s="282"/>
      <c r="K51" s="283"/>
      <c r="L51" s="94"/>
      <c r="M51" s="95"/>
      <c r="N51" s="94"/>
      <c r="O51" s="94"/>
    </row>
    <row r="52" spans="1:21" ht="24" customHeight="1" x14ac:dyDescent="0.25">
      <c r="B52" s="311" t="s">
        <v>26</v>
      </c>
      <c r="C52" s="312"/>
      <c r="D52" s="303" t="s">
        <v>176</v>
      </c>
      <c r="E52" s="304"/>
      <c r="F52" s="305"/>
      <c r="G52" s="286" t="s">
        <v>177</v>
      </c>
      <c r="H52" s="287"/>
      <c r="I52" s="288"/>
      <c r="J52" s="289" t="s">
        <v>178</v>
      </c>
      <c r="K52" s="290"/>
      <c r="L52" s="291"/>
      <c r="M52" s="334" t="s">
        <v>179</v>
      </c>
      <c r="N52" s="335"/>
      <c r="O52" s="336"/>
    </row>
    <row r="53" spans="1:21" ht="33" customHeight="1" x14ac:dyDescent="0.25">
      <c r="B53" s="313"/>
      <c r="C53" s="314"/>
      <c r="D53" s="106" t="s">
        <v>34</v>
      </c>
      <c r="E53" s="107" t="s">
        <v>122</v>
      </c>
      <c r="F53" s="107" t="s">
        <v>125</v>
      </c>
      <c r="G53" s="106" t="s">
        <v>34</v>
      </c>
      <c r="H53" s="107" t="s">
        <v>122</v>
      </c>
      <c r="I53" s="107" t="s">
        <v>125</v>
      </c>
      <c r="J53" s="106" t="s">
        <v>34</v>
      </c>
      <c r="K53" s="107" t="s">
        <v>122</v>
      </c>
      <c r="L53" s="108" t="s">
        <v>125</v>
      </c>
      <c r="M53" s="106" t="s">
        <v>34</v>
      </c>
      <c r="N53" s="107" t="s">
        <v>122</v>
      </c>
      <c r="O53" s="108" t="s">
        <v>125</v>
      </c>
    </row>
    <row r="54" spans="1:21" ht="17.399999999999999" x14ac:dyDescent="0.25">
      <c r="A54" s="271"/>
      <c r="B54" s="109"/>
      <c r="C54" s="315" t="s">
        <v>74</v>
      </c>
      <c r="D54" s="298"/>
      <c r="E54" s="298"/>
      <c r="F54" s="298"/>
      <c r="G54" s="298"/>
      <c r="H54" s="298"/>
      <c r="I54" s="298"/>
      <c r="J54" s="298"/>
      <c r="K54" s="298"/>
      <c r="L54" s="110"/>
      <c r="M54" s="111"/>
      <c r="N54" s="111"/>
      <c r="O54" s="110"/>
    </row>
    <row r="55" spans="1:21" ht="30" customHeight="1" x14ac:dyDescent="0.25">
      <c r="A55" s="271"/>
      <c r="B55" s="112"/>
      <c r="C55" s="100" t="s">
        <v>75</v>
      </c>
      <c r="D55" s="26">
        <v>3</v>
      </c>
      <c r="E55" s="56" t="s">
        <v>292</v>
      </c>
      <c r="F55" s="56" t="s">
        <v>293</v>
      </c>
      <c r="G55" s="75">
        <v>3</v>
      </c>
      <c r="H55" s="57" t="s">
        <v>381</v>
      </c>
      <c r="I55" s="57" t="s">
        <v>382</v>
      </c>
      <c r="J55" s="78">
        <v>3</v>
      </c>
      <c r="K55" s="71" t="s">
        <v>538</v>
      </c>
      <c r="L55" s="72" t="s">
        <v>539</v>
      </c>
      <c r="M55" s="80"/>
      <c r="N55" s="73"/>
      <c r="O55" s="74"/>
      <c r="R55" s="81">
        <f>COUNTIF(D55:D59,"1")</f>
        <v>0</v>
      </c>
      <c r="S55" s="81">
        <f>COUNTIF(G55:G59,"1")</f>
        <v>0</v>
      </c>
      <c r="T55" s="81">
        <f>COUNTIF(J55:J59,"1")</f>
        <v>0</v>
      </c>
      <c r="U55" s="81">
        <f>COUNTIF(M55:M59,"1")</f>
        <v>0</v>
      </c>
    </row>
    <row r="56" spans="1:21" ht="30" customHeight="1" x14ac:dyDescent="0.25">
      <c r="A56" s="271"/>
      <c r="B56" s="112"/>
      <c r="C56" s="92" t="s">
        <v>76</v>
      </c>
      <c r="D56" s="26">
        <v>2</v>
      </c>
      <c r="E56" s="70" t="s">
        <v>294</v>
      </c>
      <c r="F56" s="56" t="s">
        <v>295</v>
      </c>
      <c r="G56" s="75">
        <v>2</v>
      </c>
      <c r="H56" s="62" t="s">
        <v>383</v>
      </c>
      <c r="I56" s="57" t="s">
        <v>386</v>
      </c>
      <c r="J56" s="78">
        <v>3</v>
      </c>
      <c r="K56" s="72" t="s">
        <v>540</v>
      </c>
      <c r="L56" s="72" t="s">
        <v>541</v>
      </c>
      <c r="M56" s="80"/>
      <c r="N56" s="74"/>
      <c r="O56" s="74"/>
      <c r="R56" s="81">
        <f>COUNTIF(D55:D59,"2")</f>
        <v>2</v>
      </c>
      <c r="S56" s="81">
        <f>COUNTIF(G55:G59,"2")</f>
        <v>2</v>
      </c>
      <c r="T56" s="81">
        <f>COUNTIF(J55:J59,"2")</f>
        <v>0</v>
      </c>
      <c r="U56" s="81">
        <f>COUNTIF(M55:M59,"2")</f>
        <v>0</v>
      </c>
    </row>
    <row r="57" spans="1:21" ht="30" customHeight="1" x14ac:dyDescent="0.25">
      <c r="A57" s="271"/>
      <c r="B57" s="112"/>
      <c r="C57" s="92" t="s">
        <v>77</v>
      </c>
      <c r="D57" s="26">
        <v>2</v>
      </c>
      <c r="E57" s="70" t="s">
        <v>296</v>
      </c>
      <c r="F57" s="56" t="s">
        <v>297</v>
      </c>
      <c r="G57" s="75">
        <v>2</v>
      </c>
      <c r="H57" s="62" t="s">
        <v>384</v>
      </c>
      <c r="I57" s="57" t="s">
        <v>385</v>
      </c>
      <c r="J57" s="78">
        <v>3</v>
      </c>
      <c r="K57" s="72" t="s">
        <v>542</v>
      </c>
      <c r="L57" s="72" t="s">
        <v>543</v>
      </c>
      <c r="M57" s="80"/>
      <c r="N57" s="74"/>
      <c r="O57" s="74"/>
      <c r="R57" s="81">
        <f>COUNTIF(D55:D59,"3")</f>
        <v>3</v>
      </c>
      <c r="S57" s="81">
        <f>COUNTIF(G55:G59,"3")</f>
        <v>3</v>
      </c>
      <c r="T57" s="81">
        <f>COUNTIF(J55:J59,"3")</f>
        <v>4</v>
      </c>
      <c r="U57" s="81">
        <f>COUNTIF(M55:M59,"3")</f>
        <v>0</v>
      </c>
    </row>
    <row r="58" spans="1:21" ht="30" customHeight="1" x14ac:dyDescent="0.25">
      <c r="A58" s="271"/>
      <c r="B58" s="112"/>
      <c r="C58" s="92" t="s">
        <v>78</v>
      </c>
      <c r="D58" s="26">
        <v>3</v>
      </c>
      <c r="E58" s="70" t="s">
        <v>298</v>
      </c>
      <c r="F58" s="56" t="s">
        <v>299</v>
      </c>
      <c r="G58" s="75">
        <v>3</v>
      </c>
      <c r="H58" s="62" t="s">
        <v>388</v>
      </c>
      <c r="I58" s="57" t="s">
        <v>387</v>
      </c>
      <c r="J58" s="78">
        <v>4</v>
      </c>
      <c r="K58" s="72" t="s">
        <v>544</v>
      </c>
      <c r="L58" s="72" t="s">
        <v>545</v>
      </c>
      <c r="M58" s="80"/>
      <c r="N58" s="74"/>
      <c r="O58" s="74"/>
      <c r="R58" s="81">
        <f>COUNTIF(D55:D59,"4")</f>
        <v>0</v>
      </c>
      <c r="S58" s="81">
        <f>COUNTIF(G55:G59,"4")</f>
        <v>0</v>
      </c>
      <c r="T58" s="81">
        <f>COUNTIF(J55:J59,"4")</f>
        <v>1</v>
      </c>
      <c r="U58" s="81">
        <f>COUNTIF(M55:M59,"4")</f>
        <v>0</v>
      </c>
    </row>
    <row r="59" spans="1:21" ht="30" customHeight="1" x14ac:dyDescent="0.25">
      <c r="A59" s="271"/>
      <c r="B59" s="113"/>
      <c r="C59" s="92" t="s">
        <v>79</v>
      </c>
      <c r="D59" s="26">
        <v>3</v>
      </c>
      <c r="E59" s="70" t="s">
        <v>300</v>
      </c>
      <c r="F59" s="56" t="s">
        <v>301</v>
      </c>
      <c r="G59" s="75">
        <v>3</v>
      </c>
      <c r="H59" s="62" t="s">
        <v>389</v>
      </c>
      <c r="I59" s="57" t="s">
        <v>390</v>
      </c>
      <c r="J59" s="78">
        <v>3</v>
      </c>
      <c r="K59" s="72" t="s">
        <v>546</v>
      </c>
      <c r="L59" s="72" t="s">
        <v>547</v>
      </c>
      <c r="M59" s="80"/>
      <c r="N59" s="74"/>
      <c r="O59" s="74"/>
    </row>
    <row r="60" spans="1:21" ht="6.75" customHeight="1" x14ac:dyDescent="0.25">
      <c r="B60" s="296"/>
      <c r="C60" s="297"/>
      <c r="D60" s="114"/>
      <c r="E60" s="115"/>
      <c r="F60" s="115"/>
      <c r="G60" s="114"/>
      <c r="H60" s="115"/>
      <c r="I60" s="115"/>
      <c r="J60" s="114"/>
      <c r="K60" s="115"/>
      <c r="M60" s="114"/>
      <c r="N60" s="115"/>
    </row>
    <row r="61" spans="1:21" ht="17.399999999999999" x14ac:dyDescent="0.25">
      <c r="A61" s="271"/>
      <c r="B61" s="109"/>
      <c r="C61" s="315" t="s">
        <v>80</v>
      </c>
      <c r="D61" s="298"/>
      <c r="E61" s="298"/>
      <c r="F61" s="298"/>
      <c r="G61" s="298"/>
      <c r="H61" s="298"/>
      <c r="I61" s="298"/>
      <c r="J61" s="298"/>
      <c r="K61" s="299"/>
      <c r="L61" s="111"/>
      <c r="M61" s="111"/>
      <c r="N61" s="111"/>
      <c r="O61" s="111"/>
    </row>
    <row r="62" spans="1:21" ht="30" customHeight="1" x14ac:dyDescent="0.25">
      <c r="A62" s="271"/>
      <c r="B62" s="117"/>
      <c r="C62" s="91" t="s">
        <v>81</v>
      </c>
      <c r="D62" s="26">
        <v>3</v>
      </c>
      <c r="E62" s="56" t="s">
        <v>302</v>
      </c>
      <c r="F62" s="56" t="s">
        <v>303</v>
      </c>
      <c r="G62" s="75">
        <v>3</v>
      </c>
      <c r="H62" s="57" t="s">
        <v>399</v>
      </c>
      <c r="I62" s="57" t="s">
        <v>397</v>
      </c>
      <c r="J62" s="78">
        <v>3</v>
      </c>
      <c r="K62" s="72" t="s">
        <v>548</v>
      </c>
      <c r="L62" s="72" t="s">
        <v>549</v>
      </c>
      <c r="M62" s="80"/>
      <c r="N62" s="74"/>
      <c r="O62" s="74"/>
      <c r="R62" s="81">
        <f>COUNTIF(D62:D65,"1")</f>
        <v>0</v>
      </c>
      <c r="S62" s="81">
        <f>COUNTIF(G62:G65,"1")</f>
        <v>0</v>
      </c>
      <c r="T62" s="81">
        <f>COUNTIF(J62:J65,"1")</f>
        <v>0</v>
      </c>
      <c r="U62" s="81">
        <f>COUNTIF(M62:M65,"1")</f>
        <v>0</v>
      </c>
    </row>
    <row r="63" spans="1:21" ht="30" customHeight="1" x14ac:dyDescent="0.25">
      <c r="A63" s="271"/>
      <c r="B63" s="112"/>
      <c r="C63" s="92" t="s">
        <v>82</v>
      </c>
      <c r="D63" s="26">
        <v>3</v>
      </c>
      <c r="E63" s="70" t="s">
        <v>304</v>
      </c>
      <c r="F63" s="56" t="s">
        <v>305</v>
      </c>
      <c r="G63" s="75">
        <v>3</v>
      </c>
      <c r="H63" s="62" t="s">
        <v>398</v>
      </c>
      <c r="I63" s="57" t="s">
        <v>400</v>
      </c>
      <c r="J63" s="78">
        <v>3</v>
      </c>
      <c r="K63" s="72" t="s">
        <v>550</v>
      </c>
      <c r="L63" s="72" t="s">
        <v>551</v>
      </c>
      <c r="M63" s="80"/>
      <c r="N63" s="74"/>
      <c r="O63" s="74"/>
      <c r="R63" s="81">
        <f>COUNTIF(D62:D65,"2")</f>
        <v>0</v>
      </c>
      <c r="S63" s="81">
        <f>COUNTIF(G62:G65,"2")</f>
        <v>0</v>
      </c>
      <c r="T63" s="81">
        <f>COUNTIF(J62:J65,"2")</f>
        <v>0</v>
      </c>
      <c r="U63" s="81">
        <f>COUNTIF(M62:M65,"2")</f>
        <v>0</v>
      </c>
    </row>
    <row r="64" spans="1:21" ht="30" customHeight="1" x14ac:dyDescent="0.25">
      <c r="A64" s="271"/>
      <c r="B64" s="112"/>
      <c r="C64" s="92" t="s">
        <v>83</v>
      </c>
      <c r="D64" s="26">
        <v>3</v>
      </c>
      <c r="E64" s="70" t="s">
        <v>306</v>
      </c>
      <c r="F64" s="56" t="s">
        <v>307</v>
      </c>
      <c r="G64" s="75">
        <v>3</v>
      </c>
      <c r="H64" s="62" t="s">
        <v>401</v>
      </c>
      <c r="I64" s="57" t="s">
        <v>402</v>
      </c>
      <c r="J64" s="78">
        <v>3</v>
      </c>
      <c r="K64" s="72" t="s">
        <v>552</v>
      </c>
      <c r="L64" s="72" t="s">
        <v>553</v>
      </c>
      <c r="M64" s="80"/>
      <c r="N64" s="74"/>
      <c r="O64" s="74"/>
      <c r="R64" s="81">
        <f>COUNTIF(D62:D65,"3")</f>
        <v>4</v>
      </c>
      <c r="S64" s="81">
        <f>COUNTIF(G62:G65,"3")</f>
        <v>4</v>
      </c>
      <c r="T64" s="81">
        <f>COUNTIF(J62:J65,"3")</f>
        <v>3</v>
      </c>
      <c r="U64" s="81">
        <f>COUNTIF(M62:M65,"3")</f>
        <v>0</v>
      </c>
    </row>
    <row r="65" spans="1:21" ht="30" customHeight="1" x14ac:dyDescent="0.25">
      <c r="A65" s="271"/>
      <c r="B65" s="113"/>
      <c r="C65" s="92" t="s">
        <v>84</v>
      </c>
      <c r="D65" s="26">
        <v>3</v>
      </c>
      <c r="E65" s="70" t="s">
        <v>308</v>
      </c>
      <c r="F65" s="56" t="s">
        <v>309</v>
      </c>
      <c r="G65" s="75">
        <v>3</v>
      </c>
      <c r="H65" s="70" t="s">
        <v>308</v>
      </c>
      <c r="I65" s="57" t="s">
        <v>403</v>
      </c>
      <c r="J65" s="78">
        <v>4</v>
      </c>
      <c r="K65" s="72" t="s">
        <v>554</v>
      </c>
      <c r="L65" s="72" t="s">
        <v>555</v>
      </c>
      <c r="M65" s="80"/>
      <c r="N65" s="74"/>
      <c r="O65" s="74"/>
      <c r="R65" s="81">
        <f>COUNTIF(D62:D65,"4")</f>
        <v>0</v>
      </c>
      <c r="S65" s="81">
        <f>COUNTIF(G62:G65,"4")</f>
        <v>0</v>
      </c>
      <c r="T65" s="81">
        <f>COUNTIF(J62:J65,"4")</f>
        <v>1</v>
      </c>
      <c r="U65" s="81">
        <f>COUNTIF(M62:M65,"4")</f>
        <v>0</v>
      </c>
    </row>
    <row r="66" spans="1:21" ht="9" customHeight="1" x14ac:dyDescent="0.25">
      <c r="B66" s="308"/>
      <c r="C66" s="309"/>
      <c r="D66" s="309"/>
      <c r="E66" s="309"/>
      <c r="F66" s="309"/>
      <c r="G66" s="309"/>
      <c r="H66" s="309"/>
      <c r="I66" s="309"/>
      <c r="J66" s="309"/>
      <c r="K66" s="310"/>
      <c r="L66" s="94"/>
      <c r="M66" s="95"/>
      <c r="N66" s="94"/>
      <c r="O66" s="94"/>
    </row>
    <row r="67" spans="1:21" ht="17.399999999999999" x14ac:dyDescent="0.25">
      <c r="A67" s="271"/>
      <c r="B67" s="109"/>
      <c r="C67" s="315" t="s">
        <v>167</v>
      </c>
      <c r="D67" s="298"/>
      <c r="E67" s="298"/>
      <c r="F67" s="298"/>
      <c r="G67" s="298"/>
      <c r="H67" s="298"/>
      <c r="I67" s="298"/>
      <c r="J67" s="298"/>
      <c r="K67" s="299"/>
      <c r="L67" s="118"/>
      <c r="M67" s="118"/>
      <c r="N67" s="118"/>
      <c r="O67" s="118"/>
    </row>
    <row r="68" spans="1:21" ht="30" customHeight="1" x14ac:dyDescent="0.25">
      <c r="A68" s="271"/>
      <c r="B68" s="112"/>
      <c r="C68" s="100" t="s">
        <v>85</v>
      </c>
      <c r="D68" s="26">
        <v>3</v>
      </c>
      <c r="E68" s="65" t="s">
        <v>310</v>
      </c>
      <c r="F68" s="56" t="s">
        <v>311</v>
      </c>
      <c r="G68" s="75">
        <v>3</v>
      </c>
      <c r="H68" s="57" t="s">
        <v>310</v>
      </c>
      <c r="I68" s="57" t="s">
        <v>391</v>
      </c>
      <c r="J68" s="78">
        <v>3</v>
      </c>
      <c r="K68" s="72" t="s">
        <v>556</v>
      </c>
      <c r="L68" s="72" t="s">
        <v>557</v>
      </c>
      <c r="M68" s="80"/>
      <c r="N68" s="74"/>
      <c r="O68" s="74"/>
      <c r="R68" s="81">
        <f>COUNTIF(D68:D71,"1")</f>
        <v>0</v>
      </c>
      <c r="S68" s="81">
        <f>COUNTIF(G68:G71,"1")</f>
        <v>0</v>
      </c>
      <c r="T68" s="81">
        <f>COUNTIF(J68:J71,"1")</f>
        <v>0</v>
      </c>
      <c r="U68" s="81">
        <f>COUNTIF(M68:M71,"1")</f>
        <v>0</v>
      </c>
    </row>
    <row r="69" spans="1:21" ht="30" customHeight="1" x14ac:dyDescent="0.25">
      <c r="A69" s="271"/>
      <c r="B69" s="112"/>
      <c r="C69" s="92" t="s">
        <v>86</v>
      </c>
      <c r="D69" s="26">
        <v>3</v>
      </c>
      <c r="E69" s="76" t="s">
        <v>312</v>
      </c>
      <c r="F69" s="56" t="s">
        <v>313</v>
      </c>
      <c r="G69" s="75">
        <v>3</v>
      </c>
      <c r="H69" s="62" t="s">
        <v>312</v>
      </c>
      <c r="I69" s="57" t="s">
        <v>392</v>
      </c>
      <c r="J69" s="78">
        <v>3</v>
      </c>
      <c r="K69" s="72" t="s">
        <v>558</v>
      </c>
      <c r="L69" s="72" t="s">
        <v>559</v>
      </c>
      <c r="M69" s="80"/>
      <c r="N69" s="74"/>
      <c r="O69" s="74"/>
      <c r="R69" s="81">
        <f>COUNTIF(D68:D71,"2")</f>
        <v>1</v>
      </c>
      <c r="S69" s="81">
        <f>COUNTIF(G68:G71,"2")</f>
        <v>1</v>
      </c>
      <c r="T69" s="81">
        <f>COUNTIF(J68:J71,"2")</f>
        <v>1</v>
      </c>
      <c r="U69" s="81">
        <f>COUNTIF(M68:M71,"2")</f>
        <v>0</v>
      </c>
    </row>
    <row r="70" spans="1:21" ht="30" customHeight="1" x14ac:dyDescent="0.25">
      <c r="A70" s="271"/>
      <c r="B70" s="112"/>
      <c r="C70" s="92" t="s">
        <v>87</v>
      </c>
      <c r="D70" s="26">
        <v>2</v>
      </c>
      <c r="E70" s="76" t="s">
        <v>314</v>
      </c>
      <c r="F70" s="56" t="s">
        <v>315</v>
      </c>
      <c r="G70" s="75">
        <v>2</v>
      </c>
      <c r="H70" s="62" t="s">
        <v>393</v>
      </c>
      <c r="I70" s="57" t="s">
        <v>394</v>
      </c>
      <c r="J70" s="78">
        <v>2</v>
      </c>
      <c r="K70" s="72" t="s">
        <v>560</v>
      </c>
      <c r="L70" s="72" t="s">
        <v>561</v>
      </c>
      <c r="M70" s="80"/>
      <c r="N70" s="74"/>
      <c r="O70" s="74"/>
      <c r="R70" s="81">
        <f>COUNTIF(D68:D71,"3")</f>
        <v>3</v>
      </c>
      <c r="S70" s="81">
        <f>COUNTIF(G68:G71,"3")</f>
        <v>3</v>
      </c>
      <c r="T70" s="81">
        <f>COUNTIF(J68:J71,"3")</f>
        <v>2</v>
      </c>
      <c r="U70" s="81">
        <f>COUNTIF(M68:M71,"3")</f>
        <v>0</v>
      </c>
    </row>
    <row r="71" spans="1:21" ht="30" customHeight="1" x14ac:dyDescent="0.25">
      <c r="A71" s="271"/>
      <c r="B71" s="113"/>
      <c r="C71" s="92" t="s">
        <v>88</v>
      </c>
      <c r="D71" s="26">
        <v>3</v>
      </c>
      <c r="E71" s="76" t="s">
        <v>316</v>
      </c>
      <c r="F71" s="56" t="s">
        <v>317</v>
      </c>
      <c r="G71" s="75">
        <v>3</v>
      </c>
      <c r="H71" s="62" t="s">
        <v>395</v>
      </c>
      <c r="I71" s="57" t="s">
        <v>396</v>
      </c>
      <c r="J71" s="78">
        <v>4</v>
      </c>
      <c r="K71" s="72" t="s">
        <v>562</v>
      </c>
      <c r="L71" s="72" t="s">
        <v>563</v>
      </c>
      <c r="M71" s="80"/>
      <c r="N71" s="74"/>
      <c r="O71" s="74"/>
      <c r="R71" s="81">
        <f>COUNTIF(D68:D71,"4")</f>
        <v>0</v>
      </c>
      <c r="S71" s="81">
        <f>COUNTIF(G68:G71,"4")</f>
        <v>0</v>
      </c>
      <c r="T71" s="81">
        <f>COUNTIF(J68:J71,"4")</f>
        <v>1</v>
      </c>
      <c r="U71" s="81">
        <f>COUNTIF(M68:M71,"4")</f>
        <v>0</v>
      </c>
    </row>
    <row r="72" spans="1:21" ht="8.25" customHeight="1" x14ac:dyDescent="0.25">
      <c r="B72" s="308"/>
      <c r="C72" s="309"/>
      <c r="D72" s="309"/>
      <c r="E72" s="309"/>
      <c r="F72" s="309"/>
      <c r="G72" s="309"/>
      <c r="H72" s="309"/>
      <c r="I72" s="309"/>
      <c r="J72" s="309"/>
      <c r="K72" s="310"/>
      <c r="L72" s="94"/>
      <c r="M72" s="95"/>
      <c r="N72" s="94"/>
      <c r="O72" s="94"/>
    </row>
    <row r="73" spans="1:21" ht="17.399999999999999" x14ac:dyDescent="0.25">
      <c r="A73" s="271"/>
      <c r="B73" s="109"/>
      <c r="C73" s="315" t="s">
        <v>89</v>
      </c>
      <c r="D73" s="298"/>
      <c r="E73" s="298"/>
      <c r="F73" s="298"/>
      <c r="G73" s="298"/>
      <c r="H73" s="298"/>
      <c r="I73" s="298"/>
      <c r="J73" s="298"/>
      <c r="K73" s="299"/>
      <c r="L73" s="111"/>
      <c r="M73" s="111"/>
      <c r="N73" s="111"/>
      <c r="O73" s="111"/>
    </row>
    <row r="74" spans="1:21" ht="30" customHeight="1" x14ac:dyDescent="0.25">
      <c r="A74" s="271"/>
      <c r="B74" s="112"/>
      <c r="C74" s="100" t="s">
        <v>90</v>
      </c>
      <c r="D74" s="26">
        <v>3</v>
      </c>
      <c r="E74" s="56" t="s">
        <v>318</v>
      </c>
      <c r="F74" s="56" t="s">
        <v>319</v>
      </c>
      <c r="G74" s="75">
        <v>3</v>
      </c>
      <c r="H74" s="57" t="s">
        <v>404</v>
      </c>
      <c r="I74" s="57" t="s">
        <v>405</v>
      </c>
      <c r="J74" s="78">
        <v>4</v>
      </c>
      <c r="K74" s="72" t="s">
        <v>564</v>
      </c>
      <c r="L74" s="72" t="s">
        <v>565</v>
      </c>
      <c r="M74" s="80"/>
      <c r="N74" s="74"/>
      <c r="O74" s="74"/>
      <c r="R74" s="81">
        <f>COUNTIF(D74:D79,"1")</f>
        <v>0</v>
      </c>
      <c r="S74" s="81">
        <f>COUNTIF(G74:G79,"1")</f>
        <v>0</v>
      </c>
      <c r="T74" s="81">
        <f>COUNTIF(J74:J79,"1")</f>
        <v>0</v>
      </c>
      <c r="U74" s="81">
        <f>COUNTIF(M74:M79,"1")</f>
        <v>0</v>
      </c>
    </row>
    <row r="75" spans="1:21" ht="30" customHeight="1" x14ac:dyDescent="0.25">
      <c r="A75" s="271"/>
      <c r="B75" s="112"/>
      <c r="C75" s="92" t="s">
        <v>91</v>
      </c>
      <c r="D75" s="26">
        <v>3</v>
      </c>
      <c r="E75" s="70" t="s">
        <v>320</v>
      </c>
      <c r="F75" s="56" t="s">
        <v>321</v>
      </c>
      <c r="G75" s="75">
        <v>3</v>
      </c>
      <c r="H75" s="62" t="s">
        <v>406</v>
      </c>
      <c r="I75" s="57" t="s">
        <v>407</v>
      </c>
      <c r="J75" s="78">
        <v>3</v>
      </c>
      <c r="K75" s="72" t="s">
        <v>406</v>
      </c>
      <c r="L75" s="72" t="s">
        <v>566</v>
      </c>
      <c r="M75" s="80"/>
      <c r="N75" s="74"/>
      <c r="O75" s="74"/>
      <c r="R75" s="81">
        <f>COUNTIF(D74:D79,"2")</f>
        <v>1</v>
      </c>
      <c r="S75" s="81">
        <f>COUNTIF(G74:G79,"2")</f>
        <v>1</v>
      </c>
      <c r="T75" s="81">
        <f>COUNTIF(J74:J79,"2")</f>
        <v>1</v>
      </c>
      <c r="U75" s="81">
        <f>COUNTIF(M74:M79,"2")</f>
        <v>0</v>
      </c>
    </row>
    <row r="76" spans="1:21" ht="30" customHeight="1" x14ac:dyDescent="0.25">
      <c r="A76" s="271"/>
      <c r="B76" s="112"/>
      <c r="C76" s="92" t="s">
        <v>92</v>
      </c>
      <c r="D76" s="26">
        <v>3</v>
      </c>
      <c r="E76" s="70" t="s">
        <v>322</v>
      </c>
      <c r="F76" s="56" t="s">
        <v>323</v>
      </c>
      <c r="G76" s="75">
        <v>3</v>
      </c>
      <c r="H76" s="62" t="s">
        <v>408</v>
      </c>
      <c r="I76" s="57" t="s">
        <v>409</v>
      </c>
      <c r="J76" s="78">
        <v>3</v>
      </c>
      <c r="K76" s="72" t="s">
        <v>567</v>
      </c>
      <c r="L76" s="72" t="s">
        <v>568</v>
      </c>
      <c r="M76" s="80"/>
      <c r="N76" s="74"/>
      <c r="O76" s="74"/>
      <c r="R76" s="81">
        <f>COUNTIF(D74:D79,"2")</f>
        <v>1</v>
      </c>
      <c r="S76" s="81">
        <f>COUNTIF(G74:G79,"3")</f>
        <v>5</v>
      </c>
      <c r="T76" s="81">
        <f>COUNTIF(J74:J79,"3")</f>
        <v>3</v>
      </c>
      <c r="U76" s="81">
        <f>COUNTIF(M74:M79,"3")</f>
        <v>0</v>
      </c>
    </row>
    <row r="77" spans="1:21" ht="30" customHeight="1" x14ac:dyDescent="0.25">
      <c r="A77" s="271"/>
      <c r="B77" s="112"/>
      <c r="C77" s="92" t="s">
        <v>93</v>
      </c>
      <c r="D77" s="26">
        <v>3</v>
      </c>
      <c r="E77" s="70" t="s">
        <v>324</v>
      </c>
      <c r="F77" s="56" t="s">
        <v>325</v>
      </c>
      <c r="G77" s="75">
        <v>3</v>
      </c>
      <c r="H77" s="62" t="s">
        <v>410</v>
      </c>
      <c r="I77" s="57" t="s">
        <v>411</v>
      </c>
      <c r="J77" s="78">
        <v>4</v>
      </c>
      <c r="K77" s="72" t="s">
        <v>569</v>
      </c>
      <c r="L77" s="72" t="s">
        <v>570</v>
      </c>
      <c r="M77" s="80"/>
      <c r="N77" s="74"/>
      <c r="O77" s="74"/>
      <c r="R77" s="81">
        <f>COUNTIF(D74:D79,"4")</f>
        <v>0</v>
      </c>
      <c r="S77" s="81">
        <f>COUNTIF(G74:G79,"4")</f>
        <v>0</v>
      </c>
      <c r="T77" s="81">
        <f>COUNTIF(J74:J79,"4")</f>
        <v>2</v>
      </c>
      <c r="U77" s="81">
        <f>COUNTIF(M74:M79,"4")</f>
        <v>0</v>
      </c>
    </row>
    <row r="78" spans="1:21" ht="30" customHeight="1" x14ac:dyDescent="0.25">
      <c r="A78" s="271"/>
      <c r="B78" s="117"/>
      <c r="C78" s="93" t="s">
        <v>94</v>
      </c>
      <c r="D78" s="26">
        <v>3</v>
      </c>
      <c r="E78" s="70" t="s">
        <v>326</v>
      </c>
      <c r="F78" s="56" t="s">
        <v>327</v>
      </c>
      <c r="G78" s="75">
        <v>3</v>
      </c>
      <c r="H78" s="62" t="s">
        <v>412</v>
      </c>
      <c r="I78" s="57" t="s">
        <v>413</v>
      </c>
      <c r="J78" s="78">
        <v>3</v>
      </c>
      <c r="K78" s="72" t="s">
        <v>571</v>
      </c>
      <c r="L78" s="72" t="s">
        <v>572</v>
      </c>
      <c r="M78" s="80"/>
      <c r="N78" s="74"/>
      <c r="O78" s="74"/>
    </row>
    <row r="79" spans="1:21" ht="30" customHeight="1" x14ac:dyDescent="0.25">
      <c r="A79" s="271"/>
      <c r="B79" s="113"/>
      <c r="C79" s="92" t="s">
        <v>95</v>
      </c>
      <c r="D79" s="26">
        <v>2</v>
      </c>
      <c r="E79" s="70" t="s">
        <v>328</v>
      </c>
      <c r="F79" s="56" t="s">
        <v>329</v>
      </c>
      <c r="G79" s="75">
        <v>2</v>
      </c>
      <c r="H79" s="62" t="s">
        <v>414</v>
      </c>
      <c r="I79" s="57" t="s">
        <v>415</v>
      </c>
      <c r="J79" s="78">
        <v>2</v>
      </c>
      <c r="K79" s="72" t="s">
        <v>573</v>
      </c>
      <c r="L79" s="72" t="s">
        <v>574</v>
      </c>
      <c r="M79" s="80"/>
      <c r="N79" s="74"/>
      <c r="O79" s="74"/>
    </row>
    <row r="80" spans="1:21" ht="9" customHeight="1" x14ac:dyDescent="0.25">
      <c r="B80" s="296"/>
      <c r="C80" s="297"/>
      <c r="D80" s="114"/>
      <c r="E80" s="115"/>
      <c r="F80" s="115"/>
      <c r="G80" s="114"/>
      <c r="H80" s="115"/>
      <c r="I80" s="115"/>
      <c r="J80" s="114"/>
      <c r="K80" s="119"/>
      <c r="M80" s="114"/>
      <c r="N80" s="119"/>
    </row>
    <row r="81" spans="1:21" ht="18.75" customHeight="1" x14ac:dyDescent="0.25">
      <c r="B81" s="319" t="s">
        <v>96</v>
      </c>
      <c r="C81" s="320"/>
      <c r="D81" s="303" t="s">
        <v>176</v>
      </c>
      <c r="E81" s="304"/>
      <c r="F81" s="305"/>
      <c r="G81" s="286" t="s">
        <v>177</v>
      </c>
      <c r="H81" s="287"/>
      <c r="I81" s="288"/>
      <c r="J81" s="289" t="s">
        <v>178</v>
      </c>
      <c r="K81" s="290"/>
      <c r="L81" s="291"/>
      <c r="M81" s="334" t="s">
        <v>179</v>
      </c>
      <c r="N81" s="335"/>
      <c r="O81" s="336"/>
    </row>
    <row r="82" spans="1:21" ht="34.5" customHeight="1" x14ac:dyDescent="0.25">
      <c r="B82" s="321"/>
      <c r="C82" s="322"/>
      <c r="D82" s="106" t="s">
        <v>34</v>
      </c>
      <c r="E82" s="107" t="s">
        <v>122</v>
      </c>
      <c r="F82" s="107"/>
      <c r="G82" s="106" t="s">
        <v>34</v>
      </c>
      <c r="H82" s="107" t="s">
        <v>122</v>
      </c>
      <c r="I82" s="107" t="s">
        <v>125</v>
      </c>
      <c r="J82" s="106" t="s">
        <v>34</v>
      </c>
      <c r="K82" s="107" t="s">
        <v>122</v>
      </c>
      <c r="L82" s="108" t="s">
        <v>125</v>
      </c>
      <c r="M82" s="106" t="s">
        <v>34</v>
      </c>
      <c r="N82" s="107" t="s">
        <v>122</v>
      </c>
      <c r="O82" s="108" t="s">
        <v>125</v>
      </c>
    </row>
    <row r="83" spans="1:21" ht="17.399999999999999" x14ac:dyDescent="0.25">
      <c r="A83" s="271"/>
      <c r="B83" s="120"/>
      <c r="C83" s="298" t="s">
        <v>97</v>
      </c>
      <c r="D83" s="298"/>
      <c r="E83" s="298"/>
      <c r="F83" s="298"/>
      <c r="G83" s="298"/>
      <c r="H83" s="298"/>
      <c r="I83" s="298"/>
      <c r="J83" s="298"/>
      <c r="K83" s="298"/>
      <c r="L83" s="121"/>
      <c r="M83" s="122"/>
      <c r="N83" s="122"/>
      <c r="O83" s="121"/>
    </row>
    <row r="84" spans="1:21" ht="30" customHeight="1" x14ac:dyDescent="0.25">
      <c r="A84" s="271"/>
      <c r="B84" s="113"/>
      <c r="C84" s="100" t="s">
        <v>98</v>
      </c>
      <c r="D84" s="26">
        <v>3</v>
      </c>
      <c r="E84" s="70" t="s">
        <v>521</v>
      </c>
      <c r="F84" s="56" t="s">
        <v>330</v>
      </c>
      <c r="G84" s="185">
        <v>4</v>
      </c>
      <c r="H84" s="184" t="s">
        <v>449</v>
      </c>
      <c r="I84" s="183" t="s">
        <v>450</v>
      </c>
      <c r="J84" s="78">
        <v>4</v>
      </c>
      <c r="K84" s="197" t="s">
        <v>449</v>
      </c>
      <c r="L84" s="196" t="s">
        <v>450</v>
      </c>
      <c r="M84" s="80"/>
      <c r="N84" s="74"/>
      <c r="O84" s="74"/>
      <c r="R84" s="81">
        <f>COUNTIF(D84:D86,"1")</f>
        <v>0</v>
      </c>
      <c r="S84" s="81">
        <f>COUNTIF(G84:G86,"1")</f>
        <v>0</v>
      </c>
      <c r="T84" s="81">
        <f>COUNTIF(J84:J86,"1")</f>
        <v>0</v>
      </c>
      <c r="U84" s="81">
        <f>COUNTIF(M84:M86,"1")</f>
        <v>0</v>
      </c>
    </row>
    <row r="85" spans="1:21" ht="30" customHeight="1" x14ac:dyDescent="0.25">
      <c r="A85" s="271"/>
      <c r="B85" s="120"/>
      <c r="C85" s="92" t="s">
        <v>99</v>
      </c>
      <c r="D85" s="26">
        <v>3</v>
      </c>
      <c r="E85" s="70" t="s">
        <v>331</v>
      </c>
      <c r="F85" s="56" t="s">
        <v>332</v>
      </c>
      <c r="G85" s="185">
        <v>3</v>
      </c>
      <c r="H85" s="184" t="s">
        <v>451</v>
      </c>
      <c r="I85" s="183" t="s">
        <v>332</v>
      </c>
      <c r="J85" s="78">
        <v>4</v>
      </c>
      <c r="K85" s="72" t="s">
        <v>522</v>
      </c>
      <c r="L85" s="72" t="s">
        <v>523</v>
      </c>
      <c r="M85" s="80"/>
      <c r="N85" s="74"/>
      <c r="O85" s="74"/>
      <c r="R85" s="81">
        <f>COUNTIF(D84:D86,"2")</f>
        <v>0</v>
      </c>
      <c r="S85" s="81">
        <f>COUNTIF(G84:G86,"2")</f>
        <v>0</v>
      </c>
      <c r="T85" s="81">
        <f>COUNTIF(J84:J86,"2")</f>
        <v>0</v>
      </c>
      <c r="U85" s="81">
        <f>COUNTIF(M84:M86,"2")</f>
        <v>0</v>
      </c>
    </row>
    <row r="86" spans="1:21" ht="30" customHeight="1" x14ac:dyDescent="0.25">
      <c r="A86" s="271"/>
      <c r="B86" s="120"/>
      <c r="C86" s="92" t="s">
        <v>100</v>
      </c>
      <c r="D86" s="26">
        <v>4</v>
      </c>
      <c r="E86" s="70" t="s">
        <v>333</v>
      </c>
      <c r="F86" s="56" t="s">
        <v>334</v>
      </c>
      <c r="G86" s="185">
        <v>4</v>
      </c>
      <c r="H86" s="184" t="s">
        <v>452</v>
      </c>
      <c r="I86" s="183" t="s">
        <v>334</v>
      </c>
      <c r="J86" s="78">
        <v>4</v>
      </c>
      <c r="K86" s="72" t="s">
        <v>452</v>
      </c>
      <c r="L86" s="72" t="s">
        <v>334</v>
      </c>
      <c r="M86" s="80"/>
      <c r="N86" s="74"/>
      <c r="O86" s="74"/>
      <c r="R86" s="81">
        <f>COUNTIF(D84:D86,"3")</f>
        <v>2</v>
      </c>
      <c r="S86" s="81">
        <f>COUNTIF(G84:G86,"3")</f>
        <v>1</v>
      </c>
      <c r="T86" s="81">
        <f>COUNTIF(J84:J86,"3")</f>
        <v>0</v>
      </c>
      <c r="U86" s="81">
        <f>COUNTIF(M84:M86,"3")</f>
        <v>0</v>
      </c>
    </row>
    <row r="87" spans="1:21" ht="21" customHeight="1" x14ac:dyDescent="0.25">
      <c r="B87" s="296"/>
      <c r="C87" s="297"/>
      <c r="D87" s="114"/>
      <c r="E87" s="115"/>
      <c r="F87" s="115"/>
      <c r="G87" s="114"/>
      <c r="H87" s="115"/>
      <c r="I87" s="115"/>
      <c r="J87" s="114"/>
      <c r="K87" s="115"/>
      <c r="M87" s="114"/>
      <c r="N87" s="115"/>
      <c r="R87" s="81">
        <f>COUNTIF(D84:D86,"4")</f>
        <v>1</v>
      </c>
      <c r="S87" s="81">
        <f>COUNTIF(G84:G86,"4")</f>
        <v>2</v>
      </c>
      <c r="T87" s="81">
        <f>COUNTIF(J84:J86,"4")</f>
        <v>3</v>
      </c>
      <c r="U87" s="81">
        <f>COUNTIF(M84:M86,"4")</f>
        <v>0</v>
      </c>
    </row>
    <row r="88" spans="1:21" ht="17.399999999999999" x14ac:dyDescent="0.3">
      <c r="A88" s="271"/>
      <c r="B88" s="123"/>
      <c r="C88" s="337" t="s">
        <v>101</v>
      </c>
      <c r="D88" s="338"/>
      <c r="E88" s="338"/>
      <c r="F88" s="338"/>
      <c r="G88" s="338"/>
      <c r="H88" s="338"/>
      <c r="I88" s="338"/>
      <c r="J88" s="338"/>
      <c r="K88" s="339"/>
      <c r="L88" s="111"/>
      <c r="M88" s="111"/>
      <c r="N88" s="111"/>
      <c r="O88" s="111"/>
    </row>
    <row r="89" spans="1:21" ht="30" customHeight="1" x14ac:dyDescent="0.25">
      <c r="A89" s="271"/>
      <c r="B89" s="113"/>
      <c r="C89" s="91" t="s">
        <v>102</v>
      </c>
      <c r="D89" s="26">
        <v>1</v>
      </c>
      <c r="E89" s="56" t="s">
        <v>335</v>
      </c>
      <c r="F89" s="56" t="s">
        <v>336</v>
      </c>
      <c r="G89" s="188">
        <v>2</v>
      </c>
      <c r="H89" s="186" t="s">
        <v>524</v>
      </c>
      <c r="I89" s="186" t="s">
        <v>453</v>
      </c>
      <c r="J89" s="78">
        <v>3</v>
      </c>
      <c r="K89" s="214" t="s">
        <v>529</v>
      </c>
      <c r="L89" s="196" t="s">
        <v>453</v>
      </c>
      <c r="M89" s="80"/>
      <c r="N89" s="74"/>
      <c r="O89" s="74"/>
      <c r="R89" s="81">
        <f>COUNTIF(D89:D95,"1")</f>
        <v>2</v>
      </c>
      <c r="S89" s="81">
        <f>COUNTIF(G89:G95,"1")</f>
        <v>0</v>
      </c>
      <c r="T89" s="81">
        <f>COUNTIF(J89:J95,"1")</f>
        <v>0</v>
      </c>
      <c r="U89" s="81">
        <f>COUNTIF(M89:M95,"1")</f>
        <v>0</v>
      </c>
    </row>
    <row r="90" spans="1:21" ht="30" customHeight="1" x14ac:dyDescent="0.25">
      <c r="A90" s="271"/>
      <c r="B90" s="124"/>
      <c r="C90" s="93" t="s">
        <v>103</v>
      </c>
      <c r="D90" s="26">
        <v>3</v>
      </c>
      <c r="E90" s="70" t="s">
        <v>337</v>
      </c>
      <c r="F90" s="56" t="s">
        <v>338</v>
      </c>
      <c r="G90" s="188">
        <v>3</v>
      </c>
      <c r="H90" s="187" t="s">
        <v>454</v>
      </c>
      <c r="I90" s="186" t="s">
        <v>338</v>
      </c>
      <c r="J90" s="211">
        <v>3</v>
      </c>
      <c r="K90" s="197" t="s">
        <v>454</v>
      </c>
      <c r="L90" s="196" t="s">
        <v>338</v>
      </c>
      <c r="M90" s="80"/>
      <c r="N90" s="74"/>
      <c r="O90" s="74"/>
      <c r="R90" s="81">
        <f>COUNTIF(D89:D95,"2")</f>
        <v>4</v>
      </c>
      <c r="S90" s="81">
        <f>COUNTIF(G89:G95,"2")</f>
        <v>3</v>
      </c>
      <c r="T90" s="81">
        <f>COUNTIF(J89:J95,"2")</f>
        <v>2</v>
      </c>
      <c r="U90" s="81">
        <f>COUNTIF(M89:M95,"2")</f>
        <v>0</v>
      </c>
    </row>
    <row r="91" spans="1:21" ht="30" customHeight="1" x14ac:dyDescent="0.25">
      <c r="A91" s="271"/>
      <c r="B91" s="120"/>
      <c r="C91" s="92" t="s">
        <v>104</v>
      </c>
      <c r="D91" s="26">
        <v>2</v>
      </c>
      <c r="E91" s="70" t="s">
        <v>339</v>
      </c>
      <c r="F91" s="56" t="s">
        <v>340</v>
      </c>
      <c r="G91" s="188">
        <v>3</v>
      </c>
      <c r="H91" s="187" t="s">
        <v>455</v>
      </c>
      <c r="I91" s="186" t="s">
        <v>456</v>
      </c>
      <c r="J91" s="78">
        <v>3</v>
      </c>
      <c r="K91" s="215" t="s">
        <v>530</v>
      </c>
      <c r="L91" s="196" t="s">
        <v>456</v>
      </c>
      <c r="M91" s="80"/>
      <c r="N91" s="74"/>
      <c r="O91" s="74"/>
      <c r="R91" s="81">
        <f>COUNTIF(D89:D95,"3")</f>
        <v>1</v>
      </c>
      <c r="S91" s="81">
        <f>COUNTIF(G89:G95,"3")</f>
        <v>4</v>
      </c>
      <c r="T91" s="81">
        <f>COUNTIF(J89:J95,"3")</f>
        <v>5</v>
      </c>
      <c r="U91" s="81">
        <f>COUNTIF(M89:M95,"3")</f>
        <v>0</v>
      </c>
    </row>
    <row r="92" spans="1:21" ht="30" customHeight="1" x14ac:dyDescent="0.25">
      <c r="A92" s="271"/>
      <c r="B92" s="120"/>
      <c r="C92" s="93" t="s">
        <v>105</v>
      </c>
      <c r="D92" s="26">
        <v>2</v>
      </c>
      <c r="E92" s="70" t="s">
        <v>341</v>
      </c>
      <c r="F92" s="56" t="s">
        <v>342</v>
      </c>
      <c r="G92" s="188">
        <v>2</v>
      </c>
      <c r="H92" s="187" t="s">
        <v>457</v>
      </c>
      <c r="I92" s="186" t="s">
        <v>458</v>
      </c>
      <c r="J92" s="78">
        <v>3</v>
      </c>
      <c r="K92" s="215" t="s">
        <v>531</v>
      </c>
      <c r="L92" s="196" t="s">
        <v>458</v>
      </c>
      <c r="M92" s="80"/>
      <c r="N92" s="74"/>
      <c r="O92" s="74"/>
      <c r="R92" s="81">
        <f>COUNTIF(D89:D95,"4")</f>
        <v>0</v>
      </c>
      <c r="S92" s="81">
        <f>COUNTIF(G89:G95,"4")</f>
        <v>0</v>
      </c>
      <c r="T92" s="81">
        <f>COUNTIF(J89:J95,"4")</f>
        <v>0</v>
      </c>
      <c r="U92" s="81">
        <f>COUNTIF(M89:M95,"4")</f>
        <v>0</v>
      </c>
    </row>
    <row r="93" spans="1:21" ht="30" customHeight="1" x14ac:dyDescent="0.25">
      <c r="A93" s="271"/>
      <c r="B93" s="120"/>
      <c r="C93" s="92" t="s">
        <v>106</v>
      </c>
      <c r="D93" s="26">
        <v>2</v>
      </c>
      <c r="E93" s="70" t="s">
        <v>343</v>
      </c>
      <c r="F93" s="56" t="s">
        <v>344</v>
      </c>
      <c r="G93" s="188">
        <v>3</v>
      </c>
      <c r="H93" s="187" t="s">
        <v>459</v>
      </c>
      <c r="I93" s="186" t="s">
        <v>460</v>
      </c>
      <c r="J93" s="78">
        <v>3</v>
      </c>
      <c r="K93" s="215" t="s">
        <v>532</v>
      </c>
      <c r="L93" s="196" t="s">
        <v>460</v>
      </c>
      <c r="M93" s="80"/>
      <c r="N93" s="74"/>
      <c r="O93" s="74"/>
    </row>
    <row r="94" spans="1:21" ht="30" customHeight="1" x14ac:dyDescent="0.25">
      <c r="A94" s="271"/>
      <c r="B94" s="124"/>
      <c r="C94" s="93" t="s">
        <v>107</v>
      </c>
      <c r="D94" s="26">
        <v>1</v>
      </c>
      <c r="E94" s="70" t="s">
        <v>345</v>
      </c>
      <c r="F94" s="56" t="s">
        <v>346</v>
      </c>
      <c r="G94" s="188">
        <v>2</v>
      </c>
      <c r="H94" s="187" t="s">
        <v>345</v>
      </c>
      <c r="I94" s="186" t="s">
        <v>346</v>
      </c>
      <c r="J94" s="78">
        <v>2</v>
      </c>
      <c r="K94" s="197" t="s">
        <v>345</v>
      </c>
      <c r="L94" s="196" t="s">
        <v>346</v>
      </c>
      <c r="M94" s="80"/>
      <c r="N94" s="74"/>
      <c r="O94" s="74"/>
    </row>
    <row r="95" spans="1:21" ht="30" customHeight="1" x14ac:dyDescent="0.25">
      <c r="A95" s="271"/>
      <c r="B95" s="120"/>
      <c r="C95" s="92" t="s">
        <v>108</v>
      </c>
      <c r="D95" s="26">
        <v>2</v>
      </c>
      <c r="E95" s="70" t="s">
        <v>347</v>
      </c>
      <c r="F95" s="56" t="s">
        <v>348</v>
      </c>
      <c r="G95" s="188">
        <v>3</v>
      </c>
      <c r="H95" s="187" t="s">
        <v>461</v>
      </c>
      <c r="I95" s="186" t="s">
        <v>462</v>
      </c>
      <c r="J95" s="78">
        <v>2</v>
      </c>
      <c r="K95" s="72" t="s">
        <v>525</v>
      </c>
      <c r="L95" s="196" t="s">
        <v>462</v>
      </c>
      <c r="M95" s="80"/>
      <c r="N95" s="74"/>
      <c r="O95" s="74"/>
    </row>
    <row r="96" spans="1:21" ht="5.25" customHeight="1" x14ac:dyDescent="0.25">
      <c r="B96" s="296"/>
      <c r="C96" s="297"/>
      <c r="D96" s="114"/>
      <c r="E96" s="115"/>
      <c r="F96" s="115"/>
      <c r="G96" s="114"/>
      <c r="H96" s="115"/>
      <c r="I96" s="115"/>
      <c r="J96" s="114"/>
      <c r="K96" s="119"/>
      <c r="M96" s="114"/>
      <c r="N96" s="119"/>
    </row>
    <row r="97" spans="1:21" ht="17.399999999999999" x14ac:dyDescent="0.25">
      <c r="A97" s="271"/>
      <c r="B97" s="109"/>
      <c r="C97" s="315" t="s">
        <v>25</v>
      </c>
      <c r="D97" s="298"/>
      <c r="E97" s="298"/>
      <c r="F97" s="298"/>
      <c r="G97" s="298"/>
      <c r="H97" s="298"/>
      <c r="I97" s="298"/>
      <c r="J97" s="298"/>
      <c r="K97" s="298"/>
      <c r="L97" s="298"/>
      <c r="M97" s="125"/>
      <c r="N97" s="125"/>
      <c r="O97" s="126"/>
    </row>
    <row r="98" spans="1:21" ht="100.8" x14ac:dyDescent="0.25">
      <c r="A98" s="271"/>
      <c r="B98" s="117"/>
      <c r="C98" s="91" t="s">
        <v>109</v>
      </c>
      <c r="D98" s="26">
        <v>1</v>
      </c>
      <c r="E98" s="28" t="s">
        <v>349</v>
      </c>
      <c r="F98" s="28" t="s">
        <v>350</v>
      </c>
      <c r="G98" s="189">
        <v>2</v>
      </c>
      <c r="H98" s="190" t="s">
        <v>463</v>
      </c>
      <c r="I98" s="190" t="s">
        <v>464</v>
      </c>
      <c r="J98" s="27">
        <v>3</v>
      </c>
      <c r="K98" s="216" t="s">
        <v>533</v>
      </c>
      <c r="L98" s="190" t="s">
        <v>464</v>
      </c>
      <c r="M98" s="48"/>
      <c r="N98" s="47"/>
      <c r="O98" s="47"/>
      <c r="R98" s="81">
        <f>COUNTIF(D98:D99,"1")</f>
        <v>1</v>
      </c>
      <c r="S98" s="81">
        <f>COUNTIF(G98:G99,"1")</f>
        <v>0</v>
      </c>
      <c r="T98" s="81">
        <f>COUNTIF(J98:J99,"1")</f>
        <v>0</v>
      </c>
      <c r="U98" s="81">
        <f>COUNTIF(M98:M99,"1")</f>
        <v>0</v>
      </c>
    </row>
    <row r="99" spans="1:21" ht="91.2" x14ac:dyDescent="0.25">
      <c r="A99" s="271"/>
      <c r="B99" s="127"/>
      <c r="C99" s="93" t="s">
        <v>110</v>
      </c>
      <c r="D99" s="26">
        <v>2</v>
      </c>
      <c r="E99" s="29" t="s">
        <v>351</v>
      </c>
      <c r="F99" s="28" t="s">
        <v>352</v>
      </c>
      <c r="G99" s="189">
        <v>2</v>
      </c>
      <c r="H99" s="191" t="s">
        <v>465</v>
      </c>
      <c r="I99" s="190" t="s">
        <v>466</v>
      </c>
      <c r="J99" s="27">
        <v>2</v>
      </c>
      <c r="K99" s="191" t="s">
        <v>526</v>
      </c>
      <c r="L99" s="190" t="s">
        <v>466</v>
      </c>
      <c r="M99" s="48"/>
      <c r="N99" s="47"/>
      <c r="O99" s="47"/>
      <c r="R99" s="81">
        <f>COUNTIF(D98:D99,"2")</f>
        <v>1</v>
      </c>
      <c r="S99" s="81">
        <f>COUNTIF(G98:G99,"2")</f>
        <v>2</v>
      </c>
      <c r="T99" s="81">
        <f>COUNTIF(J98:J99,"2")</f>
        <v>1</v>
      </c>
      <c r="U99" s="81">
        <f>COUNTIF(M98:M99,"2")</f>
        <v>0</v>
      </c>
    </row>
    <row r="100" spans="1:21" ht="8.25" customHeight="1" x14ac:dyDescent="0.25">
      <c r="B100" s="296"/>
      <c r="C100" s="297"/>
      <c r="D100" s="114"/>
      <c r="E100" s="115"/>
      <c r="F100" s="115"/>
      <c r="G100" s="114"/>
      <c r="H100" s="115"/>
      <c r="I100" s="115"/>
      <c r="J100" s="114"/>
      <c r="K100" s="119"/>
      <c r="M100" s="114"/>
      <c r="N100" s="119"/>
      <c r="R100" s="81">
        <f>COUNTIF(D98:D99,"3")</f>
        <v>0</v>
      </c>
      <c r="S100" s="81">
        <f>COUNTIF(G98:G99,"3")</f>
        <v>0</v>
      </c>
      <c r="T100" s="81">
        <f>COUNTIF(J98:J99,"3")</f>
        <v>1</v>
      </c>
      <c r="U100" s="81">
        <f>COUNTIF(M98:M99,"3")</f>
        <v>0</v>
      </c>
    </row>
    <row r="101" spans="1:21" ht="17.399999999999999" x14ac:dyDescent="0.25">
      <c r="A101" s="271"/>
      <c r="B101" s="120"/>
      <c r="C101" s="298" t="s">
        <v>111</v>
      </c>
      <c r="D101" s="298"/>
      <c r="E101" s="298"/>
      <c r="F101" s="298"/>
      <c r="G101" s="298"/>
      <c r="H101" s="298"/>
      <c r="I101" s="298"/>
      <c r="J101" s="298"/>
      <c r="K101" s="299"/>
      <c r="L101" s="111"/>
      <c r="M101" s="111"/>
      <c r="N101" s="111"/>
      <c r="O101" s="111"/>
      <c r="R101" s="81">
        <f>COUNTIF(D98:D99,"4")</f>
        <v>0</v>
      </c>
      <c r="S101" s="81">
        <f>COUNTIF(G98:G99,"4")</f>
        <v>0</v>
      </c>
      <c r="T101" s="81">
        <f>COUNTIF(J98:J99,"4")</f>
        <v>0</v>
      </c>
      <c r="U101" s="81">
        <f>COUNTIF(M98:M99,"4")</f>
        <v>0</v>
      </c>
    </row>
    <row r="102" spans="1:21" ht="30" customHeight="1" x14ac:dyDescent="0.25">
      <c r="A102" s="271"/>
      <c r="B102" s="113"/>
      <c r="C102" s="100" t="s">
        <v>112</v>
      </c>
      <c r="D102" s="26">
        <v>3</v>
      </c>
      <c r="E102" s="56" t="s">
        <v>353</v>
      </c>
      <c r="F102" s="56" t="s">
        <v>354</v>
      </c>
      <c r="G102" s="194">
        <v>3</v>
      </c>
      <c r="H102" s="192" t="s">
        <v>467</v>
      </c>
      <c r="I102" s="192" t="s">
        <v>354</v>
      </c>
      <c r="J102" s="78">
        <v>4</v>
      </c>
      <c r="K102" s="214" t="s">
        <v>534</v>
      </c>
      <c r="L102" s="196" t="s">
        <v>354</v>
      </c>
      <c r="M102" s="80"/>
      <c r="N102" s="74"/>
      <c r="O102" s="74"/>
      <c r="R102" s="81">
        <f>COUNTIF(D102:D111,"1")</f>
        <v>1</v>
      </c>
      <c r="S102" s="81">
        <f>COUNTIF(G102:G111,"1")</f>
        <v>0</v>
      </c>
      <c r="T102" s="81">
        <f>COUNTIF(J102:J111,"1")</f>
        <v>0</v>
      </c>
      <c r="U102" s="81">
        <f>COUNTIF(M102:M111,"1")</f>
        <v>0</v>
      </c>
    </row>
    <row r="103" spans="1:21" ht="30" customHeight="1" x14ac:dyDescent="0.25">
      <c r="A103" s="271"/>
      <c r="B103" s="120"/>
      <c r="C103" s="92" t="s">
        <v>113</v>
      </c>
      <c r="D103" s="26">
        <v>2</v>
      </c>
      <c r="E103" s="70" t="s">
        <v>355</v>
      </c>
      <c r="F103" s="56" t="s">
        <v>356</v>
      </c>
      <c r="G103" s="194">
        <v>3</v>
      </c>
      <c r="H103" s="193" t="s">
        <v>468</v>
      </c>
      <c r="I103" s="192" t="s">
        <v>356</v>
      </c>
      <c r="J103" s="78">
        <v>3</v>
      </c>
      <c r="K103" s="197" t="s">
        <v>468</v>
      </c>
      <c r="L103" s="196" t="s">
        <v>356</v>
      </c>
      <c r="M103" s="80"/>
      <c r="N103" s="74"/>
      <c r="O103" s="74"/>
      <c r="R103" s="81">
        <f>COUNTIF(D102:D111,"2")</f>
        <v>6</v>
      </c>
      <c r="S103" s="81">
        <f>COUNTIF(G102:G111,"2")</f>
        <v>1</v>
      </c>
      <c r="T103" s="81">
        <f>COUNTIF(J102:J111,"2")</f>
        <v>0</v>
      </c>
      <c r="U103" s="81">
        <f>COUNTIF(M102:M111,"2")</f>
        <v>0</v>
      </c>
    </row>
    <row r="104" spans="1:21" ht="30" customHeight="1" x14ac:dyDescent="0.25">
      <c r="A104" s="271"/>
      <c r="B104" s="120"/>
      <c r="C104" s="92" t="s">
        <v>114</v>
      </c>
      <c r="D104" s="26">
        <v>2</v>
      </c>
      <c r="E104" s="70" t="s">
        <v>357</v>
      </c>
      <c r="F104" s="56" t="s">
        <v>358</v>
      </c>
      <c r="G104" s="194">
        <v>3</v>
      </c>
      <c r="H104" s="193" t="s">
        <v>469</v>
      </c>
      <c r="I104" s="192" t="s">
        <v>358</v>
      </c>
      <c r="J104" s="78">
        <v>3</v>
      </c>
      <c r="K104" s="197" t="s">
        <v>469</v>
      </c>
      <c r="L104" s="196" t="s">
        <v>358</v>
      </c>
      <c r="M104" s="80"/>
      <c r="N104" s="74"/>
      <c r="O104" s="74"/>
      <c r="R104" s="81">
        <f>COUNTIF(D102:D111,"3")</f>
        <v>3</v>
      </c>
      <c r="S104" s="81">
        <f>COUNTIF(G102:G111,"3")</f>
        <v>7</v>
      </c>
      <c r="T104" s="81">
        <f>COUNTIF(J102:J111,"3")</f>
        <v>6</v>
      </c>
      <c r="U104" s="81">
        <f>COUNTIF(M102:M111,"3")</f>
        <v>0</v>
      </c>
    </row>
    <row r="105" spans="1:21" ht="30" customHeight="1" x14ac:dyDescent="0.25">
      <c r="A105" s="271"/>
      <c r="B105" s="120"/>
      <c r="C105" s="92" t="s">
        <v>115</v>
      </c>
      <c r="D105" s="26">
        <v>3</v>
      </c>
      <c r="E105" s="70" t="s">
        <v>359</v>
      </c>
      <c r="F105" s="56" t="s">
        <v>360</v>
      </c>
      <c r="G105" s="194">
        <v>4</v>
      </c>
      <c r="H105" s="193" t="s">
        <v>470</v>
      </c>
      <c r="I105" s="192" t="s">
        <v>360</v>
      </c>
      <c r="J105" s="78">
        <v>4</v>
      </c>
      <c r="K105" s="197" t="s">
        <v>470</v>
      </c>
      <c r="L105" s="196" t="s">
        <v>360</v>
      </c>
      <c r="M105" s="80"/>
      <c r="N105" s="74"/>
      <c r="O105" s="74"/>
      <c r="R105" s="81">
        <f>COUNTIF(D102:D111,"4")</f>
        <v>0</v>
      </c>
      <c r="S105" s="81">
        <f>COUNTIF(G102:G111,"4")</f>
        <v>2</v>
      </c>
      <c r="T105" s="81">
        <f>COUNTIF(J102:J111,"4")</f>
        <v>4</v>
      </c>
      <c r="U105" s="81">
        <f>COUNTIF(M102:M111,"4")</f>
        <v>0</v>
      </c>
    </row>
    <row r="106" spans="1:21" ht="30" customHeight="1" x14ac:dyDescent="0.25">
      <c r="A106" s="271"/>
      <c r="B106" s="120"/>
      <c r="C106" s="92" t="s">
        <v>116</v>
      </c>
      <c r="D106" s="26">
        <v>3</v>
      </c>
      <c r="E106" s="70" t="s">
        <v>361</v>
      </c>
      <c r="F106" s="56" t="s">
        <v>362</v>
      </c>
      <c r="G106" s="194">
        <v>4</v>
      </c>
      <c r="H106" s="193" t="s">
        <v>471</v>
      </c>
      <c r="I106" s="192" t="s">
        <v>362</v>
      </c>
      <c r="J106" s="78">
        <v>4</v>
      </c>
      <c r="K106" s="197" t="s">
        <v>471</v>
      </c>
      <c r="L106" s="196" t="s">
        <v>362</v>
      </c>
      <c r="M106" s="80"/>
      <c r="N106" s="74"/>
      <c r="O106" s="74"/>
    </row>
    <row r="107" spans="1:21" ht="30" customHeight="1" x14ac:dyDescent="0.25">
      <c r="A107" s="271"/>
      <c r="B107" s="120"/>
      <c r="C107" s="92" t="s">
        <v>117</v>
      </c>
      <c r="D107" s="26">
        <v>2</v>
      </c>
      <c r="E107" s="70" t="s">
        <v>363</v>
      </c>
      <c r="F107" s="56" t="s">
        <v>364</v>
      </c>
      <c r="G107" s="194">
        <v>3</v>
      </c>
      <c r="H107" s="193" t="s">
        <v>472</v>
      </c>
      <c r="I107" s="192" t="s">
        <v>364</v>
      </c>
      <c r="J107" s="78">
        <v>3</v>
      </c>
      <c r="K107" s="197" t="s">
        <v>472</v>
      </c>
      <c r="L107" s="196" t="s">
        <v>364</v>
      </c>
      <c r="M107" s="80"/>
      <c r="N107" s="74"/>
      <c r="O107" s="74"/>
    </row>
    <row r="108" spans="1:21" ht="30" customHeight="1" x14ac:dyDescent="0.25">
      <c r="A108" s="271"/>
      <c r="B108" s="120"/>
      <c r="C108" s="92" t="s">
        <v>118</v>
      </c>
      <c r="D108" s="26">
        <v>2</v>
      </c>
      <c r="E108" s="70" t="s">
        <v>365</v>
      </c>
      <c r="F108" s="56" t="s">
        <v>366</v>
      </c>
      <c r="G108" s="194">
        <v>3</v>
      </c>
      <c r="H108" s="193" t="s">
        <v>473</v>
      </c>
      <c r="I108" s="192" t="s">
        <v>474</v>
      </c>
      <c r="J108" s="78">
        <v>3</v>
      </c>
      <c r="K108" s="197" t="s">
        <v>473</v>
      </c>
      <c r="L108" s="196" t="s">
        <v>474</v>
      </c>
      <c r="M108" s="80"/>
      <c r="N108" s="74"/>
      <c r="O108" s="74"/>
    </row>
    <row r="109" spans="1:21" ht="30" customHeight="1" x14ac:dyDescent="0.25">
      <c r="A109" s="271"/>
      <c r="B109" s="120"/>
      <c r="C109" s="92" t="s">
        <v>119</v>
      </c>
      <c r="D109" s="26">
        <v>1</v>
      </c>
      <c r="E109" s="70" t="s">
        <v>367</v>
      </c>
      <c r="F109" s="56" t="s">
        <v>368</v>
      </c>
      <c r="G109" s="194">
        <v>2</v>
      </c>
      <c r="H109" s="193" t="s">
        <v>475</v>
      </c>
      <c r="I109" s="192" t="s">
        <v>476</v>
      </c>
      <c r="J109" s="78">
        <v>3</v>
      </c>
      <c r="K109" s="215" t="s">
        <v>535</v>
      </c>
      <c r="L109" s="196" t="s">
        <v>476</v>
      </c>
      <c r="M109" s="80"/>
      <c r="N109" s="74"/>
      <c r="O109" s="74"/>
    </row>
    <row r="110" spans="1:21" ht="30" customHeight="1" x14ac:dyDescent="0.25">
      <c r="A110" s="271"/>
      <c r="B110" s="120"/>
      <c r="C110" s="92" t="s">
        <v>120</v>
      </c>
      <c r="D110" s="26">
        <v>2</v>
      </c>
      <c r="E110" s="70" t="s">
        <v>369</v>
      </c>
      <c r="F110" s="56" t="s">
        <v>370</v>
      </c>
      <c r="G110" s="194">
        <v>3</v>
      </c>
      <c r="H110" s="193" t="s">
        <v>477</v>
      </c>
      <c r="I110" s="192" t="s">
        <v>370</v>
      </c>
      <c r="J110" s="78">
        <v>4</v>
      </c>
      <c r="K110" s="215" t="s">
        <v>536</v>
      </c>
      <c r="L110" s="196" t="s">
        <v>370</v>
      </c>
      <c r="M110" s="80"/>
      <c r="N110" s="74"/>
      <c r="O110" s="74"/>
    </row>
    <row r="111" spans="1:21" ht="30" customHeight="1" x14ac:dyDescent="0.25">
      <c r="A111" s="271"/>
      <c r="B111" s="120"/>
      <c r="C111" s="92" t="s">
        <v>121</v>
      </c>
      <c r="D111" s="26">
        <v>2</v>
      </c>
      <c r="E111" s="70" t="s">
        <v>371</v>
      </c>
      <c r="F111" s="56" t="s">
        <v>372</v>
      </c>
      <c r="G111" s="194">
        <v>3</v>
      </c>
      <c r="H111" s="193" t="s">
        <v>478</v>
      </c>
      <c r="I111" s="192" t="s">
        <v>479</v>
      </c>
      <c r="J111" s="78">
        <v>3</v>
      </c>
      <c r="K111" s="197" t="s">
        <v>478</v>
      </c>
      <c r="L111" s="196" t="s">
        <v>479</v>
      </c>
      <c r="M111" s="80"/>
      <c r="N111" s="74"/>
      <c r="O111" s="74"/>
    </row>
    <row r="112" spans="1:21" ht="5.25" customHeight="1" x14ac:dyDescent="0.25">
      <c r="B112" s="300"/>
      <c r="C112" s="301"/>
      <c r="D112" s="128"/>
      <c r="E112" s="129"/>
      <c r="F112" s="129"/>
      <c r="G112" s="128"/>
      <c r="H112" s="129"/>
      <c r="I112" s="129"/>
      <c r="J112" s="128"/>
      <c r="K112" s="130"/>
      <c r="M112" s="128"/>
      <c r="N112" s="130"/>
    </row>
    <row r="113" spans="1:21" ht="17.399999999999999" x14ac:dyDescent="0.25">
      <c r="A113" s="271"/>
      <c r="B113" s="120"/>
      <c r="C113" s="298" t="s">
        <v>0</v>
      </c>
      <c r="D113" s="298"/>
      <c r="E113" s="298"/>
      <c r="F113" s="298"/>
      <c r="G113" s="298"/>
      <c r="H113" s="298"/>
      <c r="I113" s="298"/>
      <c r="J113" s="298"/>
      <c r="K113" s="299"/>
      <c r="L113" s="111"/>
      <c r="M113" s="111"/>
      <c r="N113" s="111"/>
      <c r="O113" s="111"/>
    </row>
    <row r="114" spans="1:21" ht="30" customHeight="1" x14ac:dyDescent="0.25">
      <c r="A114" s="271"/>
      <c r="B114" s="124"/>
      <c r="C114" s="93" t="s">
        <v>1</v>
      </c>
      <c r="D114" s="26">
        <v>2</v>
      </c>
      <c r="E114" s="70" t="s">
        <v>373</v>
      </c>
      <c r="F114" s="56" t="s">
        <v>374</v>
      </c>
      <c r="G114" s="198">
        <v>3</v>
      </c>
      <c r="H114" s="197" t="s">
        <v>480</v>
      </c>
      <c r="I114" s="196" t="s">
        <v>374</v>
      </c>
      <c r="J114" s="78">
        <v>3</v>
      </c>
      <c r="K114" s="197" t="s">
        <v>480</v>
      </c>
      <c r="L114" s="196" t="s">
        <v>374</v>
      </c>
      <c r="M114" s="80"/>
      <c r="N114" s="74"/>
      <c r="O114" s="74"/>
      <c r="R114" s="81">
        <f>COUNTIF(D114:D117,"1")</f>
        <v>0</v>
      </c>
      <c r="S114" s="81">
        <f>COUNTIF(G114:G117,"1")</f>
        <v>0</v>
      </c>
      <c r="T114" s="81">
        <f>COUNTIF(J114:J117,"1")</f>
        <v>0</v>
      </c>
      <c r="U114" s="81">
        <f>COUNTIF(M114:M117,"1")</f>
        <v>0</v>
      </c>
    </row>
    <row r="115" spans="1:21" ht="30" customHeight="1" x14ac:dyDescent="0.25">
      <c r="A115" s="271"/>
      <c r="B115" s="120"/>
      <c r="C115" s="92" t="s">
        <v>2</v>
      </c>
      <c r="D115" s="26">
        <v>2</v>
      </c>
      <c r="E115" s="70" t="s">
        <v>375</v>
      </c>
      <c r="F115" s="56" t="s">
        <v>376</v>
      </c>
      <c r="G115" s="198">
        <v>3</v>
      </c>
      <c r="H115" s="197" t="s">
        <v>481</v>
      </c>
      <c r="I115" s="196" t="s">
        <v>482</v>
      </c>
      <c r="J115" s="78">
        <v>4</v>
      </c>
      <c r="K115" s="215" t="s">
        <v>537</v>
      </c>
      <c r="L115" s="196" t="s">
        <v>482</v>
      </c>
      <c r="M115" s="80"/>
      <c r="N115" s="74"/>
      <c r="O115" s="74"/>
      <c r="R115" s="81">
        <f>COUNTIF(D114:D117,"2")</f>
        <v>4</v>
      </c>
      <c r="S115" s="81">
        <f>COUNTIF(G114:G117,"2")</f>
        <v>0</v>
      </c>
      <c r="T115" s="81">
        <f>COUNTIF(J114:J117,"2")</f>
        <v>0</v>
      </c>
      <c r="U115" s="81">
        <f>COUNTIF(M114:M117,"2")</f>
        <v>0</v>
      </c>
    </row>
    <row r="116" spans="1:21" ht="30" customHeight="1" x14ac:dyDescent="0.25">
      <c r="A116" s="271"/>
      <c r="B116" s="120"/>
      <c r="C116" s="92" t="s">
        <v>3</v>
      </c>
      <c r="D116" s="26">
        <v>2</v>
      </c>
      <c r="E116" s="70" t="s">
        <v>377</v>
      </c>
      <c r="F116" s="56" t="s">
        <v>378</v>
      </c>
      <c r="G116" s="198">
        <v>3</v>
      </c>
      <c r="H116" s="197" t="s">
        <v>483</v>
      </c>
      <c r="I116" s="196" t="s">
        <v>378</v>
      </c>
      <c r="J116" s="78">
        <v>3</v>
      </c>
      <c r="K116" s="197" t="s">
        <v>483</v>
      </c>
      <c r="L116" s="196" t="s">
        <v>378</v>
      </c>
      <c r="M116" s="80"/>
      <c r="N116" s="74"/>
      <c r="O116" s="74"/>
      <c r="R116" s="81">
        <f>COUNTIF(D114:D117,"3")</f>
        <v>0</v>
      </c>
      <c r="S116" s="81">
        <f>COUNTIF(G114:G117,"3")</f>
        <v>4</v>
      </c>
      <c r="T116" s="81">
        <f>COUNTIF(J114:J117,"3")</f>
        <v>3</v>
      </c>
      <c r="U116" s="81">
        <f>COUNTIF(M114:M117,"3")</f>
        <v>0</v>
      </c>
    </row>
    <row r="117" spans="1:21" ht="30" customHeight="1" x14ac:dyDescent="0.25">
      <c r="A117" s="271"/>
      <c r="B117" s="120"/>
      <c r="C117" s="92" t="s">
        <v>4</v>
      </c>
      <c r="D117" s="26">
        <v>2</v>
      </c>
      <c r="E117" s="70" t="s">
        <v>379</v>
      </c>
      <c r="F117" s="56" t="s">
        <v>380</v>
      </c>
      <c r="G117" s="198">
        <v>3</v>
      </c>
      <c r="H117" s="197" t="s">
        <v>484</v>
      </c>
      <c r="I117" s="196" t="s">
        <v>485</v>
      </c>
      <c r="J117" s="78">
        <v>3</v>
      </c>
      <c r="K117" s="197" t="s">
        <v>484</v>
      </c>
      <c r="L117" s="196" t="s">
        <v>485</v>
      </c>
      <c r="M117" s="80"/>
      <c r="N117" s="74"/>
      <c r="O117" s="74"/>
      <c r="R117" s="81">
        <f>COUNTIF(D114:D117,"4")</f>
        <v>0</v>
      </c>
      <c r="S117" s="81">
        <f>COUNTIF(G114:G117,"4")</f>
        <v>0</v>
      </c>
      <c r="T117" s="81">
        <f>COUNTIF(J114:J117,"4")</f>
        <v>1</v>
      </c>
      <c r="U117" s="81">
        <f>COUNTIF(M114:M117,"4")</f>
        <v>0</v>
      </c>
    </row>
    <row r="118" spans="1:21" ht="7.5" customHeight="1" x14ac:dyDescent="0.25">
      <c r="B118" s="296"/>
      <c r="C118" s="297"/>
      <c r="D118" s="128"/>
      <c r="E118" s="129"/>
      <c r="F118" s="129"/>
      <c r="G118" s="128"/>
      <c r="H118" s="129"/>
      <c r="I118" s="129"/>
      <c r="J118" s="114"/>
      <c r="K118" s="119"/>
      <c r="M118" s="114"/>
      <c r="N118" s="119"/>
    </row>
    <row r="119" spans="1:21" ht="15.75" customHeight="1" x14ac:dyDescent="0.25">
      <c r="B119" s="311" t="s">
        <v>24</v>
      </c>
      <c r="C119" s="312"/>
      <c r="D119" s="303" t="s">
        <v>176</v>
      </c>
      <c r="E119" s="304"/>
      <c r="F119" s="305"/>
      <c r="G119" s="286" t="s">
        <v>177</v>
      </c>
      <c r="H119" s="287"/>
      <c r="I119" s="288"/>
      <c r="J119" s="302" t="s">
        <v>178</v>
      </c>
      <c r="K119" s="302"/>
      <c r="L119" s="302"/>
      <c r="M119" s="333" t="s">
        <v>179</v>
      </c>
      <c r="N119" s="333"/>
      <c r="O119" s="333"/>
    </row>
    <row r="120" spans="1:21" ht="15.75" customHeight="1" x14ac:dyDescent="0.25">
      <c r="B120" s="313"/>
      <c r="C120" s="314"/>
      <c r="D120" s="106" t="s">
        <v>34</v>
      </c>
      <c r="E120" s="107" t="s">
        <v>122</v>
      </c>
      <c r="F120" s="107" t="s">
        <v>125</v>
      </c>
      <c r="G120" s="106" t="s">
        <v>34</v>
      </c>
      <c r="H120" s="107" t="s">
        <v>122</v>
      </c>
      <c r="I120" s="107" t="s">
        <v>125</v>
      </c>
      <c r="J120" s="106" t="s">
        <v>34</v>
      </c>
      <c r="K120" s="107" t="s">
        <v>122</v>
      </c>
      <c r="L120" s="131" t="s">
        <v>125</v>
      </c>
      <c r="M120" s="106" t="s">
        <v>34</v>
      </c>
      <c r="N120" s="107" t="s">
        <v>122</v>
      </c>
      <c r="O120" s="131" t="s">
        <v>125</v>
      </c>
    </row>
    <row r="121" spans="1:21" ht="17.399999999999999" x14ac:dyDescent="0.3">
      <c r="A121" s="271"/>
      <c r="B121" s="123"/>
      <c r="C121" s="298" t="s">
        <v>5</v>
      </c>
      <c r="D121" s="298"/>
      <c r="E121" s="298"/>
      <c r="F121" s="298"/>
      <c r="G121" s="298"/>
      <c r="H121" s="298"/>
      <c r="I121" s="298"/>
      <c r="J121" s="298"/>
      <c r="K121" s="299"/>
      <c r="L121" s="111"/>
      <c r="M121" s="111"/>
      <c r="N121" s="111"/>
      <c r="O121" s="111"/>
    </row>
    <row r="122" spans="1:21" ht="39" customHeight="1" x14ac:dyDescent="0.25">
      <c r="A122" s="271"/>
      <c r="B122" s="127"/>
      <c r="C122" s="132" t="s">
        <v>6</v>
      </c>
      <c r="D122" s="156">
        <v>2</v>
      </c>
      <c r="E122" s="157" t="s">
        <v>186</v>
      </c>
      <c r="F122" s="158" t="s">
        <v>187</v>
      </c>
      <c r="G122" s="200">
        <v>2</v>
      </c>
      <c r="H122" s="199" t="s">
        <v>494</v>
      </c>
      <c r="I122" s="199" t="s">
        <v>495</v>
      </c>
      <c r="J122" s="78">
        <v>3</v>
      </c>
      <c r="K122" s="72" t="s">
        <v>575</v>
      </c>
      <c r="L122" s="72" t="s">
        <v>576</v>
      </c>
      <c r="M122" s="80"/>
      <c r="N122" s="74"/>
      <c r="O122" s="74"/>
      <c r="R122" s="81">
        <f>COUNTIF(D122:D125,"1")</f>
        <v>1</v>
      </c>
      <c r="S122" s="81">
        <f>COUNTIF(G122:G125,"1")</f>
        <v>1</v>
      </c>
      <c r="T122" s="81">
        <f>COUNTIF(J122:J125,"1")</f>
        <v>0</v>
      </c>
      <c r="U122" s="81">
        <f>COUNTIF(M122:M125,"1")</f>
        <v>0</v>
      </c>
    </row>
    <row r="123" spans="1:21" ht="30" customHeight="1" x14ac:dyDescent="0.25">
      <c r="A123" s="271"/>
      <c r="B123" s="124"/>
      <c r="C123" s="93" t="s">
        <v>7</v>
      </c>
      <c r="D123" s="156">
        <v>1</v>
      </c>
      <c r="E123" s="159" t="s">
        <v>188</v>
      </c>
      <c r="F123" s="157" t="s">
        <v>189</v>
      </c>
      <c r="G123" s="200">
        <v>1</v>
      </c>
      <c r="H123" s="203" t="s">
        <v>496</v>
      </c>
      <c r="I123" s="201" t="s">
        <v>497</v>
      </c>
      <c r="J123" s="78">
        <v>2</v>
      </c>
      <c r="K123" s="72" t="s">
        <v>577</v>
      </c>
      <c r="L123" s="72" t="s">
        <v>578</v>
      </c>
      <c r="M123" s="80"/>
      <c r="N123" s="74"/>
      <c r="O123" s="74"/>
      <c r="R123" s="81">
        <f>COUNTIF(D122:D125,"2")</f>
        <v>3</v>
      </c>
      <c r="S123" s="81">
        <f>COUNTIF(G122:G125,"2")</f>
        <v>2</v>
      </c>
      <c r="T123" s="81">
        <f>COUNTIF(J122:J125,"2")</f>
        <v>1</v>
      </c>
      <c r="U123" s="81">
        <f>COUNTIF(M122:M125,"2")</f>
        <v>0</v>
      </c>
    </row>
    <row r="124" spans="1:21" ht="30" customHeight="1" x14ac:dyDescent="0.25">
      <c r="A124" s="271"/>
      <c r="B124" s="120"/>
      <c r="C124" s="93" t="s">
        <v>8</v>
      </c>
      <c r="D124" s="156">
        <v>2</v>
      </c>
      <c r="E124" s="158" t="s">
        <v>190</v>
      </c>
      <c r="F124" s="157" t="s">
        <v>191</v>
      </c>
      <c r="G124" s="200">
        <v>2</v>
      </c>
      <c r="H124" s="202" t="s">
        <v>498</v>
      </c>
      <c r="I124" s="199" t="s">
        <v>499</v>
      </c>
      <c r="J124" s="78">
        <v>3</v>
      </c>
      <c r="K124" s="72" t="s">
        <v>579</v>
      </c>
      <c r="L124" s="72" t="s">
        <v>580</v>
      </c>
      <c r="M124" s="80"/>
      <c r="N124" s="74"/>
      <c r="O124" s="74"/>
      <c r="R124" s="81">
        <f>COUNTIF(D122:D125,"3")</f>
        <v>0</v>
      </c>
      <c r="S124" s="81">
        <f>COUNTIF(G122:G125,"3")</f>
        <v>1</v>
      </c>
      <c r="T124" s="81">
        <f>COUNTIF(J122:J125,"3")</f>
        <v>3</v>
      </c>
      <c r="U124" s="81">
        <f>COUNTIF(M122:M125,"3")</f>
        <v>0</v>
      </c>
    </row>
    <row r="125" spans="1:21" ht="30" customHeight="1" x14ac:dyDescent="0.25">
      <c r="A125" s="271"/>
      <c r="B125" s="120"/>
      <c r="C125" s="92" t="s">
        <v>9</v>
      </c>
      <c r="D125" s="156">
        <v>2</v>
      </c>
      <c r="E125" s="157" t="s">
        <v>192</v>
      </c>
      <c r="F125" s="157" t="s">
        <v>193</v>
      </c>
      <c r="G125" s="200">
        <v>3</v>
      </c>
      <c r="H125" s="201" t="s">
        <v>500</v>
      </c>
      <c r="I125" s="201" t="s">
        <v>501</v>
      </c>
      <c r="J125" s="78">
        <v>3</v>
      </c>
      <c r="K125" s="72" t="s">
        <v>581</v>
      </c>
      <c r="L125" s="72" t="s">
        <v>582</v>
      </c>
      <c r="M125" s="80"/>
      <c r="N125" s="74"/>
      <c r="O125" s="74"/>
      <c r="R125" s="81">
        <f>COUNTIF(D122:D125,"4")</f>
        <v>0</v>
      </c>
      <c r="S125" s="81">
        <f>COUNTIF(G122:G125,"4")</f>
        <v>0</v>
      </c>
      <c r="T125" s="81">
        <f>COUNTIF(J122:J125,"4")</f>
        <v>0</v>
      </c>
      <c r="U125" s="81">
        <f>COUNTIF(M122:M125,"4")</f>
        <v>0</v>
      </c>
    </row>
    <row r="126" spans="1:21" ht="8.25" customHeight="1" x14ac:dyDescent="0.25">
      <c r="B126" s="296"/>
      <c r="C126" s="297"/>
      <c r="D126" s="114"/>
      <c r="E126" s="115"/>
      <c r="F126" s="115"/>
      <c r="G126" s="114"/>
      <c r="H126" s="115"/>
      <c r="I126" s="115"/>
      <c r="J126" s="114"/>
      <c r="K126" s="119"/>
      <c r="M126" s="114"/>
      <c r="N126" s="119"/>
    </row>
    <row r="127" spans="1:21" ht="17.399999999999999" x14ac:dyDescent="0.25">
      <c r="A127" s="271"/>
      <c r="B127" s="120"/>
      <c r="C127" s="298" t="s">
        <v>10</v>
      </c>
      <c r="D127" s="298"/>
      <c r="E127" s="298"/>
      <c r="F127" s="298"/>
      <c r="G127" s="298"/>
      <c r="H127" s="298"/>
      <c r="I127" s="298"/>
      <c r="J127" s="298"/>
      <c r="K127" s="299"/>
      <c r="L127" s="111"/>
      <c r="M127" s="111"/>
      <c r="N127" s="111"/>
      <c r="O127" s="111"/>
    </row>
    <row r="128" spans="1:21" ht="30" customHeight="1" x14ac:dyDescent="0.25">
      <c r="A128" s="271"/>
      <c r="B128" s="113"/>
      <c r="C128" s="100" t="s">
        <v>11</v>
      </c>
      <c r="D128" s="160">
        <v>2</v>
      </c>
      <c r="E128" s="158" t="s">
        <v>194</v>
      </c>
      <c r="F128" s="158" t="s">
        <v>195</v>
      </c>
      <c r="G128" s="205">
        <v>3</v>
      </c>
      <c r="H128" s="206" t="s">
        <v>502</v>
      </c>
      <c r="I128" s="206" t="s">
        <v>503</v>
      </c>
      <c r="J128" s="78">
        <v>3</v>
      </c>
      <c r="K128" s="72" t="s">
        <v>583</v>
      </c>
      <c r="L128" s="72" t="s">
        <v>503</v>
      </c>
      <c r="M128" s="80"/>
      <c r="N128" s="74"/>
      <c r="O128" s="74"/>
      <c r="R128" s="81">
        <f>COUNTIF(D128:D131,"1")</f>
        <v>0</v>
      </c>
      <c r="S128" s="81">
        <f>COUNTIF(G128:G131,"1")</f>
        <v>0</v>
      </c>
      <c r="T128" s="81">
        <f>COUNTIF(J128:J131,"1")</f>
        <v>0</v>
      </c>
      <c r="U128" s="81">
        <f>COUNTIF(M128:M131,"1")</f>
        <v>0</v>
      </c>
    </row>
    <row r="129" spans="1:21" ht="30" customHeight="1" x14ac:dyDescent="0.25">
      <c r="A129" s="271"/>
      <c r="B129" s="120"/>
      <c r="C129" s="92" t="s">
        <v>12</v>
      </c>
      <c r="D129" s="160">
        <v>2</v>
      </c>
      <c r="E129" s="47" t="s">
        <v>196</v>
      </c>
      <c r="F129" s="47" t="s">
        <v>197</v>
      </c>
      <c r="G129" s="205">
        <v>3</v>
      </c>
      <c r="H129" s="204" t="s">
        <v>504</v>
      </c>
      <c r="I129" s="204" t="s">
        <v>197</v>
      </c>
      <c r="J129" s="78">
        <v>3</v>
      </c>
      <c r="K129" s="72" t="s">
        <v>584</v>
      </c>
      <c r="L129" s="72" t="s">
        <v>585</v>
      </c>
      <c r="M129" s="80"/>
      <c r="N129" s="74"/>
      <c r="O129" s="74"/>
      <c r="R129" s="81">
        <f>COUNTIF(D128:D131,"2")</f>
        <v>3</v>
      </c>
      <c r="S129" s="81">
        <f>COUNTIF(G128:G131,"2")</f>
        <v>1</v>
      </c>
      <c r="T129" s="81">
        <f>COUNTIF(J128:J131,"2")</f>
        <v>0</v>
      </c>
      <c r="U129" s="81">
        <f>COUNTIF(M128:M131,"2")</f>
        <v>0</v>
      </c>
    </row>
    <row r="130" spans="1:21" ht="30" customHeight="1" x14ac:dyDescent="0.25">
      <c r="A130" s="271"/>
      <c r="B130" s="120"/>
      <c r="C130" s="92" t="s">
        <v>13</v>
      </c>
      <c r="D130" s="161">
        <v>3</v>
      </c>
      <c r="E130" s="47" t="s">
        <v>198</v>
      </c>
      <c r="F130" s="47" t="s">
        <v>199</v>
      </c>
      <c r="G130" s="205">
        <v>3</v>
      </c>
      <c r="H130" s="204" t="s">
        <v>198</v>
      </c>
      <c r="I130" s="204" t="s">
        <v>199</v>
      </c>
      <c r="J130" s="78">
        <v>3</v>
      </c>
      <c r="K130" s="72" t="s">
        <v>586</v>
      </c>
      <c r="L130" s="72" t="s">
        <v>587</v>
      </c>
      <c r="M130" s="80"/>
      <c r="N130" s="74"/>
      <c r="O130" s="74"/>
      <c r="R130" s="81">
        <f>COUNTIF(D128:D131,"3")</f>
        <v>1</v>
      </c>
      <c r="S130" s="81">
        <f>COUNTIF(G128:G131,"3")</f>
        <v>3</v>
      </c>
      <c r="T130" s="81">
        <f>COUNTIF(J128:J131,"3")</f>
        <v>4</v>
      </c>
      <c r="U130" s="81">
        <f>COUNTIF(M128:M131,"3")</f>
        <v>0</v>
      </c>
    </row>
    <row r="131" spans="1:21" ht="30" customHeight="1" x14ac:dyDescent="0.25">
      <c r="A131" s="271"/>
      <c r="B131" s="120"/>
      <c r="C131" s="92" t="s">
        <v>14</v>
      </c>
      <c r="D131" s="160">
        <v>2</v>
      </c>
      <c r="E131" s="47" t="s">
        <v>200</v>
      </c>
      <c r="F131" s="47" t="s">
        <v>201</v>
      </c>
      <c r="G131" s="205">
        <v>2</v>
      </c>
      <c r="H131" s="204" t="s">
        <v>505</v>
      </c>
      <c r="I131" s="204" t="s">
        <v>201</v>
      </c>
      <c r="J131" s="78">
        <v>3</v>
      </c>
      <c r="K131" s="72" t="s">
        <v>588</v>
      </c>
      <c r="L131" s="72" t="s">
        <v>589</v>
      </c>
      <c r="M131" s="80"/>
      <c r="N131" s="74"/>
      <c r="O131" s="74"/>
      <c r="R131" s="81">
        <f>COUNTIF(D128:D131,"4")</f>
        <v>0</v>
      </c>
      <c r="S131" s="81">
        <f>COUNTIF(G128:G131,"4")</f>
        <v>0</v>
      </c>
      <c r="T131" s="81">
        <f>COUNTIF(J128:J131,"4")</f>
        <v>0</v>
      </c>
      <c r="U131" s="81">
        <f>COUNTIF(M128:M131,"4")</f>
        <v>0</v>
      </c>
    </row>
    <row r="132" spans="1:21" ht="9" customHeight="1" x14ac:dyDescent="0.25">
      <c r="B132" s="296"/>
      <c r="C132" s="297"/>
      <c r="D132" s="114"/>
      <c r="E132" s="115"/>
      <c r="F132" s="115"/>
      <c r="G132" s="114"/>
      <c r="H132" s="115"/>
      <c r="I132" s="115"/>
      <c r="J132" s="114"/>
      <c r="K132" s="119"/>
      <c r="M132" s="114"/>
      <c r="N132" s="119"/>
    </row>
    <row r="133" spans="1:21" ht="17.399999999999999" x14ac:dyDescent="0.25">
      <c r="A133" s="271"/>
      <c r="B133" s="120"/>
      <c r="C133" s="298" t="s">
        <v>15</v>
      </c>
      <c r="D133" s="298"/>
      <c r="E133" s="298"/>
      <c r="F133" s="298"/>
      <c r="G133" s="298"/>
      <c r="H133" s="298"/>
      <c r="I133" s="298"/>
      <c r="J133" s="298"/>
      <c r="K133" s="299"/>
      <c r="L133" s="111"/>
      <c r="M133" s="111"/>
      <c r="N133" s="111"/>
      <c r="O133" s="111"/>
    </row>
    <row r="134" spans="1:21" ht="30" customHeight="1" x14ac:dyDescent="0.25">
      <c r="A134" s="271"/>
      <c r="B134" s="113"/>
      <c r="C134" s="100" t="s">
        <v>16</v>
      </c>
      <c r="D134" s="156">
        <v>3</v>
      </c>
      <c r="E134" s="157" t="s">
        <v>202</v>
      </c>
      <c r="F134" s="157" t="s">
        <v>203</v>
      </c>
      <c r="G134" s="209">
        <v>3</v>
      </c>
      <c r="H134" s="207" t="s">
        <v>202</v>
      </c>
      <c r="I134" s="207" t="s">
        <v>203</v>
      </c>
      <c r="J134" s="78">
        <v>3</v>
      </c>
      <c r="K134" s="72" t="s">
        <v>590</v>
      </c>
      <c r="L134" s="72" t="s">
        <v>591</v>
      </c>
      <c r="M134" s="80"/>
      <c r="N134" s="74"/>
      <c r="O134" s="74"/>
      <c r="R134" s="81">
        <f>COUNTIF(D134:D136,"1")</f>
        <v>0</v>
      </c>
      <c r="S134" s="81">
        <f>COUNTIF(G134:G136,"1")</f>
        <v>0</v>
      </c>
      <c r="T134" s="81">
        <f>COUNTIF(J134:J136,"1")</f>
        <v>0</v>
      </c>
      <c r="U134" s="81">
        <f>COUNTIF(M134:M136,"1")</f>
        <v>0</v>
      </c>
    </row>
    <row r="135" spans="1:21" ht="30" customHeight="1" x14ac:dyDescent="0.25">
      <c r="A135" s="271"/>
      <c r="B135" s="120"/>
      <c r="C135" s="92" t="s">
        <v>17</v>
      </c>
      <c r="D135" s="156">
        <v>3</v>
      </c>
      <c r="E135" s="157" t="s">
        <v>204</v>
      </c>
      <c r="F135" s="157" t="s">
        <v>205</v>
      </c>
      <c r="G135" s="209">
        <v>3</v>
      </c>
      <c r="H135" s="208" t="s">
        <v>204</v>
      </c>
      <c r="I135" s="207" t="s">
        <v>205</v>
      </c>
      <c r="J135" s="78">
        <v>3</v>
      </c>
      <c r="K135" s="72" t="s">
        <v>204</v>
      </c>
      <c r="L135" s="72" t="s">
        <v>592</v>
      </c>
      <c r="M135" s="80"/>
      <c r="N135" s="74"/>
      <c r="O135" s="74"/>
      <c r="R135" s="81">
        <f>COUNTIF(D134:D136,"2")</f>
        <v>0</v>
      </c>
      <c r="S135" s="81">
        <f>COUNTIF(G134:G136,"2")</f>
        <v>0</v>
      </c>
      <c r="T135" s="81">
        <f>COUNTIF(J134:J136,"2")</f>
        <v>0</v>
      </c>
      <c r="U135" s="81">
        <f>COUNTIF(M134:M136,"2")</f>
        <v>0</v>
      </c>
    </row>
    <row r="136" spans="1:21" ht="30" customHeight="1" x14ac:dyDescent="0.25">
      <c r="A136" s="271"/>
      <c r="B136" s="120"/>
      <c r="C136" s="92" t="s">
        <v>18</v>
      </c>
      <c r="D136" s="156">
        <v>3</v>
      </c>
      <c r="E136" s="157" t="s">
        <v>206</v>
      </c>
      <c r="F136" s="157" t="s">
        <v>207</v>
      </c>
      <c r="G136" s="209">
        <v>3</v>
      </c>
      <c r="H136" s="208" t="s">
        <v>206</v>
      </c>
      <c r="I136" s="207" t="s">
        <v>207</v>
      </c>
      <c r="J136" s="78">
        <v>3</v>
      </c>
      <c r="K136" s="72" t="s">
        <v>593</v>
      </c>
      <c r="L136" s="72" t="s">
        <v>594</v>
      </c>
      <c r="M136" s="80"/>
      <c r="N136" s="74"/>
      <c r="O136" s="74"/>
      <c r="R136" s="81">
        <f>COUNTIF(D134:D136,"3")</f>
        <v>3</v>
      </c>
      <c r="S136" s="81">
        <f>COUNTIF(G134:G136,"3")</f>
        <v>3</v>
      </c>
      <c r="T136" s="81">
        <f>COUNTIF(J134:J136,"3")</f>
        <v>3</v>
      </c>
      <c r="U136" s="81">
        <f>COUNTIF(M134:M136,"3")</f>
        <v>0</v>
      </c>
    </row>
    <row r="137" spans="1:21" ht="9" customHeight="1" x14ac:dyDescent="0.25">
      <c r="B137" s="296"/>
      <c r="C137" s="297"/>
      <c r="D137" s="114"/>
      <c r="E137" s="115"/>
      <c r="F137" s="115"/>
      <c r="G137" s="114"/>
      <c r="H137" s="115"/>
      <c r="I137" s="115"/>
      <c r="J137" s="114"/>
      <c r="K137" s="119"/>
      <c r="M137" s="114"/>
      <c r="N137" s="119"/>
      <c r="R137" s="81">
        <f>COUNTIF(D134:D136,"4")</f>
        <v>0</v>
      </c>
      <c r="S137" s="81">
        <f>COUNTIF(G134:G136,"4")</f>
        <v>0</v>
      </c>
      <c r="T137" s="81">
        <f>COUNTIF(J134:J136,"4")</f>
        <v>0</v>
      </c>
    </row>
    <row r="138" spans="1:21" ht="17.399999999999999" x14ac:dyDescent="0.25">
      <c r="A138" s="271"/>
      <c r="B138" s="120"/>
      <c r="C138" s="298" t="s">
        <v>19</v>
      </c>
      <c r="D138" s="298"/>
      <c r="E138" s="298"/>
      <c r="F138" s="298"/>
      <c r="G138" s="298"/>
      <c r="H138" s="298"/>
      <c r="I138" s="298"/>
      <c r="J138" s="298"/>
      <c r="K138" s="299"/>
      <c r="L138" s="111"/>
      <c r="M138" s="111"/>
      <c r="N138" s="111"/>
      <c r="O138" s="111"/>
    </row>
    <row r="139" spans="1:21" ht="30" customHeight="1" x14ac:dyDescent="0.25">
      <c r="A139" s="271"/>
      <c r="B139" s="113"/>
      <c r="C139" s="100" t="s">
        <v>20</v>
      </c>
      <c r="D139" s="160">
        <v>2</v>
      </c>
      <c r="E139" s="47" t="s">
        <v>208</v>
      </c>
      <c r="F139" s="74" t="s">
        <v>209</v>
      </c>
      <c r="G139" s="211">
        <v>3</v>
      </c>
      <c r="H139" s="212" t="s">
        <v>506</v>
      </c>
      <c r="I139" s="210" t="s">
        <v>507</v>
      </c>
      <c r="J139" s="78">
        <v>3</v>
      </c>
      <c r="K139" s="72" t="s">
        <v>208</v>
      </c>
      <c r="L139" s="72" t="s">
        <v>595</v>
      </c>
      <c r="M139" s="80"/>
      <c r="N139" s="74"/>
      <c r="O139" s="74"/>
      <c r="P139" s="133"/>
      <c r="Q139" s="133"/>
      <c r="R139" s="81">
        <f>COUNTIF(D139:D141,"1")</f>
        <v>0</v>
      </c>
      <c r="S139" s="81">
        <f>COUNTIF(G139:G141,"1")</f>
        <v>0</v>
      </c>
      <c r="T139" s="81">
        <f>COUNTIF(J139:J141,"1")</f>
        <v>0</v>
      </c>
      <c r="U139" s="81">
        <f>COUNTIF(M139:M141,"1")</f>
        <v>0</v>
      </c>
    </row>
    <row r="140" spans="1:21" ht="30" customHeight="1" x14ac:dyDescent="0.25">
      <c r="A140" s="271"/>
      <c r="B140" s="120"/>
      <c r="C140" s="92" t="s">
        <v>21</v>
      </c>
      <c r="D140" s="160">
        <v>2</v>
      </c>
      <c r="E140" s="157" t="s">
        <v>210</v>
      </c>
      <c r="F140" s="157" t="s">
        <v>211</v>
      </c>
      <c r="G140" s="211">
        <v>3</v>
      </c>
      <c r="H140" s="213" t="s">
        <v>508</v>
      </c>
      <c r="I140" s="210" t="s">
        <v>509</v>
      </c>
      <c r="J140" s="78">
        <v>3</v>
      </c>
      <c r="K140" s="72" t="s">
        <v>596</v>
      </c>
      <c r="L140" s="72" t="s">
        <v>597</v>
      </c>
      <c r="M140" s="80"/>
      <c r="N140" s="74"/>
      <c r="O140" s="74"/>
      <c r="P140" s="133"/>
      <c r="Q140" s="133"/>
      <c r="R140" s="81">
        <f>COUNTIF(D139:D141,"2")</f>
        <v>3</v>
      </c>
      <c r="S140" s="81">
        <f>COUNTIF(G139:G141,"2")</f>
        <v>0</v>
      </c>
      <c r="T140" s="81">
        <f>COUNTIF(J139:J141,"2")</f>
        <v>0</v>
      </c>
      <c r="U140" s="81">
        <f>COUNTIF(M139:M141,"2")</f>
        <v>0</v>
      </c>
    </row>
    <row r="141" spans="1:21" ht="30" customHeight="1" x14ac:dyDescent="0.25">
      <c r="A141" s="271"/>
      <c r="B141" s="120"/>
      <c r="C141" s="92" t="s">
        <v>22</v>
      </c>
      <c r="D141" s="160">
        <v>2</v>
      </c>
      <c r="E141" s="162" t="s">
        <v>212</v>
      </c>
      <c r="F141" s="162" t="s">
        <v>213</v>
      </c>
      <c r="G141" s="211">
        <v>3</v>
      </c>
      <c r="H141" s="213" t="s">
        <v>510</v>
      </c>
      <c r="I141" s="210" t="s">
        <v>511</v>
      </c>
      <c r="J141" s="78">
        <v>3</v>
      </c>
      <c r="K141" s="72" t="s">
        <v>598</v>
      </c>
      <c r="L141" s="72" t="s">
        <v>599</v>
      </c>
      <c r="M141" s="80"/>
      <c r="N141" s="74"/>
      <c r="O141" s="74"/>
      <c r="P141" s="133"/>
      <c r="Q141" s="133"/>
      <c r="R141" s="81">
        <f>COUNTIF(D139:D141,"3")</f>
        <v>0</v>
      </c>
      <c r="S141" s="81">
        <f>COUNTIF(G139:G141,"3")</f>
        <v>3</v>
      </c>
      <c r="T141" s="81">
        <f>COUNTIF(J139:J141,"3")</f>
        <v>3</v>
      </c>
      <c r="U141" s="81">
        <f>COUNTIF(M139:M141,"3")</f>
        <v>0</v>
      </c>
    </row>
    <row r="142" spans="1:21" x14ac:dyDescent="0.25">
      <c r="R142" s="81">
        <f>COUNTIF(D139:D141,"4")</f>
        <v>0</v>
      </c>
      <c r="S142" s="81">
        <f>COUNTIF(G139:G141,"4")</f>
        <v>0</v>
      </c>
      <c r="T142" s="81">
        <f>COUNTIF(J139:J141,"4")</f>
        <v>0</v>
      </c>
    </row>
    <row r="65530" spans="2:6" x14ac:dyDescent="0.25">
      <c r="B65530" s="307" t="s">
        <v>29</v>
      </c>
      <c r="C65530" s="307"/>
      <c r="D65530" s="307"/>
      <c r="E65530" s="307"/>
      <c r="F65530" s="94"/>
    </row>
    <row r="65531" spans="2:6" x14ac:dyDescent="0.25">
      <c r="B65531" s="306" t="s">
        <v>30</v>
      </c>
      <c r="C65531" s="306"/>
      <c r="D65531" s="306"/>
      <c r="E65531" s="306"/>
      <c r="F65531" s="135"/>
    </row>
    <row r="65532" spans="2:6" x14ac:dyDescent="0.25">
      <c r="B65532" s="306" t="s">
        <v>31</v>
      </c>
      <c r="C65532" s="306"/>
      <c r="D65532" s="306"/>
      <c r="E65532" s="306"/>
      <c r="F65532" s="135"/>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153">
      <iconSet iconSet="4TrafficLights">
        <cfvo type="percent" val="0"/>
        <cfvo type="num" val="1"/>
        <cfvo type="num" val="3"/>
        <cfvo type="num" val="4"/>
      </iconSet>
    </cfRule>
  </conditionalFormatting>
  <conditionalFormatting sqref="D13:D17">
    <cfRule type="iconSet" priority="149">
      <iconSet iconSet="4TrafficLights">
        <cfvo type="percent" val="0"/>
        <cfvo type="num" val="1"/>
        <cfvo type="num" val="3"/>
        <cfvo type="num" val="4"/>
      </iconSet>
    </cfRule>
  </conditionalFormatting>
  <conditionalFormatting sqref="D20:D27">
    <cfRule type="iconSet" priority="142">
      <iconSet iconSet="4TrafficLights">
        <cfvo type="percent" val="0"/>
        <cfvo type="num" val="1"/>
        <cfvo type="num" val="3"/>
        <cfvo type="num" val="4"/>
      </iconSet>
    </cfRule>
  </conditionalFormatting>
  <conditionalFormatting sqref="D30:D33">
    <cfRule type="iconSet" priority="137">
      <iconSet iconSet="4TrafficLights">
        <cfvo type="percent" val="0"/>
        <cfvo type="num" val="1"/>
        <cfvo type="num" val="3"/>
        <cfvo type="num" val="4"/>
      </iconSet>
    </cfRule>
  </conditionalFormatting>
  <conditionalFormatting sqref="D36:D44">
    <cfRule type="iconSet" priority="132">
      <iconSet iconSet="4TrafficLights">
        <cfvo type="percent" val="0"/>
        <cfvo type="num" val="1"/>
        <cfvo type="num" val="3"/>
        <cfvo type="num" val="4"/>
      </iconSet>
    </cfRule>
  </conditionalFormatting>
  <conditionalFormatting sqref="D47:D50">
    <cfRule type="iconSet" priority="127">
      <iconSet iconSet="4TrafficLights">
        <cfvo type="percent" val="0"/>
        <cfvo type="num" val="1"/>
        <cfvo type="num" val="3"/>
        <cfvo type="num" val="4"/>
      </iconSet>
    </cfRule>
  </conditionalFormatting>
  <conditionalFormatting sqref="D55:D59">
    <cfRule type="iconSet" priority="122">
      <iconSet iconSet="4TrafficLights">
        <cfvo type="percent" val="0"/>
        <cfvo type="num" val="1"/>
        <cfvo type="num" val="3"/>
        <cfvo type="num" val="4"/>
      </iconSet>
    </cfRule>
  </conditionalFormatting>
  <conditionalFormatting sqref="D62:D65">
    <cfRule type="iconSet" priority="116">
      <iconSet iconSet="4TrafficLights">
        <cfvo type="percent" val="0"/>
        <cfvo type="num" val="1"/>
        <cfvo type="num" val="3"/>
        <cfvo type="num" val="4"/>
      </iconSet>
    </cfRule>
  </conditionalFormatting>
  <conditionalFormatting sqref="D68:D71">
    <cfRule type="iconSet" priority="94">
      <iconSet iconSet="4TrafficLights">
        <cfvo type="percent" val="0"/>
        <cfvo type="num" val="1"/>
        <cfvo type="num" val="3"/>
        <cfvo type="num" val="4"/>
      </iconSet>
    </cfRule>
  </conditionalFormatting>
  <conditionalFormatting sqref="D74:D79">
    <cfRule type="iconSet" priority="77">
      <iconSet iconSet="4TrafficLights">
        <cfvo type="percent" val="0"/>
        <cfvo type="num" val="1"/>
        <cfvo type="num" val="3"/>
        <cfvo type="num" val="4"/>
      </iconSet>
    </cfRule>
  </conditionalFormatting>
  <conditionalFormatting sqref="D84:D86">
    <cfRule type="iconSet" priority="60">
      <iconSet iconSet="4TrafficLights">
        <cfvo type="percent" val="0"/>
        <cfvo type="num" val="1"/>
        <cfvo type="num" val="3"/>
        <cfvo type="num" val="4"/>
      </iconSet>
    </cfRule>
  </conditionalFormatting>
  <conditionalFormatting sqref="D89:D95">
    <cfRule type="iconSet" priority="57">
      <iconSet iconSet="4TrafficLights">
        <cfvo type="percent" val="0"/>
        <cfvo type="num" val="1"/>
        <cfvo type="num" val="3"/>
        <cfvo type="num" val="4"/>
      </iconSet>
    </cfRule>
  </conditionalFormatting>
  <conditionalFormatting sqref="D98:D99">
    <cfRule type="iconSet" priority="54">
      <iconSet iconSet="4TrafficLights">
        <cfvo type="percent" val="0"/>
        <cfvo type="num" val="1"/>
        <cfvo type="num" val="3"/>
        <cfvo type="num" val="4"/>
      </iconSet>
    </cfRule>
  </conditionalFormatting>
  <conditionalFormatting sqref="D102:D111">
    <cfRule type="iconSet" priority="51">
      <iconSet iconSet="4TrafficLights">
        <cfvo type="percent" val="0"/>
        <cfvo type="num" val="1"/>
        <cfvo type="num" val="3"/>
        <cfvo type="num" val="4"/>
      </iconSet>
    </cfRule>
  </conditionalFormatting>
  <conditionalFormatting sqref="D114:D117">
    <cfRule type="iconSet" priority="48">
      <iconSet iconSet="4TrafficLights">
        <cfvo type="percent" val="0"/>
        <cfvo type="num" val="1"/>
        <cfvo type="num" val="3"/>
        <cfvo type="num" val="4"/>
      </iconSet>
    </cfRule>
  </conditionalFormatting>
  <conditionalFormatting sqref="D122">
    <cfRule type="iconSet" priority="13">
      <iconSet iconSet="4TrafficLights">
        <cfvo type="percent" val="0"/>
        <cfvo type="num" val="1"/>
        <cfvo type="num" val="3"/>
        <cfvo type="num" val="4"/>
      </iconSet>
    </cfRule>
  </conditionalFormatting>
  <conditionalFormatting sqref="D123">
    <cfRule type="iconSet" priority="12">
      <iconSet iconSet="4TrafficLights">
        <cfvo type="percent" val="0"/>
        <cfvo type="num" val="1"/>
        <cfvo type="num" val="3"/>
        <cfvo type="num" val="4"/>
      </iconSet>
    </cfRule>
  </conditionalFormatting>
  <conditionalFormatting sqref="D124">
    <cfRule type="iconSet" priority="11">
      <iconSet iconSet="4TrafficLights">
        <cfvo type="percent" val="0"/>
        <cfvo type="num" val="1"/>
        <cfvo type="num" val="3"/>
        <cfvo type="num" val="4"/>
      </iconSet>
    </cfRule>
  </conditionalFormatting>
  <conditionalFormatting sqref="D125">
    <cfRule type="iconSet" priority="10">
      <iconSet iconSet="4TrafficLights">
        <cfvo type="percent" val="0"/>
        <cfvo type="num" val="1"/>
        <cfvo type="num" val="3"/>
        <cfvo type="num" val="4"/>
      </iconSet>
    </cfRule>
  </conditionalFormatting>
  <conditionalFormatting sqref="D128">
    <cfRule type="iconSet" priority="9">
      <iconSet iconSet="4TrafficLights">
        <cfvo type="percent" val="0"/>
        <cfvo type="num" val="1"/>
        <cfvo type="num" val="3"/>
        <cfvo type="num" val="4"/>
      </iconSet>
    </cfRule>
  </conditionalFormatting>
  <conditionalFormatting sqref="D129">
    <cfRule type="iconSet" priority="8">
      <iconSet iconSet="4TrafficLights">
        <cfvo type="percent" val="0"/>
        <cfvo type="num" val="1"/>
        <cfvo type="num" val="3"/>
        <cfvo type="num" val="4"/>
      </iconSet>
    </cfRule>
  </conditionalFormatting>
  <conditionalFormatting sqref="D130">
    <cfRule type="iconSet" priority="6">
      <iconSet iconSet="4TrafficLights">
        <cfvo type="percent" val="0"/>
        <cfvo type="num" val="1"/>
        <cfvo type="num" val="3"/>
        <cfvo type="num" val="4"/>
      </iconSet>
    </cfRule>
  </conditionalFormatting>
  <conditionalFormatting sqref="D131">
    <cfRule type="iconSet" priority="7">
      <iconSet iconSet="4TrafficLights">
        <cfvo type="percent" val="0"/>
        <cfvo type="num" val="1"/>
        <cfvo type="num" val="3"/>
        <cfvo type="num" val="4"/>
      </iconSet>
    </cfRule>
  </conditionalFormatting>
  <conditionalFormatting sqref="D134:D135">
    <cfRule type="iconSet" priority="5">
      <iconSet iconSet="4TrafficLights">
        <cfvo type="percent" val="0"/>
        <cfvo type="num" val="1"/>
        <cfvo type="num" val="3"/>
        <cfvo type="num" val="4"/>
      </iconSet>
    </cfRule>
  </conditionalFormatting>
  <conditionalFormatting sqref="D136">
    <cfRule type="iconSet" priority="4">
      <iconSet iconSet="4TrafficLights">
        <cfvo type="percent" val="0"/>
        <cfvo type="num" val="1"/>
        <cfvo type="num" val="3"/>
        <cfvo type="num" val="4"/>
      </iconSet>
    </cfRule>
  </conditionalFormatting>
  <conditionalFormatting sqref="D139">
    <cfRule type="iconSet" priority="3">
      <iconSet iconSet="4TrafficLights">
        <cfvo type="percent" val="0"/>
        <cfvo type="num" val="1"/>
        <cfvo type="num" val="3"/>
        <cfvo type="num" val="4"/>
      </iconSet>
    </cfRule>
  </conditionalFormatting>
  <conditionalFormatting sqref="D140:D141">
    <cfRule type="iconSet" priority="2">
      <iconSet iconSet="4TrafficLights">
        <cfvo type="percent" val="0"/>
        <cfvo type="num" val="1"/>
        <cfvo type="num" val="3"/>
        <cfvo type="num" val="4"/>
      </iconSet>
    </cfRule>
  </conditionalFormatting>
  <conditionalFormatting sqref="G7:G10">
    <cfRule type="iconSet" priority="151">
      <iconSet iconSet="4TrafficLights">
        <cfvo type="percent" val="0"/>
        <cfvo type="num" val="1"/>
        <cfvo type="num" val="3"/>
        <cfvo type="num" val="4"/>
      </iconSet>
    </cfRule>
  </conditionalFormatting>
  <conditionalFormatting sqref="G13:G17">
    <cfRule type="iconSet" priority="148">
      <iconSet iconSet="4TrafficLights">
        <cfvo type="percent" val="0"/>
        <cfvo type="num" val="1"/>
        <cfvo type="num" val="3"/>
        <cfvo type="num" val="4"/>
      </iconSet>
    </cfRule>
  </conditionalFormatting>
  <conditionalFormatting sqref="G20:G27">
    <cfRule type="iconSet" priority="141">
      <iconSet iconSet="4TrafficLights">
        <cfvo type="percent" val="0"/>
        <cfvo type="num" val="1"/>
        <cfvo type="num" val="3"/>
        <cfvo type="num" val="4"/>
      </iconSet>
    </cfRule>
  </conditionalFormatting>
  <conditionalFormatting sqref="G30:G33">
    <cfRule type="iconSet" priority="136">
      <iconSet iconSet="4TrafficLights">
        <cfvo type="percent" val="0"/>
        <cfvo type="num" val="1"/>
        <cfvo type="num" val="3"/>
        <cfvo type="num" val="4"/>
      </iconSet>
    </cfRule>
  </conditionalFormatting>
  <conditionalFormatting sqref="G36:G44">
    <cfRule type="iconSet" priority="131">
      <iconSet iconSet="4TrafficLights">
        <cfvo type="percent" val="0"/>
        <cfvo type="num" val="1"/>
        <cfvo type="num" val="3"/>
        <cfvo type="num" val="4"/>
      </iconSet>
    </cfRule>
  </conditionalFormatting>
  <conditionalFormatting sqref="G47:G50">
    <cfRule type="iconSet" priority="126">
      <iconSet iconSet="4TrafficLights">
        <cfvo type="percent" val="0"/>
        <cfvo type="num" val="1"/>
        <cfvo type="num" val="3"/>
        <cfvo type="num" val="4"/>
      </iconSet>
    </cfRule>
  </conditionalFormatting>
  <conditionalFormatting sqref="G55:G59">
    <cfRule type="iconSet" priority="120">
      <iconSet iconSet="4TrafficLights">
        <cfvo type="percent" val="0"/>
        <cfvo type="num" val="1"/>
        <cfvo type="num" val="3"/>
        <cfvo type="num" val="4"/>
      </iconSet>
    </cfRule>
  </conditionalFormatting>
  <conditionalFormatting sqref="G62:G65">
    <cfRule type="iconSet" priority="114">
      <iconSet iconSet="4TrafficLights">
        <cfvo type="percent" val="0"/>
        <cfvo type="num" val="1"/>
        <cfvo type="num" val="3"/>
        <cfvo type="num" val="4"/>
      </iconSet>
    </cfRule>
  </conditionalFormatting>
  <conditionalFormatting sqref="G68:G71">
    <cfRule type="iconSet" priority="92">
      <iconSet iconSet="4TrafficLights">
        <cfvo type="percent" val="0"/>
        <cfvo type="num" val="1"/>
        <cfvo type="num" val="3"/>
        <cfvo type="num" val="4"/>
      </iconSet>
    </cfRule>
  </conditionalFormatting>
  <conditionalFormatting sqref="G74:G79">
    <cfRule type="iconSet" priority="75">
      <iconSet iconSet="4TrafficLights">
        <cfvo type="percent" val="0"/>
        <cfvo type="num" val="1"/>
        <cfvo type="num" val="3"/>
        <cfvo type="num" val="4"/>
      </iconSet>
    </cfRule>
  </conditionalFormatting>
  <conditionalFormatting sqref="G84:G86">
    <cfRule type="iconSet" priority="59">
      <iconSet iconSet="4TrafficLights">
        <cfvo type="percent" val="0"/>
        <cfvo type="num" val="1"/>
        <cfvo type="num" val="3"/>
        <cfvo type="num" val="4"/>
      </iconSet>
    </cfRule>
  </conditionalFormatting>
  <conditionalFormatting sqref="G89:G95">
    <cfRule type="iconSet" priority="56">
      <iconSet iconSet="4TrafficLights">
        <cfvo type="percent" val="0"/>
        <cfvo type="num" val="1"/>
        <cfvo type="num" val="3"/>
        <cfvo type="num" val="4"/>
      </iconSet>
    </cfRule>
  </conditionalFormatting>
  <conditionalFormatting sqref="G98:G99">
    <cfRule type="iconSet" priority="53">
      <iconSet iconSet="4TrafficLights">
        <cfvo type="percent" val="0"/>
        <cfvo type="num" val="1"/>
        <cfvo type="num" val="3"/>
        <cfvo type="num" val="4"/>
      </iconSet>
    </cfRule>
  </conditionalFormatting>
  <conditionalFormatting sqref="G102:G111">
    <cfRule type="iconSet" priority="50">
      <iconSet iconSet="4TrafficLights">
        <cfvo type="percent" val="0"/>
        <cfvo type="num" val="1"/>
        <cfvo type="num" val="3"/>
        <cfvo type="num" val="4"/>
      </iconSet>
    </cfRule>
  </conditionalFormatting>
  <conditionalFormatting sqref="G114:G117">
    <cfRule type="iconSet" priority="47">
      <iconSet iconSet="4TrafficLights">
        <cfvo type="percent" val="0"/>
        <cfvo type="num" val="1"/>
        <cfvo type="num" val="3"/>
        <cfvo type="num" val="4"/>
      </iconSet>
    </cfRule>
  </conditionalFormatting>
  <conditionalFormatting sqref="G122:G125">
    <cfRule type="iconSet" priority="44">
      <iconSet iconSet="4TrafficLights">
        <cfvo type="percent" val="0"/>
        <cfvo type="num" val="1"/>
        <cfvo type="num" val="3"/>
        <cfvo type="num" val="4"/>
      </iconSet>
    </cfRule>
  </conditionalFormatting>
  <conditionalFormatting sqref="G128:G131">
    <cfRule type="iconSet" priority="41">
      <iconSet iconSet="4TrafficLights">
        <cfvo type="percent" val="0"/>
        <cfvo type="num" val="1"/>
        <cfvo type="num" val="3"/>
        <cfvo type="num" val="4"/>
      </iconSet>
    </cfRule>
  </conditionalFormatting>
  <conditionalFormatting sqref="G134:G136">
    <cfRule type="iconSet" priority="38">
      <iconSet iconSet="4TrafficLights">
        <cfvo type="percent" val="0"/>
        <cfvo type="num" val="1"/>
        <cfvo type="num" val="3"/>
        <cfvo type="num" val="4"/>
      </iconSet>
    </cfRule>
  </conditionalFormatting>
  <conditionalFormatting sqref="G139:G141">
    <cfRule type="iconSet" priority="35">
      <iconSet iconSet="4TrafficLights">
        <cfvo type="percent" val="0"/>
        <cfvo type="num" val="1"/>
        <cfvo type="num" val="3"/>
        <cfvo type="num" val="4"/>
      </iconSet>
    </cfRule>
  </conditionalFormatting>
  <conditionalFormatting sqref="J7:J10">
    <cfRule type="iconSet" priority="150">
      <iconSet iconSet="4TrafficLights">
        <cfvo type="percent" val="0"/>
        <cfvo type="num" val="1"/>
        <cfvo type="num" val="3"/>
        <cfvo type="num" val="4"/>
      </iconSet>
    </cfRule>
  </conditionalFormatting>
  <conditionalFormatting sqref="J13:J17">
    <cfRule type="iconSet" priority="147">
      <iconSet iconSet="4TrafficLights">
        <cfvo type="percent" val="0"/>
        <cfvo type="num" val="1"/>
        <cfvo type="num" val="3"/>
        <cfvo type="num" val="4"/>
      </iconSet>
    </cfRule>
  </conditionalFormatting>
  <conditionalFormatting sqref="J20:J27">
    <cfRule type="iconSet" priority="138">
      <iconSet iconSet="4TrafficLights">
        <cfvo type="percent" val="0"/>
        <cfvo type="num" val="1"/>
        <cfvo type="num" val="3"/>
        <cfvo type="num" val="4"/>
      </iconSet>
    </cfRule>
  </conditionalFormatting>
  <conditionalFormatting sqref="J30:J33">
    <cfRule type="iconSet" priority="133">
      <iconSet iconSet="4TrafficLights">
        <cfvo type="percent" val="0"/>
        <cfvo type="num" val="1"/>
        <cfvo type="num" val="3"/>
        <cfvo type="num" val="4"/>
      </iconSet>
    </cfRule>
  </conditionalFormatting>
  <conditionalFormatting sqref="J36:J44">
    <cfRule type="iconSet" priority="128">
      <iconSet iconSet="4TrafficLights">
        <cfvo type="percent" val="0"/>
        <cfvo type="num" val="1"/>
        <cfvo type="num" val="3"/>
        <cfvo type="num" val="4"/>
      </iconSet>
    </cfRule>
  </conditionalFormatting>
  <conditionalFormatting sqref="J47:J50">
    <cfRule type="iconSet" priority="123">
      <iconSet iconSet="4TrafficLights">
        <cfvo type="percent" val="0"/>
        <cfvo type="num" val="1"/>
        <cfvo type="num" val="3"/>
        <cfvo type="num" val="4"/>
      </iconSet>
    </cfRule>
  </conditionalFormatting>
  <conditionalFormatting sqref="J55:J59">
    <cfRule type="iconSet" priority="118">
      <iconSet iconSet="4TrafficLights">
        <cfvo type="percent" val="0"/>
        <cfvo type="num" val="1"/>
        <cfvo type="num" val="3"/>
        <cfvo type="num" val="4"/>
      </iconSet>
    </cfRule>
  </conditionalFormatting>
  <conditionalFormatting sqref="J62:J65">
    <cfRule type="iconSet" priority="112">
      <iconSet iconSet="4TrafficLights">
        <cfvo type="percent" val="0"/>
        <cfvo type="num" val="1"/>
        <cfvo type="num" val="3"/>
        <cfvo type="num" val="4"/>
      </iconSet>
    </cfRule>
  </conditionalFormatting>
  <conditionalFormatting sqref="J68:J71">
    <cfRule type="iconSet" priority="90">
      <iconSet iconSet="4TrafficLights">
        <cfvo type="percent" val="0"/>
        <cfvo type="num" val="1"/>
        <cfvo type="num" val="3"/>
        <cfvo type="num" val="4"/>
      </iconSet>
    </cfRule>
  </conditionalFormatting>
  <conditionalFormatting sqref="J74:J79">
    <cfRule type="iconSet" priority="73">
      <iconSet iconSet="4TrafficLights">
        <cfvo type="percent" val="0"/>
        <cfvo type="num" val="1"/>
        <cfvo type="num" val="3"/>
        <cfvo type="num" val="4"/>
      </iconSet>
    </cfRule>
  </conditionalFormatting>
  <conditionalFormatting sqref="J84:J86">
    <cfRule type="iconSet" priority="58">
      <iconSet iconSet="4TrafficLights">
        <cfvo type="percent" val="0"/>
        <cfvo type="num" val="1"/>
        <cfvo type="num" val="3"/>
        <cfvo type="num" val="4"/>
      </iconSet>
    </cfRule>
  </conditionalFormatting>
  <conditionalFormatting sqref="J89 J91:J95">
    <cfRule type="iconSet" priority="55">
      <iconSet iconSet="4TrafficLights">
        <cfvo type="percent" val="0"/>
        <cfvo type="num" val="1"/>
        <cfvo type="num" val="3"/>
        <cfvo type="num" val="4"/>
      </iconSet>
    </cfRule>
  </conditionalFormatting>
  <conditionalFormatting sqref="J90">
    <cfRule type="iconSet" priority="1">
      <iconSet iconSet="4TrafficLights">
        <cfvo type="percent" val="0"/>
        <cfvo type="num" val="1"/>
        <cfvo type="num" val="3"/>
        <cfvo type="num" val="4"/>
      </iconSet>
    </cfRule>
  </conditionalFormatting>
  <conditionalFormatting sqref="J98:J99">
    <cfRule type="iconSet" priority="52">
      <iconSet iconSet="4TrafficLights">
        <cfvo type="percent" val="0"/>
        <cfvo type="num" val="1"/>
        <cfvo type="num" val="3"/>
        <cfvo type="num" val="4"/>
      </iconSet>
    </cfRule>
  </conditionalFormatting>
  <conditionalFormatting sqref="J102:J111">
    <cfRule type="iconSet" priority="49">
      <iconSet iconSet="4TrafficLights">
        <cfvo type="percent" val="0"/>
        <cfvo type="num" val="1"/>
        <cfvo type="num" val="3"/>
        <cfvo type="num" val="4"/>
      </iconSet>
    </cfRule>
  </conditionalFormatting>
  <conditionalFormatting sqref="J114:J117">
    <cfRule type="iconSet" priority="46">
      <iconSet iconSet="4TrafficLights">
        <cfvo type="percent" val="0"/>
        <cfvo type="num" val="1"/>
        <cfvo type="num" val="3"/>
        <cfvo type="num" val="4"/>
      </iconSet>
    </cfRule>
  </conditionalFormatting>
  <conditionalFormatting sqref="J122:J125">
    <cfRule type="iconSet" priority="43">
      <iconSet iconSet="4TrafficLights">
        <cfvo type="percent" val="0"/>
        <cfvo type="num" val="1"/>
        <cfvo type="num" val="3"/>
        <cfvo type="num" val="4"/>
      </iconSet>
    </cfRule>
  </conditionalFormatting>
  <conditionalFormatting sqref="J128:J131">
    <cfRule type="iconSet" priority="40">
      <iconSet iconSet="4TrafficLights">
        <cfvo type="percent" val="0"/>
        <cfvo type="num" val="1"/>
        <cfvo type="num" val="3"/>
        <cfvo type="num" val="4"/>
      </iconSet>
    </cfRule>
  </conditionalFormatting>
  <conditionalFormatting sqref="J134:J136">
    <cfRule type="iconSet" priority="37">
      <iconSet iconSet="4TrafficLights">
        <cfvo type="percent" val="0"/>
        <cfvo type="num" val="1"/>
        <cfvo type="num" val="3"/>
        <cfvo type="num" val="4"/>
      </iconSet>
    </cfRule>
  </conditionalFormatting>
  <conditionalFormatting sqref="J139:J141">
    <cfRule type="iconSet" priority="34">
      <iconSet iconSet="4TrafficLights">
        <cfvo type="percent" val="0"/>
        <cfvo type="num" val="1"/>
        <cfvo type="num" val="3"/>
        <cfvo type="num" val="4"/>
      </iconSet>
    </cfRule>
  </conditionalFormatting>
  <conditionalFormatting sqref="M7:M10">
    <cfRule type="iconSet" priority="32">
      <iconSet iconSet="4TrafficLights">
        <cfvo type="percent" val="0"/>
        <cfvo type="num" val="1"/>
        <cfvo type="num" val="3"/>
        <cfvo type="num" val="4"/>
      </iconSet>
    </cfRule>
  </conditionalFormatting>
  <conditionalFormatting sqref="M13:M17">
    <cfRule type="iconSet" priority="31">
      <iconSet iconSet="4TrafficLights">
        <cfvo type="percent" val="0"/>
        <cfvo type="num" val="1"/>
        <cfvo type="num" val="3"/>
        <cfvo type="num" val="4"/>
      </iconSet>
    </cfRule>
  </conditionalFormatting>
  <conditionalFormatting sqref="M20:M27">
    <cfRule type="iconSet" priority="30">
      <iconSet iconSet="4TrafficLights">
        <cfvo type="percent" val="0"/>
        <cfvo type="num" val="1"/>
        <cfvo type="num" val="3"/>
        <cfvo type="num" val="4"/>
      </iconSet>
    </cfRule>
  </conditionalFormatting>
  <conditionalFormatting sqref="M30:M33">
    <cfRule type="iconSet" priority="29">
      <iconSet iconSet="4TrafficLights">
        <cfvo type="percent" val="0"/>
        <cfvo type="num" val="1"/>
        <cfvo type="num" val="3"/>
        <cfvo type="num" val="4"/>
      </iconSet>
    </cfRule>
  </conditionalFormatting>
  <conditionalFormatting sqref="M36:M44">
    <cfRule type="iconSet" priority="28">
      <iconSet iconSet="4TrafficLights">
        <cfvo type="percent" val="0"/>
        <cfvo type="num" val="1"/>
        <cfvo type="num" val="3"/>
        <cfvo type="num" val="4"/>
      </iconSet>
    </cfRule>
  </conditionalFormatting>
  <conditionalFormatting sqref="M47:M50">
    <cfRule type="iconSet" priority="27">
      <iconSet iconSet="4TrafficLights">
        <cfvo type="percent" val="0"/>
        <cfvo type="num" val="1"/>
        <cfvo type="num" val="3"/>
        <cfvo type="num" val="4"/>
      </iconSet>
    </cfRule>
  </conditionalFormatting>
  <conditionalFormatting sqref="M55:M59">
    <cfRule type="iconSet" priority="26">
      <iconSet iconSet="4TrafficLights">
        <cfvo type="percent" val="0"/>
        <cfvo type="num" val="1"/>
        <cfvo type="num" val="3"/>
        <cfvo type="num" val="4"/>
      </iconSet>
    </cfRule>
  </conditionalFormatting>
  <conditionalFormatting sqref="M62:M65">
    <cfRule type="iconSet" priority="25">
      <iconSet iconSet="4TrafficLights">
        <cfvo type="percent" val="0"/>
        <cfvo type="num" val="1"/>
        <cfvo type="num" val="3"/>
        <cfvo type="num" val="4"/>
      </iconSet>
    </cfRule>
  </conditionalFormatting>
  <conditionalFormatting sqref="M68:M71">
    <cfRule type="iconSet" priority="24">
      <iconSet iconSet="4TrafficLights">
        <cfvo type="percent" val="0"/>
        <cfvo type="num" val="1"/>
        <cfvo type="num" val="3"/>
        <cfvo type="num" val="4"/>
      </iconSet>
    </cfRule>
  </conditionalFormatting>
  <conditionalFormatting sqref="M74:M79">
    <cfRule type="iconSet" priority="23">
      <iconSet iconSet="4TrafficLights">
        <cfvo type="percent" val="0"/>
        <cfvo type="num" val="1"/>
        <cfvo type="num" val="3"/>
        <cfvo type="num" val="4"/>
      </iconSet>
    </cfRule>
  </conditionalFormatting>
  <conditionalFormatting sqref="M84:M86">
    <cfRule type="iconSet" priority="22">
      <iconSet iconSet="4TrafficLights">
        <cfvo type="percent" val="0"/>
        <cfvo type="num" val="1"/>
        <cfvo type="num" val="3"/>
        <cfvo type="num" val="4"/>
      </iconSet>
    </cfRule>
  </conditionalFormatting>
  <conditionalFormatting sqref="M89:M95">
    <cfRule type="iconSet" priority="21">
      <iconSet iconSet="4TrafficLights">
        <cfvo type="percent" val="0"/>
        <cfvo type="num" val="1"/>
        <cfvo type="num" val="3"/>
        <cfvo type="num" val="4"/>
      </iconSet>
    </cfRule>
  </conditionalFormatting>
  <conditionalFormatting sqref="M98:M99">
    <cfRule type="iconSet" priority="20">
      <iconSet iconSet="4TrafficLights">
        <cfvo type="percent" val="0"/>
        <cfvo type="num" val="1"/>
        <cfvo type="num" val="3"/>
        <cfvo type="num" val="4"/>
      </iconSet>
    </cfRule>
  </conditionalFormatting>
  <conditionalFormatting sqref="M102:M111">
    <cfRule type="iconSet" priority="19">
      <iconSet iconSet="4TrafficLights">
        <cfvo type="percent" val="0"/>
        <cfvo type="num" val="1"/>
        <cfvo type="num" val="3"/>
        <cfvo type="num" val="4"/>
      </iconSet>
    </cfRule>
  </conditionalFormatting>
  <conditionalFormatting sqref="M114:M117">
    <cfRule type="iconSet" priority="18">
      <iconSet iconSet="4TrafficLights">
        <cfvo type="percent" val="0"/>
        <cfvo type="num" val="1"/>
        <cfvo type="num" val="3"/>
        <cfvo type="num" val="4"/>
      </iconSet>
    </cfRule>
  </conditionalFormatting>
  <conditionalFormatting sqref="M122:M125">
    <cfRule type="iconSet" priority="17">
      <iconSet iconSet="4TrafficLights">
        <cfvo type="percent" val="0"/>
        <cfvo type="num" val="1"/>
        <cfvo type="num" val="3"/>
        <cfvo type="num" val="4"/>
      </iconSet>
    </cfRule>
  </conditionalFormatting>
  <conditionalFormatting sqref="M128:M131">
    <cfRule type="iconSet" priority="16">
      <iconSet iconSet="4TrafficLights">
        <cfvo type="percent" val="0"/>
        <cfvo type="num" val="1"/>
        <cfvo type="num" val="3"/>
        <cfvo type="num" val="4"/>
      </iconSet>
    </cfRule>
  </conditionalFormatting>
  <conditionalFormatting sqref="M134:M136">
    <cfRule type="iconSet" priority="15">
      <iconSet iconSet="4TrafficLights">
        <cfvo type="percent" val="0"/>
        <cfvo type="num" val="1"/>
        <cfvo type="num" val="3"/>
        <cfvo type="num" val="4"/>
      </iconSet>
    </cfRule>
  </conditionalFormatting>
  <conditionalFormatting sqref="M139:M141">
    <cfRule type="iconSet" priority="14">
      <iconSet iconSet="4TrafficLights">
        <cfvo type="percent" val="0"/>
        <cfvo type="num" val="1"/>
        <cfvo type="num" val="3"/>
        <cfvo type="num" val="4"/>
      </iconSet>
    </cfRule>
  </conditionalFormatting>
  <conditionalFormatting sqref="P7:P9">
    <cfRule type="iconSet" priority="143">
      <iconSet iconSet="3Flags">
        <cfvo type="percent" val="0"/>
        <cfvo type="num" val="0"/>
        <cfvo type="num" val="1" gte="0"/>
      </iconSet>
    </cfRule>
  </conditionalFormatting>
  <conditionalFormatting sqref="Q7">
    <cfRule type="cellIs" dxfId="1" priority="144"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zoomScale="80" zoomScaleNormal="80" workbookViewId="0">
      <selection activeCell="B35" sqref="B35:U37"/>
    </sheetView>
  </sheetViews>
  <sheetFormatPr baseColWidth="10" defaultColWidth="11.44140625" defaultRowHeight="16.2" x14ac:dyDescent="0.3"/>
  <cols>
    <col min="1" max="1" width="1.44140625" style="136" customWidth="1"/>
    <col min="2" max="2" width="34.6640625" style="136" customWidth="1"/>
    <col min="3" max="6" width="7.6640625" style="136" customWidth="1"/>
    <col min="7" max="7" width="1.6640625" style="136" customWidth="1"/>
    <col min="8" max="11" width="7.6640625" style="136" customWidth="1"/>
    <col min="12" max="12" width="1.6640625" style="136" customWidth="1"/>
    <col min="13" max="16" width="7.6640625" style="136" customWidth="1"/>
    <col min="17" max="17" width="2.109375" style="136" customWidth="1"/>
    <col min="18" max="21" width="7.6640625" style="136" customWidth="1"/>
    <col min="22" max="27" width="11.44140625" style="136"/>
    <col min="28" max="28" width="2" style="136" customWidth="1"/>
    <col min="29" max="33" width="11.44140625" style="136"/>
    <col min="34" max="34" width="1.88671875" style="136" customWidth="1"/>
    <col min="35" max="16384" width="11.44140625" style="136"/>
  </cols>
  <sheetData>
    <row r="1" spans="2:22" ht="6" customHeight="1" x14ac:dyDescent="0.3"/>
    <row r="2" spans="2:22" ht="22.5" customHeight="1" x14ac:dyDescent="0.3">
      <c r="B2" s="344" t="s">
        <v>27</v>
      </c>
      <c r="C2" s="343" t="s">
        <v>176</v>
      </c>
      <c r="D2" s="343"/>
      <c r="E2" s="343"/>
      <c r="F2" s="343"/>
      <c r="G2" s="137"/>
      <c r="H2" s="341" t="s">
        <v>177</v>
      </c>
      <c r="I2" s="341"/>
      <c r="J2" s="341"/>
      <c r="K2" s="341"/>
      <c r="L2" s="137"/>
      <c r="M2" s="342" t="s">
        <v>178</v>
      </c>
      <c r="N2" s="342"/>
      <c r="O2" s="342"/>
      <c r="P2" s="342"/>
      <c r="Q2" s="138"/>
      <c r="R2" s="350" t="s">
        <v>179</v>
      </c>
      <c r="S2" s="350"/>
      <c r="T2" s="350"/>
      <c r="U2" s="350"/>
      <c r="V2" s="340"/>
    </row>
    <row r="3" spans="2:22" ht="24.75" customHeight="1" thickBot="1" x14ac:dyDescent="0.35">
      <c r="B3" s="345"/>
      <c r="C3" s="139">
        <v>1</v>
      </c>
      <c r="D3" s="139">
        <v>2</v>
      </c>
      <c r="E3" s="140">
        <v>3</v>
      </c>
      <c r="F3" s="141">
        <v>4</v>
      </c>
      <c r="G3" s="348"/>
      <c r="H3" s="139">
        <v>1</v>
      </c>
      <c r="I3" s="139">
        <v>2</v>
      </c>
      <c r="J3" s="140">
        <v>3</v>
      </c>
      <c r="K3" s="141">
        <v>4</v>
      </c>
      <c r="L3" s="346"/>
      <c r="M3" s="139">
        <v>1</v>
      </c>
      <c r="N3" s="139">
        <v>2</v>
      </c>
      <c r="O3" s="140">
        <v>3</v>
      </c>
      <c r="P3" s="141">
        <v>4</v>
      </c>
      <c r="Q3" s="138"/>
      <c r="R3" s="139">
        <v>1</v>
      </c>
      <c r="S3" s="139">
        <v>2</v>
      </c>
      <c r="T3" s="140">
        <v>3</v>
      </c>
      <c r="U3" s="141">
        <v>4</v>
      </c>
      <c r="V3" s="340"/>
    </row>
    <row r="4" spans="2:22" ht="38.1" customHeight="1" thickTop="1" thickBot="1" x14ac:dyDescent="0.35">
      <c r="B4" s="142" t="s">
        <v>73</v>
      </c>
      <c r="C4" s="143">
        <f>Autoevaluación!R7/SUM(Autoevaluación!R7:R10)</f>
        <v>0</v>
      </c>
      <c r="D4" s="144">
        <f>Autoevaluación!R8/SUM(Autoevaluación!R7:R10)</f>
        <v>0.5</v>
      </c>
      <c r="E4" s="144">
        <f>Autoevaluación!R9/SUM(Autoevaluación!R7:R10)</f>
        <v>0.25</v>
      </c>
      <c r="F4" s="144">
        <f>Autoevaluación!R10/SUM(Autoevaluación!R7:R10)</f>
        <v>0.25</v>
      </c>
      <c r="G4" s="349"/>
      <c r="H4" s="144">
        <f>Autoevaluación!S7/SUM(Autoevaluación!S7:S10)</f>
        <v>0</v>
      </c>
      <c r="I4" s="144">
        <f>Autoevaluación!S8/SUM(Autoevaluación!S7:S10)</f>
        <v>0.25</v>
      </c>
      <c r="J4" s="144">
        <f>Autoevaluación!S9/SUM(Autoevaluación!S7:S10)</f>
        <v>0.5</v>
      </c>
      <c r="K4" s="144">
        <f>Autoevaluación!S10/SUM(Autoevaluación!S7:S10)</f>
        <v>0.25</v>
      </c>
      <c r="L4" s="347"/>
      <c r="M4" s="144">
        <f>Autoevaluación!T7/SUM(Autoevaluación!T7:T10)</f>
        <v>0</v>
      </c>
      <c r="N4" s="144">
        <f>Autoevaluación!T8/SUM(Autoevaluación!T7:T10)</f>
        <v>0</v>
      </c>
      <c r="O4" s="144">
        <f>Autoevaluación!T9/SUM(Autoevaluación!T7:T10)</f>
        <v>0.75</v>
      </c>
      <c r="P4" s="144">
        <f>Autoevaluación!T10/SUM(Autoevaluación!T7:T10)</f>
        <v>0.25</v>
      </c>
      <c r="Q4" s="145"/>
      <c r="R4" s="144" t="e">
        <f>Autoevaluación!U7/SUM(Autoevaluación!U7:U10)</f>
        <v>#DIV/0!</v>
      </c>
      <c r="S4" s="144" t="e">
        <f>Autoevaluación!U8/SUM(Autoevaluación!U7:U10)</f>
        <v>#DIV/0!</v>
      </c>
      <c r="T4" s="144" t="e">
        <f>Autoevaluación!U9/SUM(Autoevaluación!U7:U10)</f>
        <v>#DIV/0!</v>
      </c>
      <c r="U4" s="144" t="e">
        <f>Autoevaluación!U10/SUM(Autoevaluación!U7:U10)</f>
        <v>#DIV/0!</v>
      </c>
    </row>
    <row r="5" spans="2:22" ht="38.1" customHeight="1" thickTop="1" thickBot="1" x14ac:dyDescent="0.35">
      <c r="B5" s="142" t="s">
        <v>72</v>
      </c>
      <c r="C5" s="143">
        <f>Autoevaluación!R13/SUM(Autoevaluación!R13:R16)</f>
        <v>0</v>
      </c>
      <c r="D5" s="144">
        <f>Autoevaluación!R14/SUM(Autoevaluación!R13:R16)</f>
        <v>0</v>
      </c>
      <c r="E5" s="144">
        <f>Autoevaluación!R15/SUM(Autoevaluación!R13:R16)</f>
        <v>1</v>
      </c>
      <c r="F5" s="144">
        <f>Autoevaluación!R16/SUM(Autoevaluación!R13:R16)</f>
        <v>0</v>
      </c>
      <c r="G5" s="349"/>
      <c r="H5" s="144">
        <f>Autoevaluación!S13/SUM(Autoevaluación!S13:S16)</f>
        <v>0</v>
      </c>
      <c r="I5" s="144">
        <f>Autoevaluación!S14/SUM(Autoevaluación!S13:S16)</f>
        <v>0</v>
      </c>
      <c r="J5" s="144">
        <f>Autoevaluación!S15/SUM(Autoevaluación!S13:S16)</f>
        <v>1</v>
      </c>
      <c r="K5" s="144">
        <f>Autoevaluación!S16/SUM(Autoevaluación!S13:S16)</f>
        <v>0</v>
      </c>
      <c r="L5" s="347"/>
      <c r="M5" s="144">
        <f>Autoevaluación!T13/SUM(Autoevaluación!T13:T16)</f>
        <v>0</v>
      </c>
      <c r="N5" s="144">
        <f>Autoevaluación!T14/SUM(Autoevaluación!T13:T16)</f>
        <v>0</v>
      </c>
      <c r="O5" s="144">
        <f>Autoevaluación!T15/SUM(Autoevaluación!T13:T16)</f>
        <v>1</v>
      </c>
      <c r="P5" s="144">
        <f>Autoevaluación!T16/SUM(Autoevaluación!T13:T16)</f>
        <v>0</v>
      </c>
      <c r="Q5" s="145"/>
      <c r="R5" s="144" t="e">
        <f>Autoevaluación!U13/SUM(Autoevaluación!U13:U16)</f>
        <v>#DIV/0!</v>
      </c>
      <c r="S5" s="144" t="e">
        <f>Autoevaluación!U14/SUM(Autoevaluación!U13:U16)</f>
        <v>#DIV/0!</v>
      </c>
      <c r="T5" s="144" t="e">
        <f>Autoevaluación!U15/SUM(Autoevaluación!U13:U16)</f>
        <v>#DIV/0!</v>
      </c>
      <c r="U5" s="144" t="e">
        <f>Autoevaluación!U16/SUM(Autoevaluación!U13:U16)</f>
        <v>#DIV/0!</v>
      </c>
    </row>
    <row r="6" spans="2:22" ht="38.1" customHeight="1" thickTop="1" thickBot="1" x14ac:dyDescent="0.35">
      <c r="B6" s="142" t="s">
        <v>43</v>
      </c>
      <c r="C6" s="143">
        <f>Autoevaluación!R20/SUM(Autoevaluación!R20:R23)</f>
        <v>0</v>
      </c>
      <c r="D6" s="144">
        <f>Autoevaluación!R21/SUM(Autoevaluación!R20:R23)</f>
        <v>0.375</v>
      </c>
      <c r="E6" s="144">
        <f>Autoevaluación!R22/SUM(Autoevaluación!R20:R23)</f>
        <v>0.5</v>
      </c>
      <c r="F6" s="144">
        <f>Autoevaluación!R23/SUM(Autoevaluación!R20:R23)</f>
        <v>0.125</v>
      </c>
      <c r="G6" s="349"/>
      <c r="H6" s="144">
        <f>Autoevaluación!S20/SUM(Autoevaluación!S20:S23)</f>
        <v>0</v>
      </c>
      <c r="I6" s="144">
        <f>Autoevaluación!S21/SUM(Autoevaluación!S20:S23)</f>
        <v>0.125</v>
      </c>
      <c r="J6" s="144">
        <f>Autoevaluación!S20/SUM(Autoevaluación!S20:S23)</f>
        <v>0</v>
      </c>
      <c r="K6" s="144">
        <f>Autoevaluación!S23/SUM(Autoevaluación!S20:S23)</f>
        <v>0.125</v>
      </c>
      <c r="L6" s="347"/>
      <c r="M6" s="144">
        <f>Autoevaluación!T20/SUM(Autoevaluación!T20:T23)</f>
        <v>0</v>
      </c>
      <c r="N6" s="144">
        <f>Autoevaluación!T21/SUM(Autoevaluación!T20:T23)</f>
        <v>0.125</v>
      </c>
      <c r="O6" s="144">
        <f>Autoevaluación!T22/SUM(Autoevaluación!T20:T23)</f>
        <v>0.75</v>
      </c>
      <c r="P6" s="144">
        <f>Autoevaluación!T23/SUM(Autoevaluación!T20:T23)</f>
        <v>0.125</v>
      </c>
      <c r="Q6" s="145"/>
      <c r="R6" s="144" t="e">
        <f>Autoevaluación!U20/SUM(Autoevaluación!U20:U23)</f>
        <v>#DIV/0!</v>
      </c>
      <c r="S6" s="144" t="e">
        <f>Autoevaluación!U21/SUM(Autoevaluación!U20:U23)</f>
        <v>#DIV/0!</v>
      </c>
      <c r="T6" s="144" t="e">
        <f>Autoevaluación!U22/SUM(Autoevaluación!U20:U23)</f>
        <v>#DIV/0!</v>
      </c>
      <c r="U6" s="144" t="e">
        <f>Autoevaluación!U23/SUM(Autoevaluación!U20:U23)</f>
        <v>#DIV/0!</v>
      </c>
      <c r="V6" s="146"/>
    </row>
    <row r="7" spans="2:22" ht="38.1" customHeight="1" thickTop="1" thickBot="1" x14ac:dyDescent="0.35">
      <c r="B7" s="142" t="s">
        <v>52</v>
      </c>
      <c r="C7" s="143">
        <f>Autoevaluación!R30/SUM(Autoevaluación!R30:R33)</f>
        <v>0</v>
      </c>
      <c r="D7" s="144">
        <f>Autoevaluación!R31/SUM(Autoevaluación!R30:R33)</f>
        <v>0</v>
      </c>
      <c r="E7" s="144">
        <f>Autoevaluación!R32/SUM(Autoevaluación!R30:R33)</f>
        <v>1</v>
      </c>
      <c r="F7" s="144">
        <f>Autoevaluación!R33/SUM(Autoevaluación!R30:R33)</f>
        <v>0</v>
      </c>
      <c r="G7" s="349"/>
      <c r="H7" s="144">
        <f>Autoevaluación!S30/SUM(Autoevaluación!S30:S33)</f>
        <v>0</v>
      </c>
      <c r="I7" s="144">
        <f>Autoevaluación!S31/SUM(Autoevaluación!S30:S33)</f>
        <v>0</v>
      </c>
      <c r="J7" s="144">
        <f>Autoevaluación!S32/SUM(Autoevaluación!S30:S33)</f>
        <v>1</v>
      </c>
      <c r="K7" s="144">
        <f>Autoevaluación!S33/SUM(Autoevaluación!S30:S33)</f>
        <v>0</v>
      </c>
      <c r="L7" s="347"/>
      <c r="M7" s="144" t="e">
        <f>Autoevaluación!T30/SUM(Autoevaluación!T30:T33)</f>
        <v>#DIV/0!</v>
      </c>
      <c r="N7" s="144" t="e">
        <f>Autoevaluación!T31/SUM(Autoevaluación!T30:T33)</f>
        <v>#DIV/0!</v>
      </c>
      <c r="O7" s="144" t="e">
        <f>Autoevaluación!T32/SUM(Autoevaluación!T30:T33)</f>
        <v>#DIV/0!</v>
      </c>
      <c r="P7" s="144" t="e">
        <f>Autoevaluación!T33/SUM(Autoevaluación!T30:T33)</f>
        <v>#DIV/0!</v>
      </c>
      <c r="Q7" s="145"/>
      <c r="R7" s="144" t="e">
        <f>Autoevaluación!U30/SUM(Autoevaluación!U30:U33)</f>
        <v>#DIV/0!</v>
      </c>
      <c r="S7" s="144" t="e">
        <f>Autoevaluación!U31/SUM(Autoevaluación!U30:U33)</f>
        <v>#DIV/0!</v>
      </c>
      <c r="T7" s="144" t="e">
        <f>Autoevaluación!U32/SUM(Autoevaluación!U30:U33)</f>
        <v>#DIV/0!</v>
      </c>
      <c r="U7" s="144" t="e">
        <f>Autoevaluación!U33/SUM(Autoevaluación!U30:U33)</f>
        <v>#DIV/0!</v>
      </c>
    </row>
    <row r="8" spans="2:22" ht="38.1" customHeight="1" thickTop="1" thickBot="1" x14ac:dyDescent="0.35">
      <c r="B8" s="142" t="s">
        <v>57</v>
      </c>
      <c r="C8" s="143">
        <f>Autoevaluación!R36/SUM(Autoevaluación!R36:R39)</f>
        <v>0</v>
      </c>
      <c r="D8" s="144">
        <f>Autoevaluación!R37/SUM(Autoevaluación!R36:R39)</f>
        <v>0.1111111111111111</v>
      </c>
      <c r="E8" s="144">
        <f>Autoevaluación!R38/SUM(Autoevaluación!R36:R39)</f>
        <v>0.77777777777777779</v>
      </c>
      <c r="F8" s="144">
        <f>Autoevaluación!R39/SUM(Autoevaluación!R36:R39)</f>
        <v>0.1111111111111111</v>
      </c>
      <c r="G8" s="349"/>
      <c r="H8" s="144">
        <f>Autoevaluación!S36/SUM(Autoevaluación!S36:S39)</f>
        <v>0</v>
      </c>
      <c r="I8" s="144">
        <f>Autoevaluación!S37/SUM(Autoevaluación!S36:S39)</f>
        <v>0.1111111111111111</v>
      </c>
      <c r="J8" s="144">
        <f>Autoevaluación!S38/SUM(Autoevaluación!S36:S39)</f>
        <v>0.77777777777777779</v>
      </c>
      <c r="K8" s="144">
        <f>Autoevaluación!S39/SUM(Autoevaluación!S36:S39)</f>
        <v>0.1111111111111111</v>
      </c>
      <c r="L8" s="347"/>
      <c r="M8" s="144">
        <f>Autoevaluación!T36/SUM(Autoevaluación!T36:T39)</f>
        <v>0</v>
      </c>
      <c r="N8" s="144">
        <f>Autoevaluación!T37/SUM(Autoevaluación!T36:T39)</f>
        <v>0</v>
      </c>
      <c r="O8" s="144">
        <f>Autoevaluación!T38/SUM(Autoevaluación!T36:T39)</f>
        <v>0.88888888888888884</v>
      </c>
      <c r="P8" s="144">
        <f>Autoevaluación!T39/SUM(Autoevaluación!T36:T39)</f>
        <v>0.1111111111111111</v>
      </c>
      <c r="Q8" s="145"/>
      <c r="R8" s="144" t="e">
        <f>Autoevaluación!U36/SUM(Autoevaluación!U36:U39)</f>
        <v>#DIV/0!</v>
      </c>
      <c r="S8" s="144" t="e">
        <f>Autoevaluación!U37/SUM(Autoevaluación!U36:U39)</f>
        <v>#DIV/0!</v>
      </c>
      <c r="T8" s="144" t="e">
        <f>Autoevaluación!U38/SUM(Autoevaluación!U36:U39)</f>
        <v>#DIV/0!</v>
      </c>
      <c r="U8" s="144" t="e">
        <f>Autoevaluación!U39/SUM(Autoevaluación!U36:U39)</f>
        <v>#DIV/0!</v>
      </c>
    </row>
    <row r="9" spans="2:22" ht="38.1" customHeight="1" thickTop="1" thickBot="1" x14ac:dyDescent="0.35">
      <c r="B9" s="142" t="s">
        <v>67</v>
      </c>
      <c r="C9" s="143">
        <f>Autoevaluación!R47/SUM(Autoevaluación!R47:R50)</f>
        <v>0</v>
      </c>
      <c r="D9" s="144">
        <f>Autoevaluación!R48/SUM(Autoevaluación!R47:R50)</f>
        <v>0.25</v>
      </c>
      <c r="E9" s="144">
        <f>Autoevaluación!R49/SUM(Autoevaluación!R47:R50)</f>
        <v>0.75</v>
      </c>
      <c r="F9" s="144">
        <f>Autoevaluación!R50/SUM(Autoevaluación!R47:R50)</f>
        <v>0</v>
      </c>
      <c r="G9" s="349"/>
      <c r="H9" s="144">
        <f>Autoevaluación!S47/SUM(Autoevaluación!S47:S50)</f>
        <v>0</v>
      </c>
      <c r="I9" s="144">
        <f>Autoevaluación!S48/SUM(Autoevaluación!S47:S50)</f>
        <v>0.25</v>
      </c>
      <c r="J9" s="144">
        <f>Autoevaluación!S49/SUM(Autoevaluación!S47:S50)</f>
        <v>0.75</v>
      </c>
      <c r="K9" s="144">
        <f>Autoevaluación!S50/SUM(Autoevaluación!S47:S50)</f>
        <v>0</v>
      </c>
      <c r="L9" s="347"/>
      <c r="M9" s="144">
        <f>Autoevaluación!T47/SUM(Autoevaluación!T47:T50)</f>
        <v>0</v>
      </c>
      <c r="N9" s="144">
        <f>Autoevaluación!T48/SUM(Autoevaluación!T47:T50)</f>
        <v>0</v>
      </c>
      <c r="O9" s="144">
        <f>Autoevaluación!T49/SUM(Autoevaluación!T47:T50)</f>
        <v>0.75</v>
      </c>
      <c r="P9" s="144">
        <f>Autoevaluación!T50/SUM(Autoevaluación!T47:T50)</f>
        <v>0.25</v>
      </c>
      <c r="Q9" s="145"/>
      <c r="R9" s="144" t="e">
        <f>Autoevaluación!U47/SUM(Autoevaluación!U47:U50)</f>
        <v>#DIV/0!</v>
      </c>
      <c r="S9" s="144" t="e">
        <f>Autoevaluación!U48/SUM(Autoevaluación!U47:U50)</f>
        <v>#DIV/0!</v>
      </c>
      <c r="T9" s="144" t="e">
        <f>Autoevaluación!U49/SUM(Autoevaluación!U47:U50)</f>
        <v>#DIV/0!</v>
      </c>
      <c r="U9" s="144" t="e">
        <f>Autoevaluación!U50/SUM(Autoevaluación!U47:U50)</f>
        <v>#DIV/0!</v>
      </c>
    </row>
    <row r="10" spans="2:22" ht="38.1" customHeight="1" thickTop="1" x14ac:dyDescent="0.3">
      <c r="B10" s="147" t="s">
        <v>126</v>
      </c>
      <c r="C10" s="148">
        <f>AVERAGE(C4:C9)</f>
        <v>0</v>
      </c>
      <c r="D10" s="148">
        <f>AVERAGE(D4:D9)</f>
        <v>0.20601851851851852</v>
      </c>
      <c r="E10" s="148">
        <f>AVERAGE(E4:E9)</f>
        <v>0.71296296296296291</v>
      </c>
      <c r="F10" s="148">
        <f>AVERAGE(F4:F9)</f>
        <v>8.1018518518518517E-2</v>
      </c>
      <c r="G10" s="149"/>
      <c r="H10" s="148">
        <f>AVERAGE(H4:H9)</f>
        <v>0</v>
      </c>
      <c r="I10" s="148">
        <f>AVERAGE(I4:I9)</f>
        <v>0.12268518518518519</v>
      </c>
      <c r="J10" s="148">
        <f>AVERAGE(J4:J9)</f>
        <v>0.67129629629629628</v>
      </c>
      <c r="K10" s="148">
        <f>AVERAGE(K4:K9)</f>
        <v>8.1018518518518517E-2</v>
      </c>
      <c r="L10" s="149"/>
      <c r="M10" s="148" t="e">
        <f>AVERAGE(M4:M9)</f>
        <v>#DIV/0!</v>
      </c>
      <c r="N10" s="148" t="e">
        <f>AVERAGE(N4:N9)</f>
        <v>#DIV/0!</v>
      </c>
      <c r="O10" s="148" t="e">
        <f>AVERAGE(O4:O9)</f>
        <v>#DIV/0!</v>
      </c>
      <c r="P10" s="148" t="e">
        <f>AVERAGE(P4:P9)</f>
        <v>#DIV/0!</v>
      </c>
      <c r="Q10" s="150"/>
      <c r="R10" s="148" t="e">
        <f>AVERAGE(R4:R9)</f>
        <v>#DIV/0!</v>
      </c>
      <c r="S10" s="148" t="e">
        <f>AVERAGE(S4:S9)</f>
        <v>#DIV/0!</v>
      </c>
      <c r="T10" s="148" t="e">
        <f>AVERAGE(T4:T9)</f>
        <v>#DIV/0!</v>
      </c>
      <c r="U10" s="148" t="e">
        <f>AVERAGE(U4:U9)</f>
        <v>#DIV/0!</v>
      </c>
    </row>
    <row r="11" spans="2:22" x14ac:dyDescent="0.3">
      <c r="B11" s="151"/>
      <c r="C11" s="151"/>
      <c r="D11" s="151"/>
      <c r="E11" s="151"/>
      <c r="F11" s="149"/>
      <c r="G11" s="149"/>
      <c r="H11" s="149"/>
      <c r="I11" s="149"/>
      <c r="J11" s="149"/>
      <c r="K11" s="149"/>
      <c r="L11" s="149"/>
      <c r="M11" s="149"/>
      <c r="N11" s="149"/>
      <c r="O11" s="149"/>
      <c r="P11" s="149"/>
      <c r="Q11" s="149"/>
      <c r="R11" s="149"/>
      <c r="S11" s="149"/>
      <c r="T11" s="149"/>
      <c r="U11" s="149"/>
    </row>
    <row r="12" spans="2:22" ht="21.9" customHeight="1" x14ac:dyDescent="0.3">
      <c r="B12" s="351">
        <v>2023</v>
      </c>
      <c r="C12" s="352"/>
      <c r="D12" s="352"/>
      <c r="E12" s="352"/>
      <c r="F12" s="352"/>
      <c r="G12" s="352"/>
      <c r="H12" s="352"/>
      <c r="I12" s="352"/>
      <c r="J12" s="352"/>
      <c r="K12" s="352"/>
      <c r="L12" s="352"/>
      <c r="M12" s="352"/>
      <c r="N12" s="352"/>
      <c r="O12" s="352"/>
      <c r="P12" s="352"/>
      <c r="Q12" s="352"/>
      <c r="R12" s="352"/>
      <c r="S12" s="352"/>
      <c r="T12" s="352"/>
      <c r="U12" s="353"/>
    </row>
    <row r="13" spans="2:22" ht="24.9" customHeight="1" x14ac:dyDescent="0.3">
      <c r="B13" s="354" t="s">
        <v>28</v>
      </c>
      <c r="C13" s="355"/>
      <c r="D13" s="355"/>
      <c r="E13" s="355"/>
      <c r="F13" s="355"/>
      <c r="G13" s="355"/>
      <c r="H13" s="355"/>
      <c r="I13" s="355"/>
      <c r="J13" s="355"/>
      <c r="K13" s="355"/>
      <c r="L13" s="355"/>
      <c r="M13" s="355"/>
      <c r="N13" s="355"/>
      <c r="O13" s="355"/>
      <c r="P13" s="355"/>
      <c r="Q13" s="355"/>
      <c r="R13" s="355"/>
      <c r="S13" s="355"/>
      <c r="T13" s="355"/>
      <c r="U13" s="355"/>
    </row>
    <row r="14" spans="2:22" ht="60" customHeight="1" x14ac:dyDescent="0.3">
      <c r="B14" s="358" t="s">
        <v>434</v>
      </c>
      <c r="C14" s="358"/>
      <c r="D14" s="358"/>
      <c r="E14" s="358"/>
      <c r="F14" s="358"/>
      <c r="G14" s="358"/>
      <c r="H14" s="358"/>
      <c r="I14" s="358"/>
      <c r="J14" s="358"/>
      <c r="K14" s="358"/>
      <c r="L14" s="358"/>
      <c r="M14" s="358"/>
      <c r="N14" s="358"/>
      <c r="O14" s="358"/>
      <c r="P14" s="358"/>
      <c r="Q14" s="358"/>
      <c r="R14" s="358"/>
      <c r="S14" s="358"/>
      <c r="T14" s="358"/>
      <c r="U14" s="358"/>
    </row>
    <row r="15" spans="2:22" ht="60" customHeight="1" x14ac:dyDescent="0.3">
      <c r="B15" s="358" t="s">
        <v>431</v>
      </c>
      <c r="C15" s="358"/>
      <c r="D15" s="358"/>
      <c r="E15" s="358"/>
      <c r="F15" s="358"/>
      <c r="G15" s="358"/>
      <c r="H15" s="358"/>
      <c r="I15" s="358"/>
      <c r="J15" s="358"/>
      <c r="K15" s="358"/>
      <c r="L15" s="358"/>
      <c r="M15" s="358"/>
      <c r="N15" s="358"/>
      <c r="O15" s="358"/>
      <c r="P15" s="358"/>
      <c r="Q15" s="358"/>
      <c r="R15" s="358"/>
      <c r="S15" s="358"/>
      <c r="T15" s="358"/>
      <c r="U15" s="358"/>
    </row>
    <row r="16" spans="2:22" s="152" customFormat="1" ht="24.9" customHeight="1" x14ac:dyDescent="0.3">
      <c r="B16" s="356" t="s">
        <v>123</v>
      </c>
      <c r="C16" s="357"/>
      <c r="D16" s="357"/>
      <c r="E16" s="357"/>
      <c r="F16" s="357"/>
      <c r="G16" s="357"/>
      <c r="H16" s="357"/>
      <c r="I16" s="357"/>
      <c r="J16" s="357"/>
      <c r="K16" s="357"/>
      <c r="L16" s="357"/>
      <c r="M16" s="357"/>
      <c r="N16" s="357"/>
      <c r="O16" s="357"/>
      <c r="P16" s="357"/>
      <c r="Q16" s="357"/>
      <c r="R16" s="357"/>
      <c r="S16" s="357"/>
      <c r="T16" s="357"/>
      <c r="U16" s="357"/>
    </row>
    <row r="17" spans="2:21" ht="60" customHeight="1" x14ac:dyDescent="0.3">
      <c r="B17" s="361" t="s">
        <v>435</v>
      </c>
      <c r="C17" s="358"/>
      <c r="D17" s="358"/>
      <c r="E17" s="358"/>
      <c r="F17" s="358"/>
      <c r="G17" s="358"/>
      <c r="H17" s="358"/>
      <c r="I17" s="358"/>
      <c r="J17" s="358"/>
      <c r="K17" s="358"/>
      <c r="L17" s="358"/>
      <c r="M17" s="358"/>
      <c r="N17" s="358"/>
      <c r="O17" s="358"/>
      <c r="P17" s="358"/>
      <c r="Q17" s="358"/>
      <c r="R17" s="358"/>
      <c r="S17" s="358"/>
      <c r="T17" s="358"/>
      <c r="U17" s="358"/>
    </row>
    <row r="18" spans="2:21" ht="60" customHeight="1" x14ac:dyDescent="0.3">
      <c r="B18" s="361" t="s">
        <v>436</v>
      </c>
      <c r="C18" s="358"/>
      <c r="D18" s="358"/>
      <c r="E18" s="358"/>
      <c r="F18" s="358"/>
      <c r="G18" s="358"/>
      <c r="H18" s="358"/>
      <c r="I18" s="358"/>
      <c r="J18" s="358"/>
      <c r="K18" s="358"/>
      <c r="L18" s="358"/>
      <c r="M18" s="358"/>
      <c r="N18" s="358"/>
      <c r="O18" s="358"/>
      <c r="P18" s="358"/>
      <c r="Q18" s="358"/>
      <c r="R18" s="358"/>
      <c r="S18" s="358"/>
      <c r="T18" s="358"/>
      <c r="U18" s="358"/>
    </row>
    <row r="19" spans="2:21" ht="60" customHeight="1" x14ac:dyDescent="0.3">
      <c r="B19" s="361" t="s">
        <v>437</v>
      </c>
      <c r="C19" s="358"/>
      <c r="D19" s="358"/>
      <c r="E19" s="358"/>
      <c r="F19" s="358"/>
      <c r="G19" s="358"/>
      <c r="H19" s="358"/>
      <c r="I19" s="358"/>
      <c r="J19" s="358"/>
      <c r="K19" s="358"/>
      <c r="L19" s="358"/>
      <c r="M19" s="358"/>
      <c r="N19" s="358"/>
      <c r="O19" s="358"/>
      <c r="P19" s="358"/>
      <c r="Q19" s="358"/>
      <c r="R19" s="358"/>
      <c r="S19" s="358"/>
      <c r="T19" s="358"/>
      <c r="U19" s="358"/>
    </row>
    <row r="20" spans="2:21" ht="16.5" customHeight="1" x14ac:dyDescent="0.3">
      <c r="B20" s="153"/>
      <c r="C20" s="153"/>
      <c r="D20" s="153"/>
      <c r="E20" s="153"/>
      <c r="F20" s="153"/>
      <c r="G20" s="153"/>
      <c r="H20" s="153"/>
      <c r="I20" s="153"/>
      <c r="J20" s="153"/>
      <c r="K20" s="153"/>
      <c r="L20" s="153"/>
      <c r="M20" s="153"/>
      <c r="N20" s="153"/>
      <c r="O20" s="153"/>
      <c r="P20" s="153"/>
      <c r="Q20" s="153"/>
      <c r="R20" s="153"/>
      <c r="S20" s="153"/>
      <c r="T20" s="153"/>
      <c r="U20" s="153"/>
    </row>
    <row r="21" spans="2:21" ht="21.9" customHeight="1" x14ac:dyDescent="0.3">
      <c r="B21" s="359">
        <v>2024</v>
      </c>
      <c r="C21" s="359"/>
      <c r="D21" s="359"/>
      <c r="E21" s="359"/>
      <c r="F21" s="359"/>
      <c r="G21" s="359"/>
      <c r="H21" s="359"/>
      <c r="I21" s="359"/>
      <c r="J21" s="359"/>
      <c r="K21" s="359"/>
      <c r="L21" s="359"/>
      <c r="M21" s="359"/>
      <c r="N21" s="359"/>
      <c r="O21" s="359"/>
      <c r="P21" s="359"/>
      <c r="Q21" s="359"/>
      <c r="R21" s="359"/>
      <c r="S21" s="359"/>
      <c r="T21" s="359"/>
      <c r="U21" s="359"/>
    </row>
    <row r="22" spans="2:21" ht="24.9" customHeight="1" x14ac:dyDescent="0.3">
      <c r="B22" s="360" t="s">
        <v>28</v>
      </c>
      <c r="C22" s="360"/>
      <c r="D22" s="360"/>
      <c r="E22" s="360"/>
      <c r="F22" s="360"/>
      <c r="G22" s="360"/>
      <c r="H22" s="360"/>
      <c r="I22" s="360"/>
      <c r="J22" s="360"/>
      <c r="K22" s="360"/>
      <c r="L22" s="360"/>
      <c r="M22" s="360"/>
      <c r="N22" s="360"/>
      <c r="O22" s="360"/>
      <c r="P22" s="360"/>
      <c r="Q22" s="360"/>
      <c r="R22" s="360"/>
      <c r="S22" s="360"/>
      <c r="T22" s="360"/>
      <c r="U22" s="360"/>
    </row>
    <row r="23" spans="2:21" ht="60" customHeight="1" x14ac:dyDescent="0.3">
      <c r="B23" s="358" t="s">
        <v>438</v>
      </c>
      <c r="C23" s="358"/>
      <c r="D23" s="358"/>
      <c r="E23" s="358"/>
      <c r="F23" s="358"/>
      <c r="G23" s="358"/>
      <c r="H23" s="358"/>
      <c r="I23" s="358"/>
      <c r="J23" s="358"/>
      <c r="K23" s="358"/>
      <c r="L23" s="358"/>
      <c r="M23" s="358"/>
      <c r="N23" s="358"/>
      <c r="O23" s="358"/>
      <c r="P23" s="358"/>
      <c r="Q23" s="358"/>
      <c r="R23" s="358"/>
      <c r="S23" s="358"/>
      <c r="T23" s="358"/>
      <c r="U23" s="358"/>
    </row>
    <row r="24" spans="2:21" ht="60" customHeight="1" x14ac:dyDescent="0.3">
      <c r="B24" s="358" t="s">
        <v>431</v>
      </c>
      <c r="C24" s="358"/>
      <c r="D24" s="358"/>
      <c r="E24" s="358"/>
      <c r="F24" s="358"/>
      <c r="G24" s="358"/>
      <c r="H24" s="358"/>
      <c r="I24" s="358"/>
      <c r="J24" s="358"/>
      <c r="K24" s="358"/>
      <c r="L24" s="358"/>
      <c r="M24" s="358"/>
      <c r="N24" s="358"/>
      <c r="O24" s="358"/>
      <c r="P24" s="358"/>
      <c r="Q24" s="358"/>
      <c r="R24" s="358"/>
      <c r="S24" s="358"/>
      <c r="T24" s="358"/>
      <c r="U24" s="358"/>
    </row>
    <row r="25" spans="2:21" s="152" customFormat="1" ht="24.9" customHeight="1" x14ac:dyDescent="0.3">
      <c r="B25" s="356" t="s">
        <v>123</v>
      </c>
      <c r="C25" s="357"/>
      <c r="D25" s="357"/>
      <c r="E25" s="357"/>
      <c r="F25" s="357"/>
      <c r="G25" s="357"/>
      <c r="H25" s="357"/>
      <c r="I25" s="357"/>
      <c r="J25" s="357"/>
      <c r="K25" s="357"/>
      <c r="L25" s="357"/>
      <c r="M25" s="357"/>
      <c r="N25" s="357"/>
      <c r="O25" s="357"/>
      <c r="P25" s="357"/>
      <c r="Q25" s="357"/>
      <c r="R25" s="357"/>
      <c r="S25" s="357"/>
      <c r="T25" s="357"/>
      <c r="U25" s="357"/>
    </row>
    <row r="26" spans="2:21" ht="60" customHeight="1" x14ac:dyDescent="0.3">
      <c r="B26" s="361" t="s">
        <v>439</v>
      </c>
      <c r="C26" s="358"/>
      <c r="D26" s="358"/>
      <c r="E26" s="358"/>
      <c r="F26" s="358"/>
      <c r="G26" s="358"/>
      <c r="H26" s="358"/>
      <c r="I26" s="358"/>
      <c r="J26" s="358"/>
      <c r="K26" s="358"/>
      <c r="L26" s="358"/>
      <c r="M26" s="358"/>
      <c r="N26" s="358"/>
      <c r="O26" s="358"/>
      <c r="P26" s="358"/>
      <c r="Q26" s="358"/>
      <c r="R26" s="358"/>
      <c r="S26" s="358"/>
      <c r="T26" s="358"/>
      <c r="U26" s="358"/>
    </row>
    <row r="27" spans="2:21" ht="60" customHeight="1" x14ac:dyDescent="0.3">
      <c r="B27" s="361" t="s">
        <v>440</v>
      </c>
      <c r="C27" s="358"/>
      <c r="D27" s="358"/>
      <c r="E27" s="358"/>
      <c r="F27" s="358"/>
      <c r="G27" s="358"/>
      <c r="H27" s="358"/>
      <c r="I27" s="358"/>
      <c r="J27" s="358"/>
      <c r="K27" s="358"/>
      <c r="L27" s="358"/>
      <c r="M27" s="358"/>
      <c r="N27" s="358"/>
      <c r="O27" s="358"/>
      <c r="P27" s="358"/>
      <c r="Q27" s="358"/>
      <c r="R27" s="358"/>
      <c r="S27" s="358"/>
      <c r="T27" s="358"/>
      <c r="U27" s="358"/>
    </row>
    <row r="28" spans="2:21" ht="60" customHeight="1" x14ac:dyDescent="0.3">
      <c r="B28" s="372" t="s">
        <v>441</v>
      </c>
      <c r="C28" s="358"/>
      <c r="D28" s="358"/>
      <c r="E28" s="358"/>
      <c r="F28" s="358"/>
      <c r="G28" s="358"/>
      <c r="H28" s="358"/>
      <c r="I28" s="358"/>
      <c r="J28" s="358"/>
      <c r="K28" s="358"/>
      <c r="L28" s="358"/>
      <c r="M28" s="358"/>
      <c r="N28" s="358"/>
      <c r="O28" s="358"/>
      <c r="P28" s="358"/>
      <c r="Q28" s="358"/>
      <c r="R28" s="358"/>
      <c r="S28" s="358"/>
      <c r="T28" s="358"/>
      <c r="U28" s="358"/>
    </row>
    <row r="29" spans="2:21" ht="16.5" customHeight="1" x14ac:dyDescent="0.3">
      <c r="B29" s="153"/>
      <c r="C29" s="153"/>
      <c r="D29" s="153"/>
      <c r="E29" s="153"/>
      <c r="F29" s="153"/>
      <c r="G29" s="153"/>
      <c r="H29" s="153"/>
      <c r="I29" s="153"/>
      <c r="J29" s="153"/>
      <c r="K29" s="153"/>
      <c r="L29" s="153"/>
      <c r="M29" s="153"/>
      <c r="N29" s="153"/>
      <c r="O29" s="153"/>
      <c r="P29" s="153"/>
      <c r="Q29" s="153"/>
      <c r="R29" s="153"/>
      <c r="S29" s="153"/>
      <c r="T29" s="153"/>
      <c r="U29" s="153"/>
    </row>
    <row r="30" spans="2:21" ht="21.9" customHeight="1" x14ac:dyDescent="0.3">
      <c r="B30" s="363">
        <v>2025</v>
      </c>
      <c r="C30" s="364"/>
      <c r="D30" s="364"/>
      <c r="E30" s="364"/>
      <c r="F30" s="364"/>
      <c r="G30" s="364"/>
      <c r="H30" s="364"/>
      <c r="I30" s="364"/>
      <c r="J30" s="364"/>
      <c r="K30" s="364"/>
      <c r="L30" s="364"/>
      <c r="M30" s="364"/>
      <c r="N30" s="364"/>
      <c r="O30" s="364"/>
      <c r="P30" s="364"/>
      <c r="Q30" s="364"/>
      <c r="R30" s="364"/>
      <c r="S30" s="364"/>
      <c r="T30" s="364"/>
      <c r="U30" s="364"/>
    </row>
    <row r="31" spans="2:21" ht="24.9" customHeight="1" x14ac:dyDescent="0.3">
      <c r="B31" s="365" t="s">
        <v>28</v>
      </c>
      <c r="C31" s="366"/>
      <c r="D31" s="366"/>
      <c r="E31" s="366"/>
      <c r="F31" s="366"/>
      <c r="G31" s="366"/>
      <c r="H31" s="366"/>
      <c r="I31" s="366"/>
      <c r="J31" s="366"/>
      <c r="K31" s="366"/>
      <c r="L31" s="366"/>
      <c r="M31" s="366"/>
      <c r="N31" s="366"/>
      <c r="O31" s="366"/>
      <c r="P31" s="366"/>
      <c r="Q31" s="366"/>
      <c r="R31" s="366"/>
      <c r="S31" s="366"/>
      <c r="T31" s="366"/>
      <c r="U31" s="366"/>
    </row>
    <row r="32" spans="2:21" ht="60" customHeight="1" x14ac:dyDescent="0.3">
      <c r="B32" s="367" t="s">
        <v>636</v>
      </c>
      <c r="C32" s="367"/>
      <c r="D32" s="367"/>
      <c r="E32" s="367"/>
      <c r="F32" s="367"/>
      <c r="G32" s="367"/>
      <c r="H32" s="367"/>
      <c r="I32" s="367"/>
      <c r="J32" s="367"/>
      <c r="K32" s="367"/>
      <c r="L32" s="367"/>
      <c r="M32" s="367"/>
      <c r="N32" s="367"/>
      <c r="O32" s="367"/>
      <c r="P32" s="367"/>
      <c r="Q32" s="367"/>
      <c r="R32" s="367"/>
      <c r="S32" s="367"/>
      <c r="T32" s="367"/>
      <c r="U32" s="367"/>
    </row>
    <row r="33" spans="2:21" ht="60" customHeight="1" x14ac:dyDescent="0.3">
      <c r="B33" s="368" t="s">
        <v>637</v>
      </c>
      <c r="C33" s="367"/>
      <c r="D33" s="367"/>
      <c r="E33" s="367"/>
      <c r="F33" s="367"/>
      <c r="G33" s="367"/>
      <c r="H33" s="367"/>
      <c r="I33" s="367"/>
      <c r="J33" s="367"/>
      <c r="K33" s="367"/>
      <c r="L33" s="367"/>
      <c r="M33" s="367"/>
      <c r="N33" s="367"/>
      <c r="O33" s="367"/>
      <c r="P33" s="367"/>
      <c r="Q33" s="367"/>
      <c r="R33" s="367"/>
      <c r="S33" s="367"/>
      <c r="T33" s="367"/>
      <c r="U33" s="367"/>
    </row>
    <row r="34" spans="2:21" s="152" customFormat="1" ht="24.9" customHeight="1" x14ac:dyDescent="0.3">
      <c r="B34" s="356" t="s">
        <v>123</v>
      </c>
      <c r="C34" s="357"/>
      <c r="D34" s="357"/>
      <c r="E34" s="357"/>
      <c r="F34" s="357"/>
      <c r="G34" s="357"/>
      <c r="H34" s="357"/>
      <c r="I34" s="357"/>
      <c r="J34" s="357"/>
      <c r="K34" s="357"/>
      <c r="L34" s="357"/>
      <c r="M34" s="357"/>
      <c r="N34" s="357"/>
      <c r="O34" s="357"/>
      <c r="P34" s="357"/>
      <c r="Q34" s="357"/>
      <c r="R34" s="357"/>
      <c r="S34" s="357"/>
      <c r="T34" s="357"/>
      <c r="U34" s="357"/>
    </row>
    <row r="35" spans="2:21" ht="60" customHeight="1" x14ac:dyDescent="0.3">
      <c r="B35" s="362" t="s">
        <v>638</v>
      </c>
      <c r="C35" s="362"/>
      <c r="D35" s="362"/>
      <c r="E35" s="362"/>
      <c r="F35" s="362"/>
      <c r="G35" s="362"/>
      <c r="H35" s="362"/>
      <c r="I35" s="362"/>
      <c r="J35" s="362"/>
      <c r="K35" s="362"/>
      <c r="L35" s="362"/>
      <c r="M35" s="362"/>
      <c r="N35" s="362"/>
      <c r="O35" s="362"/>
      <c r="P35" s="362"/>
      <c r="Q35" s="362"/>
      <c r="R35" s="362"/>
      <c r="S35" s="362"/>
      <c r="T35" s="362"/>
      <c r="U35" s="362"/>
    </row>
    <row r="36" spans="2:21" ht="60" customHeight="1" x14ac:dyDescent="0.3">
      <c r="B36" s="367" t="s">
        <v>639</v>
      </c>
      <c r="C36" s="367"/>
      <c r="D36" s="367"/>
      <c r="E36" s="367"/>
      <c r="F36" s="367"/>
      <c r="G36" s="367"/>
      <c r="H36" s="367"/>
      <c r="I36" s="367"/>
      <c r="J36" s="367"/>
      <c r="K36" s="367"/>
      <c r="L36" s="367"/>
      <c r="M36" s="367"/>
      <c r="N36" s="367"/>
      <c r="O36" s="367"/>
      <c r="P36" s="367"/>
      <c r="Q36" s="367"/>
      <c r="R36" s="367"/>
      <c r="S36" s="367"/>
      <c r="T36" s="367"/>
      <c r="U36" s="367"/>
    </row>
    <row r="37" spans="2:21" ht="60" customHeight="1" x14ac:dyDescent="0.3">
      <c r="B37" s="369" t="s">
        <v>640</v>
      </c>
      <c r="C37" s="367"/>
      <c r="D37" s="367"/>
      <c r="E37" s="367"/>
      <c r="F37" s="367"/>
      <c r="G37" s="367"/>
      <c r="H37" s="367"/>
      <c r="I37" s="367"/>
      <c r="J37" s="367"/>
      <c r="K37" s="367"/>
      <c r="L37" s="367"/>
      <c r="M37" s="367"/>
      <c r="N37" s="367"/>
      <c r="O37" s="367"/>
      <c r="P37" s="367"/>
      <c r="Q37" s="367"/>
      <c r="R37" s="367"/>
      <c r="S37" s="367"/>
      <c r="T37" s="367"/>
      <c r="U37" s="367"/>
    </row>
    <row r="39" spans="2:21" x14ac:dyDescent="0.3">
      <c r="B39" s="370">
        <v>2026</v>
      </c>
      <c r="C39" s="371"/>
      <c r="D39" s="371"/>
      <c r="E39" s="371"/>
      <c r="F39" s="371"/>
      <c r="G39" s="371"/>
      <c r="H39" s="371"/>
      <c r="I39" s="371"/>
      <c r="J39" s="371"/>
      <c r="K39" s="371"/>
      <c r="L39" s="371"/>
      <c r="M39" s="371"/>
      <c r="N39" s="371"/>
      <c r="O39" s="371"/>
      <c r="P39" s="371"/>
      <c r="Q39" s="371"/>
      <c r="R39" s="371"/>
      <c r="S39" s="371"/>
      <c r="T39" s="371"/>
      <c r="U39" s="371"/>
    </row>
    <row r="40" spans="2:21" ht="19.8" x14ac:dyDescent="0.3">
      <c r="B40" s="365" t="s">
        <v>28</v>
      </c>
      <c r="C40" s="366"/>
      <c r="D40" s="366"/>
      <c r="E40" s="366"/>
      <c r="F40" s="366"/>
      <c r="G40" s="366"/>
      <c r="H40" s="366"/>
      <c r="I40" s="366"/>
      <c r="J40" s="366"/>
      <c r="K40" s="366"/>
      <c r="L40" s="366"/>
      <c r="M40" s="366"/>
      <c r="N40" s="366"/>
      <c r="O40" s="366"/>
      <c r="P40" s="366"/>
      <c r="Q40" s="366"/>
      <c r="R40" s="366"/>
      <c r="S40" s="366"/>
      <c r="T40" s="366"/>
      <c r="U40" s="366"/>
    </row>
    <row r="41" spans="2:21" ht="60.75" customHeight="1" x14ac:dyDescent="0.3">
      <c r="B41" s="367"/>
      <c r="C41" s="367"/>
      <c r="D41" s="367"/>
      <c r="E41" s="367"/>
      <c r="F41" s="367"/>
      <c r="G41" s="367"/>
      <c r="H41" s="367"/>
      <c r="I41" s="367"/>
      <c r="J41" s="367"/>
      <c r="K41" s="367"/>
      <c r="L41" s="367"/>
      <c r="M41" s="367"/>
      <c r="N41" s="367"/>
      <c r="O41" s="367"/>
      <c r="P41" s="367"/>
      <c r="Q41" s="367"/>
      <c r="R41" s="367"/>
      <c r="S41" s="367"/>
      <c r="T41" s="367"/>
      <c r="U41" s="367"/>
    </row>
    <row r="42" spans="2:21" ht="60" customHeight="1" x14ac:dyDescent="0.3">
      <c r="B42" s="367"/>
      <c r="C42" s="367"/>
      <c r="D42" s="367"/>
      <c r="E42" s="367"/>
      <c r="F42" s="367"/>
      <c r="G42" s="367"/>
      <c r="H42" s="367"/>
      <c r="I42" s="367"/>
      <c r="J42" s="367"/>
      <c r="K42" s="367"/>
      <c r="L42" s="367"/>
      <c r="M42" s="367"/>
      <c r="N42" s="367"/>
      <c r="O42" s="367"/>
      <c r="P42" s="367"/>
      <c r="Q42" s="367"/>
      <c r="R42" s="367"/>
      <c r="S42" s="367"/>
      <c r="T42" s="367"/>
      <c r="U42" s="367"/>
    </row>
    <row r="43" spans="2:21" ht="19.8" x14ac:dyDescent="0.3">
      <c r="B43" s="356" t="s">
        <v>123</v>
      </c>
      <c r="C43" s="357"/>
      <c r="D43" s="357"/>
      <c r="E43" s="357"/>
      <c r="F43" s="357"/>
      <c r="G43" s="357"/>
      <c r="H43" s="357"/>
      <c r="I43" s="357"/>
      <c r="J43" s="357"/>
      <c r="K43" s="357"/>
      <c r="L43" s="357"/>
      <c r="M43" s="357"/>
      <c r="N43" s="357"/>
      <c r="O43" s="357"/>
      <c r="P43" s="357"/>
      <c r="Q43" s="357"/>
      <c r="R43" s="357"/>
      <c r="S43" s="357"/>
      <c r="T43" s="357"/>
      <c r="U43" s="357"/>
    </row>
    <row r="44" spans="2:21" ht="45.75" customHeight="1" x14ac:dyDescent="0.3">
      <c r="B44" s="367"/>
      <c r="C44" s="367"/>
      <c r="D44" s="367"/>
      <c r="E44" s="367"/>
      <c r="F44" s="367"/>
      <c r="G44" s="367"/>
      <c r="H44" s="367"/>
      <c r="I44" s="367"/>
      <c r="J44" s="367"/>
      <c r="K44" s="367"/>
      <c r="L44" s="367"/>
      <c r="M44" s="367"/>
      <c r="N44" s="367"/>
      <c r="O44" s="367"/>
      <c r="P44" s="367"/>
      <c r="Q44" s="367"/>
      <c r="R44" s="367"/>
      <c r="S44" s="367"/>
      <c r="T44" s="367"/>
      <c r="U44" s="367"/>
    </row>
    <row r="45" spans="2:21" ht="48" customHeight="1" x14ac:dyDescent="0.3">
      <c r="B45" s="367"/>
      <c r="C45" s="367"/>
      <c r="D45" s="367"/>
      <c r="E45" s="367"/>
      <c r="F45" s="367"/>
      <c r="G45" s="367"/>
      <c r="H45" s="367"/>
      <c r="I45" s="367"/>
      <c r="J45" s="367"/>
      <c r="K45" s="367"/>
      <c r="L45" s="367"/>
      <c r="M45" s="367"/>
      <c r="N45" s="367"/>
      <c r="O45" s="367"/>
      <c r="P45" s="367"/>
      <c r="Q45" s="367"/>
      <c r="R45" s="367"/>
      <c r="S45" s="367"/>
      <c r="T45" s="367"/>
      <c r="U45" s="367"/>
    </row>
    <row r="46" spans="2:21" ht="56.25" customHeight="1" x14ac:dyDescent="0.3">
      <c r="B46" s="367"/>
      <c r="C46" s="367"/>
      <c r="D46" s="367"/>
      <c r="E46" s="367"/>
      <c r="F46" s="367"/>
      <c r="G46" s="367"/>
      <c r="H46" s="367"/>
      <c r="I46" s="367"/>
      <c r="J46" s="367"/>
      <c r="K46" s="367"/>
      <c r="L46" s="367"/>
      <c r="M46" s="367"/>
      <c r="N46" s="367"/>
      <c r="O46" s="367"/>
      <c r="P46" s="367"/>
      <c r="Q46" s="367"/>
      <c r="R46" s="367"/>
      <c r="S46" s="367"/>
      <c r="T46" s="367"/>
      <c r="U46" s="367"/>
    </row>
    <row r="65495" spans="2:22" x14ac:dyDescent="0.3">
      <c r="B65495" s="154" t="s">
        <v>29</v>
      </c>
      <c r="C65495" s="154"/>
      <c r="D65495" s="154"/>
      <c r="E65495" s="154"/>
      <c r="F65495" s="154"/>
      <c r="G65495" s="154"/>
      <c r="H65495" s="154"/>
      <c r="I65495" s="154"/>
      <c r="J65495" s="154"/>
      <c r="K65495" s="154"/>
      <c r="L65495" s="154"/>
      <c r="M65495" s="154"/>
      <c r="N65495" s="154"/>
      <c r="O65495" s="154"/>
      <c r="P65495" s="154"/>
      <c r="Q65495" s="154"/>
      <c r="R65495" s="154"/>
      <c r="S65495" s="154"/>
      <c r="T65495" s="154"/>
      <c r="U65495" s="154"/>
      <c r="V65495" s="154"/>
    </row>
    <row r="65496" spans="2:22" x14ac:dyDescent="0.3">
      <c r="B65496" s="155" t="s">
        <v>30</v>
      </c>
      <c r="C65496" s="155"/>
      <c r="D65496" s="155"/>
      <c r="E65496" s="155"/>
      <c r="F65496" s="155"/>
      <c r="G65496" s="155"/>
      <c r="H65496" s="155"/>
      <c r="I65496" s="155"/>
      <c r="J65496" s="155"/>
      <c r="K65496" s="155"/>
      <c r="L65496" s="155"/>
      <c r="M65496" s="155"/>
      <c r="N65496" s="155"/>
      <c r="O65496" s="155"/>
      <c r="P65496" s="155"/>
      <c r="Q65496" s="155"/>
      <c r="R65496" s="155"/>
      <c r="S65496" s="155"/>
      <c r="T65496" s="155"/>
      <c r="U65496" s="155"/>
      <c r="V65496" s="155"/>
    </row>
    <row r="65497" spans="2:22" x14ac:dyDescent="0.3">
      <c r="B65497" s="155" t="s">
        <v>31</v>
      </c>
      <c r="C65497" s="155"/>
      <c r="D65497" s="155"/>
      <c r="E65497" s="155"/>
      <c r="F65497" s="155"/>
      <c r="G65497" s="155"/>
      <c r="H65497" s="155"/>
      <c r="I65497" s="155"/>
      <c r="J65497" s="155"/>
      <c r="K65497" s="155"/>
      <c r="L65497" s="155"/>
      <c r="M65497" s="155"/>
      <c r="N65497" s="155"/>
      <c r="O65497" s="155"/>
      <c r="P65497" s="155"/>
      <c r="Q65497" s="155"/>
      <c r="R65497" s="155"/>
      <c r="S65497" s="155"/>
      <c r="T65497" s="155"/>
      <c r="U65497" s="155"/>
      <c r="V65497" s="155"/>
    </row>
  </sheetData>
  <mergeCells count="40">
    <mergeCell ref="B23:U23"/>
    <mergeCell ref="B24:U24"/>
    <mergeCell ref="B26:U26"/>
    <mergeCell ref="B27:U27"/>
    <mergeCell ref="B28:U28"/>
    <mergeCell ref="B25:U25"/>
    <mergeCell ref="B37:U37"/>
    <mergeCell ref="B45:U45"/>
    <mergeCell ref="B46:U46"/>
    <mergeCell ref="B39:U39"/>
    <mergeCell ref="B40:U40"/>
    <mergeCell ref="B41:U41"/>
    <mergeCell ref="B42:U42"/>
    <mergeCell ref="B43:U43"/>
    <mergeCell ref="B44:U44"/>
    <mergeCell ref="B34:U34"/>
    <mergeCell ref="B35:U35"/>
    <mergeCell ref="B30:U30"/>
    <mergeCell ref="B31:U31"/>
    <mergeCell ref="B36:U36"/>
    <mergeCell ref="B32:U32"/>
    <mergeCell ref="B33:U33"/>
    <mergeCell ref="B21:U21"/>
    <mergeCell ref="B22:U22"/>
    <mergeCell ref="B18:U18"/>
    <mergeCell ref="B19:U19"/>
    <mergeCell ref="B17:U17"/>
    <mergeCell ref="B12:U12"/>
    <mergeCell ref="B13:U13"/>
    <mergeCell ref="B16:U16"/>
    <mergeCell ref="B14:U14"/>
    <mergeCell ref="B15:U15"/>
    <mergeCell ref="V2:V3"/>
    <mergeCell ref="H2:K2"/>
    <mergeCell ref="M2:P2"/>
    <mergeCell ref="C2:F2"/>
    <mergeCell ref="B2:B3"/>
    <mergeCell ref="L3:L9"/>
    <mergeCell ref="G3:G9"/>
    <mergeCell ref="R2:U2"/>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9"/>
  <sheetViews>
    <sheetView showGridLines="0" zoomScale="70" zoomScaleNormal="70" workbookViewId="0">
      <selection activeCell="AC37" sqref="AC37"/>
    </sheetView>
  </sheetViews>
  <sheetFormatPr baseColWidth="10" defaultColWidth="11.44140625" defaultRowHeight="16.2" x14ac:dyDescent="0.3"/>
  <cols>
    <col min="1" max="1" width="1.44140625" style="1" customWidth="1"/>
    <col min="2" max="2" width="34.66406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8867187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75" t="s">
        <v>127</v>
      </c>
      <c r="C2" s="385" t="s">
        <v>176</v>
      </c>
      <c r="D2" s="385"/>
      <c r="E2" s="385"/>
      <c r="F2" s="385"/>
      <c r="G2" s="2"/>
      <c r="H2" s="386" t="s">
        <v>177</v>
      </c>
      <c r="I2" s="386"/>
      <c r="J2" s="386"/>
      <c r="K2" s="386"/>
      <c r="L2" s="2"/>
      <c r="M2" s="377" t="s">
        <v>178</v>
      </c>
      <c r="N2" s="377"/>
      <c r="O2" s="377"/>
      <c r="P2" s="377"/>
      <c r="Q2" s="51"/>
      <c r="R2" s="387" t="s">
        <v>179</v>
      </c>
      <c r="S2" s="387"/>
      <c r="T2" s="387"/>
      <c r="U2" s="387"/>
      <c r="V2" s="382"/>
    </row>
    <row r="3" spans="2:22" ht="24.75" customHeight="1" thickBot="1" x14ac:dyDescent="0.35">
      <c r="B3" s="376"/>
      <c r="C3" s="3">
        <v>1</v>
      </c>
      <c r="D3" s="3">
        <v>2</v>
      </c>
      <c r="E3" s="4">
        <v>3</v>
      </c>
      <c r="F3" s="5">
        <v>4</v>
      </c>
      <c r="G3" s="373"/>
      <c r="H3" s="3">
        <v>1</v>
      </c>
      <c r="I3" s="3">
        <v>2</v>
      </c>
      <c r="J3" s="4">
        <v>3</v>
      </c>
      <c r="K3" s="5">
        <v>4</v>
      </c>
      <c r="L3" s="383"/>
      <c r="M3" s="3">
        <v>1</v>
      </c>
      <c r="N3" s="3">
        <v>2</v>
      </c>
      <c r="O3" s="4">
        <v>3</v>
      </c>
      <c r="P3" s="5">
        <v>4</v>
      </c>
      <c r="Q3" s="52"/>
      <c r="R3" s="3">
        <v>1</v>
      </c>
      <c r="S3" s="3">
        <v>2</v>
      </c>
      <c r="T3" s="4">
        <v>3</v>
      </c>
      <c r="U3" s="5">
        <v>4</v>
      </c>
      <c r="V3" s="382"/>
    </row>
    <row r="4" spans="2:22" ht="38.1" customHeight="1" thickTop="1" thickBot="1" x14ac:dyDescent="0.35">
      <c r="B4" s="33" t="s">
        <v>128</v>
      </c>
      <c r="C4" s="32">
        <f>Autoevaluación!R55/SUM(Autoevaluación!R55:R58)</f>
        <v>0</v>
      </c>
      <c r="D4" s="7">
        <f>Autoevaluación!R56/SUM(Autoevaluación!R55:R58)</f>
        <v>0.4</v>
      </c>
      <c r="E4" s="7">
        <f>Autoevaluación!R57/SUM(Autoevaluación!R55:R58)</f>
        <v>0.6</v>
      </c>
      <c r="F4" s="7">
        <f>Autoevaluación!R58/SUM(Autoevaluación!R55:R58)</f>
        <v>0</v>
      </c>
      <c r="G4" s="374"/>
      <c r="H4" s="7">
        <f>Autoevaluación!S55/SUM(Autoevaluación!S55:S59)</f>
        <v>0</v>
      </c>
      <c r="I4" s="7">
        <f>Autoevaluación!S56/SUM(Autoevaluación!S55:S58)</f>
        <v>0.4</v>
      </c>
      <c r="J4" s="7">
        <f>Autoevaluación!S57/SUM(Autoevaluación!S55:S58)</f>
        <v>0.6</v>
      </c>
      <c r="K4" s="7">
        <f>Autoevaluación!S58/SUM(Autoevaluación!S55:S58)</f>
        <v>0</v>
      </c>
      <c r="L4" s="384"/>
      <c r="M4" s="7">
        <f>Autoevaluación!T55/SUM(Autoevaluación!T55:T58)</f>
        <v>0</v>
      </c>
      <c r="N4" s="7">
        <f>Autoevaluación!T56/SUM(Autoevaluación!T55:T58)</f>
        <v>0</v>
      </c>
      <c r="O4" s="7">
        <f>Autoevaluación!T57/SUM(Autoevaluación!T55:T58)</f>
        <v>0.8</v>
      </c>
      <c r="P4" s="7">
        <f>Autoevaluación!T58/SUM(Autoevaluación!T55:T58)</f>
        <v>0.2</v>
      </c>
      <c r="Q4" s="49"/>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35">
      <c r="B5" s="33" t="s">
        <v>129</v>
      </c>
      <c r="C5" s="32">
        <f>Autoevaluación!R62/SUM(Autoevaluación!R62:R65)</f>
        <v>0</v>
      </c>
      <c r="D5" s="7">
        <f>Autoevaluación!R63/SUM(Autoevaluación!R62:R65)</f>
        <v>0</v>
      </c>
      <c r="E5" s="7">
        <f>Autoevaluación!R64/SUM(Autoevaluación!R62:R65)</f>
        <v>1</v>
      </c>
      <c r="F5" s="7">
        <f>Autoevaluación!R65/SUM(Autoevaluación!R62:R65)</f>
        <v>0</v>
      </c>
      <c r="G5" s="374"/>
      <c r="H5" s="7">
        <f>Autoevaluación!S62/SUM(Autoevaluación!S62:S65)</f>
        <v>0</v>
      </c>
      <c r="I5" s="7">
        <f>Autoevaluación!S63/SUM(Autoevaluación!S62:S65)</f>
        <v>0</v>
      </c>
      <c r="J5" s="7">
        <f>Autoevaluación!S64/SUM(Autoevaluación!S62:S65)</f>
        <v>1</v>
      </c>
      <c r="K5" s="7">
        <f>Autoevaluación!S65/SUM(Autoevaluación!S62:S65)</f>
        <v>0</v>
      </c>
      <c r="L5" s="384"/>
      <c r="M5" s="7">
        <f>Autoevaluación!T62/SUM(Autoevaluación!T62:T65)</f>
        <v>0</v>
      </c>
      <c r="N5" s="7">
        <f>Autoevaluación!T63/SUM(Autoevaluación!T62:T65)</f>
        <v>0</v>
      </c>
      <c r="O5" s="7">
        <f>Autoevaluación!T64/SUM(Autoevaluación!T62:T65)</f>
        <v>0.75</v>
      </c>
      <c r="P5" s="7">
        <f>Autoevaluación!T65/SUM(Autoevaluación!T62:T65)</f>
        <v>0.25</v>
      </c>
      <c r="Q5" s="49"/>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35">
      <c r="B6" s="33" t="s">
        <v>130</v>
      </c>
      <c r="C6" s="32">
        <f>Autoevaluación!R68/SUM(Autoevaluación!R68:R71)</f>
        <v>0</v>
      </c>
      <c r="D6" s="7">
        <f>Autoevaluación!R69/SUM(Autoevaluación!R68:R71)</f>
        <v>0.25</v>
      </c>
      <c r="E6" s="7">
        <f>Autoevaluación!R70/SUM(Autoevaluación!R68:R71)</f>
        <v>0.75</v>
      </c>
      <c r="F6" s="7">
        <f>Autoevaluación!R71/SUM(Autoevaluación!R68:R71)</f>
        <v>0</v>
      </c>
      <c r="G6" s="374"/>
      <c r="H6" s="7">
        <f>Autoevaluación!S68/SUM(Autoevaluación!S68:S71)</f>
        <v>0</v>
      </c>
      <c r="I6" s="7">
        <f>Autoevaluación!S69/SUM(Autoevaluación!S68:S71)</f>
        <v>0.25</v>
      </c>
      <c r="J6" s="7">
        <f>Autoevaluación!S70/SUM(Autoevaluación!S68:S71)</f>
        <v>0.75</v>
      </c>
      <c r="K6" s="7">
        <f>Autoevaluación!S71/SUM(Autoevaluación!S68:S71)</f>
        <v>0</v>
      </c>
      <c r="L6" s="384"/>
      <c r="M6" s="7">
        <f>Autoevaluación!T68/SUM(Autoevaluación!T68:T71)</f>
        <v>0</v>
      </c>
      <c r="N6" s="7">
        <f>Autoevaluación!T69/SUM(Autoevaluación!T68:T71)</f>
        <v>0.25</v>
      </c>
      <c r="O6" s="7">
        <f>Autoevaluación!T70/SUM(Autoevaluación!T68:T71)</f>
        <v>0.5</v>
      </c>
      <c r="P6" s="7">
        <f>Autoevaluación!T71/SUM(Autoevaluación!T68:T71)</f>
        <v>0.25</v>
      </c>
      <c r="Q6" s="49"/>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35">
      <c r="B7" s="33" t="s">
        <v>131</v>
      </c>
      <c r="C7" s="32">
        <f>Autoevaluación!R74/SUM(Autoevaluación!R74:R77)</f>
        <v>0</v>
      </c>
      <c r="D7" s="7">
        <f>Autoevaluación!R75/SUM(Autoevaluación!R74:R77)</f>
        <v>0.5</v>
      </c>
      <c r="E7" s="7">
        <f>Autoevaluación!R76/SUM(Autoevaluación!R74:R77)</f>
        <v>0.5</v>
      </c>
      <c r="F7" s="7">
        <f>Autoevaluación!R77/SUM(Autoevaluación!R74:R77)</f>
        <v>0</v>
      </c>
      <c r="G7" s="374"/>
      <c r="H7" s="7">
        <f>Autoevaluación!S74/SUM(Autoevaluación!S74:S77)</f>
        <v>0</v>
      </c>
      <c r="I7" s="7">
        <f>Autoevaluación!S75/SUM(Autoevaluación!S74:S77)</f>
        <v>0.16666666666666666</v>
      </c>
      <c r="J7" s="7">
        <f>Autoevaluación!S76/SUM(Autoevaluación!S74:S77)</f>
        <v>0.83333333333333337</v>
      </c>
      <c r="K7" s="7">
        <f>Autoevaluación!S77/SUM(Autoevaluación!S74:S77)</f>
        <v>0</v>
      </c>
      <c r="L7" s="384"/>
      <c r="M7" s="7">
        <f>Autoevaluación!T74/SUM(Autoevaluación!T74:T77)</f>
        <v>0</v>
      </c>
      <c r="N7" s="7">
        <f>Autoevaluación!T75/SUM(Autoevaluación!T74:T77)</f>
        <v>0.16666666666666666</v>
      </c>
      <c r="O7" s="7">
        <f>Autoevaluación!T76/SUM(Autoevaluación!T74:T77)</f>
        <v>0.5</v>
      </c>
      <c r="P7" s="7">
        <f>Autoevaluación!T77/SUM(Autoevaluación!T74:T77)</f>
        <v>0.33333333333333331</v>
      </c>
      <c r="Q7" s="49"/>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3">
      <c r="B8" s="34"/>
      <c r="C8" s="7"/>
      <c r="D8" s="7"/>
      <c r="E8" s="7"/>
      <c r="F8" s="7"/>
      <c r="G8" s="374"/>
      <c r="H8" s="7"/>
      <c r="I8" s="7"/>
      <c r="J8" s="7"/>
      <c r="K8" s="7"/>
      <c r="L8" s="384"/>
      <c r="M8" s="7"/>
      <c r="N8" s="7"/>
      <c r="O8" s="7"/>
      <c r="P8" s="7"/>
      <c r="Q8" s="49"/>
      <c r="R8" s="7"/>
      <c r="S8" s="7"/>
      <c r="T8" s="7"/>
      <c r="U8" s="7"/>
    </row>
    <row r="9" spans="2:22" ht="38.1" customHeight="1" x14ac:dyDescent="0.3">
      <c r="B9" s="6"/>
      <c r="C9" s="7"/>
      <c r="D9" s="7"/>
      <c r="E9" s="7"/>
      <c r="F9" s="7"/>
      <c r="G9" s="374"/>
      <c r="H9" s="7"/>
      <c r="I9" s="7"/>
      <c r="J9" s="7"/>
      <c r="K9" s="7"/>
      <c r="L9" s="384"/>
      <c r="M9" s="7"/>
      <c r="N9" s="7"/>
      <c r="O9" s="7"/>
      <c r="P9" s="7"/>
      <c r="Q9" s="49"/>
      <c r="R9" s="7"/>
      <c r="S9" s="7"/>
      <c r="T9" s="7"/>
      <c r="U9" s="7"/>
    </row>
    <row r="10" spans="2:22" ht="38.1" customHeight="1" x14ac:dyDescent="0.3">
      <c r="B10" s="15" t="s">
        <v>132</v>
      </c>
      <c r="C10" s="12">
        <f>AVERAGE(C4:C9)</f>
        <v>0</v>
      </c>
      <c r="D10" s="12">
        <f>AVERAGE(D4:D9)</f>
        <v>0.28749999999999998</v>
      </c>
      <c r="E10" s="12">
        <f>AVERAGE(E4:E9)</f>
        <v>0.71250000000000002</v>
      </c>
      <c r="F10" s="12">
        <f>AVERAGE(F4:F9)</f>
        <v>0</v>
      </c>
      <c r="G10" s="9"/>
      <c r="H10" s="12">
        <f>AVERAGE(H4:H9)</f>
        <v>0</v>
      </c>
      <c r="I10" s="12">
        <f>AVERAGE(I4:I9)</f>
        <v>0.20416666666666666</v>
      </c>
      <c r="J10" s="12">
        <f>AVERAGE(J4:J9)</f>
        <v>0.79583333333333339</v>
      </c>
      <c r="K10" s="12">
        <f>AVERAGE(K4:K9)</f>
        <v>0</v>
      </c>
      <c r="L10" s="9"/>
      <c r="M10" s="12">
        <f>AVERAGE(M4:M9)</f>
        <v>0</v>
      </c>
      <c r="N10" s="12">
        <f>AVERAGE(N4:N9)</f>
        <v>0.10416666666666666</v>
      </c>
      <c r="O10" s="12">
        <f>AVERAGE(O4:O9)</f>
        <v>0.63749999999999996</v>
      </c>
      <c r="P10" s="12">
        <f>AVERAGE(P4:P9)</f>
        <v>0.2583333333333333</v>
      </c>
      <c r="Q10" s="50"/>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85" t="s">
        <v>176</v>
      </c>
      <c r="C12" s="385"/>
      <c r="D12" s="385"/>
      <c r="E12" s="385"/>
      <c r="F12" s="385"/>
      <c r="G12" s="385"/>
      <c r="H12" s="385"/>
      <c r="I12" s="385"/>
      <c r="J12" s="385"/>
      <c r="K12" s="385"/>
      <c r="L12" s="385"/>
      <c r="M12" s="385"/>
      <c r="N12" s="385"/>
      <c r="O12" s="385"/>
      <c r="P12" s="385"/>
      <c r="Q12" s="385"/>
      <c r="R12" s="385"/>
      <c r="S12" s="385"/>
      <c r="T12" s="385"/>
      <c r="U12" s="385"/>
    </row>
    <row r="13" spans="2:22" ht="24.9" customHeight="1" x14ac:dyDescent="0.3">
      <c r="B13" s="388" t="s">
        <v>28</v>
      </c>
      <c r="C13" s="388"/>
      <c r="D13" s="388"/>
      <c r="E13" s="388"/>
      <c r="F13" s="388"/>
      <c r="G13" s="388"/>
      <c r="H13" s="388"/>
      <c r="I13" s="388"/>
      <c r="J13" s="388"/>
      <c r="K13" s="388"/>
      <c r="L13" s="388"/>
      <c r="M13" s="388"/>
      <c r="N13" s="388"/>
      <c r="O13" s="388"/>
      <c r="P13" s="388"/>
      <c r="Q13" s="388"/>
      <c r="R13" s="388"/>
      <c r="S13" s="388"/>
      <c r="T13" s="388"/>
      <c r="U13" s="388"/>
    </row>
    <row r="14" spans="2:22" ht="40.5" customHeight="1" x14ac:dyDescent="0.3">
      <c r="B14" s="389" t="s">
        <v>445</v>
      </c>
      <c r="C14" s="389"/>
      <c r="D14" s="389"/>
      <c r="E14" s="389"/>
      <c r="F14" s="389"/>
      <c r="G14" s="389"/>
      <c r="H14" s="389"/>
      <c r="I14" s="389"/>
      <c r="J14" s="389"/>
      <c r="K14" s="389"/>
      <c r="L14" s="389"/>
      <c r="M14" s="389"/>
      <c r="N14" s="389"/>
      <c r="O14" s="389"/>
      <c r="P14" s="389"/>
      <c r="Q14" s="389"/>
      <c r="R14" s="389"/>
      <c r="S14" s="389"/>
      <c r="T14" s="389"/>
      <c r="U14" s="389"/>
    </row>
    <row r="15" spans="2:22" s="182" customFormat="1" ht="42.75" customHeight="1" x14ac:dyDescent="0.3">
      <c r="B15" s="379" t="s">
        <v>446</v>
      </c>
      <c r="C15" s="380"/>
      <c r="D15" s="380"/>
      <c r="E15" s="380"/>
      <c r="F15" s="380"/>
      <c r="G15" s="380"/>
      <c r="H15" s="380"/>
      <c r="I15" s="380"/>
      <c r="J15" s="380"/>
      <c r="K15" s="380"/>
      <c r="L15" s="380"/>
      <c r="M15" s="380"/>
      <c r="N15" s="380"/>
      <c r="O15" s="380"/>
      <c r="P15" s="380"/>
      <c r="Q15" s="380"/>
      <c r="R15" s="380"/>
      <c r="S15" s="380"/>
      <c r="T15" s="380"/>
      <c r="U15" s="381"/>
    </row>
    <row r="16" spans="2:22" s="182" customFormat="1" ht="42.75" customHeight="1" x14ac:dyDescent="0.3">
      <c r="B16" s="379" t="s">
        <v>447</v>
      </c>
      <c r="C16" s="380"/>
      <c r="D16" s="380"/>
      <c r="E16" s="380"/>
      <c r="F16" s="380"/>
      <c r="G16" s="380"/>
      <c r="H16" s="380"/>
      <c r="I16" s="380"/>
      <c r="J16" s="380"/>
      <c r="K16" s="380"/>
      <c r="L16" s="380"/>
      <c r="M16" s="380"/>
      <c r="N16" s="380"/>
      <c r="O16" s="380"/>
      <c r="P16" s="380"/>
      <c r="Q16" s="380"/>
      <c r="R16" s="380"/>
      <c r="S16" s="380"/>
      <c r="T16" s="380"/>
      <c r="U16" s="381"/>
    </row>
    <row r="17" spans="2:21" ht="41.25" customHeight="1" x14ac:dyDescent="0.3">
      <c r="B17" s="389" t="s">
        <v>448</v>
      </c>
      <c r="C17" s="389"/>
      <c r="D17" s="389"/>
      <c r="E17" s="389"/>
      <c r="F17" s="389"/>
      <c r="G17" s="389"/>
      <c r="H17" s="389"/>
      <c r="I17" s="389"/>
      <c r="J17" s="389"/>
      <c r="K17" s="389"/>
      <c r="L17" s="389"/>
      <c r="M17" s="389"/>
      <c r="N17" s="389"/>
      <c r="O17" s="389"/>
      <c r="P17" s="389"/>
      <c r="Q17" s="389"/>
      <c r="R17" s="389"/>
      <c r="S17" s="389"/>
      <c r="T17" s="389"/>
      <c r="U17" s="389"/>
    </row>
    <row r="18" spans="2:21" s="14" customFormat="1" ht="24.9" customHeight="1" x14ac:dyDescent="0.3">
      <c r="B18" s="378" t="s">
        <v>123</v>
      </c>
      <c r="C18" s="378"/>
      <c r="D18" s="378"/>
      <c r="E18" s="378"/>
      <c r="F18" s="378"/>
      <c r="G18" s="378"/>
      <c r="H18" s="378"/>
      <c r="I18" s="378"/>
      <c r="J18" s="378"/>
      <c r="K18" s="378"/>
      <c r="L18" s="378"/>
      <c r="M18" s="378"/>
      <c r="N18" s="378"/>
      <c r="O18" s="378"/>
      <c r="P18" s="378"/>
      <c r="Q18" s="378"/>
      <c r="R18" s="378"/>
      <c r="S18" s="378"/>
      <c r="T18" s="378"/>
      <c r="U18" s="378"/>
    </row>
    <row r="19" spans="2:21" ht="60" customHeight="1" x14ac:dyDescent="0.3">
      <c r="B19" s="389" t="s">
        <v>443</v>
      </c>
      <c r="C19" s="389"/>
      <c r="D19" s="389"/>
      <c r="E19" s="389"/>
      <c r="F19" s="389"/>
      <c r="G19" s="389"/>
      <c r="H19" s="389"/>
      <c r="I19" s="389"/>
      <c r="J19" s="389"/>
      <c r="K19" s="389"/>
      <c r="L19" s="389"/>
      <c r="M19" s="389"/>
      <c r="N19" s="389"/>
      <c r="O19" s="389"/>
      <c r="P19" s="389"/>
      <c r="Q19" s="389"/>
      <c r="R19" s="389"/>
      <c r="S19" s="389"/>
      <c r="T19" s="389"/>
      <c r="U19" s="389"/>
    </row>
    <row r="20" spans="2:21" ht="60" customHeight="1" x14ac:dyDescent="0.3">
      <c r="B20" s="389" t="s">
        <v>442</v>
      </c>
      <c r="C20" s="389"/>
      <c r="D20" s="389"/>
      <c r="E20" s="389"/>
      <c r="F20" s="389"/>
      <c r="G20" s="389"/>
      <c r="H20" s="389"/>
      <c r="I20" s="389"/>
      <c r="J20" s="389"/>
      <c r="K20" s="389"/>
      <c r="L20" s="389"/>
      <c r="M20" s="389"/>
      <c r="N20" s="389"/>
      <c r="O20" s="389"/>
      <c r="P20" s="389"/>
      <c r="Q20" s="389"/>
      <c r="R20" s="389"/>
      <c r="S20" s="389"/>
      <c r="T20" s="389"/>
      <c r="U20" s="389"/>
    </row>
    <row r="21" spans="2:21" ht="36.75" customHeight="1" x14ac:dyDescent="0.3">
      <c r="B21" s="390" t="s">
        <v>444</v>
      </c>
      <c r="C21" s="390"/>
      <c r="D21" s="390"/>
      <c r="E21" s="390"/>
      <c r="F21" s="390"/>
      <c r="G21" s="390"/>
      <c r="H21" s="390"/>
      <c r="I21" s="390"/>
      <c r="J21" s="390"/>
      <c r="K21" s="390"/>
      <c r="L21" s="390"/>
      <c r="M21" s="390"/>
      <c r="N21" s="390"/>
      <c r="O21" s="390"/>
      <c r="P21" s="390"/>
      <c r="Q21" s="390"/>
      <c r="R21" s="390"/>
      <c r="S21" s="390"/>
      <c r="T21" s="390"/>
      <c r="U21" s="390"/>
    </row>
    <row r="22" spans="2:21" ht="16.5" customHeight="1" x14ac:dyDescent="0.3">
      <c r="B22" s="13"/>
      <c r="C22" s="13"/>
      <c r="D22" s="13"/>
      <c r="E22" s="13"/>
      <c r="F22" s="13"/>
      <c r="G22" s="13"/>
      <c r="H22" s="13"/>
      <c r="I22" s="13"/>
      <c r="J22" s="13"/>
      <c r="K22" s="13"/>
      <c r="L22" s="13"/>
      <c r="M22" s="13"/>
      <c r="N22" s="13"/>
      <c r="O22" s="13"/>
      <c r="P22" s="13"/>
      <c r="Q22" s="13"/>
      <c r="R22" s="13"/>
      <c r="S22" s="13"/>
      <c r="T22" s="13"/>
      <c r="U22" s="13"/>
    </row>
    <row r="23" spans="2:21" ht="21.9" customHeight="1" x14ac:dyDescent="0.3">
      <c r="B23" s="391" t="s">
        <v>177</v>
      </c>
      <c r="C23" s="391"/>
      <c r="D23" s="391"/>
      <c r="E23" s="391"/>
      <c r="F23" s="391"/>
      <c r="G23" s="391"/>
      <c r="H23" s="391"/>
      <c r="I23" s="391"/>
      <c r="J23" s="391"/>
      <c r="K23" s="391"/>
      <c r="L23" s="391"/>
      <c r="M23" s="391"/>
      <c r="N23" s="391"/>
      <c r="O23" s="391"/>
      <c r="P23" s="391"/>
      <c r="Q23" s="391"/>
      <c r="R23" s="391"/>
      <c r="S23" s="391"/>
      <c r="T23" s="391"/>
      <c r="U23" s="391"/>
    </row>
    <row r="24" spans="2:21" ht="24.9" customHeight="1" x14ac:dyDescent="0.3">
      <c r="B24" s="392" t="s">
        <v>28</v>
      </c>
      <c r="C24" s="392"/>
      <c r="D24" s="392"/>
      <c r="E24" s="392"/>
      <c r="F24" s="392"/>
      <c r="G24" s="392"/>
      <c r="H24" s="392"/>
      <c r="I24" s="392"/>
      <c r="J24" s="392"/>
      <c r="K24" s="392"/>
      <c r="L24" s="392"/>
      <c r="M24" s="392"/>
      <c r="N24" s="392"/>
      <c r="O24" s="392"/>
      <c r="P24" s="392"/>
      <c r="Q24" s="392"/>
      <c r="R24" s="392"/>
      <c r="S24" s="392"/>
      <c r="T24" s="392"/>
      <c r="U24" s="392"/>
    </row>
    <row r="25" spans="2:21" ht="60" customHeight="1" x14ac:dyDescent="0.3">
      <c r="B25" s="358" t="s">
        <v>416</v>
      </c>
      <c r="C25" s="358"/>
      <c r="D25" s="358"/>
      <c r="E25" s="358"/>
      <c r="F25" s="358"/>
      <c r="G25" s="358"/>
      <c r="H25" s="358"/>
      <c r="I25" s="358"/>
      <c r="J25" s="358"/>
      <c r="K25" s="358"/>
      <c r="L25" s="358"/>
      <c r="M25" s="358"/>
      <c r="N25" s="358"/>
      <c r="O25" s="358"/>
      <c r="P25" s="358"/>
      <c r="Q25" s="358"/>
      <c r="R25" s="358"/>
      <c r="S25" s="358"/>
      <c r="T25" s="358"/>
      <c r="U25" s="358"/>
    </row>
    <row r="26" spans="2:21" ht="60" customHeight="1" x14ac:dyDescent="0.3">
      <c r="B26" s="358" t="s">
        <v>417</v>
      </c>
      <c r="C26" s="358"/>
      <c r="D26" s="358"/>
      <c r="E26" s="358"/>
      <c r="F26" s="358"/>
      <c r="G26" s="358"/>
      <c r="H26" s="358"/>
      <c r="I26" s="358"/>
      <c r="J26" s="358"/>
      <c r="K26" s="358"/>
      <c r="L26" s="358"/>
      <c r="M26" s="358"/>
      <c r="N26" s="358"/>
      <c r="O26" s="358"/>
      <c r="P26" s="358"/>
      <c r="Q26" s="358"/>
      <c r="R26" s="358"/>
      <c r="S26" s="358"/>
      <c r="T26" s="358"/>
      <c r="U26" s="358"/>
    </row>
    <row r="27" spans="2:21" s="14" customFormat="1" ht="24.9" customHeight="1" x14ac:dyDescent="0.3">
      <c r="B27" s="378" t="s">
        <v>123</v>
      </c>
      <c r="C27" s="378"/>
      <c r="D27" s="378"/>
      <c r="E27" s="378"/>
      <c r="F27" s="378"/>
      <c r="G27" s="378"/>
      <c r="H27" s="378"/>
      <c r="I27" s="378"/>
      <c r="J27" s="378"/>
      <c r="K27" s="378"/>
      <c r="L27" s="378"/>
      <c r="M27" s="378"/>
      <c r="N27" s="378"/>
      <c r="O27" s="378"/>
      <c r="P27" s="378"/>
      <c r="Q27" s="378"/>
      <c r="R27" s="378"/>
      <c r="S27" s="378"/>
      <c r="T27" s="378"/>
      <c r="U27" s="378"/>
    </row>
    <row r="28" spans="2:21" ht="60" customHeight="1" x14ac:dyDescent="0.3">
      <c r="B28" s="358" t="s">
        <v>418</v>
      </c>
      <c r="C28" s="358"/>
      <c r="D28" s="358"/>
      <c r="E28" s="358"/>
      <c r="F28" s="358"/>
      <c r="G28" s="358"/>
      <c r="H28" s="358"/>
      <c r="I28" s="358"/>
      <c r="J28" s="358"/>
      <c r="K28" s="358"/>
      <c r="L28" s="358"/>
      <c r="M28" s="358"/>
      <c r="N28" s="358"/>
      <c r="O28" s="358"/>
      <c r="P28" s="358"/>
      <c r="Q28" s="358"/>
      <c r="R28" s="358"/>
      <c r="S28" s="358"/>
      <c r="T28" s="358"/>
      <c r="U28" s="358"/>
    </row>
    <row r="29" spans="2:21" ht="60" customHeight="1" x14ac:dyDescent="0.3">
      <c r="B29" s="358" t="s">
        <v>419</v>
      </c>
      <c r="C29" s="358"/>
      <c r="D29" s="358"/>
      <c r="E29" s="358"/>
      <c r="F29" s="358"/>
      <c r="G29" s="358"/>
      <c r="H29" s="358"/>
      <c r="I29" s="358"/>
      <c r="J29" s="358"/>
      <c r="K29" s="358"/>
      <c r="L29" s="358"/>
      <c r="M29" s="358"/>
      <c r="N29" s="358"/>
      <c r="O29" s="358"/>
      <c r="P29" s="358"/>
      <c r="Q29" s="358"/>
      <c r="R29" s="358"/>
      <c r="S29" s="358"/>
      <c r="T29" s="358"/>
      <c r="U29" s="358"/>
    </row>
    <row r="30" spans="2:21" ht="60" customHeight="1" x14ac:dyDescent="0.3">
      <c r="B30" s="358" t="s">
        <v>420</v>
      </c>
      <c r="C30" s="358"/>
      <c r="D30" s="358"/>
      <c r="E30" s="358"/>
      <c r="F30" s="358"/>
      <c r="G30" s="358"/>
      <c r="H30" s="358"/>
      <c r="I30" s="358"/>
      <c r="J30" s="358"/>
      <c r="K30" s="358"/>
      <c r="L30" s="358"/>
      <c r="M30" s="358"/>
      <c r="N30" s="358"/>
      <c r="O30" s="358"/>
      <c r="P30" s="358"/>
      <c r="Q30" s="358"/>
      <c r="R30" s="358"/>
      <c r="S30" s="358"/>
      <c r="T30" s="358"/>
      <c r="U30" s="358"/>
    </row>
    <row r="31" spans="2:21" ht="16.5" customHeight="1" x14ac:dyDescent="0.3">
      <c r="B31" s="13"/>
      <c r="C31" s="13"/>
      <c r="D31" s="13"/>
      <c r="E31" s="13"/>
      <c r="F31" s="13"/>
      <c r="G31" s="13"/>
      <c r="H31" s="13"/>
      <c r="I31" s="13"/>
      <c r="J31" s="13"/>
      <c r="K31" s="13"/>
      <c r="L31" s="13"/>
      <c r="M31" s="13"/>
      <c r="N31" s="13"/>
      <c r="O31" s="13"/>
      <c r="P31" s="13"/>
      <c r="Q31" s="13"/>
      <c r="R31" s="13"/>
      <c r="S31" s="13"/>
      <c r="T31" s="13"/>
      <c r="U31" s="13"/>
    </row>
    <row r="32" spans="2:21" ht="21.9" customHeight="1" x14ac:dyDescent="0.3">
      <c r="B32" s="393" t="s">
        <v>178</v>
      </c>
      <c r="C32" s="393"/>
      <c r="D32" s="393"/>
      <c r="E32" s="393"/>
      <c r="F32" s="393"/>
      <c r="G32" s="393"/>
      <c r="H32" s="393"/>
      <c r="I32" s="393"/>
      <c r="J32" s="393"/>
      <c r="K32" s="393"/>
      <c r="L32" s="393"/>
      <c r="M32" s="393"/>
      <c r="N32" s="393"/>
      <c r="O32" s="393"/>
      <c r="P32" s="393"/>
      <c r="Q32" s="393"/>
      <c r="R32" s="393"/>
      <c r="S32" s="393"/>
      <c r="T32" s="393"/>
      <c r="U32" s="393"/>
    </row>
    <row r="33" spans="2:21" ht="24.9" customHeight="1" x14ac:dyDescent="0.3">
      <c r="B33" s="394" t="s">
        <v>28</v>
      </c>
      <c r="C33" s="395"/>
      <c r="D33" s="395"/>
      <c r="E33" s="395"/>
      <c r="F33" s="395"/>
      <c r="G33" s="395"/>
      <c r="H33" s="395"/>
      <c r="I33" s="395"/>
      <c r="J33" s="395"/>
      <c r="K33" s="395"/>
      <c r="L33" s="395"/>
      <c r="M33" s="395"/>
      <c r="N33" s="395"/>
      <c r="O33" s="395"/>
      <c r="P33" s="395"/>
      <c r="Q33" s="395"/>
      <c r="R33" s="395"/>
      <c r="S33" s="395"/>
      <c r="T33" s="395"/>
      <c r="U33" s="395"/>
    </row>
    <row r="34" spans="2:21" ht="60" customHeight="1" x14ac:dyDescent="0.3">
      <c r="B34" s="367" t="s">
        <v>606</v>
      </c>
      <c r="C34" s="396"/>
      <c r="D34" s="396"/>
      <c r="E34" s="396"/>
      <c r="F34" s="396"/>
      <c r="G34" s="396"/>
      <c r="H34" s="396"/>
      <c r="I34" s="396"/>
      <c r="J34" s="396"/>
      <c r="K34" s="396"/>
      <c r="L34" s="396"/>
      <c r="M34" s="396"/>
      <c r="N34" s="396"/>
      <c r="O34" s="396"/>
      <c r="P34" s="396"/>
      <c r="Q34" s="396"/>
      <c r="R34" s="396"/>
      <c r="S34" s="396"/>
      <c r="T34" s="396"/>
      <c r="U34" s="396"/>
    </row>
    <row r="35" spans="2:21" ht="60" customHeight="1" x14ac:dyDescent="0.3">
      <c r="B35" s="396" t="s">
        <v>607</v>
      </c>
      <c r="C35" s="396"/>
      <c r="D35" s="396"/>
      <c r="E35" s="396"/>
      <c r="F35" s="396"/>
      <c r="G35" s="396"/>
      <c r="H35" s="396"/>
      <c r="I35" s="396"/>
      <c r="J35" s="396"/>
      <c r="K35" s="396"/>
      <c r="L35" s="396"/>
      <c r="M35" s="396"/>
      <c r="N35" s="396"/>
      <c r="O35" s="396"/>
      <c r="P35" s="396"/>
      <c r="Q35" s="396"/>
      <c r="R35" s="396"/>
      <c r="S35" s="396"/>
      <c r="T35" s="396"/>
      <c r="U35" s="396"/>
    </row>
    <row r="36" spans="2:21" s="14" customFormat="1" ht="24.9" customHeight="1" x14ac:dyDescent="0.3">
      <c r="B36" s="378" t="s">
        <v>123</v>
      </c>
      <c r="C36" s="378"/>
      <c r="D36" s="378"/>
      <c r="E36" s="378"/>
      <c r="F36" s="378"/>
      <c r="G36" s="378"/>
      <c r="H36" s="378"/>
      <c r="I36" s="378"/>
      <c r="J36" s="378"/>
      <c r="K36" s="378"/>
      <c r="L36" s="378"/>
      <c r="M36" s="378"/>
      <c r="N36" s="378"/>
      <c r="O36" s="378"/>
      <c r="P36" s="378"/>
      <c r="Q36" s="378"/>
      <c r="R36" s="378"/>
      <c r="S36" s="378"/>
      <c r="T36" s="378"/>
      <c r="U36" s="378"/>
    </row>
    <row r="37" spans="2:21" ht="60" customHeight="1" x14ac:dyDescent="0.3">
      <c r="B37" s="367" t="s">
        <v>608</v>
      </c>
      <c r="C37" s="396"/>
      <c r="D37" s="396"/>
      <c r="E37" s="396"/>
      <c r="F37" s="396"/>
      <c r="G37" s="396"/>
      <c r="H37" s="396"/>
      <c r="I37" s="396"/>
      <c r="J37" s="396"/>
      <c r="K37" s="396"/>
      <c r="L37" s="396"/>
      <c r="M37" s="396"/>
      <c r="N37" s="396"/>
      <c r="O37" s="396"/>
      <c r="P37" s="396"/>
      <c r="Q37" s="396"/>
      <c r="R37" s="396"/>
      <c r="S37" s="396"/>
      <c r="T37" s="396"/>
      <c r="U37" s="396"/>
    </row>
    <row r="38" spans="2:21" ht="60" customHeight="1" x14ac:dyDescent="0.3">
      <c r="B38" s="367" t="s">
        <v>609</v>
      </c>
      <c r="C38" s="396"/>
      <c r="D38" s="396"/>
      <c r="E38" s="396"/>
      <c r="F38" s="396"/>
      <c r="G38" s="396"/>
      <c r="H38" s="396"/>
      <c r="I38" s="396"/>
      <c r="J38" s="396"/>
      <c r="K38" s="396"/>
      <c r="L38" s="396"/>
      <c r="M38" s="396"/>
      <c r="N38" s="396"/>
      <c r="O38" s="396"/>
      <c r="P38" s="396"/>
      <c r="Q38" s="396"/>
      <c r="R38" s="396"/>
      <c r="S38" s="396"/>
      <c r="T38" s="396"/>
      <c r="U38" s="396"/>
    </row>
    <row r="39" spans="2:21" ht="60" customHeight="1" x14ac:dyDescent="0.3">
      <c r="B39" s="368" t="s">
        <v>610</v>
      </c>
      <c r="C39" s="397"/>
      <c r="D39" s="397"/>
      <c r="E39" s="397"/>
      <c r="F39" s="397"/>
      <c r="G39" s="397"/>
      <c r="H39" s="397"/>
      <c r="I39" s="397"/>
      <c r="J39" s="397"/>
      <c r="K39" s="397"/>
      <c r="L39" s="397"/>
      <c r="M39" s="397"/>
      <c r="N39" s="397"/>
      <c r="O39" s="397"/>
      <c r="P39" s="397"/>
      <c r="Q39" s="397"/>
      <c r="R39" s="397"/>
      <c r="S39" s="397"/>
      <c r="T39" s="397"/>
      <c r="U39" s="397"/>
    </row>
    <row r="41" spans="2:21" x14ac:dyDescent="0.3">
      <c r="B41" s="387" t="s">
        <v>179</v>
      </c>
      <c r="C41" s="387"/>
      <c r="D41" s="387"/>
      <c r="E41" s="387"/>
      <c r="F41" s="387"/>
      <c r="G41" s="387"/>
      <c r="H41" s="387"/>
      <c r="I41" s="387"/>
      <c r="J41" s="387"/>
      <c r="K41" s="387"/>
      <c r="L41" s="387"/>
      <c r="M41" s="387"/>
      <c r="N41" s="387"/>
      <c r="O41" s="387"/>
      <c r="P41" s="387"/>
      <c r="Q41" s="387"/>
      <c r="R41" s="387"/>
      <c r="S41" s="387"/>
      <c r="T41" s="387"/>
      <c r="U41" s="387"/>
    </row>
    <row r="42" spans="2:21" ht="19.8" x14ac:dyDescent="0.3">
      <c r="B42" s="394" t="s">
        <v>28</v>
      </c>
      <c r="C42" s="395"/>
      <c r="D42" s="395"/>
      <c r="E42" s="395"/>
      <c r="F42" s="395"/>
      <c r="G42" s="395"/>
      <c r="H42" s="395"/>
      <c r="I42" s="395"/>
      <c r="J42" s="395"/>
      <c r="K42" s="395"/>
      <c r="L42" s="395"/>
      <c r="M42" s="395"/>
      <c r="N42" s="395"/>
      <c r="O42" s="395"/>
      <c r="P42" s="395"/>
      <c r="Q42" s="395"/>
      <c r="R42" s="395"/>
      <c r="S42" s="395"/>
      <c r="T42" s="395"/>
      <c r="U42" s="395"/>
    </row>
    <row r="43" spans="2:21" ht="51.75" customHeight="1" x14ac:dyDescent="0.3">
      <c r="B43" s="396"/>
      <c r="C43" s="396"/>
      <c r="D43" s="396"/>
      <c r="E43" s="396"/>
      <c r="F43" s="396"/>
      <c r="G43" s="396"/>
      <c r="H43" s="396"/>
      <c r="I43" s="396"/>
      <c r="J43" s="396"/>
      <c r="K43" s="396"/>
      <c r="L43" s="396"/>
      <c r="M43" s="396"/>
      <c r="N43" s="396"/>
      <c r="O43" s="396"/>
      <c r="P43" s="396"/>
      <c r="Q43" s="396"/>
      <c r="R43" s="396"/>
      <c r="S43" s="396"/>
      <c r="T43" s="396"/>
      <c r="U43" s="396"/>
    </row>
    <row r="44" spans="2:21" ht="50.25" customHeight="1" x14ac:dyDescent="0.3">
      <c r="B44" s="396"/>
      <c r="C44" s="396"/>
      <c r="D44" s="396"/>
      <c r="E44" s="396"/>
      <c r="F44" s="396"/>
      <c r="G44" s="396"/>
      <c r="H44" s="396"/>
      <c r="I44" s="396"/>
      <c r="J44" s="396"/>
      <c r="K44" s="396"/>
      <c r="L44" s="396"/>
      <c r="M44" s="396"/>
      <c r="N44" s="396"/>
      <c r="O44" s="396"/>
      <c r="P44" s="396"/>
      <c r="Q44" s="396"/>
      <c r="R44" s="396"/>
      <c r="S44" s="396"/>
      <c r="T44" s="396"/>
      <c r="U44" s="396"/>
    </row>
    <row r="45" spans="2:21" ht="19.8" x14ac:dyDescent="0.3">
      <c r="B45" s="378" t="s">
        <v>123</v>
      </c>
      <c r="C45" s="378"/>
      <c r="D45" s="378"/>
      <c r="E45" s="378"/>
      <c r="F45" s="378"/>
      <c r="G45" s="378"/>
      <c r="H45" s="378"/>
      <c r="I45" s="378"/>
      <c r="J45" s="378"/>
      <c r="K45" s="378"/>
      <c r="L45" s="378"/>
      <c r="M45" s="378"/>
      <c r="N45" s="378"/>
      <c r="O45" s="378"/>
      <c r="P45" s="378"/>
      <c r="Q45" s="378"/>
      <c r="R45" s="378"/>
      <c r="S45" s="378"/>
      <c r="T45" s="378"/>
      <c r="U45" s="378"/>
    </row>
    <row r="46" spans="2:21" ht="69.75" customHeight="1" x14ac:dyDescent="0.3">
      <c r="B46" s="396"/>
      <c r="C46" s="396"/>
      <c r="D46" s="396"/>
      <c r="E46" s="396"/>
      <c r="F46" s="396"/>
      <c r="G46" s="396"/>
      <c r="H46" s="396"/>
      <c r="I46" s="396"/>
      <c r="J46" s="396"/>
      <c r="K46" s="396"/>
      <c r="L46" s="396"/>
      <c r="M46" s="396"/>
      <c r="N46" s="396"/>
      <c r="O46" s="396"/>
      <c r="P46" s="396"/>
      <c r="Q46" s="396"/>
      <c r="R46" s="396"/>
      <c r="S46" s="396"/>
      <c r="T46" s="396"/>
      <c r="U46" s="396"/>
    </row>
    <row r="47" spans="2:21" ht="60" customHeight="1" x14ac:dyDescent="0.3">
      <c r="B47" s="396"/>
      <c r="C47" s="396"/>
      <c r="D47" s="396"/>
      <c r="E47" s="396"/>
      <c r="F47" s="396"/>
      <c r="G47" s="396"/>
      <c r="H47" s="396"/>
      <c r="I47" s="396"/>
      <c r="J47" s="396"/>
      <c r="K47" s="396"/>
      <c r="L47" s="396"/>
      <c r="M47" s="396"/>
      <c r="N47" s="396"/>
      <c r="O47" s="396"/>
      <c r="P47" s="396"/>
      <c r="Q47" s="396"/>
      <c r="R47" s="396"/>
      <c r="S47" s="396"/>
      <c r="T47" s="396"/>
      <c r="U47" s="396"/>
    </row>
    <row r="48" spans="2:21" ht="59.25" customHeight="1" x14ac:dyDescent="0.3">
      <c r="B48" s="396"/>
      <c r="C48" s="396"/>
      <c r="D48" s="396"/>
      <c r="E48" s="396"/>
      <c r="F48" s="396"/>
      <c r="G48" s="396"/>
      <c r="H48" s="396"/>
      <c r="I48" s="396"/>
      <c r="J48" s="396"/>
      <c r="K48" s="396"/>
      <c r="L48" s="396"/>
      <c r="M48" s="396"/>
      <c r="N48" s="396"/>
      <c r="O48" s="396"/>
      <c r="P48" s="396"/>
      <c r="Q48" s="396"/>
      <c r="R48" s="396"/>
      <c r="S48" s="396"/>
      <c r="T48" s="396"/>
      <c r="U48" s="396"/>
    </row>
    <row r="65497" spans="2:22" x14ac:dyDescent="0.3">
      <c r="B65497" s="10" t="s">
        <v>29</v>
      </c>
      <c r="C65497" s="10"/>
      <c r="D65497" s="10"/>
      <c r="E65497" s="10"/>
      <c r="F65497" s="10"/>
      <c r="G65497" s="10"/>
      <c r="H65497" s="10"/>
      <c r="I65497" s="10"/>
      <c r="J65497" s="10"/>
      <c r="K65497" s="10"/>
      <c r="L65497" s="10"/>
      <c r="M65497" s="10"/>
      <c r="N65497" s="10"/>
      <c r="O65497" s="10"/>
      <c r="P65497" s="10"/>
      <c r="Q65497" s="10"/>
      <c r="R65497" s="10"/>
      <c r="S65497" s="10"/>
      <c r="T65497" s="10"/>
      <c r="U65497" s="10"/>
      <c r="V65497" s="10"/>
    </row>
    <row r="65498" spans="2:22" x14ac:dyDescent="0.3">
      <c r="B65498" s="11" t="s">
        <v>30</v>
      </c>
      <c r="C65498" s="11"/>
      <c r="D65498" s="11"/>
      <c r="E65498" s="11"/>
      <c r="F65498" s="11"/>
      <c r="G65498" s="11"/>
      <c r="H65498" s="11"/>
      <c r="I65498" s="11"/>
      <c r="J65498" s="11"/>
      <c r="K65498" s="11"/>
      <c r="L65498" s="11"/>
      <c r="M65498" s="11"/>
      <c r="N65498" s="11"/>
      <c r="O65498" s="11"/>
      <c r="P65498" s="11"/>
      <c r="Q65498" s="11"/>
      <c r="R65498" s="11"/>
      <c r="S65498" s="11"/>
      <c r="T65498" s="11"/>
      <c r="U65498" s="11"/>
      <c r="V65498" s="11"/>
    </row>
    <row r="65499" spans="2:22" x14ac:dyDescent="0.3">
      <c r="B65499" s="11" t="s">
        <v>31</v>
      </c>
      <c r="C65499" s="11"/>
      <c r="D65499" s="11"/>
      <c r="E65499" s="11"/>
      <c r="F65499" s="11"/>
      <c r="G65499" s="11"/>
      <c r="H65499" s="11"/>
      <c r="I65499" s="11"/>
      <c r="J65499" s="11"/>
      <c r="K65499" s="11"/>
      <c r="L65499" s="11"/>
      <c r="M65499" s="11"/>
      <c r="N65499" s="11"/>
      <c r="O65499" s="11"/>
      <c r="P65499" s="11"/>
      <c r="Q65499" s="11"/>
      <c r="R65499" s="11"/>
      <c r="S65499" s="11"/>
      <c r="T65499" s="11"/>
      <c r="U65499" s="11"/>
      <c r="V65499" s="11"/>
    </row>
  </sheetData>
  <mergeCells count="42">
    <mergeCell ref="B46:U46"/>
    <mergeCell ref="B47:U47"/>
    <mergeCell ref="B48:U48"/>
    <mergeCell ref="B41:U41"/>
    <mergeCell ref="B42:U42"/>
    <mergeCell ref="B43:U43"/>
    <mergeCell ref="B44:U44"/>
    <mergeCell ref="B45:U45"/>
    <mergeCell ref="B35:U35"/>
    <mergeCell ref="B36:U36"/>
    <mergeCell ref="B37:U37"/>
    <mergeCell ref="B38:U38"/>
    <mergeCell ref="B39:U39"/>
    <mergeCell ref="B29:U29"/>
    <mergeCell ref="B30:U30"/>
    <mergeCell ref="B32:U32"/>
    <mergeCell ref="B33:U33"/>
    <mergeCell ref="B34:U34"/>
    <mergeCell ref="V2:V3"/>
    <mergeCell ref="L3:L9"/>
    <mergeCell ref="C2:F2"/>
    <mergeCell ref="B26:U26"/>
    <mergeCell ref="B27:U27"/>
    <mergeCell ref="H2:K2"/>
    <mergeCell ref="R2:U2"/>
    <mergeCell ref="B12:U12"/>
    <mergeCell ref="B13:U13"/>
    <mergeCell ref="B14:U14"/>
    <mergeCell ref="B17:U17"/>
    <mergeCell ref="B19:U19"/>
    <mergeCell ref="B20:U20"/>
    <mergeCell ref="B21:U21"/>
    <mergeCell ref="B23:U23"/>
    <mergeCell ref="B24:U24"/>
    <mergeCell ref="B28:U28"/>
    <mergeCell ref="G3:G9"/>
    <mergeCell ref="B2:B3"/>
    <mergeCell ref="M2:P2"/>
    <mergeCell ref="B18:U18"/>
    <mergeCell ref="B25:U25"/>
    <mergeCell ref="B15:U15"/>
    <mergeCell ref="B16:U16"/>
  </mergeCells>
  <phoneticPr fontId="2" type="noConversion"/>
  <hyperlinks>
    <hyperlink ref="B65499" r:id="rId1" xr:uid="{00000000-0004-0000-0300-000000000000}"/>
    <hyperlink ref="B65498"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zoomScale="70" zoomScaleNormal="70" workbookViewId="0">
      <selection activeCell="AB35" sqref="AB35"/>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9" width="7.6640625" style="1" customWidth="1"/>
    <col min="10" max="10" width="10.44140625" style="1" customWidth="1"/>
    <col min="11" max="11" width="7.6640625" style="1" customWidth="1"/>
    <col min="12" max="12" width="1.6640625" style="1" customWidth="1"/>
    <col min="13" max="16" width="7.6640625" style="1" customWidth="1"/>
    <col min="17" max="17" width="2.109375" style="1" customWidth="1"/>
    <col min="18" max="21" width="7.6640625" style="1" customWidth="1"/>
    <col min="22" max="22" width="14.109375" style="1" bestFit="1" customWidth="1"/>
    <col min="23"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75" t="s">
        <v>137</v>
      </c>
      <c r="C2" s="385" t="s">
        <v>176</v>
      </c>
      <c r="D2" s="385"/>
      <c r="E2" s="385"/>
      <c r="F2" s="385"/>
      <c r="G2" s="2"/>
      <c r="H2" s="386" t="s">
        <v>177</v>
      </c>
      <c r="I2" s="386"/>
      <c r="J2" s="386"/>
      <c r="K2" s="386"/>
      <c r="L2" s="2"/>
      <c r="M2" s="377" t="s">
        <v>178</v>
      </c>
      <c r="N2" s="377"/>
      <c r="O2" s="377"/>
      <c r="P2" s="377"/>
      <c r="Q2" s="51"/>
      <c r="R2" s="387" t="s">
        <v>179</v>
      </c>
      <c r="S2" s="387"/>
      <c r="T2" s="387"/>
      <c r="U2" s="387"/>
      <c r="V2" s="382"/>
    </row>
    <row r="3" spans="2:22" ht="24.75" customHeight="1" thickBot="1" x14ac:dyDescent="0.35">
      <c r="B3" s="376"/>
      <c r="C3" s="3">
        <v>1</v>
      </c>
      <c r="D3" s="3">
        <v>2</v>
      </c>
      <c r="E3" s="4">
        <v>3</v>
      </c>
      <c r="F3" s="5">
        <v>4</v>
      </c>
      <c r="G3" s="373"/>
      <c r="H3" s="3">
        <v>1</v>
      </c>
      <c r="I3" s="3">
        <v>2</v>
      </c>
      <c r="J3" s="4">
        <v>3</v>
      </c>
      <c r="K3" s="5">
        <v>4</v>
      </c>
      <c r="L3" s="383"/>
      <c r="M3" s="3">
        <v>1</v>
      </c>
      <c r="N3" s="3">
        <v>2</v>
      </c>
      <c r="O3" s="4">
        <v>3</v>
      </c>
      <c r="P3" s="5">
        <v>4</v>
      </c>
      <c r="Q3" s="52"/>
      <c r="R3" s="3">
        <v>1</v>
      </c>
      <c r="S3" s="3">
        <v>2</v>
      </c>
      <c r="T3" s="4">
        <v>3</v>
      </c>
      <c r="U3" s="5">
        <v>4</v>
      </c>
      <c r="V3" s="382"/>
    </row>
    <row r="4" spans="2:22" ht="38.1" customHeight="1" thickTop="1" thickBot="1" x14ac:dyDescent="0.35">
      <c r="B4" s="33" t="s">
        <v>133</v>
      </c>
      <c r="C4" s="32">
        <f>Autoevaluación!R84/SUM(Autoevaluación!R84:R87)</f>
        <v>0</v>
      </c>
      <c r="D4" s="7">
        <f>Autoevaluación!R85/SUM(Autoevaluación!R84:R87)</f>
        <v>0</v>
      </c>
      <c r="E4" s="7">
        <f>Autoevaluación!R86/SUM(Autoevaluación!R84:R87)</f>
        <v>0.66666666666666663</v>
      </c>
      <c r="F4" s="7">
        <f>Autoevaluación!R87/SUM(Autoevaluación!R84:R87)</f>
        <v>0.33333333333333331</v>
      </c>
      <c r="G4" s="374"/>
      <c r="H4" s="17">
        <f>Autoevaluación!S84/SUM(Autoevaluación!S84:S87)</f>
        <v>0</v>
      </c>
      <c r="I4" s="7">
        <f>Autoevaluación!S85/SUM(Autoevaluación!S84:S87)</f>
        <v>0</v>
      </c>
      <c r="J4" s="7">
        <f>Autoevaluación!S86/SUM(Autoevaluación!S84:S87)</f>
        <v>0.33333333333333331</v>
      </c>
      <c r="K4" s="7">
        <f>Autoevaluación!S87/SUM(Autoevaluación!S84:S87)</f>
        <v>0.66666666666666663</v>
      </c>
      <c r="L4" s="384"/>
      <c r="M4" s="7">
        <f>Autoevaluación!T84/SUM(Autoevaluación!T84:T87)</f>
        <v>0</v>
      </c>
      <c r="N4" s="7">
        <f>Autoevaluación!T85/SUM(Autoevaluación!T84:T87)</f>
        <v>0</v>
      </c>
      <c r="O4" s="7">
        <f>Autoevaluación!T86/SUM(Autoevaluación!T84:T87)</f>
        <v>0</v>
      </c>
      <c r="P4" s="7">
        <f>Autoevaluación!T87/SUM(Autoevaluación!T84:T87)</f>
        <v>1</v>
      </c>
      <c r="Q4" s="49"/>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5">
      <c r="B5" s="35" t="s">
        <v>134</v>
      </c>
      <c r="C5" s="32">
        <f>Autoevaluación!R89/SUM(Autoevaluación!R89:R92)</f>
        <v>0.2857142857142857</v>
      </c>
      <c r="D5" s="7">
        <f>Autoevaluación!R90/SUM(Autoevaluación!R89:R92)</f>
        <v>0.5714285714285714</v>
      </c>
      <c r="E5" s="7">
        <f>Autoevaluación!R91/SUM(Autoevaluación!R89:R92)</f>
        <v>0.14285714285714285</v>
      </c>
      <c r="F5" s="7">
        <f>Autoevaluación!R92/SUM(Autoevaluación!R89:R92)</f>
        <v>0</v>
      </c>
      <c r="G5" s="374"/>
      <c r="H5" s="17">
        <f>Autoevaluación!S89/SUM(Autoevaluación!S89:S92)</f>
        <v>0</v>
      </c>
      <c r="I5" s="7">
        <f>Autoevaluación!S90/SUM(Autoevaluación!S89:S92)</f>
        <v>0.42857142857142855</v>
      </c>
      <c r="J5" s="195">
        <f>Autoevaluación!S87/SUM(Autoevaluación!S85:S88)</f>
        <v>0.66666666666666663</v>
      </c>
      <c r="K5" s="7">
        <f>Autoevaluación!S92/SUM(Autoevaluación!S89:S92)</f>
        <v>0</v>
      </c>
      <c r="L5" s="384"/>
      <c r="M5" s="7">
        <f>Autoevaluación!T89/SUM(Autoevaluación!T89:T92)</f>
        <v>0</v>
      </c>
      <c r="N5" s="7">
        <f>Autoevaluación!T90/SUM(Autoevaluación!T89:T92)</f>
        <v>0.2857142857142857</v>
      </c>
      <c r="O5" s="7">
        <f>Autoevaluación!T91/SUM(Autoevaluación!T89:T92)</f>
        <v>0.7142857142857143</v>
      </c>
      <c r="P5" s="7">
        <f>Autoevaluación!T92/SUM(Autoevaluación!T89:T92)</f>
        <v>0</v>
      </c>
      <c r="Q5" s="49"/>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35">
      <c r="B6" s="35" t="s">
        <v>32</v>
      </c>
      <c r="C6" s="32">
        <f>Autoevaluación!R98/SUM(Autoevaluación!R98:R101)</f>
        <v>0.5</v>
      </c>
      <c r="D6" s="7">
        <f>Autoevaluación!R99/SUM(Autoevaluación!R98:R101)</f>
        <v>0.5</v>
      </c>
      <c r="E6" s="7">
        <f>Autoevaluación!R100/SUM(Autoevaluación!R98:R101)</f>
        <v>0</v>
      </c>
      <c r="F6" s="7">
        <f>Autoevaluación!R101/SUM(Autoevaluación!R98:R101)</f>
        <v>0</v>
      </c>
      <c r="G6" s="374"/>
      <c r="H6" s="17">
        <f>Autoevaluación!S98/SUM(Autoevaluación!S98:S101)</f>
        <v>0</v>
      </c>
      <c r="I6" s="7">
        <f>Autoevaluación!S99/SUM(Autoevaluación!S98:S101)</f>
        <v>1</v>
      </c>
      <c r="J6" s="7">
        <f>Autoevaluación!S100/SUM(Autoevaluación!S98:S101)</f>
        <v>0</v>
      </c>
      <c r="K6" s="7">
        <f>Autoevaluación!S10/SUM(Autoevaluación!S98:S101)</f>
        <v>0.5</v>
      </c>
      <c r="L6" s="384"/>
      <c r="M6" s="7">
        <f>Autoevaluación!T98/SUM(Autoevaluación!T98:T101)</f>
        <v>0</v>
      </c>
      <c r="N6" s="7">
        <f>Autoevaluación!T99/SUM(Autoevaluación!T98:T101)</f>
        <v>0.5</v>
      </c>
      <c r="O6" s="7">
        <f>Autoevaluación!T100/SUM(Autoevaluación!T98:T101)</f>
        <v>0.5</v>
      </c>
      <c r="P6" s="7">
        <f>Autoevaluación!T101/SUM(Autoevaluación!T98:T101)</f>
        <v>0</v>
      </c>
      <c r="Q6" s="49"/>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35">
      <c r="B7" s="33" t="s">
        <v>135</v>
      </c>
      <c r="C7" s="32">
        <f>Autoevaluación!R102/SUM(Autoevaluación!R102:R105)</f>
        <v>0.1</v>
      </c>
      <c r="D7" s="7">
        <f>Autoevaluación!R103/SUM(Autoevaluación!R102:R105)</f>
        <v>0.6</v>
      </c>
      <c r="E7" s="7">
        <f>Autoevaluación!R104/SUM(Autoevaluación!R102:R105)</f>
        <v>0.3</v>
      </c>
      <c r="F7" s="7">
        <f>Autoevaluación!R105/SUM(Autoevaluación!R102:R105)</f>
        <v>0</v>
      </c>
      <c r="G7" s="374"/>
      <c r="H7" s="17">
        <f>Autoevaluación!S102/SUM(Autoevaluación!S102:S105)</f>
        <v>0</v>
      </c>
      <c r="I7" s="7">
        <f>Autoevaluación!S103/SUM(Autoevaluación!S102:S105)</f>
        <v>0.1</v>
      </c>
      <c r="J7" s="7">
        <f>Autoevaluación!S104/SUM(Autoevaluación!S102:S105)</f>
        <v>0.7</v>
      </c>
      <c r="K7" s="7">
        <f>Autoevaluación!S105/SUM(Autoevaluación!S102:S105)</f>
        <v>0.2</v>
      </c>
      <c r="L7" s="384"/>
      <c r="M7" s="7">
        <f>Autoevaluación!T102/SUM(Autoevaluación!T102:T105)</f>
        <v>0</v>
      </c>
      <c r="N7" s="7">
        <f>Autoevaluación!T103/SUM(Autoevaluación!T102:T105)</f>
        <v>0</v>
      </c>
      <c r="O7" s="7">
        <f>Autoevaluación!T104/SUM(Autoevaluación!T102:T105)</f>
        <v>0.6</v>
      </c>
      <c r="P7" s="7">
        <f>Autoevaluación!T105/SUM(Autoevaluación!T102:T105)</f>
        <v>0.4</v>
      </c>
      <c r="Q7" s="49"/>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35">
      <c r="B8" s="33" t="s">
        <v>136</v>
      </c>
      <c r="C8" s="32">
        <f>Autoevaluación!R114/SUM(Autoevaluación!R114:R117)</f>
        <v>0</v>
      </c>
      <c r="D8" s="7">
        <f>Autoevaluación!R115/SUM(Autoevaluación!R114:R117)</f>
        <v>1</v>
      </c>
      <c r="E8" s="7">
        <f>Autoevaluación!R116/SUM(Autoevaluación!R114:R117)</f>
        <v>0</v>
      </c>
      <c r="F8" s="7">
        <f>Autoevaluación!R117/SUM(Autoevaluación!R114:R117)</f>
        <v>0</v>
      </c>
      <c r="G8" s="374"/>
      <c r="H8" s="17">
        <f>Autoevaluación!S114/SUM(Autoevaluación!S114:S117)</f>
        <v>0</v>
      </c>
      <c r="I8" s="7">
        <f>Autoevaluación!S115/SUM(Autoevaluación!S114:S117)</f>
        <v>0</v>
      </c>
      <c r="J8" s="7">
        <f>Autoevaluación!S116/SUM(Autoevaluación!S114:S117)</f>
        <v>1</v>
      </c>
      <c r="K8" s="7">
        <f>Autoevaluación!S117/SUM(Autoevaluación!S114:S117)</f>
        <v>0</v>
      </c>
      <c r="L8" s="384"/>
      <c r="M8" s="7">
        <f>Autoevaluación!T114/SUM(Autoevaluación!T114:T117)</f>
        <v>0</v>
      </c>
      <c r="N8" s="7">
        <f>Autoevaluación!T115/SUM(Autoevaluación!T114:T117)</f>
        <v>0</v>
      </c>
      <c r="O8" s="7">
        <f>Autoevaluación!T116/SUM(Autoevaluación!T114:T117)</f>
        <v>0.75</v>
      </c>
      <c r="P8" s="7">
        <f>Autoevaluación!T117/SUM(Autoevaluación!T114:T117)</f>
        <v>0.25</v>
      </c>
      <c r="Q8" s="49"/>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3">
      <c r="B9" s="34"/>
      <c r="C9" s="7"/>
      <c r="D9" s="7"/>
      <c r="E9" s="7"/>
      <c r="F9" s="7"/>
      <c r="G9" s="374"/>
      <c r="H9" s="7"/>
      <c r="I9" s="7"/>
      <c r="J9" s="7"/>
      <c r="K9" s="7"/>
      <c r="L9" s="384"/>
      <c r="M9" s="7"/>
      <c r="N9" s="7"/>
      <c r="O9" s="7"/>
      <c r="P9" s="7"/>
      <c r="Q9" s="49"/>
      <c r="R9" s="7"/>
      <c r="S9" s="7"/>
      <c r="T9" s="7"/>
      <c r="U9" s="7"/>
    </row>
    <row r="10" spans="2:22" ht="42" customHeight="1" x14ac:dyDescent="0.3">
      <c r="B10" s="15" t="s">
        <v>138</v>
      </c>
      <c r="C10" s="12">
        <f>AVERAGE(C4:C9)</f>
        <v>0.17714285714285713</v>
      </c>
      <c r="D10" s="12">
        <f>AVERAGE(D4:D9)</f>
        <v>0.53428571428571425</v>
      </c>
      <c r="E10" s="12">
        <f>AVERAGE(E4:E9)</f>
        <v>0.22190476190476191</v>
      </c>
      <c r="F10" s="12">
        <f>AVERAGE(F4:F9)</f>
        <v>6.6666666666666666E-2</v>
      </c>
      <c r="G10" s="9"/>
      <c r="H10" s="12">
        <f>AVERAGE(H4:H9)</f>
        <v>0</v>
      </c>
      <c r="I10" s="12">
        <f>AVERAGE(I4:I9)</f>
        <v>0.30571428571428572</v>
      </c>
      <c r="J10" s="12">
        <f>AVERAGE(J4:J9)</f>
        <v>0.54</v>
      </c>
      <c r="K10" s="12">
        <f>AVERAGE(K4:K9)</f>
        <v>0.27333333333333332</v>
      </c>
      <c r="L10" s="9"/>
      <c r="M10" s="12">
        <f>AVERAGE(M4:M9)</f>
        <v>0</v>
      </c>
      <c r="N10" s="12">
        <f>AVERAGE(N4:N9)</f>
        <v>0.15714285714285714</v>
      </c>
      <c r="O10" s="12">
        <f>AVERAGE(O4:O9)</f>
        <v>0.5128571428571429</v>
      </c>
      <c r="P10" s="12">
        <f>AVERAGE(P4:P9)</f>
        <v>0.32999999999999996</v>
      </c>
      <c r="Q10" s="50"/>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85" t="s">
        <v>176</v>
      </c>
      <c r="C12" s="385"/>
      <c r="D12" s="385"/>
      <c r="E12" s="385"/>
      <c r="F12" s="385"/>
      <c r="G12" s="385"/>
      <c r="H12" s="385"/>
      <c r="I12" s="385"/>
      <c r="J12" s="385"/>
      <c r="K12" s="385"/>
      <c r="L12" s="385"/>
      <c r="M12" s="385"/>
      <c r="N12" s="385"/>
      <c r="O12" s="385"/>
      <c r="P12" s="385"/>
      <c r="Q12" s="385"/>
      <c r="R12" s="385"/>
      <c r="S12" s="385"/>
      <c r="T12" s="385"/>
      <c r="U12" s="385"/>
    </row>
    <row r="13" spans="2:22" ht="24.9" customHeight="1" x14ac:dyDescent="0.3">
      <c r="B13" s="388" t="s">
        <v>28</v>
      </c>
      <c r="C13" s="388"/>
      <c r="D13" s="388"/>
      <c r="E13" s="388"/>
      <c r="F13" s="388"/>
      <c r="G13" s="388"/>
      <c r="H13" s="388"/>
      <c r="I13" s="388"/>
      <c r="J13" s="388"/>
      <c r="K13" s="388"/>
      <c r="L13" s="388"/>
      <c r="M13" s="388"/>
      <c r="N13" s="388"/>
      <c r="O13" s="388"/>
      <c r="P13" s="388"/>
      <c r="Q13" s="388"/>
      <c r="R13" s="388"/>
      <c r="S13" s="388"/>
      <c r="T13" s="388"/>
      <c r="U13" s="388"/>
    </row>
    <row r="14" spans="2:22" ht="30" customHeight="1" x14ac:dyDescent="0.3">
      <c r="B14" s="358" t="s">
        <v>486</v>
      </c>
      <c r="C14" s="358"/>
      <c r="D14" s="358"/>
      <c r="E14" s="358"/>
      <c r="F14" s="358"/>
      <c r="G14" s="358"/>
      <c r="H14" s="358"/>
      <c r="I14" s="358"/>
      <c r="J14" s="358"/>
      <c r="K14" s="358"/>
      <c r="L14" s="358"/>
      <c r="M14" s="358"/>
      <c r="N14" s="358"/>
      <c r="O14" s="358"/>
      <c r="P14" s="358"/>
      <c r="Q14" s="358"/>
      <c r="R14" s="358"/>
      <c r="S14" s="358"/>
      <c r="T14" s="358"/>
      <c r="U14" s="358"/>
    </row>
    <row r="15" spans="2:22" ht="26.25" customHeight="1" x14ac:dyDescent="0.3">
      <c r="B15" s="358" t="s">
        <v>487</v>
      </c>
      <c r="C15" s="358"/>
      <c r="D15" s="358"/>
      <c r="E15" s="358"/>
      <c r="F15" s="358"/>
      <c r="G15" s="358"/>
      <c r="H15" s="358"/>
      <c r="I15" s="358"/>
      <c r="J15" s="358"/>
      <c r="K15" s="358"/>
      <c r="L15" s="358"/>
      <c r="M15" s="358"/>
      <c r="N15" s="358"/>
      <c r="O15" s="358"/>
      <c r="P15" s="358"/>
      <c r="Q15" s="358"/>
      <c r="R15" s="358"/>
      <c r="S15" s="358"/>
      <c r="T15" s="358"/>
      <c r="U15" s="358"/>
    </row>
    <row r="16" spans="2:22" s="14" customFormat="1" ht="24.9" customHeight="1" x14ac:dyDescent="0.3">
      <c r="B16" s="378" t="s">
        <v>123</v>
      </c>
      <c r="C16" s="378"/>
      <c r="D16" s="378"/>
      <c r="E16" s="378"/>
      <c r="F16" s="378"/>
      <c r="G16" s="378"/>
      <c r="H16" s="378"/>
      <c r="I16" s="378"/>
      <c r="J16" s="378"/>
      <c r="K16" s="378"/>
      <c r="L16" s="378"/>
      <c r="M16" s="378"/>
      <c r="N16" s="378"/>
      <c r="O16" s="378"/>
      <c r="P16" s="378"/>
      <c r="Q16" s="378"/>
      <c r="R16" s="378"/>
      <c r="S16" s="378"/>
      <c r="T16" s="378"/>
      <c r="U16" s="378"/>
    </row>
    <row r="17" spans="2:21" ht="30.75" customHeight="1" x14ac:dyDescent="0.3">
      <c r="B17" s="358" t="s">
        <v>488</v>
      </c>
      <c r="C17" s="358"/>
      <c r="D17" s="358"/>
      <c r="E17" s="358"/>
      <c r="F17" s="358"/>
      <c r="G17" s="358"/>
      <c r="H17" s="358"/>
      <c r="I17" s="358"/>
      <c r="J17" s="358"/>
      <c r="K17" s="358"/>
      <c r="L17" s="358"/>
      <c r="M17" s="358"/>
      <c r="N17" s="358"/>
      <c r="O17" s="358"/>
      <c r="P17" s="358"/>
      <c r="Q17" s="358"/>
      <c r="R17" s="358"/>
      <c r="S17" s="358"/>
      <c r="T17" s="358"/>
      <c r="U17" s="358"/>
    </row>
    <row r="18" spans="2:21" ht="29.25" customHeight="1" x14ac:dyDescent="0.3">
      <c r="B18" s="358" t="s">
        <v>489</v>
      </c>
      <c r="C18" s="358"/>
      <c r="D18" s="358"/>
      <c r="E18" s="358"/>
      <c r="F18" s="358"/>
      <c r="G18" s="358"/>
      <c r="H18" s="358"/>
      <c r="I18" s="358"/>
      <c r="J18" s="358"/>
      <c r="K18" s="358"/>
      <c r="L18" s="358"/>
      <c r="M18" s="358"/>
      <c r="N18" s="358"/>
      <c r="O18" s="358"/>
      <c r="P18" s="358"/>
      <c r="Q18" s="358"/>
      <c r="R18" s="358"/>
      <c r="S18" s="358"/>
      <c r="T18" s="358"/>
      <c r="U18" s="358"/>
    </row>
    <row r="19" spans="2:21" ht="30.75" customHeight="1" x14ac:dyDescent="0.3">
      <c r="B19" s="358" t="s">
        <v>490</v>
      </c>
      <c r="C19" s="358"/>
      <c r="D19" s="358"/>
      <c r="E19" s="358"/>
      <c r="F19" s="358"/>
      <c r="G19" s="358"/>
      <c r="H19" s="358"/>
      <c r="I19" s="358"/>
      <c r="J19" s="358"/>
      <c r="K19" s="358"/>
      <c r="L19" s="358"/>
      <c r="M19" s="358"/>
      <c r="N19" s="358"/>
      <c r="O19" s="358"/>
      <c r="P19" s="358"/>
      <c r="Q19" s="358"/>
      <c r="R19" s="358"/>
      <c r="S19" s="358"/>
      <c r="T19" s="358"/>
      <c r="U19" s="358"/>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91" t="s">
        <v>177</v>
      </c>
      <c r="C21" s="391"/>
      <c r="D21" s="391"/>
      <c r="E21" s="391"/>
      <c r="F21" s="391"/>
      <c r="G21" s="391"/>
      <c r="H21" s="391"/>
      <c r="I21" s="391"/>
      <c r="J21" s="391"/>
      <c r="K21" s="391"/>
      <c r="L21" s="391"/>
      <c r="M21" s="391"/>
      <c r="N21" s="391"/>
      <c r="O21" s="391"/>
      <c r="P21" s="391"/>
      <c r="Q21" s="391"/>
      <c r="R21" s="391"/>
      <c r="S21" s="391"/>
      <c r="T21" s="391"/>
      <c r="U21" s="391"/>
    </row>
    <row r="22" spans="2:21" ht="24.9" customHeight="1" x14ac:dyDescent="0.3">
      <c r="B22" s="394" t="s">
        <v>28</v>
      </c>
      <c r="C22" s="395"/>
      <c r="D22" s="395"/>
      <c r="E22" s="395"/>
      <c r="F22" s="395"/>
      <c r="G22" s="395"/>
      <c r="H22" s="395"/>
      <c r="I22" s="395"/>
      <c r="J22" s="395"/>
      <c r="K22" s="395"/>
      <c r="L22" s="395"/>
      <c r="M22" s="395"/>
      <c r="N22" s="395"/>
      <c r="O22" s="395"/>
      <c r="P22" s="395"/>
      <c r="Q22" s="395"/>
      <c r="R22" s="395"/>
      <c r="S22" s="395"/>
      <c r="T22" s="395"/>
      <c r="U22" s="395"/>
    </row>
    <row r="23" spans="2:21" ht="35.25" customHeight="1" x14ac:dyDescent="0.3">
      <c r="B23" s="358" t="s">
        <v>491</v>
      </c>
      <c r="C23" s="358"/>
      <c r="D23" s="358"/>
      <c r="E23" s="358"/>
      <c r="F23" s="358"/>
      <c r="G23" s="358"/>
      <c r="H23" s="358"/>
      <c r="I23" s="358"/>
      <c r="J23" s="358"/>
      <c r="K23" s="358"/>
      <c r="L23" s="358"/>
      <c r="M23" s="358"/>
      <c r="N23" s="358"/>
      <c r="O23" s="358"/>
      <c r="P23" s="358"/>
      <c r="Q23" s="358"/>
      <c r="R23" s="358"/>
      <c r="S23" s="358"/>
      <c r="T23" s="358"/>
      <c r="U23" s="358"/>
    </row>
    <row r="24" spans="2:21" ht="30.75" customHeight="1" x14ac:dyDescent="0.3">
      <c r="B24" s="358" t="s">
        <v>452</v>
      </c>
      <c r="C24" s="358"/>
      <c r="D24" s="358"/>
      <c r="E24" s="358"/>
      <c r="F24" s="358"/>
      <c r="G24" s="358"/>
      <c r="H24" s="358"/>
      <c r="I24" s="358"/>
      <c r="J24" s="358"/>
      <c r="K24" s="358"/>
      <c r="L24" s="358"/>
      <c r="M24" s="358"/>
      <c r="N24" s="358"/>
      <c r="O24" s="358"/>
      <c r="P24" s="358"/>
      <c r="Q24" s="358"/>
      <c r="R24" s="358"/>
      <c r="S24" s="358"/>
      <c r="T24" s="358"/>
      <c r="U24" s="358"/>
    </row>
    <row r="25" spans="2:21" s="14" customFormat="1" ht="24.9" customHeight="1" x14ac:dyDescent="0.3">
      <c r="B25" s="378" t="s">
        <v>123</v>
      </c>
      <c r="C25" s="378"/>
      <c r="D25" s="378"/>
      <c r="E25" s="378"/>
      <c r="F25" s="378"/>
      <c r="G25" s="378"/>
      <c r="H25" s="378"/>
      <c r="I25" s="378"/>
      <c r="J25" s="378"/>
      <c r="K25" s="378"/>
      <c r="L25" s="378"/>
      <c r="M25" s="378"/>
      <c r="N25" s="378"/>
      <c r="O25" s="378"/>
      <c r="P25" s="378"/>
      <c r="Q25" s="378"/>
      <c r="R25" s="378"/>
      <c r="S25" s="378"/>
      <c r="T25" s="378"/>
      <c r="U25" s="378"/>
    </row>
    <row r="26" spans="2:21" ht="40.5" customHeight="1" x14ac:dyDescent="0.3">
      <c r="B26" s="358" t="s">
        <v>492</v>
      </c>
      <c r="C26" s="358"/>
      <c r="D26" s="358"/>
      <c r="E26" s="358"/>
      <c r="F26" s="358"/>
      <c r="G26" s="358"/>
      <c r="H26" s="358"/>
      <c r="I26" s="358"/>
      <c r="J26" s="358"/>
      <c r="K26" s="358"/>
      <c r="L26" s="358"/>
      <c r="M26" s="358"/>
      <c r="N26" s="358"/>
      <c r="O26" s="358"/>
      <c r="P26" s="358"/>
      <c r="Q26" s="358"/>
      <c r="R26" s="358"/>
      <c r="S26" s="358"/>
      <c r="T26" s="358"/>
      <c r="U26" s="358"/>
    </row>
    <row r="27" spans="2:21" ht="38.25" customHeight="1" x14ac:dyDescent="0.3">
      <c r="B27" s="358" t="s">
        <v>493</v>
      </c>
      <c r="C27" s="358"/>
      <c r="D27" s="358"/>
      <c r="E27" s="358"/>
      <c r="F27" s="358"/>
      <c r="G27" s="358"/>
      <c r="H27" s="358"/>
      <c r="I27" s="358"/>
      <c r="J27" s="358"/>
      <c r="K27" s="358"/>
      <c r="L27" s="358"/>
      <c r="M27" s="358"/>
      <c r="N27" s="358"/>
      <c r="O27" s="358"/>
      <c r="P27" s="358"/>
      <c r="Q27" s="358"/>
      <c r="R27" s="358"/>
      <c r="S27" s="358"/>
      <c r="T27" s="358"/>
      <c r="U27" s="358"/>
    </row>
    <row r="28" spans="2:21" ht="60" customHeight="1" x14ac:dyDescent="0.3">
      <c r="B28" s="367"/>
      <c r="C28" s="367"/>
      <c r="D28" s="367"/>
      <c r="E28" s="367"/>
      <c r="F28" s="367"/>
      <c r="G28" s="367"/>
      <c r="H28" s="367"/>
      <c r="I28" s="367"/>
      <c r="J28" s="367"/>
      <c r="K28" s="367"/>
      <c r="L28" s="367"/>
      <c r="M28" s="367"/>
      <c r="N28" s="367"/>
      <c r="O28" s="367"/>
      <c r="P28" s="367"/>
      <c r="Q28" s="367"/>
      <c r="R28" s="367"/>
      <c r="S28" s="367"/>
      <c r="T28" s="367"/>
      <c r="U28" s="367"/>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93" t="s">
        <v>178</v>
      </c>
      <c r="C30" s="393"/>
      <c r="D30" s="393"/>
      <c r="E30" s="393"/>
      <c r="F30" s="393"/>
      <c r="G30" s="393"/>
      <c r="H30" s="393"/>
      <c r="I30" s="393"/>
      <c r="J30" s="393"/>
      <c r="K30" s="393"/>
      <c r="L30" s="393"/>
      <c r="M30" s="393"/>
      <c r="N30" s="393"/>
      <c r="O30" s="393"/>
      <c r="P30" s="393"/>
      <c r="Q30" s="393"/>
      <c r="R30" s="393"/>
      <c r="S30" s="393"/>
      <c r="T30" s="393"/>
      <c r="U30" s="393"/>
    </row>
    <row r="31" spans="2:21" ht="24.9" customHeight="1" x14ac:dyDescent="0.3">
      <c r="B31" s="392" t="s">
        <v>28</v>
      </c>
      <c r="C31" s="392"/>
      <c r="D31" s="392"/>
      <c r="E31" s="392"/>
      <c r="F31" s="392"/>
      <c r="G31" s="392"/>
      <c r="H31" s="392"/>
      <c r="I31" s="392"/>
      <c r="J31" s="392"/>
      <c r="K31" s="392"/>
      <c r="L31" s="392"/>
      <c r="M31" s="392"/>
      <c r="N31" s="392"/>
      <c r="O31" s="392"/>
      <c r="P31" s="392"/>
      <c r="Q31" s="392"/>
      <c r="R31" s="392"/>
      <c r="S31" s="392"/>
      <c r="T31" s="392"/>
      <c r="U31" s="392"/>
    </row>
    <row r="32" spans="2:21" ht="60" customHeight="1" x14ac:dyDescent="0.3">
      <c r="B32" s="367" t="s">
        <v>527</v>
      </c>
      <c r="C32" s="367"/>
      <c r="D32" s="367"/>
      <c r="E32" s="367"/>
      <c r="F32" s="367"/>
      <c r="G32" s="367"/>
      <c r="H32" s="367"/>
      <c r="I32" s="367"/>
      <c r="J32" s="367"/>
      <c r="K32" s="367"/>
      <c r="L32" s="367"/>
      <c r="M32" s="367"/>
      <c r="N32" s="367"/>
      <c r="O32" s="367"/>
      <c r="P32" s="367"/>
      <c r="Q32" s="367"/>
      <c r="R32" s="367"/>
      <c r="S32" s="367"/>
      <c r="T32" s="367"/>
      <c r="U32" s="367"/>
    </row>
    <row r="33" spans="2:21" ht="60" customHeight="1" x14ac:dyDescent="0.3">
      <c r="B33" s="367" t="s">
        <v>528</v>
      </c>
      <c r="C33" s="367"/>
      <c r="D33" s="367"/>
      <c r="E33" s="367"/>
      <c r="F33" s="367"/>
      <c r="G33" s="367"/>
      <c r="H33" s="367"/>
      <c r="I33" s="367"/>
      <c r="J33" s="367"/>
      <c r="K33" s="367"/>
      <c r="L33" s="367"/>
      <c r="M33" s="367"/>
      <c r="N33" s="367"/>
      <c r="O33" s="367"/>
      <c r="P33" s="367"/>
      <c r="Q33" s="367"/>
      <c r="R33" s="367"/>
      <c r="S33" s="367"/>
      <c r="T33" s="367"/>
      <c r="U33" s="367"/>
    </row>
    <row r="34" spans="2:21" s="14" customFormat="1" ht="24.9" customHeight="1" x14ac:dyDescent="0.3">
      <c r="B34" s="378" t="s">
        <v>123</v>
      </c>
      <c r="C34" s="378"/>
      <c r="D34" s="378"/>
      <c r="E34" s="378"/>
      <c r="F34" s="378"/>
      <c r="G34" s="378"/>
      <c r="H34" s="378"/>
      <c r="I34" s="378"/>
      <c r="J34" s="378"/>
      <c r="K34" s="378"/>
      <c r="L34" s="378"/>
      <c r="M34" s="378"/>
      <c r="N34" s="378"/>
      <c r="O34" s="378"/>
      <c r="P34" s="378"/>
      <c r="Q34" s="378"/>
      <c r="R34" s="378"/>
      <c r="S34" s="378"/>
      <c r="T34" s="378"/>
      <c r="U34" s="378"/>
    </row>
    <row r="35" spans="2:21" ht="60" customHeight="1" x14ac:dyDescent="0.3">
      <c r="B35" s="367" t="s">
        <v>623</v>
      </c>
      <c r="C35" s="367"/>
      <c r="D35" s="367"/>
      <c r="E35" s="367"/>
      <c r="F35" s="367"/>
      <c r="G35" s="367"/>
      <c r="H35" s="367"/>
      <c r="I35" s="367"/>
      <c r="J35" s="367"/>
      <c r="K35" s="367"/>
      <c r="L35" s="367"/>
      <c r="M35" s="367"/>
      <c r="N35" s="367"/>
      <c r="O35" s="367"/>
      <c r="P35" s="367"/>
      <c r="Q35" s="367"/>
      <c r="R35" s="367"/>
      <c r="S35" s="367"/>
      <c r="T35" s="367"/>
      <c r="U35" s="367"/>
    </row>
    <row r="36" spans="2:21" ht="60" customHeight="1" x14ac:dyDescent="0.3">
      <c r="B36" s="367" t="s">
        <v>622</v>
      </c>
      <c r="C36" s="367"/>
      <c r="D36" s="367"/>
      <c r="E36" s="367"/>
      <c r="F36" s="367"/>
      <c r="G36" s="367"/>
      <c r="H36" s="367"/>
      <c r="I36" s="367"/>
      <c r="J36" s="367"/>
      <c r="K36" s="367"/>
      <c r="L36" s="367"/>
      <c r="M36" s="367"/>
      <c r="N36" s="367"/>
      <c r="O36" s="367"/>
      <c r="P36" s="367"/>
      <c r="Q36" s="367"/>
      <c r="R36" s="367"/>
      <c r="S36" s="367"/>
      <c r="T36" s="367"/>
      <c r="U36" s="367"/>
    </row>
    <row r="37" spans="2:21" ht="60" customHeight="1" x14ac:dyDescent="0.3">
      <c r="B37" s="367" t="s">
        <v>621</v>
      </c>
      <c r="C37" s="367"/>
      <c r="D37" s="367"/>
      <c r="E37" s="367"/>
      <c r="F37" s="367"/>
      <c r="G37" s="367"/>
      <c r="H37" s="367"/>
      <c r="I37" s="367"/>
      <c r="J37" s="367"/>
      <c r="K37" s="367"/>
      <c r="L37" s="367"/>
      <c r="M37" s="367"/>
      <c r="N37" s="367"/>
      <c r="O37" s="367"/>
      <c r="P37" s="367"/>
      <c r="Q37" s="367"/>
      <c r="R37" s="367"/>
      <c r="S37" s="367"/>
      <c r="T37" s="367"/>
      <c r="U37" s="367"/>
    </row>
    <row r="39" spans="2:21" x14ac:dyDescent="0.3">
      <c r="B39" s="387" t="s">
        <v>179</v>
      </c>
      <c r="C39" s="387"/>
      <c r="D39" s="387"/>
      <c r="E39" s="387"/>
      <c r="F39" s="387"/>
      <c r="G39" s="387"/>
      <c r="H39" s="387"/>
      <c r="I39" s="387"/>
      <c r="J39" s="387"/>
      <c r="K39" s="387"/>
      <c r="L39" s="387"/>
      <c r="M39" s="387"/>
      <c r="N39" s="387"/>
      <c r="O39" s="387"/>
      <c r="P39" s="387"/>
      <c r="Q39" s="387"/>
      <c r="R39" s="387"/>
      <c r="S39" s="387"/>
      <c r="T39" s="387"/>
      <c r="U39" s="387"/>
    </row>
    <row r="40" spans="2:21" ht="19.8" x14ac:dyDescent="0.3">
      <c r="B40" s="392" t="s">
        <v>28</v>
      </c>
      <c r="C40" s="392"/>
      <c r="D40" s="392"/>
      <c r="E40" s="392"/>
      <c r="F40" s="392"/>
      <c r="G40" s="392"/>
      <c r="H40" s="392"/>
      <c r="I40" s="392"/>
      <c r="J40" s="392"/>
      <c r="K40" s="392"/>
      <c r="L40" s="392"/>
      <c r="M40" s="392"/>
      <c r="N40" s="392"/>
      <c r="O40" s="392"/>
      <c r="P40" s="392"/>
      <c r="Q40" s="392"/>
      <c r="R40" s="392"/>
      <c r="S40" s="392"/>
      <c r="T40" s="392"/>
      <c r="U40" s="392"/>
    </row>
    <row r="41" spans="2:21" ht="50.25" customHeight="1" x14ac:dyDescent="0.3">
      <c r="B41" s="367"/>
      <c r="C41" s="367"/>
      <c r="D41" s="367"/>
      <c r="E41" s="367"/>
      <c r="F41" s="367"/>
      <c r="G41" s="367"/>
      <c r="H41" s="367"/>
      <c r="I41" s="367"/>
      <c r="J41" s="367"/>
      <c r="K41" s="367"/>
      <c r="L41" s="367"/>
      <c r="M41" s="367"/>
      <c r="N41" s="367"/>
      <c r="O41" s="367"/>
      <c r="P41" s="367"/>
      <c r="Q41" s="367"/>
      <c r="R41" s="367"/>
      <c r="S41" s="367"/>
      <c r="T41" s="367"/>
      <c r="U41" s="367"/>
    </row>
    <row r="42" spans="2:21" ht="51.75" customHeight="1" x14ac:dyDescent="0.3">
      <c r="B42" s="367"/>
      <c r="C42" s="367"/>
      <c r="D42" s="367"/>
      <c r="E42" s="367"/>
      <c r="F42" s="367"/>
      <c r="G42" s="367"/>
      <c r="H42" s="367"/>
      <c r="I42" s="367"/>
      <c r="J42" s="367"/>
      <c r="K42" s="367"/>
      <c r="L42" s="367"/>
      <c r="M42" s="367"/>
      <c r="N42" s="367"/>
      <c r="O42" s="367"/>
      <c r="P42" s="367"/>
      <c r="Q42" s="367"/>
      <c r="R42" s="367"/>
      <c r="S42" s="367"/>
      <c r="T42" s="367"/>
      <c r="U42" s="367"/>
    </row>
    <row r="43" spans="2:21" ht="19.8" x14ac:dyDescent="0.3">
      <c r="B43" s="378" t="s">
        <v>123</v>
      </c>
      <c r="C43" s="378"/>
      <c r="D43" s="378"/>
      <c r="E43" s="378"/>
      <c r="F43" s="378"/>
      <c r="G43" s="378"/>
      <c r="H43" s="378"/>
      <c r="I43" s="378"/>
      <c r="J43" s="378"/>
      <c r="K43" s="378"/>
      <c r="L43" s="378"/>
      <c r="M43" s="378"/>
      <c r="N43" s="378"/>
      <c r="O43" s="378"/>
      <c r="P43" s="378"/>
      <c r="Q43" s="378"/>
      <c r="R43" s="378"/>
      <c r="S43" s="378"/>
      <c r="T43" s="378"/>
      <c r="U43" s="378"/>
    </row>
    <row r="44" spans="2:21" ht="45" customHeight="1" x14ac:dyDescent="0.3">
      <c r="B44" s="367"/>
      <c r="C44" s="367"/>
      <c r="D44" s="367"/>
      <c r="E44" s="367"/>
      <c r="F44" s="367"/>
      <c r="G44" s="367"/>
      <c r="H44" s="367"/>
      <c r="I44" s="367"/>
      <c r="J44" s="367"/>
      <c r="K44" s="367"/>
      <c r="L44" s="367"/>
      <c r="M44" s="367"/>
      <c r="N44" s="367"/>
      <c r="O44" s="367"/>
      <c r="P44" s="367"/>
      <c r="Q44" s="367"/>
      <c r="R44" s="367"/>
      <c r="S44" s="367"/>
      <c r="T44" s="367"/>
      <c r="U44" s="367"/>
    </row>
    <row r="45" spans="2:21" ht="52.5" customHeight="1" x14ac:dyDescent="0.3">
      <c r="B45" s="367"/>
      <c r="C45" s="367"/>
      <c r="D45" s="367"/>
      <c r="E45" s="367"/>
      <c r="F45" s="367"/>
      <c r="G45" s="367"/>
      <c r="H45" s="367"/>
      <c r="I45" s="367"/>
      <c r="J45" s="367"/>
      <c r="K45" s="367"/>
      <c r="L45" s="367"/>
      <c r="M45" s="367"/>
      <c r="N45" s="367"/>
      <c r="O45" s="367"/>
      <c r="P45" s="367"/>
      <c r="Q45" s="367"/>
      <c r="R45" s="367"/>
      <c r="S45" s="367"/>
      <c r="T45" s="367"/>
      <c r="U45" s="367"/>
    </row>
    <row r="46" spans="2:21" ht="55.5" customHeight="1" x14ac:dyDescent="0.3">
      <c r="B46" s="367"/>
      <c r="C46" s="367"/>
      <c r="D46" s="367"/>
      <c r="E46" s="367"/>
      <c r="F46" s="367"/>
      <c r="G46" s="367"/>
      <c r="H46" s="367"/>
      <c r="I46" s="367"/>
      <c r="J46" s="367"/>
      <c r="K46" s="367"/>
      <c r="L46" s="367"/>
      <c r="M46" s="367"/>
      <c r="N46" s="367"/>
      <c r="O46" s="367"/>
      <c r="P46" s="367"/>
      <c r="Q46" s="367"/>
      <c r="R46" s="367"/>
      <c r="S46" s="367"/>
      <c r="T46" s="367"/>
      <c r="U46" s="367"/>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R2:U2"/>
    <mergeCell ref="B2:B3"/>
    <mergeCell ref="C2:F2"/>
    <mergeCell ref="H2:K2"/>
    <mergeCell ref="M2:P2"/>
    <mergeCell ref="G3:G9"/>
    <mergeCell ref="B12:U12"/>
    <mergeCell ref="B13:U13"/>
    <mergeCell ref="B34:U34"/>
    <mergeCell ref="B25:U25"/>
    <mergeCell ref="B16:U16"/>
    <mergeCell ref="B14:U14"/>
    <mergeCell ref="B15:U15"/>
    <mergeCell ref="B17:U17"/>
    <mergeCell ref="B18:U18"/>
    <mergeCell ref="B19:U19"/>
    <mergeCell ref="B23:U23"/>
    <mergeCell ref="B24:U24"/>
    <mergeCell ref="B26:U26"/>
    <mergeCell ref="B27:U27"/>
    <mergeCell ref="B35:U35"/>
    <mergeCell ref="B32:U32"/>
    <mergeCell ref="B33:U33"/>
    <mergeCell ref="B21:U21"/>
    <mergeCell ref="B22:U22"/>
    <mergeCell ref="B30:U30"/>
    <mergeCell ref="B31:U31"/>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pageSetup orientation="portrait" horizontalDpi="0" verticalDpi="0" r:id="rId3"/>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zoomScale="70" zoomScaleNormal="70" workbookViewId="0">
      <selection activeCell="B35" sqref="B35:U37"/>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3.3320312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75" t="s">
        <v>24</v>
      </c>
      <c r="C2" s="385" t="s">
        <v>176</v>
      </c>
      <c r="D2" s="385"/>
      <c r="E2" s="385"/>
      <c r="F2" s="385"/>
      <c r="G2" s="2"/>
      <c r="H2" s="386" t="s">
        <v>177</v>
      </c>
      <c r="I2" s="386"/>
      <c r="J2" s="386"/>
      <c r="K2" s="386"/>
      <c r="L2" s="2"/>
      <c r="M2" s="377" t="s">
        <v>178</v>
      </c>
      <c r="N2" s="377"/>
      <c r="O2" s="377"/>
      <c r="P2" s="377"/>
      <c r="Q2" s="51"/>
      <c r="R2" s="387" t="s">
        <v>179</v>
      </c>
      <c r="S2" s="387"/>
      <c r="T2" s="387"/>
      <c r="U2" s="387"/>
      <c r="V2" s="382"/>
    </row>
    <row r="3" spans="2:22" ht="24.75" customHeight="1" thickBot="1" x14ac:dyDescent="0.35">
      <c r="B3" s="376"/>
      <c r="C3" s="3">
        <v>1</v>
      </c>
      <c r="D3" s="3">
        <v>2</v>
      </c>
      <c r="E3" s="4">
        <v>3</v>
      </c>
      <c r="F3" s="5">
        <v>4</v>
      </c>
      <c r="G3" s="373"/>
      <c r="H3" s="3">
        <v>1</v>
      </c>
      <c r="I3" s="3">
        <v>2</v>
      </c>
      <c r="J3" s="4">
        <v>3</v>
      </c>
      <c r="K3" s="5">
        <v>4</v>
      </c>
      <c r="L3" s="383"/>
      <c r="M3" s="3">
        <v>1</v>
      </c>
      <c r="N3" s="3">
        <v>2</v>
      </c>
      <c r="O3" s="4">
        <v>3</v>
      </c>
      <c r="P3" s="5">
        <v>4</v>
      </c>
      <c r="Q3" s="52"/>
      <c r="R3" s="3">
        <v>1</v>
      </c>
      <c r="S3" s="3">
        <v>2</v>
      </c>
      <c r="T3" s="4">
        <v>3</v>
      </c>
      <c r="U3" s="5">
        <v>4</v>
      </c>
      <c r="V3" s="382"/>
    </row>
    <row r="4" spans="2:22" ht="38.1" customHeight="1" thickTop="1" thickBot="1" x14ac:dyDescent="0.35">
      <c r="B4" s="36" t="s">
        <v>5</v>
      </c>
      <c r="C4" s="32">
        <f>Autoevaluación!R122/SUM(Autoevaluación!R122:R125)</f>
        <v>0.25</v>
      </c>
      <c r="D4" s="7">
        <f>Autoevaluación!R123/SUM(Autoevaluación!R122:R125)</f>
        <v>0.75</v>
      </c>
      <c r="E4" s="7">
        <f>Autoevaluación!R124/SUM(Autoevaluación!R122:R125)</f>
        <v>0</v>
      </c>
      <c r="F4" s="7">
        <f>Autoevaluación!R125/SUM(Autoevaluación!R122:R125)</f>
        <v>0</v>
      </c>
      <c r="G4" s="374"/>
      <c r="H4" s="7">
        <f>Autoevaluación!S122/SUM(Autoevaluación!S122:S125)</f>
        <v>0.25</v>
      </c>
      <c r="I4" s="7">
        <f>Autoevaluación!S123/SUM(Autoevaluación!S122:S125)</f>
        <v>0.5</v>
      </c>
      <c r="J4" s="7">
        <f>Autoevaluación!S124/SUM(Autoevaluación!S122:S125)</f>
        <v>0.25</v>
      </c>
      <c r="K4" s="7">
        <f>Autoevaluación!S125/SUM(Autoevaluación!S122:S125)</f>
        <v>0</v>
      </c>
      <c r="L4" s="384"/>
      <c r="M4" s="7">
        <f>Autoevaluación!T122/SUM(Autoevaluación!T122:T125)</f>
        <v>0</v>
      </c>
      <c r="N4" s="7">
        <f>Autoevaluación!T123/SUM(Autoevaluación!T122:T125)</f>
        <v>0.25</v>
      </c>
      <c r="O4" s="7">
        <f>Autoevaluación!T124/SUM(Autoevaluación!T122:T125)</f>
        <v>0.75</v>
      </c>
      <c r="P4" s="7">
        <f>Autoevaluación!T125/SUM(Autoevaluación!T122:T125)</f>
        <v>0</v>
      </c>
      <c r="Q4" s="49"/>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35">
      <c r="B5" s="37" t="s">
        <v>10</v>
      </c>
      <c r="C5" s="32">
        <f>Autoevaluación!R128/SUM(Autoevaluación!R128:R131)</f>
        <v>0</v>
      </c>
      <c r="D5" s="7">
        <f>Autoevaluación!R129/SUM(Autoevaluación!R128:R131)</f>
        <v>0.75</v>
      </c>
      <c r="E5" s="7">
        <f>Autoevaluación!R130/SUM(Autoevaluación!R128:R131)</f>
        <v>0.25</v>
      </c>
      <c r="F5" s="7">
        <f>Autoevaluación!R131/SUM(Autoevaluación!R128:R131)</f>
        <v>0</v>
      </c>
      <c r="G5" s="374"/>
      <c r="H5" s="7">
        <f>Autoevaluación!S128/SUM(Autoevaluación!S128:S131)</f>
        <v>0</v>
      </c>
      <c r="I5" s="7">
        <f>Autoevaluación!S129/SUM(Autoevaluación!S128:S131)</f>
        <v>0.25</v>
      </c>
      <c r="J5" s="7">
        <f>Autoevaluación!S130/SUM(Autoevaluación!S128:S131)</f>
        <v>0.75</v>
      </c>
      <c r="K5" s="7">
        <f>Autoevaluación!S131/SUM(Autoevaluación!S128:S131)</f>
        <v>0</v>
      </c>
      <c r="L5" s="384"/>
      <c r="M5" s="7">
        <f>Autoevaluación!T128/SUM(Autoevaluación!T128:T131)</f>
        <v>0</v>
      </c>
      <c r="N5" s="7">
        <f>Autoevaluación!T129/SUM(Autoevaluación!T128:T131)</f>
        <v>0</v>
      </c>
      <c r="O5" s="7">
        <f>Autoevaluación!T130/SUM(Autoevaluación!T128:T131)</f>
        <v>1</v>
      </c>
      <c r="P5" s="7">
        <f>Autoevaluación!T131/SUM(Autoevaluación!T128:T131)</f>
        <v>0</v>
      </c>
      <c r="Q5" s="49"/>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35">
      <c r="B6" s="37" t="s">
        <v>15</v>
      </c>
      <c r="C6" s="32">
        <f>Autoevaluación!R134/SUM(Autoevaluación!R134:R137)</f>
        <v>0</v>
      </c>
      <c r="D6" s="7">
        <f>Autoevaluación!R135/SUM(Autoevaluación!R134:R137)</f>
        <v>0</v>
      </c>
      <c r="E6" s="7">
        <f>Autoevaluación!R136/SUM(Autoevaluación!R134:R137)</f>
        <v>1</v>
      </c>
      <c r="F6" s="7">
        <f>Autoevaluación!R137/SUM(Autoevaluación!R134:R137)</f>
        <v>0</v>
      </c>
      <c r="G6" s="374"/>
      <c r="H6" s="7">
        <f>Autoevaluación!S134/SUM(Autoevaluación!S134:S137)</f>
        <v>0</v>
      </c>
      <c r="I6" s="7">
        <f>Autoevaluación!S135/SUM(Autoevaluación!S134:S137)</f>
        <v>0</v>
      </c>
      <c r="J6" s="7">
        <f>Autoevaluación!S136/SUM(Autoevaluación!S134:S137)</f>
        <v>1</v>
      </c>
      <c r="K6" s="7">
        <f>Autoevaluación!S137/SUM(Autoevaluación!S134:S137)</f>
        <v>0</v>
      </c>
      <c r="L6" s="384"/>
      <c r="M6" s="7">
        <f>Autoevaluación!T134/SUM(Autoevaluación!T134:T137)</f>
        <v>0</v>
      </c>
      <c r="N6" s="7">
        <f>Autoevaluación!T135/SUM(Autoevaluación!T134:T137)</f>
        <v>0</v>
      </c>
      <c r="O6" s="7">
        <f>Autoevaluación!T136/SUM(Autoevaluación!T134:T137)</f>
        <v>1</v>
      </c>
      <c r="P6" s="7">
        <f>Autoevaluación!T137/SUM(Autoevaluación!T134:T137)</f>
        <v>0</v>
      </c>
      <c r="Q6" s="49"/>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35">
      <c r="B7" s="36" t="s">
        <v>19</v>
      </c>
      <c r="C7" s="32">
        <f>Autoevaluación!R139/SUM(Autoevaluación!R139:R142)</f>
        <v>0</v>
      </c>
      <c r="D7" s="7">
        <f>Autoevaluación!R140/SUM(Autoevaluación!R139:R142)</f>
        <v>1</v>
      </c>
      <c r="E7" s="7">
        <f>Autoevaluación!R141/SUM(Autoevaluación!R139:R142)</f>
        <v>0</v>
      </c>
      <c r="F7" s="7">
        <f>Autoevaluación!R142/SUM(Autoevaluación!R139:R142)</f>
        <v>0</v>
      </c>
      <c r="G7" s="374"/>
      <c r="H7" s="7">
        <f>Autoevaluación!S139/SUM(Autoevaluación!S139:S142)</f>
        <v>0</v>
      </c>
      <c r="I7" s="7">
        <f>Autoevaluación!S140/SUM(Autoevaluación!S139:S142)</f>
        <v>0</v>
      </c>
      <c r="J7" s="7">
        <f>Autoevaluación!S141/SUM(Autoevaluación!S139:S142)</f>
        <v>1</v>
      </c>
      <c r="K7" s="7">
        <f>Autoevaluación!S142/SUM(Autoevaluación!S139:S142)</f>
        <v>0</v>
      </c>
      <c r="L7" s="384"/>
      <c r="M7" s="7">
        <f>Autoevaluación!T139/SUM(Autoevaluación!T139:T142)</f>
        <v>0</v>
      </c>
      <c r="N7" s="7">
        <f>Autoevaluación!T140/SUM(Autoevaluación!T139:T142)</f>
        <v>0</v>
      </c>
      <c r="O7" s="7">
        <f>Autoevaluación!T141/SUM(Autoevaluación!T139:T142)</f>
        <v>1</v>
      </c>
      <c r="P7" s="7">
        <f>Autoevaluación!T142/SUM(Autoevaluación!T139:T142)</f>
        <v>0</v>
      </c>
      <c r="Q7" s="49"/>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3">
      <c r="B8" s="34"/>
      <c r="C8" s="7"/>
      <c r="D8" s="7"/>
      <c r="E8" s="7"/>
      <c r="F8" s="7"/>
      <c r="G8" s="374"/>
      <c r="H8" s="7"/>
      <c r="I8" s="7"/>
      <c r="J8" s="7"/>
      <c r="K8" s="7"/>
      <c r="L8" s="384"/>
      <c r="M8" s="7"/>
      <c r="N8" s="7"/>
      <c r="O8" s="7"/>
      <c r="P8" s="7"/>
      <c r="Q8" s="49"/>
      <c r="R8" s="7"/>
      <c r="S8" s="7"/>
      <c r="T8" s="7"/>
      <c r="U8" s="7"/>
    </row>
    <row r="9" spans="2:22" ht="38.1" customHeight="1" x14ac:dyDescent="0.3">
      <c r="B9" s="6"/>
      <c r="C9" s="7"/>
      <c r="D9" s="7"/>
      <c r="E9" s="7"/>
      <c r="F9" s="7"/>
      <c r="G9" s="374"/>
      <c r="H9" s="7"/>
      <c r="I9" s="7"/>
      <c r="J9" s="7"/>
      <c r="K9" s="7"/>
      <c r="L9" s="384"/>
      <c r="M9" s="7"/>
      <c r="N9" s="7"/>
      <c r="O9" s="7"/>
      <c r="P9" s="7"/>
      <c r="Q9" s="49"/>
      <c r="R9" s="7"/>
      <c r="S9" s="7"/>
      <c r="T9" s="7"/>
      <c r="U9" s="7"/>
    </row>
    <row r="10" spans="2:22" ht="42" customHeight="1" x14ac:dyDescent="0.3">
      <c r="B10" s="15" t="s">
        <v>139</v>
      </c>
      <c r="C10" s="12">
        <f>AVERAGE(C4:C9)</f>
        <v>6.25E-2</v>
      </c>
      <c r="D10" s="12">
        <f>AVERAGE(D4:D9)</f>
        <v>0.625</v>
      </c>
      <c r="E10" s="12">
        <f>AVERAGE(E4:E9)</f>
        <v>0.3125</v>
      </c>
      <c r="F10" s="12">
        <f>AVERAGE(F4:F9)</f>
        <v>0</v>
      </c>
      <c r="G10" s="9"/>
      <c r="H10" s="12">
        <f>AVERAGE(H4:H9)</f>
        <v>6.25E-2</v>
      </c>
      <c r="I10" s="12">
        <f>AVERAGE(I4:I9)</f>
        <v>0.1875</v>
      </c>
      <c r="J10" s="12">
        <f>AVERAGE(J4:J9)</f>
        <v>0.75</v>
      </c>
      <c r="K10" s="12">
        <f>AVERAGE(K4:K9)</f>
        <v>0</v>
      </c>
      <c r="L10" s="9"/>
      <c r="M10" s="12">
        <f>AVERAGE(M4:M9)</f>
        <v>0</v>
      </c>
      <c r="N10" s="12">
        <f>AVERAGE(N4:N9)</f>
        <v>6.25E-2</v>
      </c>
      <c r="O10" s="12">
        <f>AVERAGE(O4:O9)</f>
        <v>0.9375</v>
      </c>
      <c r="P10" s="12">
        <f>AVERAGE(P4:P9)</f>
        <v>0</v>
      </c>
      <c r="Q10" s="50"/>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85" t="s">
        <v>176</v>
      </c>
      <c r="C12" s="385"/>
      <c r="D12" s="385"/>
      <c r="E12" s="385"/>
      <c r="F12" s="385"/>
      <c r="G12" s="385"/>
      <c r="H12" s="385"/>
      <c r="I12" s="385"/>
      <c r="J12" s="385"/>
      <c r="K12" s="385"/>
      <c r="L12" s="385"/>
      <c r="M12" s="385"/>
      <c r="N12" s="385"/>
      <c r="O12" s="385"/>
      <c r="P12" s="385"/>
      <c r="Q12" s="385"/>
      <c r="R12" s="385"/>
      <c r="S12" s="385"/>
      <c r="T12" s="385"/>
      <c r="U12" s="385"/>
    </row>
    <row r="13" spans="2:22" ht="24.9" customHeight="1" x14ac:dyDescent="0.3">
      <c r="B13" s="388" t="s">
        <v>28</v>
      </c>
      <c r="C13" s="388"/>
      <c r="D13" s="388"/>
      <c r="E13" s="388"/>
      <c r="F13" s="388"/>
      <c r="G13" s="388"/>
      <c r="H13" s="388"/>
      <c r="I13" s="388"/>
      <c r="J13" s="388"/>
      <c r="K13" s="388"/>
      <c r="L13" s="388"/>
      <c r="M13" s="388"/>
      <c r="N13" s="388"/>
      <c r="O13" s="388"/>
      <c r="P13" s="388"/>
      <c r="Q13" s="388"/>
      <c r="R13" s="388"/>
      <c r="S13" s="388"/>
      <c r="T13" s="388"/>
      <c r="U13" s="388"/>
    </row>
    <row r="14" spans="2:22" ht="60" customHeight="1" x14ac:dyDescent="0.3">
      <c r="B14" s="358" t="s">
        <v>512</v>
      </c>
      <c r="C14" s="358"/>
      <c r="D14" s="358"/>
      <c r="E14" s="358"/>
      <c r="F14" s="358"/>
      <c r="G14" s="358"/>
      <c r="H14" s="358"/>
      <c r="I14" s="358"/>
      <c r="J14" s="358"/>
      <c r="K14" s="358"/>
      <c r="L14" s="358"/>
      <c r="M14" s="358"/>
      <c r="N14" s="358"/>
      <c r="O14" s="358"/>
      <c r="P14" s="358"/>
      <c r="Q14" s="358"/>
      <c r="R14" s="358"/>
      <c r="S14" s="358"/>
      <c r="T14" s="358"/>
      <c r="U14" s="358"/>
    </row>
    <row r="15" spans="2:22" ht="60" customHeight="1" x14ac:dyDescent="0.3">
      <c r="B15" s="358" t="s">
        <v>514</v>
      </c>
      <c r="C15" s="358"/>
      <c r="D15" s="358"/>
      <c r="E15" s="358"/>
      <c r="F15" s="358"/>
      <c r="G15" s="358"/>
      <c r="H15" s="358"/>
      <c r="I15" s="358"/>
      <c r="J15" s="358"/>
      <c r="K15" s="358"/>
      <c r="L15" s="358"/>
      <c r="M15" s="358"/>
      <c r="N15" s="358"/>
      <c r="O15" s="358"/>
      <c r="P15" s="358"/>
      <c r="Q15" s="358"/>
      <c r="R15" s="358"/>
      <c r="S15" s="358"/>
      <c r="T15" s="358"/>
      <c r="U15" s="358"/>
    </row>
    <row r="16" spans="2:22" s="14" customFormat="1" ht="24.9" customHeight="1" x14ac:dyDescent="0.3">
      <c r="B16" s="378" t="s">
        <v>123</v>
      </c>
      <c r="C16" s="378"/>
      <c r="D16" s="378"/>
      <c r="E16" s="378"/>
      <c r="F16" s="378"/>
      <c r="G16" s="378"/>
      <c r="H16" s="378"/>
      <c r="I16" s="378"/>
      <c r="J16" s="378"/>
      <c r="K16" s="378"/>
      <c r="L16" s="378"/>
      <c r="M16" s="378"/>
      <c r="N16" s="378"/>
      <c r="O16" s="378"/>
      <c r="P16" s="378"/>
      <c r="Q16" s="378"/>
      <c r="R16" s="378"/>
      <c r="S16" s="378"/>
      <c r="T16" s="378"/>
      <c r="U16" s="378"/>
    </row>
    <row r="17" spans="2:21" ht="60" customHeight="1" x14ac:dyDescent="0.3">
      <c r="B17" s="358" t="s">
        <v>515</v>
      </c>
      <c r="C17" s="358"/>
      <c r="D17" s="358"/>
      <c r="E17" s="358"/>
      <c r="F17" s="358"/>
      <c r="G17" s="358"/>
      <c r="H17" s="358"/>
      <c r="I17" s="358"/>
      <c r="J17" s="358"/>
      <c r="K17" s="358"/>
      <c r="L17" s="358"/>
      <c r="M17" s="358"/>
      <c r="N17" s="358"/>
      <c r="O17" s="358"/>
      <c r="P17" s="358"/>
      <c r="Q17" s="358"/>
      <c r="R17" s="358"/>
      <c r="S17" s="358"/>
      <c r="T17" s="358"/>
      <c r="U17" s="358"/>
    </row>
    <row r="18" spans="2:21" ht="60" customHeight="1" x14ac:dyDescent="0.3">
      <c r="B18" s="358" t="s">
        <v>516</v>
      </c>
      <c r="C18" s="358"/>
      <c r="D18" s="358"/>
      <c r="E18" s="358"/>
      <c r="F18" s="358"/>
      <c r="G18" s="358"/>
      <c r="H18" s="358"/>
      <c r="I18" s="358"/>
      <c r="J18" s="358"/>
      <c r="K18" s="358"/>
      <c r="L18" s="358"/>
      <c r="M18" s="358"/>
      <c r="N18" s="358"/>
      <c r="O18" s="358"/>
      <c r="P18" s="358"/>
      <c r="Q18" s="358"/>
      <c r="R18" s="358"/>
      <c r="S18" s="358"/>
      <c r="T18" s="358"/>
      <c r="U18" s="358"/>
    </row>
    <row r="19" spans="2:21" ht="60" customHeight="1" x14ac:dyDescent="0.3">
      <c r="B19" s="358" t="s">
        <v>517</v>
      </c>
      <c r="C19" s="358"/>
      <c r="D19" s="358"/>
      <c r="E19" s="358"/>
      <c r="F19" s="358"/>
      <c r="G19" s="358"/>
      <c r="H19" s="358"/>
      <c r="I19" s="358"/>
      <c r="J19" s="358"/>
      <c r="K19" s="358"/>
      <c r="L19" s="358"/>
      <c r="M19" s="358"/>
      <c r="N19" s="358"/>
      <c r="O19" s="358"/>
      <c r="P19" s="358"/>
      <c r="Q19" s="358"/>
      <c r="R19" s="358"/>
      <c r="S19" s="358"/>
      <c r="T19" s="358"/>
      <c r="U19" s="358"/>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91" t="s">
        <v>177</v>
      </c>
      <c r="C21" s="391"/>
      <c r="D21" s="391"/>
      <c r="E21" s="391"/>
      <c r="F21" s="391"/>
      <c r="G21" s="391"/>
      <c r="H21" s="391"/>
      <c r="I21" s="391"/>
      <c r="J21" s="391"/>
      <c r="K21" s="391"/>
      <c r="L21" s="391"/>
      <c r="M21" s="391"/>
      <c r="N21" s="391"/>
      <c r="O21" s="391"/>
      <c r="P21" s="391"/>
      <c r="Q21" s="391"/>
      <c r="R21" s="391"/>
      <c r="S21" s="391"/>
      <c r="T21" s="391"/>
      <c r="U21" s="391"/>
    </row>
    <row r="22" spans="2:21" ht="24.9" customHeight="1" x14ac:dyDescent="0.3">
      <c r="B22" s="392" t="s">
        <v>28</v>
      </c>
      <c r="C22" s="392"/>
      <c r="D22" s="392"/>
      <c r="E22" s="392"/>
      <c r="F22" s="392"/>
      <c r="G22" s="392"/>
      <c r="H22" s="392"/>
      <c r="I22" s="392"/>
      <c r="J22" s="392"/>
      <c r="K22" s="392"/>
      <c r="L22" s="392"/>
      <c r="M22" s="392"/>
      <c r="N22" s="392"/>
      <c r="O22" s="392"/>
      <c r="P22" s="392"/>
      <c r="Q22" s="392"/>
      <c r="R22" s="392"/>
      <c r="S22" s="392"/>
      <c r="T22" s="392"/>
      <c r="U22" s="392"/>
    </row>
    <row r="23" spans="2:21" ht="60" customHeight="1" x14ac:dyDescent="0.3">
      <c r="B23" s="358" t="s">
        <v>512</v>
      </c>
      <c r="C23" s="358"/>
      <c r="D23" s="358"/>
      <c r="E23" s="358"/>
      <c r="F23" s="358"/>
      <c r="G23" s="358"/>
      <c r="H23" s="358"/>
      <c r="I23" s="358"/>
      <c r="J23" s="358"/>
      <c r="K23" s="358"/>
      <c r="L23" s="358"/>
      <c r="M23" s="358"/>
      <c r="N23" s="358"/>
      <c r="O23" s="358"/>
      <c r="P23" s="358"/>
      <c r="Q23" s="358"/>
      <c r="R23" s="358"/>
      <c r="S23" s="358"/>
      <c r="T23" s="358"/>
      <c r="U23" s="358"/>
    </row>
    <row r="24" spans="2:21" ht="60" customHeight="1" x14ac:dyDescent="0.3">
      <c r="B24" s="358" t="s">
        <v>518</v>
      </c>
      <c r="C24" s="358"/>
      <c r="D24" s="358"/>
      <c r="E24" s="358"/>
      <c r="F24" s="358"/>
      <c r="G24" s="358"/>
      <c r="H24" s="358"/>
      <c r="I24" s="358"/>
      <c r="J24" s="358"/>
      <c r="K24" s="358"/>
      <c r="L24" s="358"/>
      <c r="M24" s="358"/>
      <c r="N24" s="358"/>
      <c r="O24" s="358"/>
      <c r="P24" s="358"/>
      <c r="Q24" s="358"/>
      <c r="R24" s="358"/>
      <c r="S24" s="358"/>
      <c r="T24" s="358"/>
      <c r="U24" s="358"/>
    </row>
    <row r="25" spans="2:21" s="14" customFormat="1" ht="24.9" customHeight="1" x14ac:dyDescent="0.3">
      <c r="B25" s="378" t="s">
        <v>123</v>
      </c>
      <c r="C25" s="378"/>
      <c r="D25" s="378"/>
      <c r="E25" s="378"/>
      <c r="F25" s="378"/>
      <c r="G25" s="378"/>
      <c r="H25" s="378"/>
      <c r="I25" s="378"/>
      <c r="J25" s="378"/>
      <c r="K25" s="378"/>
      <c r="L25" s="378"/>
      <c r="M25" s="378"/>
      <c r="N25" s="378"/>
      <c r="O25" s="378"/>
      <c r="P25" s="378"/>
      <c r="Q25" s="378"/>
      <c r="R25" s="378"/>
      <c r="S25" s="378"/>
      <c r="T25" s="378"/>
      <c r="U25" s="378"/>
    </row>
    <row r="26" spans="2:21" ht="60" customHeight="1" x14ac:dyDescent="0.3">
      <c r="B26" s="358" t="s">
        <v>519</v>
      </c>
      <c r="C26" s="358"/>
      <c r="D26" s="358"/>
      <c r="E26" s="358"/>
      <c r="F26" s="358"/>
      <c r="G26" s="358"/>
      <c r="H26" s="358"/>
      <c r="I26" s="358"/>
      <c r="J26" s="358"/>
      <c r="K26" s="358"/>
      <c r="L26" s="358"/>
      <c r="M26" s="358"/>
      <c r="N26" s="358"/>
      <c r="O26" s="358"/>
      <c r="P26" s="358"/>
      <c r="Q26" s="358"/>
      <c r="R26" s="358"/>
      <c r="S26" s="358"/>
      <c r="T26" s="358"/>
      <c r="U26" s="358"/>
    </row>
    <row r="27" spans="2:21" ht="60" customHeight="1" x14ac:dyDescent="0.3">
      <c r="B27" s="358" t="s">
        <v>520</v>
      </c>
      <c r="C27" s="358"/>
      <c r="D27" s="358"/>
      <c r="E27" s="358"/>
      <c r="F27" s="358"/>
      <c r="G27" s="358"/>
      <c r="H27" s="358"/>
      <c r="I27" s="358"/>
      <c r="J27" s="358"/>
      <c r="K27" s="358"/>
      <c r="L27" s="358"/>
      <c r="M27" s="358"/>
      <c r="N27" s="358"/>
      <c r="O27" s="358"/>
      <c r="P27" s="358"/>
      <c r="Q27" s="358"/>
      <c r="R27" s="358"/>
      <c r="S27" s="358"/>
      <c r="T27" s="358"/>
      <c r="U27" s="358"/>
    </row>
    <row r="28" spans="2:21" ht="60" customHeight="1" x14ac:dyDescent="0.3">
      <c r="B28" s="358" t="s">
        <v>513</v>
      </c>
      <c r="C28" s="358"/>
      <c r="D28" s="358"/>
      <c r="E28" s="358"/>
      <c r="F28" s="358"/>
      <c r="G28" s="358"/>
      <c r="H28" s="358"/>
      <c r="I28" s="358"/>
      <c r="J28" s="358"/>
      <c r="K28" s="358"/>
      <c r="L28" s="358"/>
      <c r="M28" s="358"/>
      <c r="N28" s="358"/>
      <c r="O28" s="358"/>
      <c r="P28" s="358"/>
      <c r="Q28" s="358"/>
      <c r="R28" s="358"/>
      <c r="S28" s="358"/>
      <c r="T28" s="358"/>
      <c r="U28" s="358"/>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93" t="s">
        <v>178</v>
      </c>
      <c r="C30" s="393"/>
      <c r="D30" s="393"/>
      <c r="E30" s="393"/>
      <c r="F30" s="393"/>
      <c r="G30" s="393"/>
      <c r="H30" s="393"/>
      <c r="I30" s="393"/>
      <c r="J30" s="393"/>
      <c r="K30" s="393"/>
      <c r="L30" s="393"/>
      <c r="M30" s="393"/>
      <c r="N30" s="393"/>
      <c r="O30" s="393"/>
      <c r="P30" s="393"/>
      <c r="Q30" s="393"/>
      <c r="R30" s="393"/>
      <c r="S30" s="393"/>
      <c r="T30" s="393"/>
      <c r="U30" s="393"/>
    </row>
    <row r="31" spans="2:21" ht="24.9" customHeight="1" x14ac:dyDescent="0.3">
      <c r="B31" s="394" t="s">
        <v>28</v>
      </c>
      <c r="C31" s="395"/>
      <c r="D31" s="395"/>
      <c r="E31" s="395"/>
      <c r="F31" s="395"/>
      <c r="G31" s="395"/>
      <c r="H31" s="395"/>
      <c r="I31" s="395"/>
      <c r="J31" s="395"/>
      <c r="K31" s="395"/>
      <c r="L31" s="395"/>
      <c r="M31" s="395"/>
      <c r="N31" s="395"/>
      <c r="O31" s="395"/>
      <c r="P31" s="395"/>
      <c r="Q31" s="395"/>
      <c r="R31" s="395"/>
      <c r="S31" s="395"/>
      <c r="T31" s="395"/>
      <c r="U31" s="395"/>
    </row>
    <row r="32" spans="2:21" ht="60" customHeight="1" x14ac:dyDescent="0.3">
      <c r="B32" s="367" t="s">
        <v>602</v>
      </c>
      <c r="C32" s="367"/>
      <c r="D32" s="367"/>
      <c r="E32" s="367"/>
      <c r="F32" s="367"/>
      <c r="G32" s="367"/>
      <c r="H32" s="367"/>
      <c r="I32" s="367"/>
      <c r="J32" s="367"/>
      <c r="K32" s="367"/>
      <c r="L32" s="367"/>
      <c r="M32" s="367"/>
      <c r="N32" s="367"/>
      <c r="O32" s="367"/>
      <c r="P32" s="367"/>
      <c r="Q32" s="367"/>
      <c r="R32" s="367"/>
      <c r="S32" s="367"/>
      <c r="T32" s="367"/>
      <c r="U32" s="367"/>
    </row>
    <row r="33" spans="2:21" ht="60" customHeight="1" x14ac:dyDescent="0.3">
      <c r="B33" s="367" t="s">
        <v>518</v>
      </c>
      <c r="C33" s="367"/>
      <c r="D33" s="367"/>
      <c r="E33" s="367"/>
      <c r="F33" s="367"/>
      <c r="G33" s="367"/>
      <c r="H33" s="367"/>
      <c r="I33" s="367"/>
      <c r="J33" s="367"/>
      <c r="K33" s="367"/>
      <c r="L33" s="367"/>
      <c r="M33" s="367"/>
      <c r="N33" s="367"/>
      <c r="O33" s="367"/>
      <c r="P33" s="367"/>
      <c r="Q33" s="367"/>
      <c r="R33" s="367"/>
      <c r="S33" s="367"/>
      <c r="T33" s="367"/>
      <c r="U33" s="367"/>
    </row>
    <row r="34" spans="2:21" s="14" customFormat="1" ht="24.9" customHeight="1" x14ac:dyDescent="0.3">
      <c r="B34" s="378" t="s">
        <v>123</v>
      </c>
      <c r="C34" s="378"/>
      <c r="D34" s="378"/>
      <c r="E34" s="378"/>
      <c r="F34" s="378"/>
      <c r="G34" s="378"/>
      <c r="H34" s="378"/>
      <c r="I34" s="378"/>
      <c r="J34" s="378"/>
      <c r="K34" s="378"/>
      <c r="L34" s="378"/>
      <c r="M34" s="378"/>
      <c r="N34" s="378"/>
      <c r="O34" s="378"/>
      <c r="P34" s="378"/>
      <c r="Q34" s="378"/>
      <c r="R34" s="378"/>
      <c r="S34" s="378"/>
      <c r="T34" s="378"/>
      <c r="U34" s="378"/>
    </row>
    <row r="35" spans="2:21" ht="60" customHeight="1" x14ac:dyDescent="0.3">
      <c r="B35" s="358" t="s">
        <v>603</v>
      </c>
      <c r="C35" s="358"/>
      <c r="D35" s="358"/>
      <c r="E35" s="358"/>
      <c r="F35" s="358"/>
      <c r="G35" s="358"/>
      <c r="H35" s="358"/>
      <c r="I35" s="358"/>
      <c r="J35" s="358"/>
      <c r="K35" s="358"/>
      <c r="L35" s="358"/>
      <c r="M35" s="358"/>
      <c r="N35" s="358"/>
      <c r="O35" s="358"/>
      <c r="P35" s="358"/>
      <c r="Q35" s="358"/>
      <c r="R35" s="358"/>
      <c r="S35" s="358"/>
      <c r="T35" s="358"/>
      <c r="U35" s="358"/>
    </row>
    <row r="36" spans="2:21" ht="60" customHeight="1" x14ac:dyDescent="0.3">
      <c r="B36" s="358" t="s">
        <v>604</v>
      </c>
      <c r="C36" s="358"/>
      <c r="D36" s="358"/>
      <c r="E36" s="358"/>
      <c r="F36" s="358"/>
      <c r="G36" s="358"/>
      <c r="H36" s="358"/>
      <c r="I36" s="358"/>
      <c r="J36" s="358"/>
      <c r="K36" s="358"/>
      <c r="L36" s="358"/>
      <c r="M36" s="358"/>
      <c r="N36" s="358"/>
      <c r="O36" s="358"/>
      <c r="P36" s="358"/>
      <c r="Q36" s="358"/>
      <c r="R36" s="358"/>
      <c r="S36" s="358"/>
      <c r="T36" s="358"/>
      <c r="U36" s="358"/>
    </row>
    <row r="37" spans="2:21" ht="60" customHeight="1" x14ac:dyDescent="0.3">
      <c r="B37" s="358" t="s">
        <v>605</v>
      </c>
      <c r="C37" s="358"/>
      <c r="D37" s="358"/>
      <c r="E37" s="358"/>
      <c r="F37" s="358"/>
      <c r="G37" s="358"/>
      <c r="H37" s="358"/>
      <c r="I37" s="358"/>
      <c r="J37" s="358"/>
      <c r="K37" s="358"/>
      <c r="L37" s="358"/>
      <c r="M37" s="358"/>
      <c r="N37" s="358"/>
      <c r="O37" s="358"/>
      <c r="P37" s="358"/>
      <c r="Q37" s="358"/>
      <c r="R37" s="358"/>
      <c r="S37" s="358"/>
      <c r="T37" s="358"/>
      <c r="U37" s="358"/>
    </row>
    <row r="40" spans="2:21" x14ac:dyDescent="0.3">
      <c r="B40" s="387" t="s">
        <v>179</v>
      </c>
      <c r="C40" s="387"/>
      <c r="D40" s="387"/>
      <c r="E40" s="387"/>
      <c r="F40" s="387"/>
      <c r="G40" s="387"/>
      <c r="H40" s="387"/>
      <c r="I40" s="387"/>
      <c r="J40" s="387"/>
      <c r="K40" s="387"/>
      <c r="L40" s="387"/>
      <c r="M40" s="387"/>
      <c r="N40" s="387"/>
      <c r="O40" s="387"/>
      <c r="P40" s="387"/>
      <c r="Q40" s="387"/>
      <c r="R40" s="387"/>
      <c r="S40" s="387"/>
      <c r="T40" s="387"/>
      <c r="U40" s="387"/>
    </row>
    <row r="41" spans="2:21" ht="19.8" x14ac:dyDescent="0.3">
      <c r="B41" s="394" t="s">
        <v>28</v>
      </c>
      <c r="C41" s="395"/>
      <c r="D41" s="395"/>
      <c r="E41" s="395"/>
      <c r="F41" s="395"/>
      <c r="G41" s="395"/>
      <c r="H41" s="395"/>
      <c r="I41" s="395"/>
      <c r="J41" s="395"/>
      <c r="K41" s="395"/>
      <c r="L41" s="395"/>
      <c r="M41" s="395"/>
      <c r="N41" s="395"/>
      <c r="O41" s="395"/>
      <c r="P41" s="395"/>
      <c r="Q41" s="395"/>
      <c r="R41" s="395"/>
      <c r="S41" s="395"/>
      <c r="T41" s="395"/>
      <c r="U41" s="395"/>
    </row>
    <row r="42" spans="2:21" ht="62.25" customHeight="1" x14ac:dyDescent="0.3">
      <c r="B42" s="367"/>
      <c r="C42" s="367"/>
      <c r="D42" s="367"/>
      <c r="E42" s="367"/>
      <c r="F42" s="367"/>
      <c r="G42" s="367"/>
      <c r="H42" s="367"/>
      <c r="I42" s="367"/>
      <c r="J42" s="367"/>
      <c r="K42" s="367"/>
      <c r="L42" s="367"/>
      <c r="M42" s="367"/>
      <c r="N42" s="367"/>
      <c r="O42" s="367"/>
      <c r="P42" s="367"/>
      <c r="Q42" s="367"/>
      <c r="R42" s="367"/>
      <c r="S42" s="367"/>
      <c r="T42" s="367"/>
      <c r="U42" s="367"/>
    </row>
    <row r="43" spans="2:21" ht="64.5" customHeight="1" x14ac:dyDescent="0.3">
      <c r="B43" s="367"/>
      <c r="C43" s="367"/>
      <c r="D43" s="367"/>
      <c r="E43" s="367"/>
      <c r="F43" s="367"/>
      <c r="G43" s="367"/>
      <c r="H43" s="367"/>
      <c r="I43" s="367"/>
      <c r="J43" s="367"/>
      <c r="K43" s="367"/>
      <c r="L43" s="367"/>
      <c r="M43" s="367"/>
      <c r="N43" s="367"/>
      <c r="O43" s="367"/>
      <c r="P43" s="367"/>
      <c r="Q43" s="367"/>
      <c r="R43" s="367"/>
      <c r="S43" s="367"/>
      <c r="T43" s="367"/>
      <c r="U43" s="367"/>
    </row>
    <row r="44" spans="2:21" ht="19.8" x14ac:dyDescent="0.3">
      <c r="B44" s="378" t="s">
        <v>123</v>
      </c>
      <c r="C44" s="378"/>
      <c r="D44" s="378"/>
      <c r="E44" s="378"/>
      <c r="F44" s="378"/>
      <c r="G44" s="378"/>
      <c r="H44" s="378"/>
      <c r="I44" s="378"/>
      <c r="J44" s="378"/>
      <c r="K44" s="378"/>
      <c r="L44" s="378"/>
      <c r="M44" s="378"/>
      <c r="N44" s="378"/>
      <c r="O44" s="378"/>
      <c r="P44" s="378"/>
      <c r="Q44" s="378"/>
      <c r="R44" s="378"/>
      <c r="S44" s="378"/>
      <c r="T44" s="378"/>
      <c r="U44" s="378"/>
    </row>
    <row r="45" spans="2:21" ht="54.75" customHeight="1" x14ac:dyDescent="0.3">
      <c r="B45" s="367"/>
      <c r="C45" s="367"/>
      <c r="D45" s="367"/>
      <c r="E45" s="367"/>
      <c r="F45" s="367"/>
      <c r="G45" s="367"/>
      <c r="H45" s="367"/>
      <c r="I45" s="367"/>
      <c r="J45" s="367"/>
      <c r="K45" s="367"/>
      <c r="L45" s="367"/>
      <c r="M45" s="367"/>
      <c r="N45" s="367"/>
      <c r="O45" s="367"/>
      <c r="P45" s="367"/>
      <c r="Q45" s="367"/>
      <c r="R45" s="367"/>
      <c r="S45" s="367"/>
      <c r="T45" s="367"/>
      <c r="U45" s="367"/>
    </row>
    <row r="46" spans="2:21" ht="61.5" customHeight="1" x14ac:dyDescent="0.3">
      <c r="B46" s="367"/>
      <c r="C46" s="367"/>
      <c r="D46" s="367"/>
      <c r="E46" s="367"/>
      <c r="F46" s="367"/>
      <c r="G46" s="367"/>
      <c r="H46" s="367"/>
      <c r="I46" s="367"/>
      <c r="J46" s="367"/>
      <c r="K46" s="367"/>
      <c r="L46" s="367"/>
      <c r="M46" s="367"/>
      <c r="N46" s="367"/>
      <c r="O46" s="367"/>
      <c r="P46" s="367"/>
      <c r="Q46" s="367"/>
      <c r="R46" s="367"/>
      <c r="S46" s="367"/>
      <c r="T46" s="367"/>
      <c r="U46" s="367"/>
    </row>
    <row r="47" spans="2:21" ht="64.5" customHeight="1" x14ac:dyDescent="0.3">
      <c r="B47" s="367"/>
      <c r="C47" s="367"/>
      <c r="D47" s="367"/>
      <c r="E47" s="367"/>
      <c r="F47" s="367"/>
      <c r="G47" s="367"/>
      <c r="H47" s="367"/>
      <c r="I47" s="367"/>
      <c r="J47" s="367"/>
      <c r="K47" s="367"/>
      <c r="L47" s="367"/>
      <c r="M47" s="367"/>
      <c r="N47" s="367"/>
      <c r="O47" s="367"/>
      <c r="P47" s="367"/>
      <c r="Q47" s="367"/>
      <c r="R47" s="367"/>
      <c r="S47" s="367"/>
      <c r="T47" s="367"/>
      <c r="U47" s="367"/>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4:U24"/>
    <mergeCell ref="B26:U26"/>
    <mergeCell ref="B27:U27"/>
    <mergeCell ref="B28:U28"/>
    <mergeCell ref="B25:U25"/>
    <mergeCell ref="B15:U15"/>
    <mergeCell ref="B17:U17"/>
    <mergeCell ref="B18:U18"/>
    <mergeCell ref="B19:U19"/>
    <mergeCell ref="B23:U23"/>
    <mergeCell ref="B47:U47"/>
    <mergeCell ref="B30:U30"/>
    <mergeCell ref="B31:U31"/>
    <mergeCell ref="B32:U32"/>
    <mergeCell ref="B33:U33"/>
    <mergeCell ref="B45:U45"/>
    <mergeCell ref="B34:U34"/>
    <mergeCell ref="B35:U35"/>
    <mergeCell ref="B40:U40"/>
    <mergeCell ref="B41:U41"/>
    <mergeCell ref="B46:U46"/>
    <mergeCell ref="B43:U43"/>
    <mergeCell ref="B44:U44"/>
    <mergeCell ref="B42:U42"/>
    <mergeCell ref="V2:V3"/>
    <mergeCell ref="C2:F2"/>
    <mergeCell ref="H2:K2"/>
    <mergeCell ref="B36:U36"/>
    <mergeCell ref="B37:U37"/>
    <mergeCell ref="G3:G9"/>
    <mergeCell ref="B16:U16"/>
    <mergeCell ref="M2:P2"/>
    <mergeCell ref="B22:U22"/>
    <mergeCell ref="B21:U21"/>
    <mergeCell ref="L3:L9"/>
    <mergeCell ref="B2:B3"/>
    <mergeCell ref="R2:U2"/>
    <mergeCell ref="B12:U12"/>
    <mergeCell ref="B13:U13"/>
    <mergeCell ref="B14:U1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USUARIO</cp:lastModifiedBy>
  <cp:lastPrinted>2011-10-07T14:16:27Z</cp:lastPrinted>
  <dcterms:created xsi:type="dcterms:W3CDTF">2010-02-23T19:10:51Z</dcterms:created>
  <dcterms:modified xsi:type="dcterms:W3CDTF">2026-03-27T15:47:08Z</dcterms:modified>
</cp:coreProperties>
</file>