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DELL\Documents\"/>
    </mc:Choice>
  </mc:AlternateContent>
  <xr:revisionPtr revIDLastSave="0" documentId="13_ncr:1_{5E87E01C-7F98-4D82-A8F6-060BBF232E1C}" xr6:coauthVersionLast="47" xr6:coauthVersionMax="47" xr10:uidLastSave="{00000000-0000-0000-0000-000000000000}"/>
  <bookViews>
    <workbookView xWindow="-120" yWindow="-120" windowWidth="20730" windowHeight="1116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T6" i="6" s="1"/>
  <c r="U98" i="1"/>
  <c r="U99" i="1"/>
  <c r="U101" i="1"/>
  <c r="U87" i="1"/>
  <c r="U92" i="1"/>
  <c r="U89" i="1"/>
  <c r="U90" i="1"/>
  <c r="U91" i="1"/>
  <c r="R7" i="1"/>
  <c r="R8" i="1"/>
  <c r="R9" i="1"/>
  <c r="R10" i="1"/>
  <c r="S7" i="1"/>
  <c r="T7" i="1"/>
  <c r="T8" i="1"/>
  <c r="O4" i="2" s="1"/>
  <c r="T9" i="1"/>
  <c r="T10" i="1"/>
  <c r="U7" i="1"/>
  <c r="S8" i="1"/>
  <c r="U8" i="1"/>
  <c r="U9" i="1"/>
  <c r="U10" i="1"/>
  <c r="U4" i="2" s="1"/>
  <c r="S9" i="1"/>
  <c r="S10" i="1"/>
  <c r="S98" i="1"/>
  <c r="H6" i="6" s="1"/>
  <c r="S99" i="1"/>
  <c r="S100" i="1"/>
  <c r="S101" i="1"/>
  <c r="Q11" i="1"/>
  <c r="R11" i="1"/>
  <c r="S11" i="1"/>
  <c r="R13" i="1"/>
  <c r="S13" i="1"/>
  <c r="H5" i="2" s="1"/>
  <c r="T13" i="1"/>
  <c r="U13" i="1"/>
  <c r="R14" i="1"/>
  <c r="C5" i="2" s="1"/>
  <c r="S14" i="1"/>
  <c r="T14" i="1"/>
  <c r="T15" i="1"/>
  <c r="O5" i="2" s="1"/>
  <c r="T16" i="1"/>
  <c r="U14" i="1"/>
  <c r="S5" i="2" s="1"/>
  <c r="U15" i="1"/>
  <c r="U16" i="1"/>
  <c r="U5" i="2" s="1"/>
  <c r="R15" i="1"/>
  <c r="S15" i="1"/>
  <c r="S16" i="1"/>
  <c r="K5" i="2" s="1"/>
  <c r="R16" i="1"/>
  <c r="R20" i="1"/>
  <c r="S20" i="1"/>
  <c r="I6" i="2" s="1"/>
  <c r="T20" i="1"/>
  <c r="U20" i="1"/>
  <c r="R21" i="1"/>
  <c r="S21" i="1"/>
  <c r="S22" i="1"/>
  <c r="S23" i="1"/>
  <c r="K6" i="2" s="1"/>
  <c r="T21" i="1"/>
  <c r="T22" i="1"/>
  <c r="T23" i="1"/>
  <c r="P6" i="2" s="1"/>
  <c r="U21" i="1"/>
  <c r="R22" i="1"/>
  <c r="R23" i="1"/>
  <c r="U22" i="1"/>
  <c r="U23" i="1"/>
  <c r="R30" i="1"/>
  <c r="R31" i="1"/>
  <c r="R32" i="1"/>
  <c r="R33" i="1"/>
  <c r="S30" i="1"/>
  <c r="H7" i="2" s="1"/>
  <c r="T30" i="1"/>
  <c r="T31" i="1"/>
  <c r="T32" i="1"/>
  <c r="T33" i="1"/>
  <c r="U30" i="1"/>
  <c r="U31" i="1"/>
  <c r="S7" i="2" s="1"/>
  <c r="U32" i="1"/>
  <c r="R7" i="2" s="1"/>
  <c r="U33" i="1"/>
  <c r="S31" i="1"/>
  <c r="S32" i="1"/>
  <c r="S33" i="1"/>
  <c r="R36" i="1"/>
  <c r="R37" i="1"/>
  <c r="R38" i="1"/>
  <c r="R39" i="1"/>
  <c r="S36" i="1"/>
  <c r="T36" i="1"/>
  <c r="T37" i="1"/>
  <c r="T38" i="1"/>
  <c r="T39" i="1"/>
  <c r="U36" i="1"/>
  <c r="S37" i="1"/>
  <c r="U37" i="1"/>
  <c r="S8" i="2" s="1"/>
  <c r="U38" i="1"/>
  <c r="U39" i="1"/>
  <c r="U8" i="2" s="1"/>
  <c r="S38" i="1"/>
  <c r="S39" i="1"/>
  <c r="R47" i="1"/>
  <c r="R48" i="1"/>
  <c r="R49" i="1"/>
  <c r="R50" i="1"/>
  <c r="S47" i="1"/>
  <c r="S48" i="1"/>
  <c r="S49" i="1"/>
  <c r="S50" i="1"/>
  <c r="T47" i="1"/>
  <c r="T48" i="1"/>
  <c r="T49" i="1"/>
  <c r="T50" i="1"/>
  <c r="P9" i="2" s="1"/>
  <c r="U47" i="1"/>
  <c r="U48" i="1"/>
  <c r="U49" i="1"/>
  <c r="T9" i="2" s="1"/>
  <c r="U50" i="1"/>
  <c r="U9" i="2" s="1"/>
  <c r="K9" i="2"/>
  <c r="R55" i="1"/>
  <c r="R56" i="1"/>
  <c r="R57" i="1"/>
  <c r="R58" i="1"/>
  <c r="S55" i="1"/>
  <c r="S56" i="1"/>
  <c r="S57" i="1"/>
  <c r="S58" i="1"/>
  <c r="T55" i="1"/>
  <c r="M4" i="4" s="1"/>
  <c r="U55" i="1"/>
  <c r="U56" i="1"/>
  <c r="R4" i="4" s="1"/>
  <c r="R10" i="4" s="1"/>
  <c r="U57" i="1"/>
  <c r="T4" i="4" s="1"/>
  <c r="T10" i="4" s="1"/>
  <c r="U58" i="1"/>
  <c r="T56" i="1"/>
  <c r="T57" i="1"/>
  <c r="T58" i="1"/>
  <c r="R62" i="1"/>
  <c r="S62" i="1"/>
  <c r="H5" i="4" s="1"/>
  <c r="S63" i="1"/>
  <c r="I5" i="4" s="1"/>
  <c r="S64" i="1"/>
  <c r="J5" i="4" s="1"/>
  <c r="S65" i="1"/>
  <c r="T62" i="1"/>
  <c r="T63" i="1"/>
  <c r="T64" i="1"/>
  <c r="T65" i="1"/>
  <c r="U62" i="1"/>
  <c r="R63" i="1"/>
  <c r="R64" i="1"/>
  <c r="R65" i="1"/>
  <c r="U63" i="1"/>
  <c r="R5" i="4" s="1"/>
  <c r="U64" i="1"/>
  <c r="S5" i="4" s="1"/>
  <c r="U65" i="1"/>
  <c r="R68" i="1"/>
  <c r="S68" i="1"/>
  <c r="S69" i="1"/>
  <c r="S70" i="1"/>
  <c r="S71" i="1"/>
  <c r="K6" i="4" s="1"/>
  <c r="T68" i="1"/>
  <c r="T69" i="1"/>
  <c r="T70" i="1"/>
  <c r="T71" i="1"/>
  <c r="P6" i="4" s="1"/>
  <c r="U68" i="1"/>
  <c r="T6" i="4" s="1"/>
  <c r="U69" i="1"/>
  <c r="U70" i="1"/>
  <c r="U71" i="1"/>
  <c r="R69" i="1"/>
  <c r="R70" i="1"/>
  <c r="R71" i="1"/>
  <c r="R74" i="1"/>
  <c r="R76" i="1"/>
  <c r="R75" i="1"/>
  <c r="R77" i="1"/>
  <c r="S74" i="1"/>
  <c r="I7" i="4" s="1"/>
  <c r="S75" i="1"/>
  <c r="S76" i="1"/>
  <c r="S77" i="1"/>
  <c r="J7" i="4" s="1"/>
  <c r="T74" i="1"/>
  <c r="M7" i="4" s="1"/>
  <c r="U74" i="1"/>
  <c r="U75" i="1"/>
  <c r="R7" i="4" s="1"/>
  <c r="U76" i="1"/>
  <c r="U77" i="1"/>
  <c r="T75" i="1"/>
  <c r="S7" i="4"/>
  <c r="T76" i="1"/>
  <c r="T77" i="1"/>
  <c r="P7" i="4" s="1"/>
  <c r="R84" i="1"/>
  <c r="R85" i="1"/>
  <c r="R86" i="1"/>
  <c r="R87" i="1"/>
  <c r="S84" i="1"/>
  <c r="T84" i="1"/>
  <c r="N4" i="6" s="1"/>
  <c r="T85" i="1"/>
  <c r="T86" i="1"/>
  <c r="T87" i="1"/>
  <c r="U84" i="1"/>
  <c r="S85" i="1"/>
  <c r="S86" i="1"/>
  <c r="S87" i="1"/>
  <c r="U85" i="1"/>
  <c r="U86" i="1"/>
  <c r="T4" i="6" s="1"/>
  <c r="T10" i="6" s="1"/>
  <c r="R89" i="1"/>
  <c r="S89" i="1"/>
  <c r="S90" i="1"/>
  <c r="H5" i="6" s="1"/>
  <c r="S91" i="1"/>
  <c r="S92" i="1"/>
  <c r="T89" i="1"/>
  <c r="T90" i="1"/>
  <c r="T91" i="1"/>
  <c r="T92" i="1"/>
  <c r="R90" i="1"/>
  <c r="R91" i="1"/>
  <c r="J5" i="6"/>
  <c r="R92" i="1"/>
  <c r="R98" i="1"/>
  <c r="R99" i="1"/>
  <c r="R100" i="1"/>
  <c r="R101" i="1"/>
  <c r="T98" i="1"/>
  <c r="T101" i="1"/>
  <c r="P6" i="6" s="1"/>
  <c r="T99" i="1"/>
  <c r="T100" i="1"/>
  <c r="S6" i="6"/>
  <c r="R6" i="6"/>
  <c r="U6" i="6"/>
  <c r="R102" i="1"/>
  <c r="R103" i="1"/>
  <c r="R104" i="1"/>
  <c r="R105" i="1"/>
  <c r="S102" i="1"/>
  <c r="T102" i="1"/>
  <c r="T103" i="1"/>
  <c r="T104" i="1"/>
  <c r="T105" i="1"/>
  <c r="U102" i="1"/>
  <c r="T7" i="6" s="1"/>
  <c r="S103" i="1"/>
  <c r="S104" i="1"/>
  <c r="S105" i="1"/>
  <c r="K7" i="6" s="1"/>
  <c r="U103" i="1"/>
  <c r="U104" i="1"/>
  <c r="U105" i="1"/>
  <c r="R114" i="1"/>
  <c r="R115" i="1"/>
  <c r="R116" i="1"/>
  <c r="R117" i="1"/>
  <c r="S114" i="1"/>
  <c r="S115" i="1"/>
  <c r="S116" i="1"/>
  <c r="I8" i="6" s="1"/>
  <c r="S117" i="1"/>
  <c r="T114" i="1"/>
  <c r="U114" i="1"/>
  <c r="T115" i="1"/>
  <c r="T116" i="1"/>
  <c r="T117" i="1"/>
  <c r="U115" i="1"/>
  <c r="U116" i="1"/>
  <c r="U117" i="1"/>
  <c r="U8" i="6"/>
  <c r="R122" i="1"/>
  <c r="S122" i="1"/>
  <c r="T122" i="1"/>
  <c r="T123" i="1"/>
  <c r="T124" i="1"/>
  <c r="T125" i="1"/>
  <c r="U122" i="1"/>
  <c r="U125" i="1"/>
  <c r="U4" i="5" s="1"/>
  <c r="U10" i="5" s="1"/>
  <c r="U123" i="1"/>
  <c r="U124" i="1"/>
  <c r="R123" i="1"/>
  <c r="S123" i="1"/>
  <c r="H4" i="5" s="1"/>
  <c r="S124" i="1"/>
  <c r="S125" i="1"/>
  <c r="R124" i="1"/>
  <c r="R125" i="1"/>
  <c r="R128" i="1"/>
  <c r="R129" i="1"/>
  <c r="R130" i="1"/>
  <c r="R131" i="1"/>
  <c r="S128" i="1"/>
  <c r="S130" i="1"/>
  <c r="J5" i="5" s="1"/>
  <c r="S129" i="1"/>
  <c r="S131" i="1"/>
  <c r="T128" i="1"/>
  <c r="U128" i="1"/>
  <c r="R5" i="5" s="1"/>
  <c r="T129" i="1"/>
  <c r="T130" i="1"/>
  <c r="T131" i="1"/>
  <c r="U129" i="1"/>
  <c r="S5" i="5" s="1"/>
  <c r="U130" i="1"/>
  <c r="U131" i="1"/>
  <c r="R134" i="1"/>
  <c r="S134" i="1"/>
  <c r="H6" i="5" s="1"/>
  <c r="S135" i="1"/>
  <c r="S136" i="1"/>
  <c r="S137" i="1"/>
  <c r="T134" i="1"/>
  <c r="T135" i="1"/>
  <c r="T136" i="1"/>
  <c r="T137" i="1"/>
  <c r="U134" i="1"/>
  <c r="U6" i="5" s="1"/>
  <c r="R135" i="1"/>
  <c r="R136" i="1"/>
  <c r="R137" i="1"/>
  <c r="N6" i="5"/>
  <c r="U135" i="1"/>
  <c r="U136" i="1"/>
  <c r="R139" i="1"/>
  <c r="R140" i="1"/>
  <c r="R141" i="1"/>
  <c r="R142" i="1"/>
  <c r="S139" i="1"/>
  <c r="S140" i="1"/>
  <c r="S141" i="1"/>
  <c r="S142" i="1"/>
  <c r="T139" i="1"/>
  <c r="U139" i="1"/>
  <c r="T140" i="1"/>
  <c r="U140" i="1"/>
  <c r="S7" i="5" s="1"/>
  <c r="T141" i="1"/>
  <c r="T142" i="1"/>
  <c r="U141" i="1"/>
  <c r="T7" i="5"/>
  <c r="S5" i="6"/>
  <c r="R8" i="2"/>
  <c r="R5" i="6"/>
  <c r="T5" i="6"/>
  <c r="T8" i="2"/>
  <c r="T5" i="2"/>
  <c r="T7" i="2"/>
  <c r="O7" i="4"/>
  <c r="P5" i="2"/>
  <c r="U4" i="4"/>
  <c r="U10" i="4" s="1"/>
  <c r="P4" i="4"/>
  <c r="F6" i="2"/>
  <c r="U4" i="6"/>
  <c r="U10" i="6" s="1"/>
  <c r="S4" i="6"/>
  <c r="S10" i="6" s="1"/>
  <c r="U6" i="4"/>
  <c r="R4" i="6"/>
  <c r="R10" i="6" s="1"/>
  <c r="N4" i="4"/>
  <c r="T7" i="4"/>
  <c r="R9" i="2"/>
  <c r="S9" i="2"/>
  <c r="E5" i="2"/>
  <c r="F5" i="2"/>
  <c r="R4" i="2"/>
  <c r="N5" i="5" l="1"/>
  <c r="N7" i="5"/>
  <c r="P7" i="5"/>
  <c r="N4" i="5"/>
  <c r="P8" i="6"/>
  <c r="O8" i="6"/>
  <c r="P5" i="6"/>
  <c r="O4" i="6"/>
  <c r="O5" i="4"/>
  <c r="O4" i="4"/>
  <c r="P8" i="2"/>
  <c r="R6" i="2"/>
  <c r="M6" i="2"/>
  <c r="U6" i="2"/>
  <c r="O6" i="2"/>
  <c r="M5" i="2"/>
  <c r="N4" i="2"/>
  <c r="M4" i="2"/>
  <c r="T4" i="2"/>
  <c r="S4" i="2"/>
  <c r="S10" i="2" s="1"/>
  <c r="J9" i="2"/>
  <c r="K8" i="6"/>
  <c r="I7" i="6"/>
  <c r="J6" i="6"/>
  <c r="I6" i="6"/>
  <c r="I4" i="6"/>
  <c r="K4" i="6"/>
  <c r="H4" i="6"/>
  <c r="J8" i="2"/>
  <c r="I8" i="2"/>
  <c r="H7" i="5"/>
  <c r="H8" i="2"/>
  <c r="J7" i="2"/>
  <c r="J6" i="2"/>
  <c r="H6" i="2"/>
  <c r="J5" i="2"/>
  <c r="N6" i="4"/>
  <c r="I6" i="4"/>
  <c r="H6" i="4"/>
  <c r="I4" i="4"/>
  <c r="I10" i="4" s="1"/>
  <c r="K7" i="4"/>
  <c r="D5" i="2"/>
  <c r="O8" i="2"/>
  <c r="K5" i="5"/>
  <c r="R4" i="5"/>
  <c r="R10" i="5" s="1"/>
  <c r="M4" i="6"/>
  <c r="M5" i="4"/>
  <c r="S4" i="4"/>
  <c r="S10" i="4" s="1"/>
  <c r="M9" i="2"/>
  <c r="I7" i="2"/>
  <c r="M7" i="2"/>
  <c r="T6" i="2"/>
  <c r="U10" i="2"/>
  <c r="R5" i="2"/>
  <c r="R10" i="2" s="1"/>
  <c r="P6" i="5"/>
  <c r="S6" i="2"/>
  <c r="S6" i="4"/>
  <c r="J7" i="6"/>
  <c r="O6" i="6"/>
  <c r="O5" i="6"/>
  <c r="H4" i="4"/>
  <c r="M8" i="2"/>
  <c r="J7" i="5"/>
  <c r="M6" i="5"/>
  <c r="T5" i="5"/>
  <c r="T4" i="5"/>
  <c r="T10" i="5" s="1"/>
  <c r="N7" i="4"/>
  <c r="R6" i="4"/>
  <c r="N5" i="4"/>
  <c r="K4" i="4"/>
  <c r="P4" i="2"/>
  <c r="N9" i="2"/>
  <c r="R6" i="5"/>
  <c r="O7" i="5"/>
  <c r="J4" i="5"/>
  <c r="M8" i="6"/>
  <c r="T6" i="5"/>
  <c r="U7" i="4"/>
  <c r="S4" i="5"/>
  <c r="S10" i="5" s="1"/>
  <c r="I7" i="5"/>
  <c r="R8" i="6"/>
  <c r="P7" i="6"/>
  <c r="J4" i="6"/>
  <c r="J10" i="6" s="1"/>
  <c r="J6" i="4"/>
  <c r="M6" i="4"/>
  <c r="O9" i="2"/>
  <c r="T10" i="2"/>
  <c r="N5" i="6"/>
  <c r="H7" i="4"/>
  <c r="K8" i="2"/>
  <c r="K6" i="6"/>
  <c r="N6" i="6"/>
  <c r="M7" i="5"/>
  <c r="J6" i="5"/>
  <c r="O5" i="5"/>
  <c r="K4" i="5"/>
  <c r="P4" i="5"/>
  <c r="S6" i="5"/>
  <c r="N6" i="2"/>
  <c r="N8" i="6"/>
  <c r="T5" i="4"/>
  <c r="U7" i="5"/>
  <c r="S8" i="6"/>
  <c r="J8" i="6"/>
  <c r="R7" i="6"/>
  <c r="M7" i="6"/>
  <c r="O6" i="4"/>
  <c r="P5" i="4"/>
  <c r="P10" i="4" s="1"/>
  <c r="U5" i="4"/>
  <c r="I9" i="2"/>
  <c r="H9" i="2"/>
  <c r="N8" i="2"/>
  <c r="U7" i="2"/>
  <c r="D6" i="2"/>
  <c r="N5" i="2"/>
  <c r="I5" i="6"/>
  <c r="P4" i="6"/>
  <c r="E4" i="6"/>
  <c r="K5" i="4"/>
  <c r="J4" i="4"/>
  <c r="O7" i="2"/>
  <c r="I5" i="2"/>
  <c r="U5" i="6"/>
  <c r="H4" i="2"/>
  <c r="I4" i="2"/>
  <c r="K4" i="2"/>
  <c r="J4" i="2"/>
  <c r="P5" i="5"/>
  <c r="H5" i="5"/>
  <c r="O7" i="6"/>
  <c r="N7" i="6"/>
  <c r="M6" i="6"/>
  <c r="M5" i="5"/>
  <c r="S7" i="6"/>
  <c r="I5" i="5"/>
  <c r="H7" i="6"/>
  <c r="R7" i="5"/>
  <c r="K7" i="5"/>
  <c r="O6" i="5"/>
  <c r="C6" i="5"/>
  <c r="I4" i="5"/>
  <c r="M4" i="5"/>
  <c r="H8" i="6"/>
  <c r="F7" i="6"/>
  <c r="F6" i="6"/>
  <c r="K5" i="6"/>
  <c r="M5" i="6"/>
  <c r="D4" i="6"/>
  <c r="E9" i="2"/>
  <c r="P7" i="2"/>
  <c r="N7" i="2"/>
  <c r="C7" i="2"/>
  <c r="E6" i="2"/>
  <c r="T8" i="6"/>
  <c r="U7" i="6"/>
  <c r="D9" i="2"/>
  <c r="K7" i="2"/>
  <c r="U5" i="5"/>
  <c r="I6" i="5"/>
  <c r="K6" i="5"/>
  <c r="O4" i="5"/>
  <c r="E6" i="6"/>
  <c r="C6" i="2"/>
  <c r="F5" i="5"/>
  <c r="F4" i="5"/>
  <c r="D8" i="2"/>
  <c r="F4" i="2"/>
  <c r="F5" i="6"/>
  <c r="F9" i="2"/>
  <c r="C9" i="2"/>
  <c r="F8" i="2"/>
  <c r="E8" i="2"/>
  <c r="C8" i="2"/>
  <c r="E7" i="2"/>
  <c r="F7" i="2"/>
  <c r="D7" i="2"/>
  <c r="C4" i="2"/>
  <c r="D4" i="2"/>
  <c r="E4" i="2"/>
  <c r="E7" i="5"/>
  <c r="D7" i="5"/>
  <c r="F7" i="5"/>
  <c r="C7" i="5"/>
  <c r="F6" i="5"/>
  <c r="D6" i="5"/>
  <c r="E6" i="5"/>
  <c r="C5" i="5"/>
  <c r="E5" i="5"/>
  <c r="D5" i="5"/>
  <c r="D4" i="5"/>
  <c r="C4" i="5"/>
  <c r="E4" i="5"/>
  <c r="F8" i="6"/>
  <c r="C8" i="6"/>
  <c r="E8" i="6"/>
  <c r="D8" i="6"/>
  <c r="C7" i="6"/>
  <c r="D7" i="6"/>
  <c r="E7" i="6"/>
  <c r="D6" i="6"/>
  <c r="C6" i="6"/>
  <c r="D5" i="6"/>
  <c r="E5" i="6"/>
  <c r="C5" i="6"/>
  <c r="F4" i="6"/>
  <c r="C4" i="6"/>
  <c r="C7" i="4"/>
  <c r="D7" i="4"/>
  <c r="E7" i="4"/>
  <c r="F7" i="4"/>
  <c r="C6" i="4"/>
  <c r="E6" i="4"/>
  <c r="F6" i="4"/>
  <c r="D6" i="4"/>
  <c r="D5" i="4"/>
  <c r="F5" i="4"/>
  <c r="E5" i="4"/>
  <c r="C5" i="4"/>
  <c r="D4" i="4"/>
  <c r="F4" i="4"/>
  <c r="E4" i="4"/>
  <c r="C4" i="4"/>
  <c r="H10" i="5" l="1"/>
  <c r="F10" i="6"/>
  <c r="M10" i="4"/>
  <c r="P10" i="2"/>
  <c r="N10" i="5"/>
  <c r="M10" i="5"/>
  <c r="O10" i="5"/>
  <c r="P10" i="5"/>
  <c r="P10" i="6"/>
  <c r="N10" i="6"/>
  <c r="O10" i="6"/>
  <c r="M10" i="6"/>
  <c r="N10" i="4"/>
  <c r="O10" i="4"/>
  <c r="O10" i="2"/>
  <c r="M10" i="2"/>
  <c r="N10" i="2"/>
  <c r="H10" i="6"/>
  <c r="K10" i="6"/>
  <c r="I10" i="6"/>
  <c r="F10" i="2"/>
  <c r="K10" i="2"/>
  <c r="H10" i="2"/>
  <c r="J10" i="2"/>
  <c r="I10" i="2"/>
  <c r="J10" i="5"/>
  <c r="K10" i="5"/>
  <c r="I10" i="5"/>
  <c r="H10" i="4"/>
  <c r="J10" i="4"/>
  <c r="K10" i="4"/>
  <c r="D10" i="2"/>
  <c r="E10" i="2"/>
  <c r="F10" i="5"/>
  <c r="C10" i="2"/>
  <c r="C10" i="5"/>
  <c r="D10" i="5"/>
  <c r="E10" i="5"/>
  <c r="E10" i="6"/>
  <c r="D10" i="6"/>
  <c r="C10" i="6"/>
  <c r="E10" i="4"/>
  <c r="D10" i="4"/>
  <c r="C10" i="4"/>
  <c r="F10" i="4"/>
</calcChain>
</file>

<file path=xl/sharedStrings.xml><?xml version="1.0" encoding="utf-8"?>
<sst xmlns="http://schemas.openxmlformats.org/spreadsheetml/2006/main" count="968" uniqueCount="656">
  <si>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</si>
  <si>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</si>
  <si>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</si>
  <si>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</si>
  <si>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</si>
  <si>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</si>
  <si>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</si>
  <si>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</si>
  <si>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</si>
  <si>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</si>
  <si>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</si>
  <si>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</si>
  <si>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</si>
  <si>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</si>
  <si>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</si>
  <si>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</si>
  <si>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</si>
  <si>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</si>
  <si>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</si>
  <si>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</si>
  <si>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</si>
  <si>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</si>
  <si>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</si>
  <si>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</si>
  <si>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</si>
  <si>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</si>
  <si>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</si>
  <si>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</si>
  <si>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</si>
  <si>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</si>
  <si>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</si>
  <si>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</si>
  <si>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</si>
  <si>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</si>
  <si>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</si>
  <si>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</si>
  <si>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</si>
  <si>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</si>
  <si>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</si>
  <si>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</si>
  <si>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</si>
  <si>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</si>
  <si>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</si>
  <si>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</si>
  <si>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</si>
  <si>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</si>
  <si>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</si>
  <si>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</si>
  <si>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</si>
  <si>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</si>
  <si>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</si>
  <si>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</si>
  <si>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</si>
  <si>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</si>
  <si>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</si>
  <si>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</si>
  <si>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</si>
  <si>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</si>
  <si>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</si>
  <si>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</si>
  <si>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</si>
  <si>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</si>
  <si>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</si>
  <si>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</si>
  <si>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</si>
  <si>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</si>
  <si>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</si>
  <si>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</si>
  <si>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</si>
  <si>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</si>
  <si>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</si>
  <si>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</si>
  <si>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</si>
  <si>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</si>
  <si>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</si>
  <si>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</si>
  <si>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</si>
  <si>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</si>
  <si>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</si>
  <si>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</si>
  <si>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</si>
  <si>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</si>
  <si>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</si>
  <si>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</si>
  <si>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</si>
  <si>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</si>
  <si>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</si>
  <si>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</si>
  <si>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</si>
  <si>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</si>
  <si>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</si>
  <si>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</si>
  <si>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</si>
  <si>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</si>
  <si>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</si>
  <si>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</si>
  <si>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</si>
  <si>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</si>
  <si>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</si>
  <si>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</si>
  <si>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</si>
  <si>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</si>
  <si>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</si>
  <si>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</si>
  <si>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</si>
  <si>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</si>
  <si>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</si>
  <si>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</si>
  <si>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</si>
  <si>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</si>
  <si>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</si>
  <si>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</si>
  <si>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</si>
  <si>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</si>
  <si>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</si>
  <si>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</si>
  <si>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</si>
  <si>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</si>
  <si>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</si>
  <si>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</si>
  <si>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</si>
  <si>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</si>
  <si>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</si>
  <si>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</si>
  <si>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</si>
  <si>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</si>
  <si>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</si>
  <si>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</si>
  <si>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</si>
  <si>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</si>
  <si>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</si>
  <si>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</si>
  <si>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</si>
  <si>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</si>
  <si>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</si>
  <si>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</si>
  <si>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</si>
  <si>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</si>
  <si>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</si>
  <si>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</si>
  <si>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</si>
  <si>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</si>
  <si>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</si>
  <si>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</si>
  <si>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</si>
  <si>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</si>
  <si>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</si>
  <si>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</si>
  <si>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</si>
  <si>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</si>
  <si>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</si>
  <si>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</si>
  <si>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</si>
  <si>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</si>
  <si>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</si>
  <si>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</si>
  <si>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</si>
  <si>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</si>
  <si>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</si>
  <si>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</si>
  <si>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</si>
  <si>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</si>
  <si>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</si>
  <si>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</si>
  <si>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</si>
  <si>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</si>
  <si>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</si>
  <si>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</si>
  <si>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</si>
  <si>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</si>
  <si>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</si>
  <si>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</si>
  <si>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</si>
  <si>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</si>
  <si>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</si>
  <si>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</si>
  <si>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</si>
  <si>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</si>
  <si>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</si>
  <si>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</si>
  <si>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</si>
  <si>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EL CER CUENTA CON UN PLAN DE ESTUDIOS ACORDE ALAS POLITICAS DEL PEI,REFERENTES DE CALIDAD.</t>
  </si>
  <si>
    <t>LAS PRACTICAS PEDAGOGICAS DE LOS DOCENTES DEL CER ES COHERENTE CON EL ENFOQUE METODOLOGICO PROPUESTO EN EL PEI.</t>
  </si>
  <si>
    <t>EXISTE UNA POLITICA DE DOTACION USO Y MANTENIMIENTO PARA EL APRENDIZAJE QUE FORTALECE EL TRABAJO ACADEMICO DE DOCENTES Y ESTUDIANTE.</t>
  </si>
  <si>
    <t>EL CER CUENTA CON MECANISMOS CLAROS PARA HACER SEGUIMIENTO DE LA JORNDA ESCOLAR EN CADA UNA DE LAS SEDES.</t>
  </si>
  <si>
    <t>LA POLÍTICA DE EVALUACIÓN IMPLEMENTADA EN EL CER ESTA FUNDAMENTADA EN LOS LINEAMIENTOS CURRICULARES, REFERENTES Y DECRETOS.</t>
  </si>
  <si>
    <t>LAS PRACTICAS PEDAGÓGICAS IMPLEMENTADAS POR LOS DOCENTES DEL CER SON ACORDES AL PEI Y AL PLN DE ESTUDIOS.</t>
  </si>
  <si>
    <t>EL CER CUENTA CON UNA POLÍTICA CLARA SOBRE LA INTENCIÓN DE LAS TAREAS ESCOLARES, LO QUE PERMITE EL AFIANZAMIENTO DE LOS APRENDIZAJES DE LOS ESTUDIANTES.</t>
  </si>
  <si>
    <t>EL CER CUENTA CON UNA POLÍTICA  SOBRE EL USO DE LOS RECURSOS PARA EL APRENDIZAJE PARA FORTALECER LAS PRACTICAS PEDAGÓGICAS..</t>
  </si>
  <si>
    <t>EN EL CER SE IMPLEMENTA UNA POLÍTICA SOBRE EL USO DE LOS TIEMPOS DESTINADOS PARA LOS APRENDIZAJES ACORDE A LS CARACTERÍSTICAS Y NECESIDADES DE LOS ESTUDIANTES.</t>
  </si>
  <si>
    <t>LOS ESTILOS PEDAGOGICOS DE AULA IMPLEMENTADOS POR LOS DOCENTES FAVORECEN EL DESARROLLO DE COMPETENCIA DE LOS ESTUDIANTES Y TIENEN EN CUENTA LAS NECESIDADES DE LOS MISMOS</t>
  </si>
  <si>
    <t>EL SISTEMA DE EVALUACION DEL RENDIMIENTO ACADEMICO SE APLICA PERMANENTEMENTE SE HACE SEGUIMIENTO PERMANENTE A LOS ESTUDIANTES.</t>
  </si>
  <si>
    <t>EXISTE UN SEGUIMIENTO SISTEMÁTICO A LOS RESULTADOS ACADÉMICOS, LO QUE PERMITE LA RETROALIMENTACIÓN DE PRACTICAS DOCENTES.</t>
  </si>
  <si>
    <t>LOS ANÁLISIS DE LAS PRUEBAS EXTERNAS SN FUENTE DE EVALUACIÓN PARA ELABORACIÓN DE PLANES DE FORTALECIMIENTO ACADÉMICO.</t>
  </si>
  <si>
    <t>EEXISTE UNA POLÍTICA INSTITUCIONAL DE ANÁLISIS Y TRATAMIENTO AL AUSENTISMO POR PADRES, DOCENTES Y ESTUDIANTES.</t>
  </si>
  <si>
    <t>LOS DOCENTES ELABORAN PLANES DE APOYO PEDAGÓGICO PARA CASOS DE BAJP RENDIMIENTO ACADÉMICO.</t>
  </si>
  <si>
    <t>LOS DOCENTES IMPLEMENTAN DE FORMA PERMANENTE ACTIVIDADES DE RECUPERACIÓN PARA OFRECER APOYO AL DESARROLLO DE LAS COMPETENCIAS.</t>
  </si>
  <si>
    <t>SE HACE SEGUIMIENTO ESPORÁDICO A SUS EGRESAOS Y NO SE CUENTA CON INFORMACIÓN SISTEMATIZADA.</t>
  </si>
  <si>
    <t>PEI</t>
  </si>
  <si>
    <t>PEI, SIEE</t>
  </si>
  <si>
    <t>SIEE</t>
  </si>
  <si>
    <t>EXISTE UN DISEÑO PEDAGOGICO ARTICULADO Y COHERENTE A LAS NECESIDADES Y DIVERSIDAD DE ESTUDIANTES ATENDIDOS EN EL CER.</t>
  </si>
  <si>
    <t>LOS DOCENTES REALIZAN UN SEGUIMIENTO PERMANENTE A LOS RESULTADOS ACADEMICOS A LOS RESULTADOS EXTERNOS E INTERNOS PARA DISEÑAR ACCIONES QUE PERMITAN FORTALECER LAS COMPETENCIAS DE LOS ESTUDIANTES.</t>
  </si>
  <si>
    <t xml:space="preserve">FALTA DE APROPIACION DE ALGUNOS DOCENTES PARA REALIZAR SEGUIMIENTO A ESTUDIANTES QUE PRESENTAN CONDIONES ESPECIALES DE APRENDIZAJE PARA BRINDAR EDUCACION INCLUSIVA Y DE CALIDAD.  </t>
  </si>
  <si>
    <t>NO SE HACE UN SEGUIMIENTO PERMANENTE A LA IMPLEMENTACION  DE PROYECTOS PEDAGOGICOS TRANSVERSALES EN CADA UNA DE LAS SEDES.</t>
  </si>
  <si>
    <t>NO HAY SEGUIMIENTO SISTEMATIZADO DE LOS EGRESADOS DEL CER.</t>
  </si>
  <si>
    <t>CENTRO EDUCATIVO RURAL EL GUAMAL</t>
  </si>
  <si>
    <t>01 DE DICIEMBRE DE 2023</t>
  </si>
  <si>
    <t>CORREGIMIENTO EL GUAMAL</t>
  </si>
  <si>
    <t>profeluis01@hotmail.com</t>
  </si>
  <si>
    <t>LUIS FERNANDO ROJAS RINCÓN</t>
  </si>
  <si>
    <t>ELIANA PATRICIA PAEZ PEREZ</t>
  </si>
  <si>
    <t>DOCENTE</t>
  </si>
  <si>
    <t>DIRECTIVA</t>
  </si>
  <si>
    <t>MARIA DEL ROSARIO SANGUINO PATIÑO</t>
  </si>
  <si>
    <t>ADMINISTRATIVA Y FINANCIERA</t>
  </si>
  <si>
    <t>YOSELE CONTRERAS TRUJILLO</t>
  </si>
  <si>
    <t>MAIDELEIDE PACHECO NAVARRO</t>
  </si>
  <si>
    <t>DOCENTE - GESTIÓN DIRECTIVA</t>
  </si>
  <si>
    <t>DOCENTE - GESTIÓN ACADÉMICA</t>
  </si>
  <si>
    <t>DOCENTE - GESTIÓN COMUNITARIA</t>
  </si>
  <si>
    <t>DOCENTE - GESTIÓN ADMINISTRATIVA</t>
  </si>
  <si>
    <t>DIANA CAROLINA SANTIAGO CASTRO</t>
  </si>
  <si>
    <t>ISRAEL CORONEL VILLAMIZAR</t>
  </si>
  <si>
    <t>JULIET TERESA PALLARES RAMIREZ</t>
  </si>
  <si>
    <t>LUCY ELENA SOLANO QUINTERO</t>
  </si>
  <si>
    <t>DIRECTOR CER</t>
  </si>
  <si>
    <t xml:space="preserve">COMUNITARIA </t>
  </si>
  <si>
    <t>ACADÉMICA</t>
  </si>
  <si>
    <t>tika2070@hotmail.com</t>
  </si>
  <si>
    <t>mariarosariosanguino@hotmail.com</t>
  </si>
  <si>
    <t>yocontru95@hotmail.com</t>
  </si>
  <si>
    <t>maidep86@gmail.com</t>
  </si>
  <si>
    <t>Se cuenta con un programa de adecuación, accebilidad y embellecimiento de la planta fisica para cada una de las sedes.</t>
  </si>
  <si>
    <t>El CER tiene una estrategia organizada para la inducción y acojida del personal nuevo, que incluye el analisis del PEI y del PMI. Realiza la reinducción en lo relacionado con aspectos institucionales, pedagogicos y administrativos y de convivencia.</t>
  </si>
  <si>
    <t>falta apropiacion por parte de ls miembros de la comunidad educativa del plan escolar de riesgos fisicos</t>
  </si>
  <si>
    <t>El programa de riesgos psicosociales debe tener el apoyo de otras entidades gubernamentales y no gubernamentales.</t>
  </si>
  <si>
    <t>PEI, ACTAS, DOCUMETOS DE ESCUEL DE PADRES Y EVIDENCIAS FOTOGRAFICAS</t>
  </si>
  <si>
    <t>DOCUMENTOS DE SERVICIO SOCIAL ESTUDIANIL Y EVIDENCIAS FOTOGRAFICAS</t>
  </si>
  <si>
    <t>PEI, ACTAS Y EVIDENCIAS FOTOGRAFICAS</t>
  </si>
  <si>
    <t>MANUAL DE CONVIVENCIA, PEI</t>
  </si>
  <si>
    <t>DOCUMENTOS, PROGRAMA DE PREVENCION Y EVIDENCIAS FOTOGRAFICAS</t>
  </si>
  <si>
    <t>DOCUMENTOS, ACTAS Y EVIDENCIAS FOGRAFICAS</t>
  </si>
  <si>
    <t>PEI Y EVIDENCIAS FOTGRAFICAS</t>
  </si>
  <si>
    <t>LA ESCUELA DE PADRES ESTA ACTIVA CON LA COMUNIDAD EDUCATIVA,VINCULACIÓN PERMANENTE DURANTE TODO EL AÑO,DIFERENTES PROGRAMAS DE EXTENCIÓN A LA COMINIDAD QUE DESAROLLA LA INSTITUCIÓN.</t>
  </si>
  <si>
    <t>MANEJO DE RELACIONES PERMANENTES CON ENTIDADES GUBERNAMENTALES Y NO GUBERNAMENTALES EXISTENTES EN LA REGIÓN COMO ALCALDIAS,PERSONERIA,ASOCIACIONES,CORPORACIONES Y COMITES,EXCELENTES RELACIONES INTERPERSONALES ENTRE DOCENTE Y PADRES DE FAMILIA</t>
  </si>
  <si>
    <t xml:space="preserve">SOCIALIZAR DOCENTES,PADRES DE FAMILIA,FAMILIA,ESTUDIANTES,LAS ACCIONES PARA PREVENIR RIESGOS,TODOS LOS MIEMBROS DE LA COMUNIDADA EDUCATIVA NO CONOCEN EL PLA DE RISGOS FISICO INSTITUCIONALLOS </t>
  </si>
  <si>
    <t>LOS PADRES DE FAMILIA NOCONOCEN LOS DIFERENTES RIESGOS PSICOSOCIALES QUE EXISTEN EN LA REGION QUE AFECTAN A SUS HIJOS</t>
  </si>
  <si>
    <t>DESCONOCIMIENTO DE LOS PADRES DE FAMILIA DE LOS DIFERENTES RIESGOS SOCIALES QUE A DIARIO ESTÁN EXPUESTOS SUS HIJOS</t>
  </si>
  <si>
    <t xml:space="preserve">SE CUENTA CON LA FORMULACION DE LA MISIÓN, VISIÓN Y LOS PRINCIPIOS QUE ASEGURAN LA INCLUSIÓN Y LA CALIDAD EDUCATIVA EN EL CENTRO EDUCATIVO RURAL EL GUAMAL. </t>
  </si>
  <si>
    <t>PEI, MANUAL DE CONVIVENCIA  Y ACTAS</t>
  </si>
  <si>
    <t>LAS METAS INSTITUCIONALES ESTABLECIDAS RESPONDENAL DIRECCIONAMIENTO ESTRATEGICO PARA BRINDAR EDUCACION INCLUSIVA Y DE CALIDAD.</t>
  </si>
  <si>
    <t xml:space="preserve">PEI </t>
  </si>
  <si>
    <t>SE CUENTA CON UNA ESTRATEGIA PARA  DIVULGACION Y APROPIACION DEL DIRECCIONAMIENTO ESTRATEGICO QUE FUE ACTUALIZADO TENIENDO EN CUENTA LOS LINEAMIENTOS REQUERIDOS PARA ESTE PROCESO PERO NO SE HA DADO A CONOCER CON LAS NUEVAS DIRECTRICES A TODA LA COMUNIDAD EDUCATIVA.</t>
  </si>
  <si>
    <t xml:space="preserve">PEI, FOLLETOS, FORMATO DE SEGUIMIENTO Y EVIDENCIAS FOTOGRAFICAS </t>
  </si>
  <si>
    <t>SE CUENTA CON UNA ESTRATEGIA ARTICULADA PARA PROMOVER LA INCLUSION DE PERSONAS DE DIFERENTES GRUPOS POBLACIONALES EN EL CER LA CUAL ESTA INCLUIDA EN EL PEI PARA EL APOYO DE LOS TALENTOS DE LA COMUNIDAD EDUCATIVA Y PROMOVIENDO LA ATENCION INTEGRAL DE ESTAS POBLACIONES.</t>
  </si>
  <si>
    <t>PEI Y ACTAS, FORMATOS YACTAS DE CAPACITACION A DOCENTES.</t>
  </si>
  <si>
    <t>EXISTEN CRITERIOS ESTABLECIDOS PARA EL MANEJO DE LOS PROCESOS INSTITUCIONALES QUE PERMITEN LA PARTICIPACION Y EL TRABAJO EN EQUIPO DE LOS DIFERENTES ENTES  QUE CONFORMAN LA COMUNIDAD EDUCATIVA.</t>
  </si>
  <si>
    <t>PEI Y ACTAS DE CONFORMACION DE EQUIPOS DE TRABAJO.</t>
  </si>
  <si>
    <t>LOS PLANES Y PROYECTOS QUE SE DESARROLLAN EN EL CER ESTAN REGIDOS POR PRINCIPIOS DE CORRESPONSABILIDAD, PARTICIPACION Y EQUIDAD. SE TRABAJA EN EQUIPO PARA DESARROLLAR TODAS LAS ACCIONES Y PROGRAMAS.</t>
  </si>
  <si>
    <t xml:space="preserve">PEI Y ACTAS </t>
  </si>
  <si>
    <t>LA ESTRATEGIA PEDAGÓGICA ES COHERENTE CON LA MISIÓN, VISIÓN Y LOS PRINCIPIOS INSTITUCIONALES Y ES APLICADA DE MANERA  ARTICULADA EN LAS DIFERENTES SEDES, NIVELES Y GRADOS</t>
  </si>
  <si>
    <t>SE UTILIZA LA INFORMACION DE LOS RESULTADOS DE LA AUTOEVALUACION, EVALUACIONES INTERNAS Y EXTERNAS PARA DISEÑAR PLANES DE MEJORAMIENTO INSTITUCIONAL.</t>
  </si>
  <si>
    <t>PMI,PLANES DE FORTALECIMIENTO ACADEMICO Y PEDOGOGICO.</t>
  </si>
  <si>
    <t>LA INSTITUCION CUENTA CON UN PROCESO DE AUTOEVALUACION INTEGRAL QUE ABARCA LAS DIFERENTES SEDES EMPELEANDO INSTRUMENTOS Y PROCEDIMIENTOS CLAROS INVOLUCRANDO LA COMUNIDAD EDUCATIVA.</t>
  </si>
  <si>
    <t>RESULTADOS PRUEBAS SABER Y EVALUACIONES INTERNAS.</t>
  </si>
  <si>
    <t>EL CONSEJO DIRECTIVO ESTA CONFORMADO DE MANERA PARTICIPATIVA Y SE REUNE PERIODICAMENTE PARA REVISAR LAS ACCIONES INSTITUCIONALES.</t>
  </si>
  <si>
    <t>ACTAS Y EVIDENCIAS FOTOGRAFICAS</t>
  </si>
  <si>
    <t>EL CONSEJO ACADEMICO SE REUNE PERIODICAMENTE Y CUENTA CON EL  APORTE ACTIVO DE TODOS SUS MIEMBROS.</t>
  </si>
  <si>
    <t xml:space="preserve">LA COMISIÓN DE EVALUACIÓN SE REUNE PERIODICAMENTE PARA TOMAR DECISIONES PERTINENTES A POLITICAS INSTITUCIONALES DE EVALIUACIÓN. </t>
  </si>
  <si>
    <t>SE CUENTA CON UN COMITÉ DE CONVIVENCIA PARTICIPATIVO POR VARIOS MIEMBROS DE LA COMUNIDAD Y SE REUNEN PERIODICAMENTE PARA ANALIZAR Y RESPONDER LAS SITUACIONES QUE AFECTAN LA CONVIVENCIA ESCOLAR.</t>
  </si>
  <si>
    <t>EL CONSEJO ESTUDIANTIL ESTA CONFORMADO MEDIANTE ELECCION DEMOCRATICA Y PARTICIPA EN LA TOMA DE DESICIONES INSTITUCIONALES.</t>
  </si>
  <si>
    <t xml:space="preserve">ACTAS DE ELECCION </t>
  </si>
  <si>
    <t>EL PERSONERO ES ELEGIDO DEMOCRATICAMENTE Y LIDERA PROGRAMAS QUE BENEFICIAN  A LOS ESTUDIANTES.</t>
  </si>
  <si>
    <t xml:space="preserve">ACTAS DE ELECCION Y EVIDENCIAS FOTOGRAFICAS </t>
  </si>
  <si>
    <t>LA ASAMBLEA DE PADRES DE FAMILIA ES RECONOCIDA COMO LA INSTANCIA DE REPRESENTACION Y TOMA DE DESICIONES SOBRE LOS TEMAS DE SU COMPETENCIA</t>
  </si>
  <si>
    <t>EL CONSEJO DE PADRES DE FAMILIA ES ELEGIDO POR UN PADRE RESPRESENTANTE DE CADA GRADO, SE REUNE PERIODICAMENTE Y CUENTA CON LA PARTICIPACION ACTIVA DE SUS MIEMBROS.</t>
  </si>
  <si>
    <t xml:space="preserve">LA INSTITUCION CUENTA CON MECANISMOS DE COMUNICACIÓN PARA INFORMAR A CADA UNO DE LOS ESTAMENTOS DE LA COMUNIDAD EDUCATIVA  </t>
  </si>
  <si>
    <t xml:space="preserve">El CER  DESARROLLA SUS DIFERENTES PROYECTOS ENFOCADOS EN EL TRABAJO EN EQUIPO GENERANDO UN AMBIENTE DE COMUNICACIÓN EN EL QUE PUEDAN EXPRESARSE LIBREMENTE. </t>
  </si>
  <si>
    <t>SE CUENTA CON UN SISTEMA DE ESTIMULOS DE LOGROS DE DOCENTES Y ESTUDIANTES QUE ES RECONOCIDO POR LA COMUNIDAD EDUCATIVA.</t>
  </si>
  <si>
    <t>LA INSTITUCION HA IMPLEMENTADO POLITICAS PARA IDENTIFICAR, DIVULGAR Y DOCUMENTAR LAS BUENAS PRACTICAS PEDAGOGICAS, ADMINISTRATIVAS Y CULTURALES.</t>
  </si>
  <si>
    <t>LOS ESTUDIANTES PARTICIPAN ACTIVAMENTE EN ACTIVIDADES INTERNAS Y EXTERNAS EN REPRESENTACIÓN DEL CER EL GUAMAL.</t>
  </si>
  <si>
    <t xml:space="preserve">LA MAYORIA DEL CER POSEEN ESPACIOS ADECUADOS PARA REALIZARLAS LABORES ACADÉMICAS, ADMINISTRATIVAS Y RECREATIVAS.  </t>
  </si>
  <si>
    <t xml:space="preserve">EVIDENCIA FOTOGRAFICAS </t>
  </si>
  <si>
    <t xml:space="preserve">SE CUENTA CON ACCIONES DE INDUCCIÓN Y ACOGIDA A TODO LOS ESTUDIANTES NUEVOS Y SUS FAMILIAS. </t>
  </si>
  <si>
    <t>EN LA MAYORIA DE ESTUDIANTES SE OBSERVAN ACTITUDES POSITIVAS HACIA EL APRENDIZAJE QUE SE VEN REFLEJADOS EN EL ACTUAR Y EL COMPROMISO DE TODA LA COMUNIDAD EDUCATIVA.</t>
  </si>
  <si>
    <t>DIARIO DE CAMPO Y PLANES DE AULA</t>
  </si>
  <si>
    <t>EL MANUAL DE CONVIVENCIA SE UTILIZA PARA ORIENTAR LOS PRINCIPIOS Y VALORES QUE FAVORECEN EL CLIMA  ORGANIZACIONAL ENTRE LOS DIFERENTES INTEGRANTES DE LA COMUNIDAD EDUCATIVA, FOMENTANDO EL RESPETO Y LA VALORACION  DIVERSIDAD.</t>
  </si>
  <si>
    <t>DOCUMENTO DE MANUAL DE CONVIVENCIA</t>
  </si>
  <si>
    <t>EL CER DESARROLLA ACTIVIDADES EXTRACURRICULARES PARA COMPLEMENTAR LA FORMACION DE LOS ESTUDIANTES EN LOS ASPECTOS SOCIALES, ARTISTICOS, EMOCINALES, ETICOS, DEPORTIVOS, ETC.</t>
  </si>
  <si>
    <t>LA INSTITUCION CUENTA CON PROGRAMA ADECUADO PARA PROMOVER EL BIENESTAR DEL ALUMNADO, ENFATIZANDO HACIA AQUELLOS QUE PRSENTAN NECESIDADES ESPECIFICAS.</t>
  </si>
  <si>
    <t>SE IMPLEMENTAN ACTIVIDADES PARA FORTALECER LA CONVIVENCIA ESCOLAR, EL COMITÉ DE CONVIVENCIA EJERCE EL PAPEL DE MEDIADOR DE LOS CONFLICTOS QUE SE PRESENTAN EN EL CER Y SE CUENTA CON FORMATOS DE SEGUMIENTOS DE CASOS ESPECIFICOS DE CONVIVENCIA ESCOLAR DENTRO DEL CER.</t>
  </si>
  <si>
    <t xml:space="preserve">LA INSTITUCION IMPLEMENTAN  MECANISMOS PARA   PREVENIR SITUACIONES DE RIESGOS Y MANEJO DE CASOS DIFICILES HACIENDO USO DE RECURSOS INTERNOS Y EXTERNOS, ADEMÁS SE HACE SEGUIMIENTO PERIODICO A LOS MISMOS. </t>
  </si>
  <si>
    <t xml:space="preserve">SE CUENTA CON UNA POLITICA DE COMUNICACIÓN E INTERACCIÓN DONDE EXISTE UN INTERCAMBIO FLUIDO DE INFORMACION CON LAS FAMILIAS Y ACUDIENTES, LO QUE FACILITA LA SOLUCIÓN OPORTUNA DE LOS  PROBLEMAS. </t>
  </si>
  <si>
    <t>SE REALIZA INTERCAMBIOS DE INFORMACIÓN CON LAS AUTORIDADES EDUCATIVAS EN EL MARCO DE LA POLITICA EDUCATIVA FACILITANDO LA EJECUCION DE LAS ACTIVIDADES Y SOLUCION DE PROBLEMAS.</t>
  </si>
  <si>
    <t>SE CUENTA CON UNA POLITICA DE ALIANZAS Y ACUERDOS CON DIFRENTES ENTIDADES PARA APOYAR LA EJECUCIÓN DE LOS PROYECTOS INSTITUCIONALES ADEMAS SE CUENTA CON LA PARTICIPACION DE LOS DIFERENTES ESTAMENTOS DE LA COMUNIDAD EDUCATIVA Y SECTORES DE LA COMUNIDAD EN GENARL.</t>
  </si>
  <si>
    <t>SE HAN ESTABLECIDO ALIANZAS CON EL SECTOR PRODUCTIVO PARA APOYAR EL DESARROLLO DE COMPETENCIAS EN LOS ESTUDIANTES.</t>
  </si>
  <si>
    <t>SE CUENTA CON LA FORMULACION DE LA MISIÓN, VISIÓN Y LOS PRINCIPIOS QUE ASEGURAN LA INCLUSIÓN Y LA CALIDAD EDUCATIVA EN EL CENTRO EDUCATIVO RURAL.</t>
  </si>
  <si>
    <t>DAR A CONOCER LAS NUEVAS DIRECTRICES DEL DIRECCIONAMIENTO ESTRATEGICO QUE FUE ACTUALIZADO A TODA LA COMUNIDAD EDUCATIVA.</t>
  </si>
  <si>
    <t>IMPLEMENTAR  MECANISMOS PARA   PREVENIR SITUACIONES DE RIESGOS Y MANEJO DE CASOS DIFICILES HACIENDO USO DE RECURSOS INTERNOS Y EXTERNOS TENIENDO EN CUENTA LAS NUEVAS DIRECTICES INCLUIDAS EN EL MANUAL DE CONVIVENCIA.</t>
  </si>
  <si>
    <t>PEI, PLANES DE ÁREA.</t>
  </si>
  <si>
    <t>PEI, PLANES DE ÁREA Y DE AULA.</t>
  </si>
  <si>
    <t xml:space="preserve"> PLANES DE ÁREA Y DE AULA.</t>
  </si>
  <si>
    <t>SIEE, PLANES DE APOYO</t>
  </si>
  <si>
    <t>SIEE,  RESULTADOS PRUEBA SABER.</t>
  </si>
  <si>
    <t>PLAN DE AULA.</t>
  </si>
  <si>
    <t>PLAN DE AULA- PLANES DE APOYO</t>
  </si>
  <si>
    <t>NO SE LLEVA UN REGISTRO.</t>
  </si>
  <si>
    <t>SE CUENTA CON UN PROCESO DE MATRICULA AGIL Y OPORTUNO, ACORDE A LAS EXIGENCIAS DE LA SED.</t>
  </si>
  <si>
    <t>SE CUENTA CON UN SISTEMA DE ARCHIVO QUE RESPONDE A  LOS PROCESOS DADOS EN EL CER.</t>
  </si>
  <si>
    <t>EXISTEN LOS FORMATOS INTERNOS Y SE ENTREGAN DE MANERA OPORTUNA.</t>
  </si>
  <si>
    <t>LA INSTITUCIÓN ASEGURA LO RECURSOSS PARA EL MANTENIMIENTO DE LA PLANTA FISICA.</t>
  </si>
  <si>
    <t>EL PROGRAMA DE EMBELLCIMIENTO Y ADECUACIÓN ES ACORDE A LAS NECESIDADES POR SEDE.</t>
  </si>
  <si>
    <t>EL CER EL GUAMAL TIENE LA DISPONIBILIDAD OPORTUNA DE LOS RECURSOS PARA LAS NECESIDADES DE LAS SEDES.</t>
  </si>
  <si>
    <t>EN EL DESARROLLO PARA DECIDIR LAS NECESIDADES DE INSUMOS ,RECURSOS Y MANTENIMIENTO SEGÚN SEA NECESARIO</t>
  </si>
  <si>
    <t>EXISTE UN PANORAMA DE RIESGOS FISICOS DE CADA UNA DE LAS SEDES.</t>
  </si>
  <si>
    <t>SE CUENTA CON UN PROGRAMA DE ADECUACIÓN, ACCEBILIDAD Y EMBELLECIMIENTO DE LA PLANTA FISICA PARA CADA UNA DE LAS SEDES</t>
  </si>
  <si>
    <t>EL  PROGRAMA DE MANTENIMIENTO CORRECTIVO Y PREVENTIVO DE LOS EQUIPOS PARA EL APRENDIZAJE SE CUMPLE ADECUADAMENTE CON ELLO SE GARANTIZA SU ESTADO ÓPTIMO</t>
  </si>
  <si>
    <t>EL CER  CUENTA CON PROGRAMA DE RESTAURANTE A TRAVES DE LA ESTRATEGIA DEL PAE CON EL APOYO DE LA GOBERNACIÓN.</t>
  </si>
  <si>
    <t>LA ESTRATEGIA PARA APOYAR  A LOS ESTUDIANTES QUE PRESENTAN BAJO DESEMPEÑO ACADÉMICO O CON DIFICULTAD DE INTERACCIÓN ES APROVECHADO  POR TODAS LAS SEDES</t>
  </si>
  <si>
    <t>LOS PERFILES CON QUE CUENTA  LA INSTITUCIÓN SE USA PARA LA TOMA DE DESICIONES Y SON COHERENTES CON LA ESTRUCTURA ORGANIZACIONAL DEL CER.</t>
  </si>
  <si>
    <t>EL CER TIENE UNA ESTRATEGIA ORGANIZADA PARA LA INDUCCIÓN Y ACOGIDA DEL PERSONAL NUEVO, QUE INCLUYE EL ANÁLISIS DEL PEI Y DEL PMI. REALIZA LA REINDUCCIÓN DE LA ANTIGUA A LO RELACIONADO CON ASPECTOS INSTITUCIONALES, PEDAGÓGICOS Y DISCIPLINARES.</t>
  </si>
  <si>
    <t>SE TIENE UN PROGRAMA DE FORMACIÓN QUE RESPONDE A PROBLEMAS IDENTIFICADOS DENTRO DEL CER.</t>
  </si>
  <si>
    <t>SE CUENTA CON PROCESOS EXPLÍCITOS PARA  ELABORAR LOS HORARIOS Y LA ASIGNACIÓN ACADÉMICA DE LOS DOCENTES</t>
  </si>
  <si>
    <t>EL PERSONAL VINCULADO ESTÁ IDENTIFICADO CON LA FILOSOFÍA, PRINCIPIOS Y VALORES INSTITUCIONALES EN ARAS DE CUALIFICAR SU LABOR.</t>
  </si>
  <si>
    <t>EL PROCESO DE EVALUACIÓN DE LOS DOCENTES PERMITE LA IMPLEMENTACIÓN DE ACCIONES DE MEJORAMIENTO Y DESARROLLO PROFESIONAL.</t>
  </si>
  <si>
    <t>SE APLICAN DIFERENTES ESTRATEGIAS DE RECONOCIMIENTO AL PERSONAL VINCULADO Y ES PARTE DE LA CULTURA INSTITUCIONAL.</t>
  </si>
  <si>
    <t>EL CER CUENTA CON UNA POLÍTICA  DE APOYO DE INVESTIGACIÓN DE  QUE INCLUYE TODAS LAS SEDES.</t>
  </si>
  <si>
    <t>SE HAN DEFINIDO ESTRATEGIAS PARA LA MEDIACIÓN DE CONFLICTOS PARA FORTALECER EL CLIMA LABORAL</t>
  </si>
  <si>
    <t>EL CER REALIZA ESPORÁDICAMENTE ALGUNAS ACTIVIDADES ORIENTADAS A LA INTEGRACIÓN Y BIENESTAR DEL PERSONAL VINCULADO</t>
  </si>
  <si>
    <t>LA ELABORACIÓN DEL PRESUPUESTO ANUAL SE HACE EN BASE DE LAS NECESIDADES DE LAS SEDES Y TOMA COMO REFERENCIA EL PLAN DE MEJORAMIENTO Y LA NORMATIVIDAD VIGENTE</t>
  </si>
  <si>
    <t>LA CONTABILIDAD DE LA INSTITUCIÓN SE REALIZA DE ACUERDO A LOS REQUISITOS REGLAMENTARIOS Y DE FORMA OPORTUNA. Y  LOS INFORMES FINANCIEROS PERMITEN REALIZAR UN CONTROL EFECTIVO DEL PRESUPUESTO Y DEL PLAN DE INGRESOS Y GASTOS</t>
  </si>
  <si>
    <t>SE CUENTA CON UN PROCESO PARA EL RECAUDO DE INGRESO Y REVISIÓN DE LOS GASTOS</t>
  </si>
  <si>
    <t>EL CER PRESENTA LOS INFORMES FINANCIEROS A LAS AUTORIDADES PERTINENTE DE MANERA ADECUADA Y OPORTUNA</t>
  </si>
  <si>
    <t>LOS MODELO PEDAGÓGICOS DISEÑADOS  PARA LA ATENCIÓN A LA POBLACIÓN EN EL APRENDIZAJE Y LA PARTICIPACIÓN DE ESTE SEGUIMIENTO SON EVALUADOS PARA MEJORAR LA CALIDAD DEL SERVICIO PRESTADO</t>
  </si>
  <si>
    <t>SE DISEÑAN ESTRATEGIAS PEDAGOGICAS PARA LA ATENCIÓN A LA POBLACIÓN PARA LA ATENCIÓN A GRUPOS POBLACIONALES QUE EXPERIMENTAN BARRERAS A LOS APRENDIZAJES</t>
  </si>
  <si>
    <t>EXISTEN MECANISMOS CLAROS PARA CONOCER LAS NECESIDADES Y EXPECTATIVAS DE LOS ESTUDIANTES EN CONCORDANCIA CON EL PEI</t>
  </si>
  <si>
    <t>SE IMPLEMENTAN ESTRATEGIAS PARA APOYAR A LOS ESTUDIANTES EN LOS PROYECTOS DE VIDA</t>
  </si>
  <si>
    <t>LOS PROGRAMAS DE ESCUELA DE PADRES SE EVALÚAN DE FORMA REGULAR, SU MEJORAMIENTO SE HACE TENIENDO LAS NECESIDADES DE LA COMUNIDAD</t>
  </si>
  <si>
    <t>SE IMPLEMENTAN ESTRATEGIAS DE INTERACCIÓN CON LA COMUNIDAD PARA DAR RESPUESTAS A PROBLEMÁTICAS Y NECESIDADES</t>
  </si>
  <si>
    <t>LA COMUNIDAD EDUCATIVA CONOCE EL PROGRAMA DE USO DE RECURSOS DE LA INSTITUCIÓN</t>
  </si>
  <si>
    <t>SERVICIO SOCIAL ESTUDIANTIL ESTÁ DISEÑADO TENIENDO EN CUENTA LAS NECESIDADES Y EXPECTATIVAS DE LA COMUNIDAD EDUCATIVA</t>
  </si>
  <si>
    <t>LA INSTITUCIÓN POSEE MECANISMOS PARA EVALUAR LAS FORMAS DE PARTICIPACIÓN DEL ESTUDIANTADO; Y CREA ESPACIOS PARA PROMOVER ALTERNATIVAS DE SOLUCIÓN</t>
  </si>
  <si>
    <t>EXISTEN CANALES DE COMUNICACIÓN CLAROS QUE SON UTILIZADOS PERMANENTEMENTE POR LOS PADRES DE FAMILIA</t>
  </si>
  <si>
    <t xml:space="preserve">LAS FAMILIAS PERTENECIENTES AL CER PARTICIPAN ACTIVAMENTE EN LAS DIFERENTES ACTIVIDADES </t>
  </si>
  <si>
    <t>EXISTEN MECANISMOS Y PROGRAMAS DE PARTICIPACIÓN ACORDES AL PEI</t>
  </si>
  <si>
    <t>FOLIOS DE MATRÍCULA - SIMAT</t>
  </si>
  <si>
    <t>ARCHIVO INSTITUCIONAL</t>
  </si>
  <si>
    <t>FORMATOS INTERNOS, REGISTROS DE NOTAS</t>
  </si>
  <si>
    <t>PMI Y DIAGNÓSTICO DE NECESIDADES</t>
  </si>
  <si>
    <t>NO HAY REGITRO ALGUNO</t>
  </si>
  <si>
    <t>PLAN DE OMPRAS E INFORMES FINANCIEROS</t>
  </si>
  <si>
    <t>ESTRATEGIA PAE EN EL SIMAT</t>
  </si>
  <si>
    <t>PEI Y PAQUETE DE ESTRATEGIAS ASIGNADAS.</t>
  </si>
  <si>
    <t>PEI - INFORMES DE PLANTA DE PERSONAL</t>
  </si>
  <si>
    <t>ACTAS JORNADAS DE ACTUALIZACIÓN PEDAGÓGICA</t>
  </si>
  <si>
    <t>RESOLUCIÓN ASIGNACIÓN ACADÉMICA</t>
  </si>
  <si>
    <t>ACTAS Y PLATAFORMA SED</t>
  </si>
  <si>
    <t>SIEE Y ACTAS DE CLAUSURA</t>
  </si>
  <si>
    <t xml:space="preserve">INFORMES PROYECTO ONDAS </t>
  </si>
  <si>
    <t>MANUAL DE CONVIVENCIA</t>
  </si>
  <si>
    <t>PRESUPUESTO Y PLAN DE COMPRAS 2023</t>
  </si>
  <si>
    <t>INFORMES CONTABLES Y ACTA RENDICIÓNDE CUENTAS</t>
  </si>
  <si>
    <t>PEI Y REGITRO DE ACTIVIDADES REALIZADAS</t>
  </si>
  <si>
    <t xml:space="preserve">PEI Y ACTA JORNADA DE ACTUALIZACIÓN PEDAGÓGICA </t>
  </si>
  <si>
    <t>ACTAS DE CONFORMACION Y SEGUIMIENTO</t>
  </si>
  <si>
    <t>ACTAS DE REUNIONES</t>
  </si>
  <si>
    <t>PEI Y ACTAS Y RESOLUCIONES DE LOS DIFERENTES ORGANOS INSSTITUCIONALES</t>
  </si>
  <si>
    <t>PEI  Y ACTAS VARIAS</t>
  </si>
  <si>
    <t xml:space="preserve">PEI Y ACTAS PTA </t>
  </si>
  <si>
    <t>ACTAS SGUIMIENTO PTA</t>
  </si>
  <si>
    <t xml:space="preserve"> MANUAL DE CONVIVENCIA</t>
  </si>
  <si>
    <t>ACTAS REUNIONES PADRES DE FAMILIA, SE LLEVA REGISTRO</t>
  </si>
  <si>
    <t>PEI Y ACTAS DE CONVENIO CON LA ESCUELA NORMAL</t>
  </si>
  <si>
    <t>PLAN DE COMPRAS Y PRESUPUESTO 2023</t>
  </si>
  <si>
    <t>PEI Y RESOLCUIÓN JORNADA ACADÉMICA</t>
  </si>
  <si>
    <t>PE, MODELOS FLEXIBLES IMPARTIDOS POR EL CER</t>
  </si>
  <si>
    <t>PEI, REGISTROS DE ASISTENCIA</t>
  </si>
  <si>
    <t>PEI, MANUAL PROYECTO DE VIDA</t>
  </si>
  <si>
    <t>PEI, ACTAS DE TALLERES REALIZADOS.</t>
  </si>
  <si>
    <t>NO HAY REGISTROS.</t>
  </si>
  <si>
    <t>SE AJUSTÓ LA MISIÓN Y VISIÓN, PRINCCIPIOS Y OBJETIVOS INSTITUCIONALES ATENDIENDO LA CONVERSIÓN DE CER A IER Y LOS MEF.</t>
  </si>
  <si>
    <t>PEI AJUSTADO, VERSIÓN 5.O AÑO 2024, ACTA APROBACIÓN CONSEJO DIRECTIVO.</t>
  </si>
  <si>
    <t>PLAN DE COMPRAS Y PRESUPUESTO 2024</t>
  </si>
  <si>
    <t>LA IER IMPLEMENTA UNA POLITICA DE EVALUACION, TENIENDO EN CUENTA LOS LINEAMIENTOS Y DECRETOS DEL MEN</t>
  </si>
  <si>
    <t>SE ESTABLECE PRACTICAS PEDAGOGICAS DE AULA, ACORDES AL PEI Y AL PLAN DE ESTUDIO.</t>
  </si>
  <si>
    <t>SE ESTABLECE ESTRATEGIAS CLARAS SOBRE INTESIONALIDAD DE LAS TAREAS ESCOLARES COMO UN MECANISMO DE AFIANZAMIENTO DE LOS APRENDIZAJES.</t>
  </si>
  <si>
    <t>EL USO DE LOS RECURSOS PARA EL APRENDIZAJE ES ACORDE A LA PROPUESTA PEDAGOGICA DEL PEI</t>
  </si>
  <si>
    <t>EXISTEN UNA POLITICA SOBRE EL USO APROPIADO DE LOS TIEMPO DESTINADOS AL APRENDIZAJE EN EL PEI</t>
  </si>
  <si>
    <t xml:space="preserve">LAS PRACTICAS PEDAGÓGICAS IMPLEMENTADAS SON PERTINENTES A LAS NECESIDADES DE LOS ESTUDIANTE </t>
  </si>
  <si>
    <t>LAS PARTICAS PEDAGOGICAS IMPLEMENTADAS TIENE EN CUENTA LA DIVERSIDAD DE LOS ESTUDIANTES Y SON ACORDES A LOS MODELOS FLEXIBLES</t>
  </si>
  <si>
    <t>EXISTE UNA ESTRATEGIA INSTITUCIONAL PARA LA PLANEACION DE CLASE QUE TIENE EN CUENTA REFERENTES DE CALIDAD ,RECURSO DIDACTICO Y PROCESOS EVALUATIVOS PARA MIMIZAR BARRERAS AL APRENDIZAJE Y ACORDES AL ENFOQUE PEDAGOGICO</t>
  </si>
  <si>
    <t>LOS PLANES DE AULA ESTAN RELACIONADOS CON EL DISEÑO CURRICULAR Y EL ENFOQUE METODOLOGICO DEL PEI</t>
  </si>
  <si>
    <t>PLANES DE AULA</t>
  </si>
  <si>
    <t>LOS ESTILOS PEDAGOGICOS DE AULA, SE ESTABLECEN TENIENDO EN CUENTA LOS MODELOS PEDAGOGICOS EXISTENTES EN IER.</t>
  </si>
  <si>
    <t>LOS MECANISMO DE EVALUACION DEL RENDIMIENTO ACADEMICO SON ACORDES A LOS MEF EXISTENTES</t>
  </si>
  <si>
    <t>PLANES DE AULA Y PEI</t>
  </si>
  <si>
    <t>PEI Y SIEE</t>
  </si>
  <si>
    <t>SE HACE UN SEGUIMIENTO PERIODICO AL DESEMPEÑO ACADEMICO PARA DISEÑAR ACCIONES DE APOYO</t>
  </si>
  <si>
    <t>SE IMPLEMENTAN PLANES DE FORTALECIMIENTO ACADEMICO POR AREA PARA MEJORAR LOS RESULTADOS DE LAS PRUEBAS EXTERNAS</t>
  </si>
  <si>
    <t>SE REALIZA UN ANALISIS DE LAS CAUSAS DEL AUSENTISMO, PARA IMPLEMENTAR ACCIONES.</t>
  </si>
  <si>
    <t>LOS DOCENTEN IMPLEMENTAN ACTIVIDADES DE RECUPERACION, PARA MEJORAR LOS RESULTADOS DE LOS ESTUDIANTES</t>
  </si>
  <si>
    <t>SE DISEÑA EL PROGRAMA DE APOYO PEDAGOGICO A LOS CASOS DE BAJO RENDIMIENTO ACADEMICO POR GRADO Y POR AREA.</t>
  </si>
  <si>
    <t>SE HACE SEGUIMIENTO A LOS EGRESADOS (GRADO NOVENO), PARA IMPLEMENTAR ACCIONES PERTINENTES.</t>
  </si>
  <si>
    <t>REGISTRO DE SEGUIMIENTO GRADO NOVENO</t>
  </si>
  <si>
    <t>AÑO  2023</t>
  </si>
  <si>
    <t>EN EL PEI SE INCLUYEN MODELOS DE EDUCACION MEDIA RURAL Y EDUCACION PARA ADULTOS, PARA FORTALECER EL PROYECTO DE VIDA DE LA POBLACION EXISTENTE.</t>
  </si>
  <si>
    <t>NO SE ATIENDE EN LA ACTUALIDAD PERTENECIENTES A GRUPOS ETNICOS. SE HACE NECESARIO INCLUIR ESTRATIAGAS AL PEI.</t>
  </si>
  <si>
    <t>SE HACE DIAGNOSTICO EN CADA UNA DE LAS SEDES PARA CONOCER NECESIDADES Y EXPECTATIVAS DE LOS ESTUDIANTES.</t>
  </si>
  <si>
    <t>SE IMPLEMENTAN ESTRATEGIAS EN CADA UNO DE LAS SEDES PARA APOYAR EL PROYECTO DE VIDA DE LOS ESTUDIANTES</t>
  </si>
  <si>
    <t>PEI, Y EVIDENCIA DE TALLERES REALIZADOS CON ESTUDIANTES.</t>
  </si>
  <si>
    <t>EL PROGRAMA ESCUELAS DE PADRES SE FORTALECE CON LA VINCULACION DE ENTIDADES, COMO: PERSONERIA MUNICIPAL, ICBF, COMISARIA DE FAMILIA, HOSPITAL REGIONAL, ALCALDIA MUNICIPAL.</t>
  </si>
  <si>
    <t>PEI Y ACTAS DE VISITAS Y EVIDENCIAS FOTOGRAFICAS</t>
  </si>
  <si>
    <t>SE IMPLEMENTAN ESTRATEGIAS DE INTERACCION CON LA COMUNIDAD PARA DAR RESPUESTA A SUS NECESIDADES.</t>
  </si>
  <si>
    <t>PEI, ACTAS DE VISITAS Y DOCUMENTOS ESCUELAS DE PADRES.</t>
  </si>
  <si>
    <t>SE CUENTA CON UN PROGRAMA QUE PERMITE EL USO DE LOS RECURSOS FISICOS POR PARTE DE LA COMUNIDAD</t>
  </si>
  <si>
    <t>FORMATO DE SOLUCITUD DE PRESTAMO DE LA PLANTA FISICA.</t>
  </si>
  <si>
    <t>SE AJUSTO EL PROGRAMA DE SERVICIO SOCIAL ESTUDIANTIL ACORDE AL MODELO DE EDUCACION MEDIA RURAL Y EDUCACION PARA ADULTOS</t>
  </si>
  <si>
    <t>LOS ESTUDIANTES UTILIZAN DE FORMA CONTINUA LOS MECANISMO DE PARTICIPACION ESTABLECIDOS EN EL PEI.</t>
  </si>
  <si>
    <t>LA ASAMBLEA DE PADRES DE FAMILIA FUNCIONA DE ACUERDO A LO INSTIPULADO EN EL PEI</t>
  </si>
  <si>
    <t>LA FAMILIAS PARTICIPAN ACTIVAMENTE EN LAS DIFERENTES ACTIVIDADES INSTITUCIONALES.</t>
  </si>
  <si>
    <t>SE VIENE DISEÑANDO EL PLAN DE RIESGOS TENIENDO EN CUENTA LAS NECESIDADES DE CADA UNA DE LAS SEDES. SE HAN DESARROLLADO ACCIONES CORRESPONDIENTES AL PROGRAMA EDUCACION EN RIESGOS DE MINAS.</t>
  </si>
  <si>
    <t>SE HAN DESARROLADO ESTRATEGIAS PEDAGOGICAS PARA IDENTIFICAR LOS PRINCIPALES RIEGOS PSICOSOCIALES EN LA IER. SE DESARROLLADO TALLERES CON ESTUDIANTES Y PADRES DE FAMILIA.</t>
  </si>
  <si>
    <t>SE REALIZA DIAGNOSTICO DE LOS PRINCIPALES RIESGOS FISICOS PARA DISEÑAR ESTRATEGIAS DE SEGURIDAD.</t>
  </si>
  <si>
    <t>GUIA GESTION DEL RIESGO, DOCUMENTO PLAN DE RIESGO Y EVIDENCIA FOTOGRAFICAS</t>
  </si>
  <si>
    <t>ACTAS Y EVIDENCIA FOTOGRAFICAS</t>
  </si>
  <si>
    <t>EVIDENCIAS FOTOGRAFICAS</t>
  </si>
  <si>
    <t>SE AJUSTARON LAS METAS INSTITUCIONALES, TENIENDO EN CUENTA LA CONVERSION CER A IER</t>
  </si>
  <si>
    <t>EN CADA UNA DE LAS SEDES, SE REALIZARON PROCESOS DE DIVULGACION DE DIRECCIONAMIENTO ESTRATEGICO</t>
  </si>
  <si>
    <t>PEI Y EVIDENCIAS FOTOGRAFICAS</t>
  </si>
  <si>
    <t>EN EL PEI SE INCLUYEN TODA LA NORMATIVIDAD CORRESPONDIENTE A LA POLITICA DE INCLUSION. SE IMPLEMENTAN ESTRATEGIAS PARA LA ATENCIÓN DE GRUPOS POBLACIONALES</t>
  </si>
  <si>
    <t>PEI, CAPACITACIÓN A DOCENTES EN EDUCACION INCLUSIVA.</t>
  </si>
  <si>
    <t>SE APLICAN CRITERIOS ESTABLECIDOS EN EL PEI, PARA EL MANEJO DE LOS DIFERENTES PROCESOS INSTITUCIONALES EN CADA UNA DE LAS SEDES</t>
  </si>
  <si>
    <t>EL DESARROLLO DE LOS PLANES, PROYECTOS Y ACCIONES QUE SE DESARROLLAN ESTAN REGIDOS POR EL TRABAJO EN EQUIPO.</t>
  </si>
  <si>
    <t>LA ESTRATEGIA PEDAGOGICA IMPLEMENTADA EN CADA UNA DE LAS SEDES, ES COHERENTE CON LOS MODELOS FLEXIBLES EXISTENTES EN LA INSTITUCIÓN</t>
  </si>
  <si>
    <t>LOS RESULTADOS DE LA AUTOEVALUACION, EVALUACION DE DESEMPEÑO DOCENTE Y RESULTADOS DEL RENDIMIENTO ACADEMICO, SON UTILIZADOS PARA FORMULAR PLANES DE MEJORAMIENTO.</t>
  </si>
  <si>
    <t>AUTO-EVALUACION Y PMI</t>
  </si>
  <si>
    <t>EN EL PROCESO DE AUTO-EVALUACION INSTITUCIONAL PARTICIPAN DIFERENTES ESTAMENTOS DE LA COMUNIDAD EDUCATIVA</t>
  </si>
  <si>
    <t>AUTO-EVALUACION Y EVALUACIONES INTERNAS</t>
  </si>
  <si>
    <t>SE CONFORMA DE MANERA PARTICIPATIVA Y DEMOCRATICA Y ORIENTA PROCESOS DE PLANEACION DE LAS ACCIONES INSTITUCIONALES</t>
  </si>
  <si>
    <t>EL CONCEJO ACADEMICO ORIENTA LA IMPLEMENTACION DEL PROYECTO PEDAGOGICO, PARA QUE SEA COHERENTE CON LAS NECESIDADES LA COMUNIDAD EDUCATIVA.</t>
  </si>
  <si>
    <t>LA COMICION DE EVALUACION Y PROMOCION TOMA LAS DESICIONES PERTINENTES, EN CUANTO A LA POLITICA DE INSTITUCIONAL DE EVALUACION</t>
  </si>
  <si>
    <t>ESTA CONFORMADO CON LA PARTICIPACION DE DIFERENTES MIEMBROS DE LA COMUNIDAD EDUCATIVA Y SE ENCARGA DEL ANALASIS Y SOLUCION DE LOS PROBLEMAS DE CONVIVENCIA QUE SE PRESENTEN</t>
  </si>
  <si>
    <t>SU CONFORMACION Y DIRECCION SE REALIZA DE MANERA DEMOCRATICA Y PARTICIPAN EN LA TOMA DE DECISIONES</t>
  </si>
  <si>
    <t>EL PERSONERO ES ELEGIDO DEMOCRATICAMENTE CON LA PARTICIPACION DE TODAS LAS SEDES Y LIDERA ACCIONES EN PRO DEL BIENESTAR ESTUDIANTIL</t>
  </si>
  <si>
    <t>LA ASAMBLEA DE PADRES DE FAMILIA ESTA CONFORMADA Y ES RECONOCIDA COMO LA INSTANCIA DE PARTICIPACION DE LAS FAMILIAS</t>
  </si>
  <si>
    <t>SE CONFRMA DE MANERA DEMOCRATICA Y REALIZA ACCIONES DE ACOMPAÑAMIENTO Y TOMA DE DECISIONES PARA EL MEJORAMIENTO INSTITUCIONAL</t>
  </si>
  <si>
    <t>LA INSTITUCION UTILIZA MEDIOS DE COMUNICACIÓN QUE GARANTIZA EL ACCESO A LA INFORMACION</t>
  </si>
  <si>
    <t>PEI, CANALES DE DIFUSION AUTORIZADOS</t>
  </si>
  <si>
    <t>TODAS LAS ACTIVIADES CURRICURALES SE DESARROLLAN EN EQUIPO DE TRABAJO Y COMUNIDADES DE APRENDIZAJE</t>
  </si>
  <si>
    <t>ACTAS, REGISTROS FOTOGRAFICOS</t>
  </si>
  <si>
    <t>LA INSTITUCION CUENTA CON UN RECONOCIMIENTO DE LOGROS ESTABLECIDOS</t>
  </si>
  <si>
    <t>ACTAS DE CALSURAS Y REGISTROS FOTOGRAFICOS</t>
  </si>
  <si>
    <t>LA INSTITUCION DA A CONOCER EXPERIENCIAS SIGNIFICATIVAS UTILIZANDO LOS MEDIOS DE COMUNICACIÓN</t>
  </si>
  <si>
    <t xml:space="preserve">VIDEOS, FOTOGRAFIAS Y ACTAS </t>
  </si>
  <si>
    <t>LOS ESTUDIANTES PARTICIPAN EN LAS DIFERENTES ACTIVIDADES INSTITUCIONALES E INTERINSTITUCIONALES</t>
  </si>
  <si>
    <t>FOTOGRAFIAS, VIDEOS Y DIVULGACION EN MEDIOS DE COMUNICACIÓN AUTORIZADOS</t>
  </si>
  <si>
    <t>AUNQUE EXISTEN LOS ESPACIOS FISICOS, DE RECREACION, DE AULA DE CLASE ETC. SE QUEDAN PEQUEÑOS POR EL CRECIMIENTO ESTUDIANTIL</t>
  </si>
  <si>
    <t>EVIDENCIAS FOTOGRAFICAS DE LOS ESPACIOS</t>
  </si>
  <si>
    <t>SE REALIZA UNA INDUCCION A LOS NUEVOS ESTUDIANTES.</t>
  </si>
  <si>
    <t>CON LAS DIFERENTES POLITICAS DE INCLUSION HACEN QUE LOS ESTUDIANTES SE MANTENGAN MOTIVADOS.</t>
  </si>
  <si>
    <t>PTA (CENTROS DE INTERES), DIARIO DE CAMPO Y PLANES DE AULA,</t>
  </si>
  <si>
    <t>LA INSTITUCION EDUCATIVA CUENTA CON EL MANUEAL DE CONVIVENCIA AJUSTADO AL CAMBIO DE CER A IER, Y FUNCIONAL DENTRO DE LA INSTITUCION  PARA ORIENTAR LOS PRINCIPIOS Y VALORES QUE FAVOREN EL CLIMA ORGANIZACIONAL,</t>
  </si>
  <si>
    <t>DOCUMENTO DE MANUEL DE CONVIVENCIA Y ACTUALIZACION DEL PEI</t>
  </si>
  <si>
    <t>SE DESARROLLAN ACTIVIADES EXTRACURRICULARES, PARA EL FORTALECIMIENTO DE LA FORMACION INTEGRAL</t>
  </si>
  <si>
    <t>LA INSTITUCION REALIZA ACTIVIDADES DE BIENESTAR, TALES COMO: DIA DEL ESTUDIANTES, JORNADAS DEPORTIVAS, HORA CIVICAS ETC.</t>
  </si>
  <si>
    <t>LA INSTITUCION CUENTA CON UN COMITÉ DE CONVIVENCIA ESCOLAR, LA ORIENTADORA ESCOLAR, QUE APOYAN A LOS PROCESOS DE CONFLICTOS Y COMPORTAMENTALES.</t>
  </si>
  <si>
    <t>PARTICIPACION Y CONVIVENCIA EN LA INSTITUCION EDUCATIVA EL GUAMAL ES DE UN 70% POR PARTE DE LA COMUNIDAD.</t>
  </si>
  <si>
    <t>CADA SEDE TIENE CONFORMADA LA ASAMBLEA DE PADRES DE FAMILIA</t>
  </si>
  <si>
    <t>ES NECESARIO DESARROLLAR UN PLAN DE GESTIÓN DE RIESGOS ESTRUCTURADO</t>
  </si>
  <si>
    <t>SE REQUIERE IMPLEMENTAR UN SEGUIMIENTO SISTEMATIZADO PARA LA ESCUELA DE PADRES.</t>
  </si>
  <si>
    <t>AJUSTAR EL FORMATO  DE SEGUIMIENTO  DE LAS ACTIVIDADES INSTITUCIONALES QUE SE REALIZAN EN CADA SEDE.</t>
  </si>
  <si>
    <t>SE OFRECE SERVICIO DE EDUCACION PARA ADULTOS Y SE HACEN ACTIVIDADES DE INTEGRACION ATENDIENDO EL CRONOGRAMANA DE LA INSTITUCIÓN EDUCATIVA</t>
  </si>
  <si>
    <t>SE ORIENTAN PROCESOS SOBRE MANEJO DE CASOS DIFICILES PERO DE FORMA EXPONTANEA.</t>
  </si>
  <si>
    <t xml:space="preserve"> MANUAL DE CONVIVENCIA AJUSTADO 2024.</t>
  </si>
  <si>
    <t>EL PROCESO DE MATRICULA ES AGIL Y OPORTUNO, ACORDE A LA PLATAFORMA ENJAMBRE. Y SEGÚN LO COMTEMPLADO EN EL PEI</t>
  </si>
  <si>
    <t>SE  TIENE UN SISTEMA DE ARCHIVO QUE RESPONDE A  LOS PROCESOS QUE SE MANEJAN COMO COMO INSTITUCION EDUCATIVA(IER-GUAMAL)</t>
  </si>
  <si>
    <t>SE ENTREGAN INFORMES DE RESULTADOS ACADEMICOS OPORTUNAMENTE EL EL FORMATO ACTUAL.</t>
  </si>
  <si>
    <t>SE CUENTA CON PLANOS ACTUALIZADOS DE CADA SEDE Y CON UN INFORME EJECUTICO DE LA SITUACION ACTUAL Y SUS NECETSIDADES..</t>
  </si>
  <si>
    <t>SE ESTA EN EL PROCESO DE FORMULAR  UN PROGRAMA DE MEJORA DE LA INFRAESTRUCTURA FISICA YEMBELLECIMIENTO ACORDE A LAS NECESIDADES ACTUALES.</t>
  </si>
  <si>
    <t>SE ESTA EN EL PROCESO DE SISTEMATIZAR  POR MEDIO DE UN FORMATO ACTUALIZADO Y DE ACUERDO AL DIAGNOSTICO.</t>
  </si>
  <si>
    <t>NO SE TIENE FORMATO</t>
  </si>
  <si>
    <t>LA INSTITUCION EDUCATIVA RURAL  EL GUAMAL TIENE LA DISPONIBILIDAD OPORTUNA DE LOS RECURSOS PARA LAS NECESIDADES DE LAS SEDES.</t>
  </si>
  <si>
    <t>SE HACEENTREGA DE SUMUNISTROA DEACUERDO AL PRESUPUESTO ANUAL Y SEGÚN RECURSOSDE GRATUIDAD</t>
  </si>
  <si>
    <t>NO SE CUENTA CON LA LOGISTICA NECESARIO PARA HACER MANTENIMIENTO DE EQUIPOS.</t>
  </si>
  <si>
    <t>SE  ESTA ELABORANDO EL PLAN DE RIESGOS.</t>
  </si>
  <si>
    <t>FALTA PLAN DE RIESGOS</t>
  </si>
  <si>
    <t>SE CUENTA CON EL SERVICIO DE RESTAURANTE ESCOLAR (PAE) CON EL APOYO DE LA GOBERNACION EN CADA UNA DE LAS SEDES.IGUAMENTE SE PRSTO EL SERVICIO DE TRANSPORTE ESCOLAR EN LA LINEA HACIA LA SEDE PRINCIPAL CON EL APOYO DE LAALCALDIA.</t>
  </si>
  <si>
    <t>ESTRATEGIA PAEEN EL SIMAT.CONVENIO ALCALDIA PARA EL TRANSPORTE ESCOLAR.</t>
  </si>
  <si>
    <t>EXISTE  ESTRATEGIAS PARA APOYAR  A LOS ESTUDIANTES QUE PRESENTAN BAJO DESEMPEÑO ACADÉMICO  Y DIFICULTADES DE INTERACCION.</t>
  </si>
  <si>
    <t>LOS PERFILES CON QUE CUENTA  LA INSTITUCIÓN SE USA PARA LA TOMA DE DESICIONES Y SON COHERENTES CON LA ESTRUCTURA ORGANIZACIONAL DE LA  IER GUAMAL.</t>
  </si>
  <si>
    <t>LA IER EL GUAMAL CUENTA CON ESTRATEGIAS  ORGANIZADA PARA LA INDUCCIÓN Y ACOGIDA DEL PERSONAL NUEVO, QUE INCLUYE EL ANÁLISIS DEL PEI Y DEL PMI. REALIZA LA REINDUCCIÓN DE LA ANTIGUA A LO RELACIONADO CON ASPECTOS INSTITUCIONALES, PEDAGÓGICOS Y DISCIPLINARES.</t>
  </si>
  <si>
    <t>SE TIENE UN PROGRAMA DE FORMACIÓN QUE RESPONDE A PROBLEMAS IDENTIFICADOS DENTRO   DE LA IER GUAMAL.</t>
  </si>
  <si>
    <t>ACTAS DE COMPROMISO Y RESOLUCIONES INTERNAS.</t>
  </si>
  <si>
    <t>EL PROCESO DE EVALUACIÓN DE LOS DOCENTES PERMITE LA IMPLEMENTACIÓN DE ACCIONES DE MEJORAMIENTO Y DESARROLLO PROFESIONAL</t>
  </si>
  <si>
    <t>LA IER GUAMAL CUENTA CON UNA POLÍTICA  DE APOYO DE INVESTIGACIÓN GENERNDO NUEVOS CONOCIMIENTOS.</t>
  </si>
  <si>
    <t>SE DISPONE DE ESTRATEGIAS CLARAS PARA MEDIAR Y SOLUCIONAR CONFLICTOS LLEVANDO A UN  BUEN CLIMA LABORAL.</t>
  </si>
  <si>
    <t>SE CUENTA CON UN PROGRAMA DE BIENESTAR ON PERPECTIVA DE EQUIDAD</t>
  </si>
  <si>
    <t>EL PRESUPUESTO SEELABORA ACORDE CON LASACTIVIDADES Y METAS ESTABLECIDAS EN EL PLAN OPERATIVO ANUAL. EL PALN DE INGRESOS Y GASTOS ESTA RELACIONADO CON EL FLUJO DE CAJA. EL PRESUPUSOTO ESCOHERENTE CON  LOS PROCESOS INSTITUCIONALES.</t>
  </si>
  <si>
    <t>PRESUPUESTO ANUAL-PLAN DE COMPRAS YPLAN OPERATIVO.</t>
  </si>
  <si>
    <t>LA CONTABILIDAD DE LA INSTITUCIÓN SE REALIZA DE ACUERDO A LOS REQUISITOS REGLAMENTARIOS Y DE FORMA OPORTUNA. Y  LOS INFORMES FINANCIEROS PERMITEN REALIZAR UN CONTROL EFECTIVO DEL PRESUPUESTO.</t>
  </si>
  <si>
    <t>LIBROS CONTABLES-ACTAS-PLAN DE COMPRAS.</t>
  </si>
  <si>
    <t>LOS INGRESOS PROVIENEN DE RECURSOS DE GRATUIDAD Y LOS GASTOS SI¿ON COHERENETES CON LA PALNEACION INSTITUCIONAL.</t>
  </si>
  <si>
    <t>PRESUPUESTO ANUAL-PLAN DE COMPRAS.</t>
  </si>
  <si>
    <t>LOS INFORMES FINANCIEROS SE PRESENTAN A LAS AUTORIDADES QUE LO REQUIERAN Y SE LE HACE EL RESPECTIVO SEGUIMIENTO.</t>
  </si>
  <si>
    <t>INFORMES CONTABLES.ACTAS DE RENDICION DE CUENTAS.</t>
  </si>
  <si>
    <t>SE AJUSTÓ EL PLAN DE ESTUDIO TENIENDO EN CUENTA LOS MEFF (MEDIA ACADÉMICA RURAL Y EDUCACIÓN PARA ADULTOS).</t>
  </si>
  <si>
    <t>SE AJUSTÓ EL ENFOQUE METODOLÓGICO DEL PEI, TENIENDO EN CUENTA MODELO DE EDUCACIÓN MEDIA RURAL Y EDUCACIÓN PARA ADULTOS.</t>
  </si>
  <si>
    <t>EXISTEN PROCEDIMIENTOS CLAROS PARA LA DOTACIÓN, USO Y MANTENIMIENTO DE RECURSOS PARA EL APRENDIZAJE</t>
  </si>
  <si>
    <t xml:space="preserve">LA IER EL GUAMAL IMPLEMENTA MECANISMO PARA EL SEGUIMIENTO DE LA JORNADA ESCOLAR.
</t>
  </si>
  <si>
    <t>PEI Y ACTAS DE CONCEJO DIRECTIVO</t>
  </si>
  <si>
    <t>PPT NO AJUSTADO</t>
  </si>
  <si>
    <t>HAY BUENA COMUNICACIÓN IER CON LAS FAMILIAS Y/O ACUDIENTES</t>
  </si>
  <si>
    <t>EXISTEN BUENAS RELACIONES CON LOS DIVERSOS ENTES EN RELACIÓN CON LAS AUTORIDADES EDUCATIVAS.</t>
  </si>
  <si>
    <t>PEI, ACTAS Y/O OFICIOS RECIBIDOS Y ENVIADOS.</t>
  </si>
  <si>
    <t>LA IER EL GUAMAL MANTIENE EXCELENTES RELACIONES CON OTRAS INSTITUCIONES QUE SE VINCULAN</t>
  </si>
  <si>
    <t>PEI Y ACTAS DE CONVENIO CON LA ESCUELA NORMAL, REGISTRO DE VISITAS.</t>
  </si>
  <si>
    <t>POCO SE HA ADELANTADO EN CUANTO A LA VINCULACIÓN DEL SECTOR PRODUCTIVO.</t>
  </si>
  <si>
    <t xml:space="preserve">SE RESTRUCTURÓ Y ACTUALIZÓ TODO LO REFERENTE AL HORIZONTE INSTITUCIONAL EN LA CONVERSIÓN DE CER A IER EN EL PEI. </t>
  </si>
  <si>
    <t>SE HIZO UNA ELECCIÓN DEL GOBIERNO ESCOLAR CON TODOS SUS ESTAMENTOS</t>
  </si>
  <si>
    <t>SE REALIZARON AJUSTES Y ACTUALIZACION AL MANUAL DE CONVIVENCIA Y SE SOCIALIZÓ CON LA PLANTA DOCENTE.</t>
  </si>
  <si>
    <t>SOCIALIZACION DE LOS AJUSTES DEL PEI CON TODA LA COMUNIDAD EDUCATIVA.</t>
  </si>
  <si>
    <t xml:space="preserve">SEGUIMIENTO A LA DIVULGACION DEL PEI Y AL GOBIERNO ESCOLAR, A TRAVÉS DE LOS FORMATOS PARA RECOLECTAR INFORMACIÓN DE TODAS LAS SEDES. </t>
  </si>
  <si>
    <t xml:space="preserve">SOCIALIZACION DEL  MANUAL DE CONVIENCIA CON TODA LA COMUNIDAD EDUCATIVA, RECOLECCIÓN DE LAS EVIDENCIAS EN EL FORMATO ASIGNADO POR PARATE DE TODAS LAS SEDES. </t>
  </si>
  <si>
    <t>LAS PRÁCTICAS PEDAGÓGICAS IMPLEMENTADAS TIENE EN CUENTA LA DIVERSIDAD DE LOS ESTUDIANTES Y SON ACORDES A LOS MODELOS FLEXIBLES.</t>
  </si>
  <si>
    <t xml:space="preserve">SE AJUSTÓ EL ENFOQUE METODOLÓGICO DEL PEI, TENIENDO EN CUENTA MODELO DE EDUCACIÓN MEDIA RURAL Y EDUCACIÓN PARA ADULTOS.
</t>
  </si>
  <si>
    <t>AJUSTAR LOS PLANES DE AULA PARA QUE ESTEN RELACIONADOS CON EL DISEÑO CURRICULAR Y EL ENFOQUE METODOLOGICO DEL PEI.</t>
  </si>
  <si>
    <t xml:space="preserve">NO SE HACE UN SEGUIMIENTO PERMANENTE A LA IMPLEMENTACIÓN  DE PROYECTOS PEDAGÓGICOS TRANSVERSALES EN CADA UNA DE LAS SEDES. </t>
  </si>
  <si>
    <t xml:space="preserve">NO HAY SEGUIMIENTO SISTEMATIZADO DE LOS EGRESADOS DEL CER. </t>
  </si>
  <si>
    <t>SE DISEÑARON LOS PLANOS TECNICAMENTE PARA CADA SEDE</t>
  </si>
  <si>
    <t xml:space="preserve">CADA SEDE LLEVA SU ARCHIVO ORGANIZADO, IGUALMENTE EN LA SEDE PRINCIPAL SE TIENE DE MANERA GENERAL.
</t>
  </si>
  <si>
    <t>SE LLEVAN TODOS LOS INFORMES CONTABLES COMO LO EXIGE LA LEY Y LOS REQUERIMIENTOS DE LA SED.</t>
  </si>
  <si>
    <t>SISTEMATIZACIÓN DEL DIAGNOSTICO DE INFRAESTRUCTURA FISICA Y SEGUIMIENTO AL USO DE LOS ESPACIOS EN CADA SEDE.</t>
  </si>
  <si>
    <t>DEFINICIÓN DE LAS CARPETAS Y/O DOCUMENTOS QUE HACEN PARTE DEL ARCHIVO ESCOLAR PARA TODAS LAS SEDES DE LA IER EL GUAMAL.</t>
  </si>
  <si>
    <t>ACOMPAÑAMIENTO DE LOS PROCESOS DE INVESTIGACIÓN EN EL AULA.</t>
  </si>
  <si>
    <t>CONVENCIÓN</t>
  </si>
  <si>
    <t xml:space="preserve">SE REALIZO UN FOLLETO CON LA INFORMACION DEL HORIZONTE INSTITUCIONAL PARA SER SOCIALIZADO CON CADA UNA DE LAS COMUNIDADES DE LAS DIFERENTES SEDES EDUCATIVAS. </t>
  </si>
  <si>
    <t>FOLLETO</t>
  </si>
  <si>
    <t>PEI AJUSTADO, VERSIÓN 5.O AÑO 2025, ACTA APROBACIÓN CONSEJO DIRECTIVO Y PLATAFORMA ENJAMBRE</t>
  </si>
  <si>
    <t xml:space="preserve">SE AJUSTO DIRECCIONAMIENTO ESTRATEGICO EN EL PEI, SE REALIZO UN FOLLETO Y SE SOCIALIZO CON LA PLANTA DOCENTE, FALTA </t>
  </si>
  <si>
    <t>FOLLETO, PEI ACTUALIZADO</t>
  </si>
  <si>
    <t xml:space="preserve">EN EL PEI SE INCLUYEN TODA LA NORMATIVIDAD CORRESPONDIENTE A LA POLITICA DE INCLUSION. SE IMPLEMENTAN ESTRATEGIAS PARA LA ATENCIÓN DE GRUPOS POBLACIONALES. </t>
  </si>
  <si>
    <t xml:space="preserve">SE APLICAN CRITERIOS ESTABLECIDOS EN EL PEI, PARA EL MANEJO DE LOS DIFERENTES PROCESOS INSTITUCIONALES EN CADA UNA DE LAS SEDES, SE REALIZA EL TRABAJO EN EQUIPO Y SE SOCIALIZA FRECUENTEMENTE. </t>
  </si>
  <si>
    <t xml:space="preserve">LA ESTRATEGIA PEDAGOGICA IMPLEMENTADA EN CADA UNA DE LAS SEDES, ES COHERENTE CON LOS MODELOS FLEXIBLES EXISTENTES EN LA INSTITUCIÓN, SE HACE NECESARIO HACER UNA REVISISON DE LOS PLANES DE ESTUDIO Y PLANES DE AREA. </t>
  </si>
  <si>
    <t xml:space="preserve">LOS RESULTADOS DE LA AUTOEVALUACION, EVALUACION DE DESEMPEÑO DOCENTE Y RESULTADOS DEL RENDIMIENTO ACADEMICO, SON UTILIZADOS PARA FORMULAR PLANES DE MEJORAMIENTO, SE HACE NECESARIO ACTUALIZAR  Y REPLANTEAR ESTRATEGIAS.. </t>
  </si>
  <si>
    <t xml:space="preserve">LA INSTITUCION UTILIZA MEDIOS DE COMUNICACIÓN QUE GARANTIZA EL ACCESO A LA INFORMACION EN CADA UNA DE LAS SEDES EDUCATIVAS. </t>
  </si>
  <si>
    <t>LOS ESTUDIANTES PARTICIPAN EN LAS DIFERENTES ACTIVIDADES INSTITUCIONALES E INTERINSTITUCIONALES, SE DEBE REFORZAR EL TEMA DEL USO ADECUADO DEL UNIFORME</t>
  </si>
  <si>
    <t xml:space="preserve">SE DESARROLLAN ACTIVIADES EXTRACURRICULARES, PARA EL FORTALECIMIENTO DE LA FORMACION INTEGRAL, TAL COMO LA BANDA MARCIAL, INTERCLASES Y GRUPOS DE DANZAS. </t>
  </si>
  <si>
    <t>PPT NO DEFINIDO</t>
  </si>
  <si>
    <t>PEI, ACTA CAPACITACIÓN A DOCENTES EN EDUCACION INCLUSIVA.</t>
  </si>
  <si>
    <t xml:space="preserve">LA IER EL GUAMAL CUENTA CON UN PLAN DE ESTUDIOS ACORDE A LAS POLÍTICAS Y LINEAMIENTOS Y ORIENTACIONES DEL MEN </t>
  </si>
  <si>
    <t>PEI ACTAS CONSEJO DIRECTIVO</t>
  </si>
  <si>
    <t>EL ENFOQUE METODOLÓGICO ESTABLECE METODOS DE ENSEÑANZA FLEXIBLES QUE CORRESPONDEN A LA DIVERSIDAD DE LA POBLACIÓN</t>
  </si>
  <si>
    <t>SE ESTABLECE UNA POLÍTICA DE DOTACIÓN, USO Y MANTENIMIENTO DE LOS RECURSOS PARA EL APRENDIZAJE ACORDE A LAS NECESIDADES EDUCATIVAS</t>
  </si>
  <si>
    <t>PLAN DE COMPRAS PRESUPUESTO 2025</t>
  </si>
  <si>
    <t xml:space="preserve">SE CUENTA CON MECANISMOS CLAROS PARA REALIZAR SEGUIMIENTO A LA JORNADA ESCOLAR </t>
  </si>
  <si>
    <t>RESOLUCION JORNADA ACADEMICA</t>
  </si>
  <si>
    <t>SE TIENE UNA POLÍTICA DE EVALUACIÓN FUNDAMENTADA EN EL DECRETO 1290 Y EN ORIENTACIONES DEL MEN</t>
  </si>
  <si>
    <t>PEI ,SIEE</t>
  </si>
  <si>
    <t>LAS PRACTICAS PEDAGÓGICAS DE AULA SON ACORDES AL ENFOQUE METODOLÓGICO ESTABLECIDO EN EL PEI</t>
  </si>
  <si>
    <t>PEI PLANES DE AREA</t>
  </si>
  <si>
    <t>SE TIENEN MECANISMOS CLAROS PARA DEFINIR LA INTENSIONALIDAD DE LAS TAREAS ESCOLARES COMO ESTRATEGIA PARA AFIANZAR LOS APRENDIZAJES</t>
  </si>
  <si>
    <t>EXISTE UNA POLÍTICA CLARA PARA EL USO DE LOS RECURSOS PARA EL APRENDIZAJE TENIENDO EN CUENTA LA PROPUESTA PEDAGÓGICA DEL PEI.</t>
  </si>
  <si>
    <t>CUENTA CON UNA POLÍTICA DEFINIDA SOBRE EL USO APROPIADO DE LOS TIEMPOS ACORDE CON LAS CARACTERÍSTICAS Y NECESIDADES DE LOS ESTUDIANTES.</t>
  </si>
  <si>
    <t>LAS PRÁCTICAS PEDAGÓGICAS SE BASAN EN LA COMUNICACIÓN Y LA VALORACIÓN DE LA DIVERSIDAD DE LOS ESTUDIANTES LO QUE SE VE REFLEJADO EN LAS ESTRATEGIAS DE APRENDIZAJE IMPLEMENTADAS.</t>
  </si>
  <si>
    <t>LA PLANEACIÓN DE CLASES ES UNA ESTRATEGIA INSTITUCIONAL COHERENTE CON EL DISEÑO CURRICULAR Y EL ENFOQUE METODOLÓGICO DEL PEI.</t>
  </si>
  <si>
    <t xml:space="preserve">LOS ESTILOS PEDAGÓGICOS DE AULA ESTABLECIDOS POR LOS DOCENTES FAVORECEN EL DESARROLLO DE COMPETENCIAS A TRAVES DE ESTRATEGIAS DE ENSEÑANZA </t>
  </si>
  <si>
    <t>PEI PLANES DE AULA</t>
  </si>
  <si>
    <t>EL SIEE SE AJUSTO TENIENDO EN CUENTA EL DECRETO 1290. DOCUMENTO 11 DEL MEN Y ORIENTACIONES DE LA SED. SE DEBE REALIZAR SEGUIMIENTO A LA SOCIALIZACION DE AJUSTES DEL SIEE.</t>
  </si>
  <si>
    <t>SIEE ACTA CONSEJO DIRECTIVO</t>
  </si>
  <si>
    <t>SE REALIZA UN SEGUIMIENTO A LOS RESULTADOS ACADÉMICOS POR AÑO, SE DEBE SISTEMATIZAR LOS INFORMACIÓN RECOLECTADA PARA DISEÑAR PLANES DE APOYO POR ÁREA.</t>
  </si>
  <si>
    <t>FORMATO SEGUIMIENTO ACADEMICO Y SIEE</t>
  </si>
  <si>
    <t>LOS RESULTADOS DE LAS EVALUACIONES EXTERNAS SON CONOCIDOS POR LOS DOCENTES Y DIRECTIVOS DOCENTES. SE DEBE HACER ANÁLISIS DE ESTOS RESULTADOS PARA DISEÑAR ACCIONES QUE FORTALEZCAN LOS APRENDIZAJES.</t>
  </si>
  <si>
    <t>SIEE RESULTADOS PRUEBA SABER 5 9 Y 11</t>
  </si>
  <si>
    <t xml:space="preserve">SE DISEÑO FORMATO PARA SEGUIMIENSEDES PARA SU RESPECTIVO ANALISIS Y SISTEMATIZACION TO AL AUSENTISMO QUE ES CONOCIDO POR DOCENTES Y DIRECTIVOS. SE DEBE HACER RECOLECCION DE INFORMACION DE TODAS LAS </t>
  </si>
  <si>
    <t>PEI  FORMATO SDE SEGUIMIENTO AL AUSENTISMO</t>
  </si>
  <si>
    <t>SE ESTABLECEN ACTIVIDADES DE NIVELACION  PERMANENTE  POR AREA Y GRADO ACORDES AL SIEE PARA MEJORAR LOS RESULATDOS DE LOS ESTUDIANTES</t>
  </si>
  <si>
    <t>SIEE  FORMATO DE NIVELACION</t>
  </si>
  <si>
    <t>SE DISEÑAN PLANES DE APOYO PEDAGOGICO PARA ESTUDIANTES CON BAJO DESEMPEÑO ACADEMICO DURANTE EL TRANSCURSO DEL AÑO LECTIVO</t>
  </si>
  <si>
    <t xml:space="preserve">PLANES DE AULA </t>
  </si>
  <si>
    <t>SE CUENTA CON SEGUIMIENTO A EGRESADOS DE 9 GRADO. SE DISEÑO FORMATO PARA SEGUIMIENTO A EGRESADOS DE 5 GRADO. SE DEBE RECOLECTAR LA INFORMACION DE TODAS LAS SEDES PARA PODER LLEVAR REGISTRO SISTEMATIZADO DE LA MISMA.</t>
  </si>
  <si>
    <t>PEI FORMATO DE SEGUIMIENTO A EGRESADOS</t>
  </si>
  <si>
    <t>FOLIOS DE MATRÍCULA - SIMAT ACTUALIZADO.</t>
  </si>
  <si>
    <t>SE CUENTA CON ALGUNOS FORMATOS INTERNOS Y  NECESARIOS  QUE RESPONDEN A LAS NECESIDADES ACTUALES, IGUALMENTE CON REGISTRO DE NOTAS.</t>
  </si>
  <si>
    <t>FORMATOS INTERNOS DE  SEGUIMIENTO ACTUALIZADOS.REGISTROS DE NOTAS AL DIA.</t>
  </si>
  <si>
    <t>PLANOS ACTUALIZADOS..</t>
  </si>
  <si>
    <t>SE CUENTA CON UN BORRADOR DE  UN PROGRAMA DE MEJORA DE LA INFRAESTRUCTURA FISICA Y DE  EMBELLECIMIENTO ACORDE A LAS NECESIDADES ACTUALES.</t>
  </si>
  <si>
    <t>BORRADOR PARA LA MEJORA DE NECESIDADES Y EMBELLECIMIENTO.</t>
  </si>
  <si>
    <t>SE ESTA EN EN ESTE PROCESO.</t>
  </si>
  <si>
    <t>PLAN DE COMPRAS E INFORMES FINANCIEROS AL DIA.</t>
  </si>
  <si>
    <t xml:space="preserve"> SUMUNISTROS DEACUERDO AL PLAN DE COMPRAS Y AL PRESUPUESTO ANUAL Y SEGÚN RECURSOS DE GRATUIDAD</t>
  </si>
  <si>
    <t>PLAN DE COMPRAS E INFORMES FINANCIEROS</t>
  </si>
  <si>
    <t>PLAN DE COMPRAS E INFORMES FINANCIEROS. ACTAS DE SUMINISTROS DE INSUMOS.</t>
  </si>
  <si>
    <t xml:space="preserve"> PLAN DE RIESGOS ELABORADO Y APROBADO.</t>
  </si>
  <si>
    <t xml:space="preserve"> DOCUMENTO DEL PLAN DE RIESGOS </t>
  </si>
  <si>
    <t>SE CUENTA CON EL SERVICIO DE RESTAURANTE ESCOLAR (PAE) CON EL APOYO DE LA GOBERNACION EN CADA UNA DE LAS SEDES.IGUAMENTE SE PRESTA EL SERVICIO DE TRANSPORTE ESCOLAR EN LA LINEA HACIA LA SEDE PRINCIPAL CON EL APOYO DE LAALCALDIA.</t>
  </si>
  <si>
    <t>ESTRATEGIA PAE EN EL SIMAT.CONVENIO ALCALDIA PARA EL TRANSPORTE ESCOLAR.</t>
  </si>
  <si>
    <t>SIE Y MATERIALEDS DE APOYO.</t>
  </si>
  <si>
    <t>FORMATOS  DE PLANTA DE PERSONAL.</t>
  </si>
  <si>
    <t>ESTRATEGIA DE INDUCCION , FORMACION E INFORMACION</t>
  </si>
  <si>
    <t>JORNADAS PEDAGOGICAS.</t>
  </si>
  <si>
    <t>ASIGNACION DE CARGA ACADEMICA ACORDE A LAS NECECIDADES Y MODELOS ACADEMICOS-</t>
  </si>
  <si>
    <t>RESOLUCION DE ASIGNACION DE CARGA ACADEMICA.</t>
  </si>
  <si>
    <t>FORMATOS Y ACTAS DEL PROCESOI DE EVALUACION DOCENTE.</t>
  </si>
  <si>
    <t>ACTAS DE RECONOCIMIENTO</t>
  </si>
  <si>
    <t>LA IER GUAMAL CUENTA CON UNA POLÍTICA  DE APOYO DE INVESTIGACIÓN GENERANDO NUEVOS CONOCIMIENTOS.</t>
  </si>
  <si>
    <t>MANUAL DE CONVIVENCIA Y ACTAS.</t>
  </si>
  <si>
    <t>SE CUENTA CON UN PROGRAMA DE BIENESTAR EN PERPECTIVA DE EQUIDAD</t>
  </si>
  <si>
    <t>MANUAL DE CONVIVENCIA.</t>
  </si>
  <si>
    <t>EL PRESUPUESTO SE ELABORA ACORDE CON LAS NECESIIDADES Y METAS ESTABLECIDAS EN EL PLAN OPERATIVO ANUAL. EL PLAN DE INGRESOS Y GASTOS ESTA RELACIONADO CON EL F LUJO DE CAJA. EL PRESUPUSOTO ES COHERENTE CON  LOS PROCESOS INSTITUCIONALES.</t>
  </si>
  <si>
    <t>PRESUPUESTO ANUAL-PLAN DE COMPRAS Y PLAN OPERATIVO.</t>
  </si>
  <si>
    <t>LOS INGRESOS PROVIENEN DE RECURSOS DE GRATUIDAD Y LOS GASTOS SON  COHERENETES CON LA PALNEACION INSTITUCIONAL.</t>
  </si>
  <si>
    <t>SE REALIZO EL FORMATO Y SE APLICO A LOS ESTUDIANTES DE LA PRINCIPAL Y LAS SEDES .</t>
  </si>
  <si>
    <t>EL FORMATO ESTA EN BORRADOR , FALTA LA APROBACION  Y VISTO DEL RECTOR Y CONSEJO DIRECTIVO.</t>
  </si>
  <si>
    <t xml:space="preserve">SE DISEÑA EL PROYECTO DE  VIDA Y ES APLICADO EN LA PRINCIPAL Y EN LAS SEDES. </t>
  </si>
  <si>
    <t xml:space="preserve">ESTA BORRADOR Y FALTA EL VISTO BUENO DEL SEÑOR RECTOR.EVIDENCIAS FOTOGRAFICAS </t>
  </si>
  <si>
    <t>SE DESARROLLO  EL PROGRAMA DE ESCUELAS DE PADRES, FORTALECIENDO DE ESTA MANERA LA VINCULACION CON LAS ENTIDADES.</t>
  </si>
  <si>
    <t>FORMATO DE VISITAS Y EVIDENCIAS FOTOGRAFICAS.</t>
  </si>
  <si>
    <t>ACTAS DE VISITAS DE LAS  DIFERENTES SEDES, CHARLAS, REGISTRO DE ASISTENCIAS Y EVIDENCIAS FOTOGRAFICAS</t>
  </si>
  <si>
    <t>LA COMIUNIDAD EDUCATIVA  NO CONOCE EL MANUAL EL USO DE LOS ESPACIOS FISICOS.</t>
  </si>
  <si>
    <t xml:space="preserve">FALTA DISEÑAR EL REGLAMENTO DEL USO DE LOS ESPACIOS FISICOS DE LA IMSTITUCION. </t>
  </si>
  <si>
    <t>EL PROGRAMA DE SERVICIO SOCIAL ESTUDIANTIL SE ENCUENTRA AJUSTADO Y ARTICULADO AL MODELO DE EDUCACIÓN MEDIA RURAL Y EDUCACIÓN PARA ADULTOS, DE ACUERDO CON LO ESTABLECIDO EN EL PEI INSTITUCIONAL.</t>
  </si>
  <si>
    <t>FORMATO  DE SERVICIO SOCIAL,PEI, EVIDENCIAS FOTOGRAFICAS.</t>
  </si>
  <si>
    <t>LOS ESTUDIANTES PARTICIPAN ACTIVAMENTE EN LOS DIFERENTES MECANISMOS ESTABLECIIDOS EN EL PEI</t>
  </si>
  <si>
    <t>MANUAL DE CONVIVENCIA, PEI, EVIDENCIAS FOTOGRAFICAS</t>
  </si>
  <si>
    <t>DISEÑO Y EJECUCION  DEL PLAN DE PREVENCION DE RIESGOS FISICOS .</t>
  </si>
  <si>
    <t>APROBACION DEL PLAN DE RIESGOS FISICOS  POR PARTE DEL CONSEJO DIRECTIVO, DOCUMENTO DEL PLAN DE RIESGO , EVIDENCIAS FOTOGRAFICAS Y FORMATOS.</t>
  </si>
  <si>
    <t xml:space="preserve">DISEÑO Y APLICACIÓN  A ESTUDIANTES DE LA INSTITUCION EDUCATIVA Y SEDES </t>
  </si>
  <si>
    <t xml:space="preserve">DOCUMENTO  RIESGOS PSICOSOCIAL,  TALLERES, , EVIDENCIAS FOTOGRAFICAS </t>
  </si>
  <si>
    <t>SE REALIZO  DIAGNOSTICO DE LOS PRINCIPALES RIESGOS FISICOS  DE LA INSTITUCION EDUCATIIVA  Y LS SEDES PARA DISEÑAR ESTRATEGIAS DE SEGURIIDAD.</t>
  </si>
  <si>
    <t>DOCUMENTO DEL PLAN DE RIESGO , EVIDENCIAS FOTOGRAFICAS Y FORMATOS.</t>
  </si>
  <si>
    <t>RESOLUCION DE ASIGNACIÓN ACADÉMICA</t>
  </si>
  <si>
    <t>AJUSTES Y APROBACIÓN DEL DIRECCIONAMIENTO ESTRÁTEGICO EN EL PROYECTO EDUCATIVO INSTITUCIONAL -PEI-</t>
  </si>
  <si>
    <t>MANUAL DE CONVIVENCIA AJUSTADO SEGÚN LAS NORMAS DE LA SED Y EL MEN CON SU APROBACIÓN POR PARTE DEL CONSEJO DIRECTIVO.</t>
  </si>
  <si>
    <t xml:space="preserve">GOBIERNO ESCOLAR CONFORMADO EN LAS FECHAS ESTIPILADAS POR LA SED Y PLAN OPERATIVO DE ACCIÓN EJECUTADO.
</t>
  </si>
  <si>
    <t>FORTALECER LAS RELACIONES CON EL ENTORNO, PADRES DE FAMILIA, CONVENIOS INTERISTITUCIONALES Y SECTOR PRODUCTIVO.</t>
  </si>
  <si>
    <t xml:space="preserve">SOCIALIZAR LOS AJUSTES AL MANUAL DE CONVIENCIA CON TODA LA COMUNIDAD EDUCATIVA, RECOLECTANDO EVIDENCIAS EN LOS FORMATO ASIGNADOS. </t>
  </si>
  <si>
    <t xml:space="preserve">SOCIALIZAR CON LA COMUNIDAD EDUCATIVA LOS AJUSTES DEL PEI
</t>
  </si>
  <si>
    <t xml:space="preserve"> SISTEMA INSTITUCIONAL DE EVALUACIÓN DEL ESTUDIANTE –SIEE-AJUSTADO, APROBADO BAJO LAS ORIENTACIONES DE LA SED.</t>
  </si>
  <si>
    <t xml:space="preserve">MODELOS EDUCATIVOS SUSTENTADOS EN EL PEI Y APROBADOS POR EL CONSEJO ACADÉMICO Y CONSEJO DIRECTIVO -  (FORTALECIMIENTO DE LA MEDIA  ACADÉMICA RURAL)
</t>
  </si>
  <si>
    <t>APROPIACIÓN DE LOS DOCENTES EN EL SEGUIMIENTO ACADÉMICO DE LOS ESTUDIANTES – APLICABILIDAD DE DIVERSAS ESTRATEGIAS DE APRENDIZAJE</t>
  </si>
  <si>
    <t xml:space="preserve">SOCIALIZAR EL SIEE CON LA COMUNIDAD EDUCATIVA Y APLICABILIDAD DEL MISMO.
</t>
  </si>
  <si>
    <t xml:space="preserve">
SEGUIMIENTO A LOS RESULTADOS ACADÉMICOS EN RELACIÓN CON LAS PRUEBAS INTERNAS Y EXTERNAS.
</t>
  </si>
  <si>
    <t xml:space="preserve"> BUSCAR ALIANZAS PARA EL FORTALECIMIENTO DE LA MEDIA ACADÉMICA RURAL (CAPACITACIÓN DOCENTE)</t>
  </si>
  <si>
    <t>SEGUIMIENTO CONSTANTE EN LA ADMINISTRACIÓN DE LOS SERVICIOS COMPLEMENTARIOS (RESTAURANTE, TRANSPORTE Y ESTUDIANTES CON BAJO DESEMPEÑO)</t>
  </si>
  <si>
    <t>EL APOYO FINANCIERO Y CONTABLE ES DIRECCIONADO BAJO LOS PARÁMETROS DEL FONDO DE SERVICIOS EDUCATIVOS.</t>
  </si>
  <si>
    <t xml:space="preserve">APOYO A LA GESTIÓN ACADÉMICA (PROCESO DE MATRÍCULA Y ARCHIVO ACADÉMICO )
</t>
  </si>
  <si>
    <t>FORTALECER LA ADMINISTRACIÓN DE LA PLNATA FÍSICA Y DE LOS RECURSOS (MANTENIMIENTO Y USO DE LOS ESPACIOS).</t>
  </si>
  <si>
    <t>DIRECCIONAR LOS ASPECTOS EN RELACIÓN CON EL TALENTO HUMANO (APOYO A LA INVESTIGACIÓN Y MANEJO DE CONFLICTOS).</t>
  </si>
  <si>
    <t>APROBAR EL NUEVO FORMATO DE BOLETÍN DE CALIFICACIONES, ATENDIENDO LOS AJUSTES DEL SIEE.</t>
  </si>
  <si>
    <t>EN LA INSTITUCIÓN EDUCATIVA EL GUAMAL LA PARTICIPACIÓN Y CONVIVENCIA SON FUNDAMENTALES EN LOS PROCESOS INSTITUCIONALES.</t>
  </si>
  <si>
    <t>SE ADELANTÓ LOS DIFERENTES PROCESOS EN RELACIÓN CON LA PREVENCIÓN DE RIESGOS (FÍSICOS, PSICOSOCIALES Y DE SEGURIDAD).</t>
  </si>
  <si>
    <t xml:space="preserve">LA IER EL GUAMAL DIRECCIONA SERVICIOS DE PROYECCIÓN DE LA COMUNIDAD (ESCUELA DE PADRES, SERVICIO SOCIAL ESTUDIANTIL).
</t>
  </si>
  <si>
    <t>SOCIALIZAR Y LLEVAR REGISTRO DE LOS AVENCES DEL PLAN DE GESTIÓN INTEGRAL DEL RIESGO ESCOLAR)</t>
  </si>
  <si>
    <t>FORTALECER LA ESCUELA DE PADRES Y EL PROYECTO DE VIDA DE LOS ESTUDIANTES.</t>
  </si>
  <si>
    <t>ADELANTAR INSTANCIAS PARA LA ATENCIÓN EDUCATIVA A ESTUDIANTES PERTENECIENTES A GRUPOS ÉTNICOS.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</si>
</sst>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Verdana"/>
      <family val="2"/>
    </font>
    <font>
      <sz val="9"/>
      <color rgb="FF00000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5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3" fillId="13" borderId="2" xfId="0" applyFont="1" applyFill="1" applyBorder="1" applyAlignment="1" applyProtection="1">
      <alignment horizontal="left" vertical="justify" wrapText="1"/>
      <protection locked="0"/>
    </xf>
    <xf numFmtId="0" fontId="43" fillId="13" borderId="3" xfId="0" applyFont="1" applyFill="1" applyBorder="1" applyAlignment="1" applyProtection="1">
      <alignment horizontal="left" vertical="center" wrapText="1"/>
      <protection locked="0"/>
    </xf>
    <xf numFmtId="0" fontId="43" fillId="13" borderId="2" xfId="0" applyFont="1" applyFill="1" applyBorder="1" applyAlignment="1" applyProtection="1">
      <alignment horizontal="left" vertical="center" wrapText="1"/>
      <protection locked="0"/>
    </xf>
    <xf numFmtId="0" fontId="0" fillId="0" borderId="15" xfId="0" applyBorder="1" applyAlignment="1" applyProtection="1">
      <alignment horizontal="left" vertical="center"/>
      <protection locked="0"/>
    </xf>
    <xf numFmtId="0" fontId="43" fillId="14" borderId="3" xfId="0" applyFont="1" applyFill="1" applyBorder="1" applyAlignment="1" applyProtection="1">
      <alignment horizontal="left" vertical="center" wrapText="1"/>
      <protection locked="0"/>
    </xf>
    <xf numFmtId="0" fontId="0" fillId="14" borderId="2" xfId="0" applyFill="1" applyBorder="1" applyAlignment="1" applyProtection="1">
      <alignment horizontal="left" vertical="center" wrapText="1"/>
      <protection locked="0"/>
    </xf>
    <xf numFmtId="0" fontId="43" fillId="14" borderId="2" xfId="0" applyFont="1" applyFill="1" applyBorder="1" applyAlignment="1" applyProtection="1">
      <alignment horizontal="left" vertical="center" wrapText="1"/>
      <protection locked="0"/>
    </xf>
    <xf numFmtId="0" fontId="0" fillId="13" borderId="3" xfId="0" applyFill="1" applyBorder="1" applyAlignment="1" applyProtection="1">
      <alignment horizontal="left" vertical="center" wrapText="1"/>
      <protection locked="0"/>
    </xf>
    <xf numFmtId="0" fontId="43" fillId="13" borderId="3" xfId="0" applyFont="1" applyFill="1" applyBorder="1" applyAlignment="1" applyProtection="1">
      <alignment horizontal="left" vertical="justify" wrapText="1"/>
      <protection locked="0"/>
    </xf>
    <xf numFmtId="0" fontId="0" fillId="14" borderId="3" xfId="0" applyFill="1" applyBorder="1" applyAlignment="1" applyProtection="1">
      <alignment horizontal="left"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2" xfId="0" applyFont="1" applyBorder="1" applyAlignment="1" applyProtection="1">
      <alignment horizontal="center" vertical="center"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29" fillId="0" borderId="23" xfId="0" applyFont="1" applyBorder="1" applyAlignment="1" applyProtection="1">
      <alignment horizontal="center" vertical="top" wrapText="1"/>
      <protection locked="0"/>
    </xf>
    <xf numFmtId="0" fontId="29" fillId="0" borderId="24" xfId="0" applyFont="1" applyBorder="1" applyAlignment="1" applyProtection="1">
      <alignment horizontal="center" vertical="top" wrapText="1"/>
      <protection locked="0"/>
    </xf>
    <xf numFmtId="0" fontId="29" fillId="0" borderId="25" xfId="0" applyFont="1" applyBorder="1" applyAlignment="1" applyProtection="1">
      <alignment horizontal="center" vertical="top"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3" xfId="0" applyFont="1" applyBorder="1" applyAlignment="1" applyProtection="1">
      <alignment horizontal="center" vertical="top"/>
      <protection locked="0"/>
    </xf>
    <xf numFmtId="0" fontId="29" fillId="0" borderId="24" xfId="0" applyFont="1" applyBorder="1" applyAlignment="1" applyProtection="1">
      <alignment horizontal="center" vertical="top"/>
      <protection locked="0"/>
    </xf>
    <xf numFmtId="0" fontId="29" fillId="0" borderId="25"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34" fillId="0" borderId="22" xfId="0" applyFont="1" applyBorder="1" applyAlignment="1" applyProtection="1">
      <alignment horizontal="center" vertical="top" wrapText="1"/>
      <protection locked="0"/>
    </xf>
    <xf numFmtId="0" fontId="42" fillId="0" borderId="22" xfId="0" applyFont="1" applyBorder="1" applyAlignment="1" applyProtection="1">
      <alignment horizontal="center" vertical="top" wrapText="1"/>
      <protection locked="0"/>
    </xf>
    <xf numFmtId="0" fontId="29" fillId="0" borderId="22" xfId="0" applyFont="1" applyBorder="1" applyAlignment="1" applyProtection="1">
      <alignment horizontal="center" vertical="top" wrapText="1"/>
      <protection locked="0"/>
    </xf>
    <xf numFmtId="0" fontId="29" fillId="0" borderId="0" xfId="0" applyFont="1" applyBorder="1" applyAlignment="1" applyProtection="1">
      <alignment vertical="center"/>
      <protection locked="0"/>
    </xf>
    <xf numFmtId="0" fontId="29" fillId="0" borderId="23" xfId="0" applyFont="1" applyBorder="1" applyAlignment="1" applyProtection="1">
      <alignment vertical="top"/>
      <protection locked="0"/>
    </xf>
    <xf numFmtId="0" fontId="29" fillId="0" borderId="24" xfId="0" applyFont="1" applyBorder="1" applyAlignment="1" applyProtection="1">
      <alignment vertical="top"/>
      <protection locked="0"/>
    </xf>
    <xf numFmtId="0" fontId="29" fillId="0" borderId="25" xfId="0" applyFont="1" applyBorder="1" applyAlignment="1" applyProtection="1">
      <alignment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0.42857142857142855</c:v>
                </c:pt>
                <c:pt idx="3">
                  <c:v>0.2857142857142857</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2" name="18 Imagen">
          <a:hlinkClick xmlns:r="http://schemas.openxmlformats.org/officeDocument/2006/relationships" r:id="rId23" tooltip="IR A RESUMEN"/>
          <a:extLst>
            <a:ext uri="{FF2B5EF4-FFF2-40B4-BE49-F238E27FC236}">
              <a16:creationId xmlns:a16="http://schemas.microsoft.com/office/drawing/2014/main" id="{179064C2-0BED-43DE-BD72-307EE0D185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 name="20 Imagen">
          <a:hlinkClick xmlns:r="http://schemas.openxmlformats.org/officeDocument/2006/relationships" r:id="rId25" tooltip="IR A RESUMEN"/>
          <a:extLst>
            <a:ext uri="{FF2B5EF4-FFF2-40B4-BE49-F238E27FC236}">
              <a16:creationId xmlns:a16="http://schemas.microsoft.com/office/drawing/2014/main" id="{53BAE229-85CA-44DD-9312-D921C4CF05E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4" name="21 Imagen">
          <a:hlinkClick xmlns:r="http://schemas.openxmlformats.org/officeDocument/2006/relationships" r:id="rId26" tooltip="IR A RESUMEN"/>
          <a:extLst>
            <a:ext uri="{FF2B5EF4-FFF2-40B4-BE49-F238E27FC236}">
              <a16:creationId xmlns:a16="http://schemas.microsoft.com/office/drawing/2014/main" id="{1C53F77F-4F10-4EC2-A649-D144908DCF2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5" name="2 Imagen">
          <a:hlinkClick xmlns:r="http://schemas.openxmlformats.org/officeDocument/2006/relationships" r:id="rId1" tooltip="IR A RESUMEN"/>
          <a:extLst>
            <a:ext uri="{FF2B5EF4-FFF2-40B4-BE49-F238E27FC236}">
              <a16:creationId xmlns:a16="http://schemas.microsoft.com/office/drawing/2014/main" id="{AAA251FF-3101-4785-A966-C02827F007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 name="3 Imagen">
          <a:hlinkClick xmlns:r="http://schemas.openxmlformats.org/officeDocument/2006/relationships" r:id="rId3" tooltip="IR A RESUMEN"/>
          <a:extLst>
            <a:ext uri="{FF2B5EF4-FFF2-40B4-BE49-F238E27FC236}">
              <a16:creationId xmlns:a16="http://schemas.microsoft.com/office/drawing/2014/main" id="{1C9A0164-7FDB-4FE2-90EB-C38AA9F2C26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7" name="4 Imagen">
          <a:hlinkClick xmlns:r="http://schemas.openxmlformats.org/officeDocument/2006/relationships" r:id="rId5" tooltip="IR A RESUMEN"/>
          <a:extLst>
            <a:ext uri="{FF2B5EF4-FFF2-40B4-BE49-F238E27FC236}">
              <a16:creationId xmlns:a16="http://schemas.microsoft.com/office/drawing/2014/main" id="{F04FEB02-8C54-432D-8FCA-6093248F46C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8" name="5 Imagen">
          <a:hlinkClick xmlns:r="http://schemas.openxmlformats.org/officeDocument/2006/relationships" r:id="rId7" tooltip="IR A RESUMEN"/>
          <a:extLst>
            <a:ext uri="{FF2B5EF4-FFF2-40B4-BE49-F238E27FC236}">
              <a16:creationId xmlns:a16="http://schemas.microsoft.com/office/drawing/2014/main" id="{5BE75733-E627-4AAB-87B8-B55F65E2D5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9" name="7 Imagen">
          <a:hlinkClick xmlns:r="http://schemas.openxmlformats.org/officeDocument/2006/relationships" r:id="rId8" tooltip="IR A RESUMEN"/>
          <a:extLst>
            <a:ext uri="{FF2B5EF4-FFF2-40B4-BE49-F238E27FC236}">
              <a16:creationId xmlns:a16="http://schemas.microsoft.com/office/drawing/2014/main" id="{E99B6A2E-30D2-434C-8BE4-7216D86886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10" name="8 Imagen">
          <a:hlinkClick xmlns:r="http://schemas.openxmlformats.org/officeDocument/2006/relationships" r:id="rId9" tooltip="IR A RESUMEN"/>
          <a:extLst>
            <a:ext uri="{FF2B5EF4-FFF2-40B4-BE49-F238E27FC236}">
              <a16:creationId xmlns:a16="http://schemas.microsoft.com/office/drawing/2014/main" id="{4276B573-D8E9-411E-953A-BE83900D2B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26</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37</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37</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37</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37</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26</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37</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26</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26</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24</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24</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24</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24</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24</xdr:row>
      <xdr:rowOff>371475</xdr:rowOff>
    </xdr:from>
    <xdr:to>
      <xdr:col>27</xdr:col>
      <xdr:colOff>0</xdr:colOff>
      <xdr:row>29</xdr:row>
      <xdr:rowOff>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24</xdr:row>
      <xdr:rowOff>371475</xdr:rowOff>
    </xdr:from>
    <xdr:to>
      <xdr:col>32</xdr:col>
      <xdr:colOff>742950</xdr:colOff>
      <xdr:row>29</xdr:row>
      <xdr:rowOff>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24</xdr:row>
      <xdr:rowOff>371475</xdr:rowOff>
    </xdr:from>
    <xdr:to>
      <xdr:col>39</xdr:col>
      <xdr:colOff>9525</xdr:colOff>
      <xdr:row>29</xdr:row>
      <xdr:rowOff>0</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24</xdr:row>
      <xdr:rowOff>409575</xdr:rowOff>
    </xdr:from>
    <xdr:to>
      <xdr:col>53</xdr:col>
      <xdr:colOff>123825</xdr:colOff>
      <xdr:row>29</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24</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24</xdr:row>
      <xdr:rowOff>381000</xdr:rowOff>
    </xdr:from>
    <xdr:to>
      <xdr:col>44</xdr:col>
      <xdr:colOff>295275</xdr:colOff>
      <xdr:row>29</xdr:row>
      <xdr:rowOff>0</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26</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26</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0" zoomScale="80" zoomScaleNormal="80" workbookViewId="0">
      <selection activeCell="H9" sqref="H9:I9"/>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12"/>
      <c r="B1" s="213"/>
      <c r="C1" s="220" t="s">
        <v>169</v>
      </c>
      <c r="D1" s="221"/>
      <c r="E1" s="221"/>
      <c r="F1" s="221"/>
      <c r="G1" s="221"/>
      <c r="H1" s="218" t="s">
        <v>170</v>
      </c>
      <c r="I1" s="219"/>
    </row>
    <row r="2" spans="1:13" ht="18.75" customHeight="1" x14ac:dyDescent="0.25">
      <c r="A2" s="214"/>
      <c r="B2" s="215"/>
      <c r="C2" s="220" t="s">
        <v>171</v>
      </c>
      <c r="D2" s="221"/>
      <c r="E2" s="221"/>
      <c r="F2" s="221"/>
      <c r="G2" s="221"/>
      <c r="H2" s="44">
        <v>41241</v>
      </c>
      <c r="I2" s="45" t="s">
        <v>175</v>
      </c>
    </row>
    <row r="3" spans="1:13" ht="21" customHeight="1" x14ac:dyDescent="0.25">
      <c r="A3" s="216"/>
      <c r="B3" s="217"/>
      <c r="C3" s="220" t="s">
        <v>172</v>
      </c>
      <c r="D3" s="221"/>
      <c r="E3" s="221"/>
      <c r="F3" s="221"/>
      <c r="G3" s="221"/>
      <c r="H3" s="218" t="s">
        <v>173</v>
      </c>
      <c r="I3" s="219"/>
    </row>
    <row r="4" spans="1:13" ht="5.25" customHeight="1" x14ac:dyDescent="0.2"/>
    <row r="5" spans="1:13" ht="34.5" customHeight="1" x14ac:dyDescent="0.2">
      <c r="A5" s="171" t="s">
        <v>164</v>
      </c>
      <c r="B5" s="171"/>
      <c r="C5" s="171"/>
      <c r="D5" s="171"/>
      <c r="E5" s="171"/>
      <c r="F5" s="171"/>
      <c r="G5" s="171"/>
      <c r="H5" s="171"/>
      <c r="I5" s="171"/>
      <c r="K5" s="172" t="s">
        <v>140</v>
      </c>
      <c r="L5" s="172"/>
      <c r="M5" s="172"/>
    </row>
    <row r="6" spans="1:13" ht="23.25" customHeight="1" x14ac:dyDescent="0.2">
      <c r="A6" s="173" t="s">
        <v>162</v>
      </c>
      <c r="B6" s="174"/>
      <c r="C6" s="174"/>
      <c r="D6" s="174"/>
      <c r="E6" s="174"/>
      <c r="F6" s="203" t="s">
        <v>141</v>
      </c>
      <c r="G6" s="204"/>
      <c r="H6" s="204"/>
      <c r="I6" s="204"/>
      <c r="K6" s="47" t="s">
        <v>142</v>
      </c>
      <c r="L6" s="48" t="s">
        <v>143</v>
      </c>
      <c r="M6" s="49" t="s">
        <v>144</v>
      </c>
    </row>
    <row r="7" spans="1:13" ht="20.100000000000001" customHeight="1" x14ac:dyDescent="0.2">
      <c r="A7" s="175" t="s">
        <v>206</v>
      </c>
      <c r="B7" s="176"/>
      <c r="C7" s="176"/>
      <c r="D7" s="176"/>
      <c r="E7" s="176"/>
      <c r="F7" s="205" t="s">
        <v>207</v>
      </c>
      <c r="G7" s="205"/>
      <c r="H7" s="205"/>
      <c r="I7" s="205"/>
      <c r="K7" s="177" t="s">
        <v>166</v>
      </c>
      <c r="L7" s="57" t="s">
        <v>145</v>
      </c>
      <c r="M7" s="178" t="s">
        <v>146</v>
      </c>
    </row>
    <row r="8" spans="1:13" ht="33.75" customHeight="1" x14ac:dyDescent="0.2">
      <c r="A8" s="175"/>
      <c r="B8" s="176"/>
      <c r="C8" s="176"/>
      <c r="D8" s="176"/>
      <c r="E8" s="176"/>
      <c r="F8" s="179" t="s">
        <v>160</v>
      </c>
      <c r="G8" s="180"/>
      <c r="H8" s="181">
        <v>254206000149</v>
      </c>
      <c r="I8" s="182"/>
      <c r="K8" s="178"/>
      <c r="L8" s="57" t="s">
        <v>159</v>
      </c>
      <c r="M8" s="178"/>
    </row>
    <row r="9" spans="1:13" ht="20.100000000000001" customHeight="1" x14ac:dyDescent="0.2">
      <c r="A9" s="42" t="s">
        <v>147</v>
      </c>
      <c r="B9" s="43"/>
      <c r="C9" s="208" t="s">
        <v>208</v>
      </c>
      <c r="D9" s="208"/>
      <c r="E9" s="209"/>
      <c r="F9" s="210" t="s">
        <v>163</v>
      </c>
      <c r="G9" s="211"/>
      <c r="H9" s="185" t="s">
        <v>535</v>
      </c>
      <c r="I9" s="186"/>
      <c r="K9" s="178"/>
      <c r="L9" s="57" t="s">
        <v>148</v>
      </c>
      <c r="M9" s="178" t="s">
        <v>149</v>
      </c>
    </row>
    <row r="10" spans="1:13" ht="20.100000000000001" customHeight="1" x14ac:dyDescent="0.2">
      <c r="A10" s="206" t="s">
        <v>168</v>
      </c>
      <c r="B10" s="207"/>
      <c r="C10" s="208" t="s">
        <v>209</v>
      </c>
      <c r="D10" s="208"/>
      <c r="E10" s="208"/>
      <c r="F10" s="209"/>
      <c r="G10" s="46" t="s">
        <v>150</v>
      </c>
      <c r="H10" s="183">
        <v>3213721688</v>
      </c>
      <c r="I10" s="184"/>
      <c r="K10" s="178"/>
      <c r="L10" s="57" t="s">
        <v>151</v>
      </c>
      <c r="M10" s="178"/>
    </row>
    <row r="11" spans="1:13" ht="20.100000000000001" customHeight="1" x14ac:dyDescent="0.2">
      <c r="A11" s="206" t="s">
        <v>165</v>
      </c>
      <c r="B11" s="207"/>
      <c r="C11" s="208" t="s">
        <v>210</v>
      </c>
      <c r="D11" s="208"/>
      <c r="E11" s="208"/>
      <c r="F11" s="209"/>
      <c r="G11" s="46" t="s">
        <v>174</v>
      </c>
      <c r="H11" s="187"/>
      <c r="I11" s="188"/>
      <c r="K11" s="189"/>
      <c r="L11" s="58"/>
      <c r="M11" s="58"/>
    </row>
    <row r="12" spans="1:13" ht="19.5" customHeight="1" x14ac:dyDescent="0.2">
      <c r="A12" s="191" t="s">
        <v>152</v>
      </c>
      <c r="B12" s="192"/>
      <c r="C12" s="192"/>
      <c r="D12" s="192"/>
      <c r="E12" s="192"/>
      <c r="F12" s="192"/>
      <c r="G12" s="192"/>
      <c r="H12" s="192"/>
      <c r="I12" s="193"/>
      <c r="K12" s="190"/>
      <c r="L12" s="58"/>
      <c r="M12" s="190"/>
    </row>
    <row r="13" spans="1:13" ht="20.100000000000001" customHeight="1" x14ac:dyDescent="0.2">
      <c r="A13" s="194" t="s">
        <v>153</v>
      </c>
      <c r="B13" s="194"/>
      <c r="C13" s="194"/>
      <c r="D13" s="194" t="s">
        <v>154</v>
      </c>
      <c r="E13" s="194"/>
      <c r="F13" s="194"/>
      <c r="G13" s="194" t="s">
        <v>161</v>
      </c>
      <c r="H13" s="194"/>
      <c r="I13" s="194"/>
      <c r="K13" s="190"/>
      <c r="L13" s="58"/>
      <c r="M13" s="190"/>
    </row>
    <row r="14" spans="1:13" ht="20.100000000000001" customHeight="1" x14ac:dyDescent="0.2">
      <c r="A14" s="195" t="s">
        <v>211</v>
      </c>
      <c r="B14" s="195"/>
      <c r="C14" s="195"/>
      <c r="D14" s="195" t="s">
        <v>218</v>
      </c>
      <c r="E14" s="195"/>
      <c r="F14" s="195"/>
      <c r="G14" s="195" t="s">
        <v>229</v>
      </c>
      <c r="H14" s="195"/>
      <c r="I14" s="195"/>
      <c r="K14" s="190"/>
      <c r="L14" s="58"/>
      <c r="M14" s="190"/>
    </row>
    <row r="15" spans="1:13" ht="20.100000000000001" customHeight="1" x14ac:dyDescent="0.2">
      <c r="A15" s="195" t="s">
        <v>214</v>
      </c>
      <c r="B15" s="195"/>
      <c r="C15" s="195"/>
      <c r="D15" s="195" t="s">
        <v>221</v>
      </c>
      <c r="E15" s="195"/>
      <c r="F15" s="195"/>
      <c r="G15" s="195" t="s">
        <v>230</v>
      </c>
      <c r="H15" s="195"/>
      <c r="I15" s="195"/>
      <c r="K15" s="190"/>
      <c r="L15" s="58"/>
      <c r="M15" s="58"/>
    </row>
    <row r="16" spans="1:13" ht="20.100000000000001" customHeight="1" x14ac:dyDescent="0.2">
      <c r="A16" s="195" t="s">
        <v>216</v>
      </c>
      <c r="B16" s="195"/>
      <c r="C16" s="195"/>
      <c r="D16" s="195" t="s">
        <v>219</v>
      </c>
      <c r="E16" s="195"/>
      <c r="F16" s="195"/>
      <c r="G16" s="195" t="s">
        <v>231</v>
      </c>
      <c r="H16" s="195"/>
      <c r="I16" s="195"/>
      <c r="K16" s="190"/>
      <c r="L16" s="58"/>
      <c r="M16" s="58"/>
    </row>
    <row r="17" spans="1:13" ht="20.100000000000001" customHeight="1" x14ac:dyDescent="0.2">
      <c r="A17" s="195" t="s">
        <v>217</v>
      </c>
      <c r="B17" s="195"/>
      <c r="C17" s="195"/>
      <c r="D17" s="195" t="s">
        <v>220</v>
      </c>
      <c r="E17" s="195"/>
      <c r="F17" s="195"/>
      <c r="G17" s="195" t="s">
        <v>232</v>
      </c>
      <c r="H17" s="195"/>
      <c r="I17" s="195"/>
      <c r="K17" s="190"/>
      <c r="L17" s="58"/>
      <c r="M17" s="58"/>
    </row>
    <row r="18" spans="1:13" ht="20.100000000000001" customHeight="1" x14ac:dyDescent="0.2">
      <c r="A18" s="195"/>
      <c r="B18" s="195"/>
      <c r="C18" s="195"/>
      <c r="D18" s="195"/>
      <c r="E18" s="195"/>
      <c r="F18" s="195"/>
      <c r="G18" s="195"/>
      <c r="H18" s="195"/>
      <c r="I18" s="195"/>
      <c r="K18" s="196"/>
      <c r="L18" s="58"/>
      <c r="M18" s="58"/>
    </row>
    <row r="19" spans="1:13" ht="20.100000000000001" customHeight="1" x14ac:dyDescent="0.2">
      <c r="A19" s="195"/>
      <c r="B19" s="195"/>
      <c r="C19" s="195"/>
      <c r="D19" s="195"/>
      <c r="E19" s="195"/>
      <c r="F19" s="195"/>
      <c r="G19" s="195"/>
      <c r="H19" s="195"/>
      <c r="I19" s="195"/>
      <c r="K19" s="190"/>
      <c r="L19" s="58"/>
      <c r="M19" s="58"/>
    </row>
    <row r="20" spans="1:13" ht="20.100000000000001" customHeight="1" x14ac:dyDescent="0.2">
      <c r="A20" s="195"/>
      <c r="B20" s="195"/>
      <c r="C20" s="195"/>
      <c r="D20" s="195"/>
      <c r="E20" s="195"/>
      <c r="F20" s="195"/>
      <c r="G20" s="195"/>
      <c r="H20" s="195"/>
      <c r="I20" s="195"/>
      <c r="K20" s="190"/>
      <c r="L20" s="58"/>
      <c r="M20" s="58"/>
    </row>
    <row r="21" spans="1:13" ht="20.100000000000001" customHeight="1" x14ac:dyDescent="0.2">
      <c r="A21" s="195"/>
      <c r="B21" s="195"/>
      <c r="C21" s="195"/>
      <c r="D21" s="195"/>
      <c r="E21" s="195"/>
      <c r="F21" s="195"/>
      <c r="G21" s="195"/>
      <c r="H21" s="195"/>
      <c r="I21" s="195"/>
      <c r="K21" s="190"/>
      <c r="L21" s="58"/>
      <c r="M21" s="59"/>
    </row>
    <row r="22" spans="1:13" ht="20.100000000000001" customHeight="1" x14ac:dyDescent="0.2">
      <c r="A22" s="195"/>
      <c r="B22" s="195"/>
      <c r="C22" s="195"/>
      <c r="D22" s="195"/>
      <c r="E22" s="195"/>
      <c r="F22" s="195"/>
      <c r="G22" s="195"/>
      <c r="H22" s="195"/>
      <c r="I22" s="195"/>
    </row>
    <row r="23" spans="1:13" s="19" customFormat="1" ht="20.25" x14ac:dyDescent="0.3">
      <c r="A23" s="197"/>
      <c r="B23" s="197"/>
      <c r="C23" s="197"/>
      <c r="D23" s="197"/>
      <c r="E23" s="197"/>
      <c r="F23" s="197"/>
      <c r="G23" s="197"/>
      <c r="H23" s="197"/>
      <c r="I23" s="197"/>
      <c r="K23" s="198"/>
      <c r="L23" s="198"/>
    </row>
    <row r="24" spans="1:13" ht="30" customHeight="1" x14ac:dyDescent="0.2">
      <c r="A24" s="199" t="s">
        <v>155</v>
      </c>
      <c r="B24" s="199"/>
      <c r="C24" s="199"/>
      <c r="D24" s="199"/>
      <c r="E24" s="199"/>
      <c r="F24" s="199"/>
      <c r="G24" s="199"/>
      <c r="H24" s="199"/>
      <c r="I24" s="199"/>
      <c r="K24" s="20"/>
      <c r="L24" s="20"/>
    </row>
    <row r="25" spans="1:13" ht="33.75" customHeight="1" x14ac:dyDescent="0.2">
      <c r="A25" s="194" t="s">
        <v>153</v>
      </c>
      <c r="B25" s="194"/>
      <c r="C25" s="194"/>
      <c r="D25" s="194" t="s">
        <v>154</v>
      </c>
      <c r="E25" s="194"/>
      <c r="F25" s="194"/>
      <c r="G25" s="194" t="s">
        <v>23</v>
      </c>
      <c r="H25" s="194"/>
      <c r="I25" s="194"/>
      <c r="K25" s="21"/>
      <c r="L25" s="22"/>
      <c r="M25" s="18" t="s">
        <v>156</v>
      </c>
    </row>
    <row r="26" spans="1:13" ht="20.100000000000001" customHeight="1" x14ac:dyDescent="0.2">
      <c r="A26" s="195" t="s">
        <v>210</v>
      </c>
      <c r="B26" s="195"/>
      <c r="C26" s="195"/>
      <c r="D26" s="195" t="s">
        <v>226</v>
      </c>
      <c r="E26" s="195"/>
      <c r="F26" s="195"/>
      <c r="G26" s="195" t="s">
        <v>226</v>
      </c>
      <c r="H26" s="195"/>
      <c r="I26" s="195"/>
      <c r="K26" s="21"/>
      <c r="L26" s="22"/>
    </row>
    <row r="27" spans="1:13" ht="20.100000000000001" customHeight="1" x14ac:dyDescent="0.2">
      <c r="A27" s="195" t="s">
        <v>222</v>
      </c>
      <c r="B27" s="195"/>
      <c r="C27" s="195"/>
      <c r="D27" s="195" t="s">
        <v>212</v>
      </c>
      <c r="E27" s="195"/>
      <c r="F27" s="195"/>
      <c r="G27" s="195" t="s">
        <v>213</v>
      </c>
      <c r="H27" s="195"/>
      <c r="I27" s="195"/>
      <c r="K27" s="21"/>
      <c r="L27" s="23"/>
    </row>
    <row r="28" spans="1:13" ht="20.100000000000001" customHeight="1" x14ac:dyDescent="0.2">
      <c r="A28" s="195" t="s">
        <v>223</v>
      </c>
      <c r="B28" s="195"/>
      <c r="C28" s="195"/>
      <c r="D28" s="195" t="s">
        <v>212</v>
      </c>
      <c r="E28" s="195"/>
      <c r="F28" s="195"/>
      <c r="G28" s="195" t="s">
        <v>215</v>
      </c>
      <c r="H28" s="195"/>
      <c r="I28" s="195"/>
      <c r="K28" s="21"/>
      <c r="L28" s="23"/>
    </row>
    <row r="29" spans="1:13" ht="20.100000000000001" customHeight="1" x14ac:dyDescent="0.2">
      <c r="A29" s="195" t="s">
        <v>224</v>
      </c>
      <c r="B29" s="195"/>
      <c r="C29" s="195"/>
      <c r="D29" s="195" t="s">
        <v>212</v>
      </c>
      <c r="E29" s="195"/>
      <c r="F29" s="195"/>
      <c r="G29" s="195" t="s">
        <v>228</v>
      </c>
      <c r="H29" s="195"/>
      <c r="I29" s="195"/>
      <c r="K29" s="21"/>
      <c r="L29" s="22"/>
    </row>
    <row r="30" spans="1:13" ht="20.100000000000001" customHeight="1" x14ac:dyDescent="0.2">
      <c r="A30" s="195" t="s">
        <v>225</v>
      </c>
      <c r="B30" s="195"/>
      <c r="C30" s="195"/>
      <c r="D30" s="195" t="s">
        <v>212</v>
      </c>
      <c r="E30" s="195"/>
      <c r="F30" s="195"/>
      <c r="G30" s="195" t="s">
        <v>227</v>
      </c>
      <c r="H30" s="195"/>
      <c r="I30" s="195"/>
      <c r="K30" s="21"/>
      <c r="L30" s="23"/>
    </row>
    <row r="31" spans="1:13" ht="20.100000000000001" customHeight="1" x14ac:dyDescent="0.2">
      <c r="A31" s="195"/>
      <c r="B31" s="195"/>
      <c r="C31" s="195"/>
      <c r="D31" s="195"/>
      <c r="E31" s="195"/>
      <c r="F31" s="195"/>
      <c r="G31" s="195"/>
      <c r="H31" s="195"/>
      <c r="I31" s="195"/>
      <c r="K31" s="21"/>
      <c r="L31" s="24"/>
    </row>
    <row r="32" spans="1:13" ht="20.100000000000001" customHeight="1" x14ac:dyDescent="0.2">
      <c r="A32" s="195"/>
      <c r="B32" s="195"/>
      <c r="C32" s="195"/>
      <c r="D32" s="195"/>
      <c r="E32" s="195"/>
      <c r="F32" s="195"/>
      <c r="G32" s="195"/>
      <c r="H32" s="195"/>
      <c r="I32" s="195"/>
      <c r="K32" s="200"/>
      <c r="L32" s="22"/>
    </row>
    <row r="33" spans="11:12" ht="15" x14ac:dyDescent="0.2">
      <c r="K33" s="20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1" t="s">
        <v>29</v>
      </c>
      <c r="B65526" s="201"/>
      <c r="C65526" s="201"/>
      <c r="D65526" s="201"/>
      <c r="E65526" s="201"/>
    </row>
    <row r="65527" spans="1:5" x14ac:dyDescent="0.2">
      <c r="A65527" s="202" t="s">
        <v>30</v>
      </c>
      <c r="B65527" s="202"/>
      <c r="C65527" s="202"/>
      <c r="D65527" s="202"/>
      <c r="E65527" s="202"/>
    </row>
    <row r="65528" spans="1:5" x14ac:dyDescent="0.2">
      <c r="A65528" s="202" t="s">
        <v>31</v>
      </c>
      <c r="B65528" s="202"/>
      <c r="C65528" s="202"/>
      <c r="D65528" s="202"/>
      <c r="E65528" s="202"/>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H91" zoomScale="80" zoomScaleNormal="80" workbookViewId="0">
      <selection activeCell="M52" sqref="M52:O52"/>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67" t="s">
        <v>124</v>
      </c>
      <c r="C1" s="267"/>
      <c r="D1" s="267"/>
      <c r="E1" s="267"/>
      <c r="F1" s="267"/>
      <c r="G1" s="267"/>
      <c r="H1" s="267"/>
      <c r="I1" s="267"/>
      <c r="J1" s="268"/>
      <c r="K1" s="268"/>
      <c r="L1" s="87"/>
      <c r="M1" s="87"/>
      <c r="N1" s="87"/>
      <c r="O1" s="87"/>
    </row>
    <row r="2" spans="1:21" ht="15.75" x14ac:dyDescent="0.2">
      <c r="B2" s="269" t="s">
        <v>27</v>
      </c>
      <c r="C2" s="269"/>
      <c r="D2" s="223" t="s">
        <v>177</v>
      </c>
      <c r="E2" s="223"/>
      <c r="F2" s="223"/>
      <c r="G2" s="224" t="s">
        <v>178</v>
      </c>
      <c r="H2" s="224"/>
      <c r="I2" s="224"/>
      <c r="J2" s="225" t="s">
        <v>179</v>
      </c>
      <c r="K2" s="225"/>
      <c r="L2" s="225"/>
      <c r="M2" s="284" t="s">
        <v>180</v>
      </c>
      <c r="N2" s="284"/>
      <c r="O2" s="284"/>
      <c r="Q2" s="86">
        <v>1</v>
      </c>
    </row>
    <row r="3" spans="1:21" ht="15" customHeight="1" x14ac:dyDescent="0.2">
      <c r="B3" s="269"/>
      <c r="C3" s="269"/>
      <c r="D3" s="230" t="s">
        <v>34</v>
      </c>
      <c r="E3" s="228" t="s">
        <v>122</v>
      </c>
      <c r="F3" s="228" t="s">
        <v>125</v>
      </c>
      <c r="G3" s="226" t="s">
        <v>34</v>
      </c>
      <c r="H3" s="228" t="s">
        <v>122</v>
      </c>
      <c r="I3" s="228" t="s">
        <v>125</v>
      </c>
      <c r="J3" s="226" t="s">
        <v>34</v>
      </c>
      <c r="K3" s="235" t="s">
        <v>122</v>
      </c>
      <c r="L3" s="229" t="s">
        <v>125</v>
      </c>
      <c r="M3" s="226" t="s">
        <v>34</v>
      </c>
      <c r="N3" s="235" t="s">
        <v>122</v>
      </c>
      <c r="O3" s="229" t="s">
        <v>125</v>
      </c>
      <c r="Q3" s="86">
        <v>2</v>
      </c>
    </row>
    <row r="4" spans="1:21" ht="15.75" customHeight="1" x14ac:dyDescent="0.2">
      <c r="B4" s="269"/>
      <c r="C4" s="269"/>
      <c r="D4" s="231"/>
      <c r="E4" s="229"/>
      <c r="F4" s="229"/>
      <c r="G4" s="227"/>
      <c r="H4" s="229"/>
      <c r="I4" s="229"/>
      <c r="J4" s="227"/>
      <c r="K4" s="236"/>
      <c r="L4" s="246"/>
      <c r="M4" s="227"/>
      <c r="N4" s="236"/>
      <c r="O4" s="246"/>
      <c r="Q4" s="86">
        <v>3</v>
      </c>
    </row>
    <row r="5" spans="1:21" ht="15.75" x14ac:dyDescent="0.2">
      <c r="B5" s="269"/>
      <c r="C5" s="269"/>
      <c r="D5" s="88"/>
      <c r="E5" s="89"/>
      <c r="F5" s="89"/>
      <c r="G5" s="90"/>
      <c r="H5" s="91"/>
      <c r="I5" s="91"/>
      <c r="J5" s="90"/>
      <c r="K5" s="92"/>
      <c r="L5" s="91"/>
      <c r="M5" s="90"/>
      <c r="N5" s="92"/>
      <c r="O5" s="91"/>
      <c r="Q5" s="86">
        <v>4</v>
      </c>
    </row>
    <row r="6" spans="1:21" ht="18.75" x14ac:dyDescent="0.2">
      <c r="A6" s="222"/>
      <c r="B6" s="277"/>
      <c r="C6" s="93" t="s">
        <v>73</v>
      </c>
      <c r="D6" s="94"/>
      <c r="E6" s="94"/>
      <c r="F6" s="94"/>
      <c r="G6" s="94"/>
      <c r="H6" s="94"/>
      <c r="I6" s="94"/>
      <c r="J6" s="94"/>
      <c r="K6" s="94"/>
      <c r="L6" s="95"/>
      <c r="M6" s="94"/>
      <c r="N6" s="94"/>
      <c r="O6" s="95"/>
    </row>
    <row r="7" spans="1:21" ht="39.950000000000003" customHeight="1" x14ac:dyDescent="0.2">
      <c r="A7" s="222"/>
      <c r="B7" s="278"/>
      <c r="C7" s="96" t="s">
        <v>33</v>
      </c>
      <c r="D7" s="26">
        <v>3</v>
      </c>
      <c r="E7" s="60" t="s">
        <v>249</v>
      </c>
      <c r="F7" s="60" t="s">
        <v>250</v>
      </c>
      <c r="G7" s="79">
        <v>3</v>
      </c>
      <c r="H7" s="61" t="s">
        <v>381</v>
      </c>
      <c r="I7" s="61" t="s">
        <v>382</v>
      </c>
      <c r="J7" s="82">
        <v>4</v>
      </c>
      <c r="K7" s="62" t="s">
        <v>536</v>
      </c>
      <c r="L7" s="63" t="s">
        <v>537</v>
      </c>
      <c r="M7" s="84"/>
      <c r="N7" s="64"/>
      <c r="O7" s="65"/>
      <c r="R7" s="86">
        <f>COUNTIF(D7:D10,"1")</f>
        <v>0</v>
      </c>
      <c r="S7" s="86">
        <f>COUNTIF(G7:G10,"1")</f>
        <v>0</v>
      </c>
      <c r="T7" s="86">
        <f>COUNTIF(J7:J10,"1")</f>
        <v>0</v>
      </c>
      <c r="U7" s="86">
        <f>COUNTIF(M7:M10,"1")</f>
        <v>0</v>
      </c>
    </row>
    <row r="8" spans="1:21" ht="39.950000000000003" customHeight="1" x14ac:dyDescent="0.2">
      <c r="A8" s="222"/>
      <c r="B8" s="278"/>
      <c r="C8" s="97" t="s">
        <v>35</v>
      </c>
      <c r="D8" s="26">
        <v>3</v>
      </c>
      <c r="E8" s="60" t="s">
        <v>251</v>
      </c>
      <c r="F8" s="60" t="s">
        <v>252</v>
      </c>
      <c r="G8" s="79">
        <v>3</v>
      </c>
      <c r="H8" s="66" t="s">
        <v>427</v>
      </c>
      <c r="I8" s="61" t="s">
        <v>382</v>
      </c>
      <c r="J8" s="82">
        <v>3</v>
      </c>
      <c r="K8" s="67" t="s">
        <v>427</v>
      </c>
      <c r="L8" s="63" t="s">
        <v>538</v>
      </c>
      <c r="M8" s="84"/>
      <c r="N8" s="68"/>
      <c r="O8" s="65"/>
      <c r="R8" s="86">
        <f>COUNTIF(D7:D10,"2")</f>
        <v>1</v>
      </c>
      <c r="S8" s="86">
        <f>COUNTIF(G7:G10,"2")</f>
        <v>1</v>
      </c>
      <c r="T8" s="86">
        <f>COUNTIF(J7:J10,"2")</f>
        <v>0</v>
      </c>
      <c r="U8" s="86">
        <f>COUNTIF(M7:M10,"2")</f>
        <v>0</v>
      </c>
    </row>
    <row r="9" spans="1:21" ht="39.950000000000003" customHeight="1" x14ac:dyDescent="0.2">
      <c r="A9" s="222"/>
      <c r="B9" s="278"/>
      <c r="C9" s="98" t="s">
        <v>36</v>
      </c>
      <c r="D9" s="26">
        <v>2</v>
      </c>
      <c r="E9" s="60" t="s">
        <v>253</v>
      </c>
      <c r="F9" s="60" t="s">
        <v>254</v>
      </c>
      <c r="G9" s="79">
        <v>2</v>
      </c>
      <c r="H9" s="66" t="s">
        <v>428</v>
      </c>
      <c r="I9" s="61" t="s">
        <v>429</v>
      </c>
      <c r="J9" s="82">
        <v>3</v>
      </c>
      <c r="K9" s="67" t="s">
        <v>539</v>
      </c>
      <c r="L9" s="63" t="s">
        <v>540</v>
      </c>
      <c r="M9" s="84"/>
      <c r="N9" s="68"/>
      <c r="O9" s="65"/>
      <c r="R9" s="86">
        <f>COUNTIF(D7:D10,"3")</f>
        <v>3</v>
      </c>
      <c r="S9" s="86">
        <f>COUNTIF(G7:G10,"3")</f>
        <v>3</v>
      </c>
      <c r="T9" s="86">
        <f>COUNTIF(J7:J10,"3")</f>
        <v>3</v>
      </c>
      <c r="U9" s="86">
        <f>COUNTIF(M7:M10,"3")</f>
        <v>0</v>
      </c>
    </row>
    <row r="10" spans="1:21" ht="39.950000000000003" customHeight="1" x14ac:dyDescent="0.2">
      <c r="A10" s="222"/>
      <c r="B10" s="279"/>
      <c r="C10" s="98" t="s">
        <v>37</v>
      </c>
      <c r="D10" s="26">
        <v>3</v>
      </c>
      <c r="E10" s="60" t="s">
        <v>255</v>
      </c>
      <c r="F10" s="60" t="s">
        <v>256</v>
      </c>
      <c r="G10" s="79">
        <v>3</v>
      </c>
      <c r="H10" s="66" t="s">
        <v>430</v>
      </c>
      <c r="I10" s="61" t="s">
        <v>431</v>
      </c>
      <c r="J10" s="82">
        <v>3</v>
      </c>
      <c r="K10" s="67" t="s">
        <v>541</v>
      </c>
      <c r="L10" s="63" t="s">
        <v>549</v>
      </c>
      <c r="M10" s="84"/>
      <c r="N10" s="68"/>
      <c r="O10" s="65"/>
      <c r="R10" s="86">
        <f>COUNTIF(D7:D10,"4")</f>
        <v>0</v>
      </c>
      <c r="S10" s="86">
        <f>COUNTIF(G7:G10,"4")</f>
        <v>0</v>
      </c>
      <c r="T10" s="86">
        <f>COUNTIF(J7:J10,"4")</f>
        <v>1</v>
      </c>
      <c r="U10" s="86">
        <f>COUNTIF(M7:M10,"4")</f>
        <v>0</v>
      </c>
    </row>
    <row r="11" spans="1:21" ht="6" customHeight="1" x14ac:dyDescent="0.25">
      <c r="B11" s="274"/>
      <c r="C11" s="275"/>
      <c r="D11" s="275"/>
      <c r="E11" s="275"/>
      <c r="F11" s="275"/>
      <c r="G11" s="275"/>
      <c r="H11" s="275"/>
      <c r="I11" s="275"/>
      <c r="J11" s="275"/>
      <c r="K11" s="276"/>
      <c r="L11" s="99"/>
      <c r="M11" s="100"/>
      <c r="N11" s="99"/>
      <c r="O11" s="99"/>
      <c r="Q11" s="86">
        <f>COUNTIF(D7:D10,"1")</f>
        <v>0</v>
      </c>
      <c r="R11" s="86">
        <f>COUNTIF(D7:D10,"1")</f>
        <v>0</v>
      </c>
      <c r="S11" s="86">
        <f>COUNTIF(D7:D10,"3")</f>
        <v>3</v>
      </c>
    </row>
    <row r="12" spans="1:21" ht="18.75" x14ac:dyDescent="0.2">
      <c r="A12" s="222"/>
      <c r="B12" s="243"/>
      <c r="C12" s="101" t="s">
        <v>72</v>
      </c>
      <c r="D12" s="102"/>
      <c r="E12" s="102"/>
      <c r="F12" s="102"/>
      <c r="G12" s="102"/>
      <c r="H12" s="102"/>
      <c r="I12" s="102"/>
      <c r="J12" s="102"/>
      <c r="K12" s="103"/>
      <c r="L12" s="104"/>
      <c r="M12" s="102"/>
      <c r="N12" s="103"/>
      <c r="O12" s="104"/>
    </row>
    <row r="13" spans="1:21" ht="39.950000000000003" customHeight="1" x14ac:dyDescent="0.2">
      <c r="A13" s="222"/>
      <c r="B13" s="244"/>
      <c r="C13" s="105" t="s">
        <v>38</v>
      </c>
      <c r="D13" s="27">
        <v>3</v>
      </c>
      <c r="E13" s="60" t="s">
        <v>257</v>
      </c>
      <c r="F13" s="69" t="s">
        <v>258</v>
      </c>
      <c r="G13" s="80">
        <v>3</v>
      </c>
      <c r="H13" s="61" t="s">
        <v>432</v>
      </c>
      <c r="I13" s="61" t="s">
        <v>258</v>
      </c>
      <c r="J13" s="83">
        <v>3</v>
      </c>
      <c r="K13" s="70" t="s">
        <v>542</v>
      </c>
      <c r="L13" s="71" t="s">
        <v>258</v>
      </c>
      <c r="M13" s="85"/>
      <c r="N13" s="72"/>
      <c r="O13" s="73"/>
      <c r="R13" s="86">
        <f>COUNTIF(D13:D17,"1")</f>
        <v>0</v>
      </c>
      <c r="S13" s="86">
        <f>COUNTIF(G13:G17,"1")</f>
        <v>0</v>
      </c>
      <c r="T13" s="86">
        <f>COUNTIF(J13:J17,"1")</f>
        <v>0</v>
      </c>
      <c r="U13" s="86">
        <f>COUNTIF(M13:M17,"1")</f>
        <v>0</v>
      </c>
    </row>
    <row r="14" spans="1:21" ht="39.950000000000003" customHeight="1" x14ac:dyDescent="0.2">
      <c r="A14" s="222"/>
      <c r="B14" s="244"/>
      <c r="C14" s="97" t="s">
        <v>39</v>
      </c>
      <c r="D14" s="27">
        <v>3</v>
      </c>
      <c r="E14" s="74" t="s">
        <v>259</v>
      </c>
      <c r="F14" s="69" t="s">
        <v>363</v>
      </c>
      <c r="G14" s="80">
        <v>3</v>
      </c>
      <c r="H14" s="66" t="s">
        <v>433</v>
      </c>
      <c r="I14" s="61" t="s">
        <v>363</v>
      </c>
      <c r="J14" s="83">
        <v>3</v>
      </c>
      <c r="K14" s="71" t="s">
        <v>433</v>
      </c>
      <c r="L14" s="71" t="s">
        <v>363</v>
      </c>
      <c r="M14" s="85"/>
      <c r="N14" s="73"/>
      <c r="O14" s="73"/>
      <c r="R14" s="86">
        <f>COUNTIF(D13:D17,"2")</f>
        <v>0</v>
      </c>
      <c r="S14" s="86">
        <f>COUNTIF(G13:G17,"2")</f>
        <v>0</v>
      </c>
      <c r="T14" s="86">
        <f>COUNTIF(J13:J17,"2")</f>
        <v>2</v>
      </c>
      <c r="U14" s="86">
        <f>COUNTIF(M13:M17,"2")</f>
        <v>0</v>
      </c>
    </row>
    <row r="15" spans="1:21" ht="39.950000000000003" customHeight="1" x14ac:dyDescent="0.2">
      <c r="A15" s="222"/>
      <c r="B15" s="244"/>
      <c r="C15" s="97" t="s">
        <v>40</v>
      </c>
      <c r="D15" s="27">
        <v>3</v>
      </c>
      <c r="E15" s="74" t="s">
        <v>261</v>
      </c>
      <c r="F15" s="69" t="s">
        <v>364</v>
      </c>
      <c r="G15" s="80">
        <v>3</v>
      </c>
      <c r="H15" s="66" t="s">
        <v>434</v>
      </c>
      <c r="I15" s="61" t="s">
        <v>364</v>
      </c>
      <c r="J15" s="83">
        <v>2</v>
      </c>
      <c r="K15" s="71" t="s">
        <v>543</v>
      </c>
      <c r="L15" s="71" t="s">
        <v>364</v>
      </c>
      <c r="M15" s="85"/>
      <c r="N15" s="73"/>
      <c r="O15" s="73"/>
      <c r="R15" s="86">
        <f>COUNTIF(D13:D17,"3")</f>
        <v>5</v>
      </c>
      <c r="S15" s="86">
        <f>COUNTIF(G13:G17,"3")</f>
        <v>5</v>
      </c>
      <c r="T15" s="86">
        <f>COUNTIF(J13:J17,"3")</f>
        <v>3</v>
      </c>
      <c r="U15" s="86">
        <f>COUNTIF(M13:M17,"3")</f>
        <v>0</v>
      </c>
    </row>
    <row r="16" spans="1:21" ht="39.950000000000003" customHeight="1" x14ac:dyDescent="0.2">
      <c r="A16" s="222"/>
      <c r="B16" s="244"/>
      <c r="C16" s="98" t="s">
        <v>41</v>
      </c>
      <c r="D16" s="27">
        <v>3</v>
      </c>
      <c r="E16" s="74" t="s">
        <v>262</v>
      </c>
      <c r="F16" s="69" t="s">
        <v>263</v>
      </c>
      <c r="G16" s="80">
        <v>3</v>
      </c>
      <c r="H16" s="66" t="s">
        <v>435</v>
      </c>
      <c r="I16" s="61" t="s">
        <v>436</v>
      </c>
      <c r="J16" s="83">
        <v>2</v>
      </c>
      <c r="K16" s="71" t="s">
        <v>544</v>
      </c>
      <c r="L16" s="71" t="s">
        <v>436</v>
      </c>
      <c r="M16" s="85"/>
      <c r="N16" s="73"/>
      <c r="O16" s="73"/>
      <c r="R16" s="86">
        <f>COUNTIF(D13:D17,"4")</f>
        <v>0</v>
      </c>
      <c r="S16" s="86">
        <f>COUNTIF(G13:G17,"4")</f>
        <v>0</v>
      </c>
      <c r="T16" s="86">
        <f>COUNTIF(J13:J17,"4")</f>
        <v>0</v>
      </c>
      <c r="U16" s="86">
        <f>COUNTIF(M13:M17,"4")</f>
        <v>0</v>
      </c>
    </row>
    <row r="17" spans="1:21" ht="39.950000000000003" customHeight="1" x14ac:dyDescent="0.2">
      <c r="A17" s="222"/>
      <c r="B17" s="245"/>
      <c r="C17" s="97" t="s">
        <v>42</v>
      </c>
      <c r="D17" s="27">
        <v>3</v>
      </c>
      <c r="E17" s="74" t="s">
        <v>264</v>
      </c>
      <c r="F17" s="69" t="s">
        <v>265</v>
      </c>
      <c r="G17" s="80">
        <v>3</v>
      </c>
      <c r="H17" s="66" t="s">
        <v>437</v>
      </c>
      <c r="I17" s="61" t="s">
        <v>438</v>
      </c>
      <c r="J17" s="83">
        <v>3</v>
      </c>
      <c r="K17" s="71" t="s">
        <v>437</v>
      </c>
      <c r="L17" s="71" t="s">
        <v>438</v>
      </c>
      <c r="M17" s="85"/>
      <c r="N17" s="73"/>
      <c r="O17" s="73"/>
    </row>
    <row r="18" spans="1:21" ht="7.5" customHeight="1" x14ac:dyDescent="0.25">
      <c r="B18" s="232"/>
      <c r="C18" s="233"/>
      <c r="D18" s="233"/>
      <c r="E18" s="233"/>
      <c r="F18" s="233"/>
      <c r="G18" s="233"/>
      <c r="H18" s="233"/>
      <c r="I18" s="233"/>
      <c r="J18" s="233"/>
      <c r="K18" s="234"/>
      <c r="L18" s="99"/>
      <c r="M18" s="100"/>
      <c r="N18" s="99"/>
      <c r="O18" s="99"/>
    </row>
    <row r="19" spans="1:21" ht="18.75" x14ac:dyDescent="0.2">
      <c r="A19" s="222"/>
      <c r="B19" s="243"/>
      <c r="C19" s="101" t="s">
        <v>43</v>
      </c>
      <c r="D19" s="102"/>
      <c r="E19" s="102"/>
      <c r="F19" s="102"/>
      <c r="G19" s="102"/>
      <c r="H19" s="102"/>
      <c r="I19" s="102"/>
      <c r="J19" s="102"/>
      <c r="K19" s="103"/>
      <c r="L19" s="104"/>
      <c r="M19" s="102"/>
      <c r="N19" s="103"/>
      <c r="O19" s="104"/>
    </row>
    <row r="20" spans="1:21" ht="39.950000000000003" customHeight="1" x14ac:dyDescent="0.2">
      <c r="A20" s="222"/>
      <c r="B20" s="280"/>
      <c r="C20" s="106" t="s">
        <v>44</v>
      </c>
      <c r="D20" s="27">
        <v>3</v>
      </c>
      <c r="E20" s="60" t="s">
        <v>266</v>
      </c>
      <c r="F20" s="60" t="s">
        <v>267</v>
      </c>
      <c r="G20" s="80">
        <v>3</v>
      </c>
      <c r="H20" s="61" t="s">
        <v>439</v>
      </c>
      <c r="I20" s="61" t="s">
        <v>267</v>
      </c>
      <c r="J20" s="83">
        <v>3</v>
      </c>
      <c r="K20" s="75" t="s">
        <v>439</v>
      </c>
      <c r="L20" s="76" t="s">
        <v>267</v>
      </c>
      <c r="M20" s="85"/>
      <c r="N20" s="77"/>
      <c r="O20" s="78"/>
      <c r="R20" s="86">
        <f>COUNTIF(D20:D27,"1")</f>
        <v>0</v>
      </c>
      <c r="S20" s="86">
        <f>COUNTIF(G20:G27,"1")</f>
        <v>0</v>
      </c>
      <c r="T20" s="86">
        <f>COUNTIF(J20:J27,"1")</f>
        <v>0</v>
      </c>
      <c r="U20" s="86">
        <f>COUNTIF(M20:M27,"1")</f>
        <v>0</v>
      </c>
    </row>
    <row r="21" spans="1:21" ht="39.950000000000003" customHeight="1" x14ac:dyDescent="0.2">
      <c r="A21" s="222"/>
      <c r="B21" s="280"/>
      <c r="C21" s="107" t="s">
        <v>45</v>
      </c>
      <c r="D21" s="27">
        <v>3</v>
      </c>
      <c r="E21" s="74" t="s">
        <v>268</v>
      </c>
      <c r="F21" s="60" t="s">
        <v>267</v>
      </c>
      <c r="G21" s="80">
        <v>3</v>
      </c>
      <c r="H21" s="66" t="s">
        <v>440</v>
      </c>
      <c r="I21" s="61" t="s">
        <v>267</v>
      </c>
      <c r="J21" s="83">
        <v>3</v>
      </c>
      <c r="K21" s="76" t="s">
        <v>440</v>
      </c>
      <c r="L21" s="76" t="s">
        <v>267</v>
      </c>
      <c r="M21" s="85"/>
      <c r="N21" s="78"/>
      <c r="O21" s="78"/>
      <c r="R21" s="86">
        <f>COUNTIF(D20:D27,"2")</f>
        <v>0</v>
      </c>
      <c r="S21" s="86">
        <f>COUNTIF(G20:G27,"2")</f>
        <v>0</v>
      </c>
      <c r="T21" s="86">
        <f>COUNTIF(J20:J27,"2")</f>
        <v>0</v>
      </c>
      <c r="U21" s="86">
        <f>COUNTIF(M20:M27,"2")</f>
        <v>0</v>
      </c>
    </row>
    <row r="22" spans="1:21" ht="39.950000000000003" customHeight="1" x14ac:dyDescent="0.2">
      <c r="A22" s="222"/>
      <c r="B22" s="280"/>
      <c r="C22" s="107" t="s">
        <v>46</v>
      </c>
      <c r="D22" s="27">
        <v>3</v>
      </c>
      <c r="E22" s="74" t="s">
        <v>269</v>
      </c>
      <c r="F22" s="60" t="s">
        <v>267</v>
      </c>
      <c r="G22" s="80">
        <v>3</v>
      </c>
      <c r="H22" s="66" t="s">
        <v>441</v>
      </c>
      <c r="I22" s="61" t="s">
        <v>267</v>
      </c>
      <c r="J22" s="83">
        <v>3</v>
      </c>
      <c r="K22" s="76" t="s">
        <v>441</v>
      </c>
      <c r="L22" s="76" t="s">
        <v>267</v>
      </c>
      <c r="M22" s="85"/>
      <c r="N22" s="78"/>
      <c r="O22" s="78"/>
      <c r="R22" s="86">
        <f>COUNTIF(D20:D27,"3")</f>
        <v>8</v>
      </c>
      <c r="S22" s="86">
        <f>COUNTIF(G20:G27,"3")</f>
        <v>8</v>
      </c>
      <c r="T22" s="86">
        <f>COUNTIF(J20:J27,"3")</f>
        <v>8</v>
      </c>
      <c r="U22" s="86">
        <f>COUNTIF(M20:M27,"3")</f>
        <v>0</v>
      </c>
    </row>
    <row r="23" spans="1:21" ht="39.950000000000003" customHeight="1" x14ac:dyDescent="0.2">
      <c r="A23" s="222"/>
      <c r="B23" s="280"/>
      <c r="C23" s="107" t="s">
        <v>47</v>
      </c>
      <c r="D23" s="27">
        <v>3</v>
      </c>
      <c r="E23" s="74" t="s">
        <v>270</v>
      </c>
      <c r="F23" s="60" t="s">
        <v>365</v>
      </c>
      <c r="G23" s="80">
        <v>3</v>
      </c>
      <c r="H23" s="66" t="s">
        <v>442</v>
      </c>
      <c r="I23" s="61" t="s">
        <v>365</v>
      </c>
      <c r="J23" s="83">
        <v>3</v>
      </c>
      <c r="K23" s="76" t="s">
        <v>442</v>
      </c>
      <c r="L23" s="76" t="s">
        <v>365</v>
      </c>
      <c r="M23" s="85"/>
      <c r="N23" s="78"/>
      <c r="O23" s="78"/>
      <c r="R23" s="86">
        <f>COUNTIF(D20:D27,"4")</f>
        <v>0</v>
      </c>
      <c r="S23" s="86">
        <f>COUNTIF(G20:G27,"4")</f>
        <v>0</v>
      </c>
      <c r="T23" s="86">
        <f>COUNTIF(J20:J27,"4")</f>
        <v>0</v>
      </c>
      <c r="U23" s="86">
        <f>COUNTIF(M20:M27,"4")</f>
        <v>0</v>
      </c>
    </row>
    <row r="24" spans="1:21" ht="39.950000000000003" customHeight="1" x14ac:dyDescent="0.2">
      <c r="A24" s="222"/>
      <c r="B24" s="280"/>
      <c r="C24" s="107" t="s">
        <v>48</v>
      </c>
      <c r="D24" s="27">
        <v>3</v>
      </c>
      <c r="E24" s="74" t="s">
        <v>271</v>
      </c>
      <c r="F24" s="60" t="s">
        <v>272</v>
      </c>
      <c r="G24" s="80">
        <v>3</v>
      </c>
      <c r="H24" s="66" t="s">
        <v>443</v>
      </c>
      <c r="I24" s="61" t="s">
        <v>272</v>
      </c>
      <c r="J24" s="83">
        <v>3</v>
      </c>
      <c r="K24" s="76" t="s">
        <v>443</v>
      </c>
      <c r="L24" s="76" t="s">
        <v>272</v>
      </c>
      <c r="M24" s="85"/>
      <c r="N24" s="78"/>
      <c r="O24" s="78"/>
    </row>
    <row r="25" spans="1:21" ht="39.950000000000003" customHeight="1" x14ac:dyDescent="0.2">
      <c r="A25" s="222"/>
      <c r="B25" s="280"/>
      <c r="C25" s="107" t="s">
        <v>49</v>
      </c>
      <c r="D25" s="27">
        <v>3</v>
      </c>
      <c r="E25" s="74" t="s">
        <v>273</v>
      </c>
      <c r="F25" s="60" t="s">
        <v>274</v>
      </c>
      <c r="G25" s="80">
        <v>3</v>
      </c>
      <c r="H25" s="66" t="s">
        <v>444</v>
      </c>
      <c r="I25" s="61" t="s">
        <v>274</v>
      </c>
      <c r="J25" s="83">
        <v>3</v>
      </c>
      <c r="K25" s="76" t="s">
        <v>444</v>
      </c>
      <c r="L25" s="76" t="s">
        <v>274</v>
      </c>
      <c r="M25" s="85"/>
      <c r="N25" s="78"/>
      <c r="O25" s="78"/>
    </row>
    <row r="26" spans="1:21" ht="39.950000000000003" customHeight="1" x14ac:dyDescent="0.2">
      <c r="A26" s="222"/>
      <c r="B26" s="280"/>
      <c r="C26" s="107" t="s">
        <v>50</v>
      </c>
      <c r="D26" s="27">
        <v>3</v>
      </c>
      <c r="E26" s="74" t="s">
        <v>275</v>
      </c>
      <c r="F26" s="60" t="s">
        <v>366</v>
      </c>
      <c r="G26" s="80">
        <v>3</v>
      </c>
      <c r="H26" s="66" t="s">
        <v>445</v>
      </c>
      <c r="I26" s="61" t="s">
        <v>366</v>
      </c>
      <c r="J26" s="83">
        <v>3</v>
      </c>
      <c r="K26" s="76" t="s">
        <v>445</v>
      </c>
      <c r="L26" s="76" t="s">
        <v>366</v>
      </c>
      <c r="M26" s="85"/>
      <c r="N26" s="78"/>
      <c r="O26" s="78"/>
    </row>
    <row r="27" spans="1:21" ht="39.950000000000003" customHeight="1" x14ac:dyDescent="0.2">
      <c r="A27" s="222"/>
      <c r="B27" s="281"/>
      <c r="C27" s="107" t="s">
        <v>51</v>
      </c>
      <c r="D27" s="27">
        <v>3</v>
      </c>
      <c r="E27" s="74" t="s">
        <v>276</v>
      </c>
      <c r="F27" s="60" t="s">
        <v>274</v>
      </c>
      <c r="G27" s="80">
        <v>3</v>
      </c>
      <c r="H27" s="66" t="s">
        <v>446</v>
      </c>
      <c r="I27" s="61" t="s">
        <v>274</v>
      </c>
      <c r="J27" s="83">
        <v>3</v>
      </c>
      <c r="K27" s="76" t="s">
        <v>446</v>
      </c>
      <c r="L27" s="76" t="s">
        <v>274</v>
      </c>
      <c r="M27" s="85"/>
      <c r="N27" s="78"/>
      <c r="O27" s="78"/>
    </row>
    <row r="28" spans="1:21" ht="7.5" customHeight="1" x14ac:dyDescent="0.25">
      <c r="B28" s="259"/>
      <c r="C28" s="260"/>
      <c r="D28" s="260"/>
      <c r="E28" s="260"/>
      <c r="F28" s="260"/>
      <c r="G28" s="260"/>
      <c r="H28" s="260"/>
      <c r="I28" s="260"/>
      <c r="J28" s="260"/>
      <c r="K28" s="282"/>
      <c r="L28" s="99"/>
      <c r="M28" s="100"/>
      <c r="N28" s="99"/>
      <c r="O28" s="99"/>
    </row>
    <row r="29" spans="1:21" ht="18.75" x14ac:dyDescent="0.2">
      <c r="A29" s="222"/>
      <c r="B29" s="243"/>
      <c r="C29" s="101" t="s">
        <v>52</v>
      </c>
      <c r="D29" s="102"/>
      <c r="E29" s="102"/>
      <c r="F29" s="102"/>
      <c r="G29" s="102"/>
      <c r="H29" s="102"/>
      <c r="I29" s="102"/>
      <c r="J29" s="102"/>
      <c r="K29" s="103"/>
      <c r="L29" s="104"/>
      <c r="M29" s="102"/>
      <c r="N29" s="103"/>
      <c r="O29" s="104"/>
    </row>
    <row r="30" spans="1:21" ht="39.950000000000003" customHeight="1" x14ac:dyDescent="0.2">
      <c r="A30" s="222"/>
      <c r="B30" s="244"/>
      <c r="C30" s="105" t="s">
        <v>53</v>
      </c>
      <c r="D30" s="27">
        <v>3</v>
      </c>
      <c r="E30" s="60" t="s">
        <v>277</v>
      </c>
      <c r="F30" s="60" t="s">
        <v>198</v>
      </c>
      <c r="G30" s="80">
        <v>3</v>
      </c>
      <c r="H30" s="61" t="s">
        <v>447</v>
      </c>
      <c r="I30" s="61" t="s">
        <v>448</v>
      </c>
      <c r="J30" s="83">
        <v>4</v>
      </c>
      <c r="K30" s="75" t="s">
        <v>545</v>
      </c>
      <c r="L30" s="76" t="s">
        <v>448</v>
      </c>
      <c r="M30" s="85"/>
      <c r="N30" s="77"/>
      <c r="O30" s="78"/>
      <c r="R30" s="86">
        <f>COUNTIF(D30:D33,"1")</f>
        <v>0</v>
      </c>
      <c r="S30" s="86">
        <f>COUNTIF(G30:G33,"1")</f>
        <v>0</v>
      </c>
      <c r="T30" s="86">
        <f>COUNTIF(J30:J33,"1")</f>
        <v>0</v>
      </c>
      <c r="U30" s="86">
        <f>COUNTIF(M30:M33,"1")</f>
        <v>0</v>
      </c>
    </row>
    <row r="31" spans="1:21" ht="39.950000000000003" customHeight="1" x14ac:dyDescent="0.2">
      <c r="A31" s="222"/>
      <c r="B31" s="244"/>
      <c r="C31" s="97" t="s">
        <v>54</v>
      </c>
      <c r="D31" s="27">
        <v>3</v>
      </c>
      <c r="E31" s="74" t="s">
        <v>278</v>
      </c>
      <c r="F31" s="60" t="s">
        <v>367</v>
      </c>
      <c r="G31" s="80">
        <v>3</v>
      </c>
      <c r="H31" s="66" t="s">
        <v>449</v>
      </c>
      <c r="I31" s="61" t="s">
        <v>450</v>
      </c>
      <c r="J31" s="83">
        <v>3</v>
      </c>
      <c r="K31" s="76" t="s">
        <v>449</v>
      </c>
      <c r="L31" s="76" t="s">
        <v>450</v>
      </c>
      <c r="M31" s="85"/>
      <c r="N31" s="78"/>
      <c r="O31" s="78"/>
      <c r="R31" s="86">
        <f>COUNTIF(D30:D33,"2")</f>
        <v>0</v>
      </c>
      <c r="S31" s="86">
        <f>COUNTIF(G30:G33,"2")</f>
        <v>0</v>
      </c>
      <c r="T31" s="86">
        <f>COUNTIF(J30:J33,"2")</f>
        <v>0</v>
      </c>
      <c r="U31" s="86">
        <f>COUNTIF(M30:M33,"2")</f>
        <v>0</v>
      </c>
    </row>
    <row r="32" spans="1:21" ht="39.950000000000003" customHeight="1" x14ac:dyDescent="0.2">
      <c r="A32" s="222"/>
      <c r="B32" s="244"/>
      <c r="C32" s="97" t="s">
        <v>55</v>
      </c>
      <c r="D32" s="27">
        <v>3</v>
      </c>
      <c r="E32" s="74" t="s">
        <v>279</v>
      </c>
      <c r="F32" s="60" t="s">
        <v>368</v>
      </c>
      <c r="G32" s="80">
        <v>3</v>
      </c>
      <c r="H32" s="66" t="s">
        <v>451</v>
      </c>
      <c r="I32" s="61" t="s">
        <v>452</v>
      </c>
      <c r="J32" s="83">
        <v>3</v>
      </c>
      <c r="K32" s="76" t="s">
        <v>451</v>
      </c>
      <c r="L32" s="76" t="s">
        <v>452</v>
      </c>
      <c r="M32" s="85"/>
      <c r="N32" s="78"/>
      <c r="O32" s="78"/>
      <c r="R32" s="86">
        <f>COUNTIF(D30:D33,"3")</f>
        <v>4</v>
      </c>
      <c r="S32" s="86">
        <f>COUNTIF(G30:G33,"3")</f>
        <v>4</v>
      </c>
      <c r="T32" s="86">
        <f>COUNTIF(J30:J33,"31")</f>
        <v>0</v>
      </c>
      <c r="U32" s="86">
        <f>COUNTIF(M30:M33,"3")</f>
        <v>0</v>
      </c>
    </row>
    <row r="33" spans="1:21" ht="39.950000000000003" customHeight="1" x14ac:dyDescent="0.2">
      <c r="A33" s="222"/>
      <c r="B33" s="245"/>
      <c r="C33" s="97" t="s">
        <v>56</v>
      </c>
      <c r="D33" s="27">
        <v>3</v>
      </c>
      <c r="E33" s="74" t="s">
        <v>280</v>
      </c>
      <c r="F33" s="60" t="s">
        <v>369</v>
      </c>
      <c r="G33" s="80">
        <v>3</v>
      </c>
      <c r="H33" s="66" t="s">
        <v>453</v>
      </c>
      <c r="I33" s="61" t="s">
        <v>454</v>
      </c>
      <c r="J33" s="83">
        <v>3</v>
      </c>
      <c r="K33" s="76" t="s">
        <v>453</v>
      </c>
      <c r="L33" s="76" t="s">
        <v>454</v>
      </c>
      <c r="M33" s="85"/>
      <c r="N33" s="78"/>
      <c r="O33" s="78"/>
      <c r="R33" s="86">
        <f>COUNTIF(D30:D33,"4")</f>
        <v>0</v>
      </c>
      <c r="S33" s="86">
        <f>COUNTIF(G30:G33,"4")</f>
        <v>0</v>
      </c>
      <c r="T33" s="86">
        <f>COUNTIF(J30:J33,"4")</f>
        <v>1</v>
      </c>
      <c r="U33" s="86">
        <f>COUNTIF(M30:M33,"4")</f>
        <v>0</v>
      </c>
    </row>
    <row r="34" spans="1:21" ht="9" customHeight="1" x14ac:dyDescent="0.25">
      <c r="B34" s="232"/>
      <c r="C34" s="233"/>
      <c r="D34" s="233"/>
      <c r="E34" s="233"/>
      <c r="F34" s="233"/>
      <c r="G34" s="233"/>
      <c r="H34" s="233"/>
      <c r="I34" s="233"/>
      <c r="J34" s="233"/>
      <c r="K34" s="234"/>
      <c r="L34" s="99"/>
      <c r="M34" s="100"/>
      <c r="N34" s="99"/>
      <c r="O34" s="99"/>
    </row>
    <row r="35" spans="1:21" ht="18.75" x14ac:dyDescent="0.2">
      <c r="A35" s="222"/>
      <c r="B35" s="243"/>
      <c r="C35" s="108" t="s">
        <v>57</v>
      </c>
      <c r="D35" s="283"/>
      <c r="E35" s="283"/>
      <c r="F35" s="283"/>
      <c r="G35" s="283"/>
      <c r="H35" s="283"/>
      <c r="I35" s="283"/>
      <c r="J35" s="283"/>
      <c r="K35" s="283"/>
      <c r="L35" s="109"/>
      <c r="M35" s="110"/>
      <c r="N35" s="110"/>
      <c r="O35" s="109"/>
    </row>
    <row r="36" spans="1:21" ht="39.950000000000003" customHeight="1" x14ac:dyDescent="0.2">
      <c r="A36" s="222"/>
      <c r="B36" s="244"/>
      <c r="C36" s="105" t="s">
        <v>58</v>
      </c>
      <c r="D36" s="27">
        <v>3</v>
      </c>
      <c r="E36" s="60" t="s">
        <v>281</v>
      </c>
      <c r="F36" s="60" t="s">
        <v>370</v>
      </c>
      <c r="G36" s="80">
        <v>3</v>
      </c>
      <c r="H36" s="61" t="s">
        <v>455</v>
      </c>
      <c r="I36" s="61" t="s">
        <v>456</v>
      </c>
      <c r="J36" s="83">
        <v>2</v>
      </c>
      <c r="K36" s="75" t="s">
        <v>546</v>
      </c>
      <c r="L36" s="76" t="s">
        <v>456</v>
      </c>
      <c r="M36" s="85"/>
      <c r="N36" s="77"/>
      <c r="O36" s="78"/>
      <c r="R36" s="86">
        <f>COUNTIF(D36:D44,"1")</f>
        <v>0</v>
      </c>
      <c r="S36" s="86">
        <f>COUNTIF(G36:G44,"1")</f>
        <v>0</v>
      </c>
      <c r="T36" s="86">
        <f>COUNTIF(J36:J44,"1")</f>
        <v>0</v>
      </c>
      <c r="U36" s="86">
        <f>COUNTIF(M36:M44,"1")</f>
        <v>0</v>
      </c>
    </row>
    <row r="37" spans="1:21" ht="39.950000000000003" customHeight="1" x14ac:dyDescent="0.2">
      <c r="A37" s="222"/>
      <c r="B37" s="244"/>
      <c r="C37" s="97" t="s">
        <v>59</v>
      </c>
      <c r="D37" s="27">
        <v>3</v>
      </c>
      <c r="E37" s="74" t="s">
        <v>282</v>
      </c>
      <c r="F37" s="60" t="s">
        <v>283</v>
      </c>
      <c r="G37" s="80">
        <v>2</v>
      </c>
      <c r="H37" s="66" t="s">
        <v>457</v>
      </c>
      <c r="I37" s="61" t="s">
        <v>458</v>
      </c>
      <c r="J37" s="83">
        <v>3</v>
      </c>
      <c r="K37" s="76" t="s">
        <v>457</v>
      </c>
      <c r="L37" s="76" t="s">
        <v>458</v>
      </c>
      <c r="M37" s="85"/>
      <c r="N37" s="78"/>
      <c r="O37" s="78"/>
      <c r="R37" s="86">
        <f>COUNTIF(D36:D44,"2")</f>
        <v>3</v>
      </c>
      <c r="S37" s="86">
        <f>COUNTIF(G36:G44,"2")</f>
        <v>4</v>
      </c>
      <c r="T37" s="86">
        <f>COUNTIF(J36:J44,"2")</f>
        <v>2</v>
      </c>
      <c r="U37" s="86">
        <f>COUNTIF(M36:M44,"2")</f>
        <v>0</v>
      </c>
    </row>
    <row r="38" spans="1:21" ht="39.950000000000003" customHeight="1" x14ac:dyDescent="0.2">
      <c r="A38" s="222"/>
      <c r="B38" s="244"/>
      <c r="C38" s="97" t="s">
        <v>60</v>
      </c>
      <c r="D38" s="27">
        <v>2</v>
      </c>
      <c r="E38" s="74" t="s">
        <v>284</v>
      </c>
      <c r="F38" s="60" t="s">
        <v>198</v>
      </c>
      <c r="G38" s="80">
        <v>3</v>
      </c>
      <c r="H38" s="66" t="s">
        <v>459</v>
      </c>
      <c r="I38" s="61" t="s">
        <v>198</v>
      </c>
      <c r="J38" s="83">
        <v>3</v>
      </c>
      <c r="K38" s="76" t="s">
        <v>459</v>
      </c>
      <c r="L38" s="76" t="s">
        <v>198</v>
      </c>
      <c r="M38" s="85"/>
      <c r="N38" s="78"/>
      <c r="O38" s="78"/>
      <c r="R38" s="86">
        <f>COUNTIF(D36:D44,"3")</f>
        <v>6</v>
      </c>
      <c r="S38" s="86">
        <f>COUNTIF(G36:G44,"3")</f>
        <v>5</v>
      </c>
      <c r="T38" s="86">
        <f>COUNTIF(J36:J44,"3")</f>
        <v>7</v>
      </c>
      <c r="U38" s="86">
        <f>COUNTIF(M36:M44,"3")</f>
        <v>0</v>
      </c>
    </row>
    <row r="39" spans="1:21" ht="39.950000000000003" customHeight="1" x14ac:dyDescent="0.2">
      <c r="A39" s="222"/>
      <c r="B39" s="244"/>
      <c r="C39" s="97" t="s">
        <v>61</v>
      </c>
      <c r="D39" s="27">
        <v>3</v>
      </c>
      <c r="E39" s="74" t="s">
        <v>285</v>
      </c>
      <c r="F39" s="60" t="s">
        <v>286</v>
      </c>
      <c r="G39" s="80">
        <v>3</v>
      </c>
      <c r="H39" s="66" t="s">
        <v>460</v>
      </c>
      <c r="I39" s="61" t="s">
        <v>461</v>
      </c>
      <c r="J39" s="83">
        <v>3</v>
      </c>
      <c r="K39" s="76" t="s">
        <v>460</v>
      </c>
      <c r="L39" s="76" t="s">
        <v>461</v>
      </c>
      <c r="M39" s="85"/>
      <c r="N39" s="78"/>
      <c r="O39" s="78"/>
      <c r="R39" s="86">
        <f>COUNTIF(D36:D44,"4")</f>
        <v>0</v>
      </c>
      <c r="S39" s="86">
        <f>COUNTIF(G36:G44,"4")</f>
        <v>0</v>
      </c>
      <c r="T39" s="86">
        <f>COUNTIF(J36:J44,"4")</f>
        <v>0</v>
      </c>
      <c r="U39" s="86">
        <f>COUNTIF(M36:M44,"4")</f>
        <v>0</v>
      </c>
    </row>
    <row r="40" spans="1:21" ht="39.950000000000003" customHeight="1" x14ac:dyDescent="0.2">
      <c r="A40" s="222"/>
      <c r="B40" s="244"/>
      <c r="C40" s="97" t="s">
        <v>62</v>
      </c>
      <c r="D40" s="27">
        <v>3</v>
      </c>
      <c r="E40" s="74" t="s">
        <v>287</v>
      </c>
      <c r="F40" s="60" t="s">
        <v>288</v>
      </c>
      <c r="G40" s="80">
        <v>3</v>
      </c>
      <c r="H40" s="66" t="s">
        <v>462</v>
      </c>
      <c r="I40" s="61" t="s">
        <v>463</v>
      </c>
      <c r="J40" s="83">
        <v>3</v>
      </c>
      <c r="K40" s="76" t="s">
        <v>462</v>
      </c>
      <c r="L40" s="76" t="s">
        <v>463</v>
      </c>
      <c r="M40" s="85"/>
      <c r="N40" s="78"/>
      <c r="O40" s="78"/>
    </row>
    <row r="41" spans="1:21" ht="39.950000000000003" customHeight="1" x14ac:dyDescent="0.2">
      <c r="A41" s="222"/>
      <c r="B41" s="244"/>
      <c r="C41" s="97" t="s">
        <v>63</v>
      </c>
      <c r="D41" s="27">
        <v>3</v>
      </c>
      <c r="E41" s="74" t="s">
        <v>289</v>
      </c>
      <c r="F41" s="60" t="s">
        <v>267</v>
      </c>
      <c r="G41" s="80">
        <v>2</v>
      </c>
      <c r="H41" s="66" t="s">
        <v>464</v>
      </c>
      <c r="I41" s="61" t="s">
        <v>267</v>
      </c>
      <c r="J41" s="83">
        <v>3</v>
      </c>
      <c r="K41" s="76" t="s">
        <v>547</v>
      </c>
      <c r="L41" s="76" t="s">
        <v>267</v>
      </c>
      <c r="M41" s="85"/>
      <c r="N41" s="78"/>
      <c r="O41" s="78"/>
    </row>
    <row r="42" spans="1:21" ht="39.950000000000003" customHeight="1" x14ac:dyDescent="0.2">
      <c r="A42" s="222"/>
      <c r="B42" s="244"/>
      <c r="C42" s="97" t="s">
        <v>64</v>
      </c>
      <c r="D42" s="27">
        <v>2</v>
      </c>
      <c r="E42" s="74" t="s">
        <v>290</v>
      </c>
      <c r="F42" s="60" t="s">
        <v>260</v>
      </c>
      <c r="G42" s="80">
        <v>2</v>
      </c>
      <c r="H42" s="66" t="s">
        <v>465</v>
      </c>
      <c r="I42" s="61" t="s">
        <v>260</v>
      </c>
      <c r="J42" s="83">
        <v>3</v>
      </c>
      <c r="K42" s="76" t="s">
        <v>465</v>
      </c>
      <c r="L42" s="76" t="s">
        <v>260</v>
      </c>
      <c r="M42" s="85"/>
      <c r="N42" s="78"/>
      <c r="O42" s="78"/>
    </row>
    <row r="43" spans="1:21" ht="39.950000000000003" customHeight="1" x14ac:dyDescent="0.2">
      <c r="A43" s="222"/>
      <c r="B43" s="244"/>
      <c r="C43" s="97" t="s">
        <v>65</v>
      </c>
      <c r="D43" s="27">
        <v>3</v>
      </c>
      <c r="E43" s="74" t="s">
        <v>291</v>
      </c>
      <c r="F43" s="60" t="s">
        <v>371</v>
      </c>
      <c r="G43" s="80">
        <v>3</v>
      </c>
      <c r="H43" s="66" t="s">
        <v>466</v>
      </c>
      <c r="I43" s="61" t="s">
        <v>474</v>
      </c>
      <c r="J43" s="83">
        <v>3</v>
      </c>
      <c r="K43" s="76" t="s">
        <v>466</v>
      </c>
      <c r="L43" s="76" t="s">
        <v>474</v>
      </c>
      <c r="M43" s="85"/>
      <c r="N43" s="78"/>
      <c r="O43" s="78"/>
    </row>
    <row r="44" spans="1:21" ht="39.950000000000003" customHeight="1" x14ac:dyDescent="0.2">
      <c r="A44" s="222"/>
      <c r="B44" s="245"/>
      <c r="C44" s="97" t="s">
        <v>66</v>
      </c>
      <c r="D44" s="27">
        <v>2</v>
      </c>
      <c r="E44" s="74" t="s">
        <v>292</v>
      </c>
      <c r="F44" s="60" t="s">
        <v>360</v>
      </c>
      <c r="G44" s="80">
        <v>2</v>
      </c>
      <c r="H44" s="66" t="s">
        <v>473</v>
      </c>
      <c r="I44" s="61" t="s">
        <v>474</v>
      </c>
      <c r="J44" s="83">
        <v>2</v>
      </c>
      <c r="K44" s="76" t="s">
        <v>473</v>
      </c>
      <c r="L44" s="76" t="s">
        <v>474</v>
      </c>
      <c r="M44" s="85"/>
      <c r="N44" s="78"/>
      <c r="O44" s="78"/>
    </row>
    <row r="45" spans="1:21" ht="6.75" customHeight="1" x14ac:dyDescent="0.25">
      <c r="B45" s="232"/>
      <c r="C45" s="233"/>
      <c r="D45" s="233"/>
      <c r="E45" s="233"/>
      <c r="F45" s="233"/>
      <c r="G45" s="233"/>
      <c r="H45" s="233"/>
      <c r="I45" s="233"/>
      <c r="J45" s="233"/>
      <c r="K45" s="234"/>
      <c r="L45" s="99"/>
      <c r="M45" s="100"/>
      <c r="N45" s="99"/>
      <c r="O45" s="99"/>
    </row>
    <row r="46" spans="1:21" ht="18.75" x14ac:dyDescent="0.2">
      <c r="A46" s="222"/>
      <c r="B46" s="243"/>
      <c r="C46" s="101" t="s">
        <v>67</v>
      </c>
      <c r="D46" s="102"/>
      <c r="E46" s="102"/>
      <c r="F46" s="102"/>
      <c r="G46" s="102"/>
      <c r="H46" s="102"/>
      <c r="I46" s="102"/>
      <c r="J46" s="102"/>
      <c r="K46" s="103"/>
      <c r="L46" s="104"/>
      <c r="M46" s="102"/>
      <c r="N46" s="103"/>
      <c r="O46" s="104"/>
    </row>
    <row r="47" spans="1:21" ht="39.950000000000003" customHeight="1" x14ac:dyDescent="0.2">
      <c r="A47" s="222"/>
      <c r="B47" s="244"/>
      <c r="C47" s="105" t="s">
        <v>68</v>
      </c>
      <c r="D47" s="27">
        <v>3</v>
      </c>
      <c r="E47" s="30" t="s">
        <v>293</v>
      </c>
      <c r="F47" s="30" t="s">
        <v>372</v>
      </c>
      <c r="G47" s="28">
        <v>3</v>
      </c>
      <c r="H47" s="32" t="s">
        <v>512</v>
      </c>
      <c r="I47" s="32" t="s">
        <v>372</v>
      </c>
      <c r="J47" s="29">
        <v>3</v>
      </c>
      <c r="K47" s="34" t="s">
        <v>512</v>
      </c>
      <c r="L47" s="35" t="s">
        <v>372</v>
      </c>
      <c r="M47" s="52"/>
      <c r="N47" s="50"/>
      <c r="O47" s="51"/>
      <c r="R47" s="86">
        <f>COUNTIF(D47:D50,"1")</f>
        <v>0</v>
      </c>
      <c r="S47" s="86">
        <f>COUNTIF(G47:G50,"1")</f>
        <v>0</v>
      </c>
      <c r="T47" s="86">
        <f>COUNTIF(J47:J50,"1")</f>
        <v>1</v>
      </c>
      <c r="U47" s="86">
        <f>COUNTIF(M47:M50,"1")</f>
        <v>0</v>
      </c>
    </row>
    <row r="48" spans="1:21" ht="39.950000000000003" customHeight="1" x14ac:dyDescent="0.2">
      <c r="A48" s="222"/>
      <c r="B48" s="244"/>
      <c r="C48" s="97" t="s">
        <v>69</v>
      </c>
      <c r="D48" s="27">
        <v>3</v>
      </c>
      <c r="E48" s="31" t="s">
        <v>294</v>
      </c>
      <c r="F48" s="30" t="s">
        <v>260</v>
      </c>
      <c r="G48" s="28">
        <v>3</v>
      </c>
      <c r="H48" s="33" t="s">
        <v>513</v>
      </c>
      <c r="I48" s="32" t="s">
        <v>514</v>
      </c>
      <c r="J48" s="29">
        <v>3</v>
      </c>
      <c r="K48" s="35" t="s">
        <v>513</v>
      </c>
      <c r="L48" s="35" t="s">
        <v>514</v>
      </c>
      <c r="M48" s="52"/>
      <c r="N48" s="51"/>
      <c r="O48" s="51"/>
      <c r="R48" s="86">
        <f>COUNTIF(D47:D50,"2")</f>
        <v>1</v>
      </c>
      <c r="S48" s="86">
        <f>COUNTIF(G47:G50,"2")</f>
        <v>1</v>
      </c>
      <c r="T48" s="86">
        <f>COUNTIF(J47:J50,"2")</f>
        <v>0</v>
      </c>
      <c r="U48" s="86">
        <f>COUNTIF(M47:M50,"2")</f>
        <v>0</v>
      </c>
    </row>
    <row r="49" spans="1:21" ht="39.950000000000003" customHeight="1" x14ac:dyDescent="0.2">
      <c r="A49" s="222"/>
      <c r="B49" s="244"/>
      <c r="C49" s="97" t="s">
        <v>70</v>
      </c>
      <c r="D49" s="27">
        <v>3</v>
      </c>
      <c r="E49" s="31" t="s">
        <v>295</v>
      </c>
      <c r="F49" s="30" t="s">
        <v>373</v>
      </c>
      <c r="G49" s="28">
        <v>3</v>
      </c>
      <c r="H49" s="33" t="s">
        <v>515</v>
      </c>
      <c r="I49" s="32" t="s">
        <v>516</v>
      </c>
      <c r="J49" s="29">
        <v>3</v>
      </c>
      <c r="K49" s="35" t="s">
        <v>515</v>
      </c>
      <c r="L49" s="35" t="s">
        <v>516</v>
      </c>
      <c r="M49" s="52"/>
      <c r="N49" s="51"/>
      <c r="O49" s="51"/>
      <c r="R49" s="86">
        <f>COUNTIF(D47:D50,"3")</f>
        <v>3</v>
      </c>
      <c r="S49" s="86">
        <f>COUNTIF(G47:G50,"3")</f>
        <v>3</v>
      </c>
      <c r="T49" s="86">
        <f>COUNTIF(J47:J50,"3")</f>
        <v>3</v>
      </c>
      <c r="U49" s="86">
        <f>COUNTIF(M47:M50,"3")</f>
        <v>0</v>
      </c>
    </row>
    <row r="50" spans="1:21" ht="39.950000000000003" customHeight="1" x14ac:dyDescent="0.2">
      <c r="A50" s="222"/>
      <c r="B50" s="245"/>
      <c r="C50" s="97" t="s">
        <v>71</v>
      </c>
      <c r="D50" s="27">
        <v>2</v>
      </c>
      <c r="E50" s="31" t="s">
        <v>296</v>
      </c>
      <c r="F50" s="30" t="s">
        <v>511</v>
      </c>
      <c r="G50" s="28">
        <v>2</v>
      </c>
      <c r="H50" s="33" t="s">
        <v>517</v>
      </c>
      <c r="I50" s="32" t="s">
        <v>511</v>
      </c>
      <c r="J50" s="29">
        <v>1</v>
      </c>
      <c r="K50" s="35" t="s">
        <v>517</v>
      </c>
      <c r="L50" s="35" t="s">
        <v>548</v>
      </c>
      <c r="M50" s="52"/>
      <c r="N50" s="51"/>
      <c r="O50" s="51"/>
      <c r="R50" s="86">
        <f>COUNTIF(D47:D50,"4")</f>
        <v>0</v>
      </c>
      <c r="S50" s="86">
        <f>COUNTIF(G47:G50,"4")</f>
        <v>0</v>
      </c>
      <c r="T50" s="86">
        <f>COUNTIF(J47:J50,"4")</f>
        <v>0</v>
      </c>
      <c r="U50" s="86">
        <f>COUNTIF(M47:M50,"4")</f>
        <v>0</v>
      </c>
    </row>
    <row r="51" spans="1:21" ht="8.25" customHeight="1" x14ac:dyDescent="0.25">
      <c r="B51" s="232"/>
      <c r="C51" s="233"/>
      <c r="D51" s="233"/>
      <c r="E51" s="233"/>
      <c r="F51" s="233"/>
      <c r="G51" s="233"/>
      <c r="H51" s="233"/>
      <c r="I51" s="233"/>
      <c r="J51" s="233"/>
      <c r="K51" s="234"/>
      <c r="L51" s="99"/>
      <c r="M51" s="100"/>
      <c r="N51" s="99"/>
      <c r="O51" s="99"/>
    </row>
    <row r="52" spans="1:21" ht="24" customHeight="1" x14ac:dyDescent="0.2">
      <c r="B52" s="262" t="s">
        <v>26</v>
      </c>
      <c r="C52" s="263"/>
      <c r="D52" s="254">
        <v>2023</v>
      </c>
      <c r="E52" s="255"/>
      <c r="F52" s="256"/>
      <c r="G52" s="237">
        <v>2024</v>
      </c>
      <c r="H52" s="238"/>
      <c r="I52" s="239"/>
      <c r="J52" s="240">
        <v>2025</v>
      </c>
      <c r="K52" s="241"/>
      <c r="L52" s="242"/>
      <c r="M52" s="285">
        <v>2026</v>
      </c>
      <c r="N52" s="286"/>
      <c r="O52" s="287"/>
    </row>
    <row r="53" spans="1:21" ht="33" customHeight="1" x14ac:dyDescent="0.2">
      <c r="B53" s="264"/>
      <c r="C53" s="265"/>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22"/>
      <c r="B54" s="114"/>
      <c r="C54" s="266" t="s">
        <v>74</v>
      </c>
      <c r="D54" s="249"/>
      <c r="E54" s="249"/>
      <c r="F54" s="249"/>
      <c r="G54" s="249"/>
      <c r="H54" s="249"/>
      <c r="I54" s="249"/>
      <c r="J54" s="249"/>
      <c r="K54" s="249"/>
      <c r="L54" s="115"/>
      <c r="M54" s="116"/>
      <c r="N54" s="116"/>
      <c r="O54" s="115"/>
    </row>
    <row r="55" spans="1:21" ht="30" customHeight="1" x14ac:dyDescent="0.2">
      <c r="A55" s="222"/>
      <c r="B55" s="117"/>
      <c r="C55" s="105" t="s">
        <v>75</v>
      </c>
      <c r="D55" s="27">
        <v>3</v>
      </c>
      <c r="E55" s="60" t="s">
        <v>181</v>
      </c>
      <c r="F55" s="61" t="s">
        <v>252</v>
      </c>
      <c r="G55" s="80">
        <v>3</v>
      </c>
      <c r="H55" s="170" t="s">
        <v>506</v>
      </c>
      <c r="I55" s="165" t="s">
        <v>510</v>
      </c>
      <c r="J55" s="83">
        <v>3</v>
      </c>
      <c r="K55" s="75" t="s">
        <v>550</v>
      </c>
      <c r="L55" s="76" t="s">
        <v>551</v>
      </c>
      <c r="M55" s="85"/>
      <c r="N55" s="77"/>
      <c r="O55" s="78"/>
      <c r="R55" s="86">
        <f>COUNTIF(D55:D59,"1")</f>
        <v>0</v>
      </c>
      <c r="S55" s="86">
        <f>COUNTIF(G55:G59,"1")</f>
        <v>0</v>
      </c>
      <c r="T55" s="86">
        <f>COUNTIF(J55:J59,"1")</f>
        <v>0</v>
      </c>
      <c r="U55" s="86">
        <f>COUNTIF(M55:M59,"1")</f>
        <v>0</v>
      </c>
    </row>
    <row r="56" spans="1:21" ht="30" customHeight="1" x14ac:dyDescent="0.2">
      <c r="A56" s="222"/>
      <c r="B56" s="117"/>
      <c r="C56" s="97" t="s">
        <v>76</v>
      </c>
      <c r="D56" s="27">
        <v>3</v>
      </c>
      <c r="E56" s="74" t="s">
        <v>182</v>
      </c>
      <c r="F56" s="61" t="s">
        <v>301</v>
      </c>
      <c r="G56" s="80">
        <v>3</v>
      </c>
      <c r="H56" s="167" t="s">
        <v>507</v>
      </c>
      <c r="I56" s="165" t="s">
        <v>510</v>
      </c>
      <c r="J56" s="83">
        <v>3</v>
      </c>
      <c r="K56" s="76" t="s">
        <v>552</v>
      </c>
      <c r="L56" s="76" t="s">
        <v>551</v>
      </c>
      <c r="M56" s="85"/>
      <c r="N56" s="78"/>
      <c r="O56" s="78"/>
      <c r="R56" s="86">
        <f>COUNTIF(D55:D59,"2")</f>
        <v>0</v>
      </c>
      <c r="S56" s="86">
        <f>COUNTIF(G55:G59,"2")</f>
        <v>0</v>
      </c>
      <c r="T56" s="86">
        <f>COUNTIF(J55:J59,"2")</f>
        <v>0</v>
      </c>
      <c r="U56" s="86">
        <f>COUNTIF(M55:M59,"2")</f>
        <v>0</v>
      </c>
    </row>
    <row r="57" spans="1:21" ht="30" customHeight="1" x14ac:dyDescent="0.2">
      <c r="A57" s="222"/>
      <c r="B57" s="117"/>
      <c r="C57" s="97" t="s">
        <v>77</v>
      </c>
      <c r="D57" s="27">
        <v>3</v>
      </c>
      <c r="E57" s="74" t="s">
        <v>183</v>
      </c>
      <c r="F57" s="61" t="s">
        <v>374</v>
      </c>
      <c r="G57" s="80">
        <v>3</v>
      </c>
      <c r="H57" s="167" t="s">
        <v>508</v>
      </c>
      <c r="I57" s="61" t="s">
        <v>383</v>
      </c>
      <c r="J57" s="83">
        <v>3</v>
      </c>
      <c r="K57" s="76" t="s">
        <v>553</v>
      </c>
      <c r="L57" s="76" t="s">
        <v>554</v>
      </c>
      <c r="M57" s="85"/>
      <c r="N57" s="78"/>
      <c r="O57" s="78"/>
      <c r="R57" s="86">
        <f>COUNTIF(D55:D59,"3")</f>
        <v>4</v>
      </c>
      <c r="S57" s="86">
        <f>COUNTIF(G55:G59,"3")</f>
        <v>5</v>
      </c>
      <c r="T57" s="86">
        <f>COUNTIF(J55:J59,"3")</f>
        <v>5</v>
      </c>
      <c r="U57" s="86">
        <f>COUNTIF(M55:M59,"3")</f>
        <v>0</v>
      </c>
    </row>
    <row r="58" spans="1:21" ht="30" customHeight="1" x14ac:dyDescent="0.2">
      <c r="A58" s="222"/>
      <c r="B58" s="117"/>
      <c r="C58" s="97" t="s">
        <v>78</v>
      </c>
      <c r="D58" s="27">
        <v>4</v>
      </c>
      <c r="E58" s="74" t="s">
        <v>184</v>
      </c>
      <c r="F58" s="61" t="s">
        <v>375</v>
      </c>
      <c r="G58" s="80">
        <v>3</v>
      </c>
      <c r="H58" s="66" t="s">
        <v>509</v>
      </c>
      <c r="I58" s="61" t="s">
        <v>375</v>
      </c>
      <c r="J58" s="83">
        <v>3</v>
      </c>
      <c r="K58" s="76" t="s">
        <v>555</v>
      </c>
      <c r="L58" s="76" t="s">
        <v>556</v>
      </c>
      <c r="M58" s="85"/>
      <c r="N58" s="78"/>
      <c r="O58" s="78"/>
      <c r="R58" s="86">
        <f>COUNTIF(D55:D59,"4")</f>
        <v>1</v>
      </c>
      <c r="S58" s="86">
        <f>COUNTIF(G55:G59,"4")</f>
        <v>0</v>
      </c>
      <c r="T58" s="86">
        <f>COUNTIF(J55:J59,"4")</f>
        <v>0</v>
      </c>
      <c r="U58" s="86">
        <f>COUNTIF(M55:M59,"4")</f>
        <v>0</v>
      </c>
    </row>
    <row r="59" spans="1:21" ht="30" customHeight="1" x14ac:dyDescent="0.2">
      <c r="A59" s="222"/>
      <c r="B59" s="118"/>
      <c r="C59" s="97" t="s">
        <v>79</v>
      </c>
      <c r="D59" s="27">
        <v>3</v>
      </c>
      <c r="E59" s="74" t="s">
        <v>185</v>
      </c>
      <c r="F59" s="61" t="s">
        <v>199</v>
      </c>
      <c r="G59" s="80">
        <v>3</v>
      </c>
      <c r="H59" s="66" t="s">
        <v>384</v>
      </c>
      <c r="I59" s="61" t="s">
        <v>199</v>
      </c>
      <c r="J59" s="83">
        <v>3</v>
      </c>
      <c r="K59" s="76" t="s">
        <v>557</v>
      </c>
      <c r="L59" s="76" t="s">
        <v>558</v>
      </c>
      <c r="M59" s="85"/>
      <c r="N59" s="78"/>
      <c r="O59" s="78"/>
    </row>
    <row r="60" spans="1:21" ht="6.75" customHeight="1" x14ac:dyDescent="0.25">
      <c r="B60" s="247"/>
      <c r="C60" s="248"/>
      <c r="D60" s="119"/>
      <c r="E60" s="120"/>
      <c r="F60" s="120"/>
      <c r="G60" s="119"/>
      <c r="H60" s="120"/>
      <c r="I60" s="120"/>
      <c r="J60" s="119"/>
      <c r="K60" s="120"/>
      <c r="M60" s="119"/>
      <c r="N60" s="120"/>
    </row>
    <row r="61" spans="1:21" ht="18.75" x14ac:dyDescent="0.2">
      <c r="A61" s="222"/>
      <c r="B61" s="114"/>
      <c r="C61" s="266" t="s">
        <v>80</v>
      </c>
      <c r="D61" s="249"/>
      <c r="E61" s="249"/>
      <c r="F61" s="249"/>
      <c r="G61" s="249"/>
      <c r="H61" s="249"/>
      <c r="I61" s="249"/>
      <c r="J61" s="249"/>
      <c r="K61" s="250"/>
      <c r="L61" s="116"/>
      <c r="M61" s="116"/>
      <c r="N61" s="116"/>
      <c r="O61" s="116"/>
    </row>
    <row r="62" spans="1:21" ht="30" customHeight="1" x14ac:dyDescent="0.2">
      <c r="A62" s="222"/>
      <c r="B62" s="122"/>
      <c r="C62" s="96" t="s">
        <v>81</v>
      </c>
      <c r="D62" s="27">
        <v>3</v>
      </c>
      <c r="E62" s="60" t="s">
        <v>186</v>
      </c>
      <c r="F62" s="61" t="s">
        <v>300</v>
      </c>
      <c r="G62" s="80">
        <v>3</v>
      </c>
      <c r="H62" s="61" t="s">
        <v>385</v>
      </c>
      <c r="I62" s="61" t="s">
        <v>300</v>
      </c>
      <c r="J62" s="83">
        <v>3</v>
      </c>
      <c r="K62" s="76" t="s">
        <v>559</v>
      </c>
      <c r="L62" s="76" t="s">
        <v>560</v>
      </c>
      <c r="M62" s="85"/>
      <c r="N62" s="78"/>
      <c r="O62" s="78"/>
      <c r="R62" s="86">
        <f>COUNTIF(D62:D65,"1")</f>
        <v>0</v>
      </c>
      <c r="S62" s="86">
        <f>COUNTIF(G62:G65,"1")</f>
        <v>0</v>
      </c>
      <c r="T62" s="86">
        <f>COUNTIF(J62:J65,"1")</f>
        <v>0</v>
      </c>
      <c r="U62" s="86">
        <f>COUNTIF(M62:M65,"1")</f>
        <v>0</v>
      </c>
    </row>
    <row r="63" spans="1:21" ht="30" customHeight="1" x14ac:dyDescent="0.2">
      <c r="A63" s="222"/>
      <c r="B63" s="117"/>
      <c r="C63" s="97" t="s">
        <v>82</v>
      </c>
      <c r="D63" s="27">
        <v>3</v>
      </c>
      <c r="E63" s="74" t="s">
        <v>187</v>
      </c>
      <c r="F63" s="61" t="s">
        <v>300</v>
      </c>
      <c r="G63" s="80">
        <v>3</v>
      </c>
      <c r="H63" s="66" t="s">
        <v>386</v>
      </c>
      <c r="I63" s="61" t="s">
        <v>300</v>
      </c>
      <c r="J63" s="83">
        <v>3</v>
      </c>
      <c r="K63" s="76" t="s">
        <v>561</v>
      </c>
      <c r="L63" s="76" t="s">
        <v>560</v>
      </c>
      <c r="M63" s="85"/>
      <c r="N63" s="78"/>
      <c r="O63" s="78"/>
      <c r="R63" s="86">
        <f>COUNTIF(D62:D65,"2")</f>
        <v>0</v>
      </c>
      <c r="S63" s="86">
        <f>COUNTIF(G62:G65,"2")</f>
        <v>0</v>
      </c>
      <c r="T63" s="86">
        <f>COUNTIF(J62:J65,"2")</f>
        <v>0</v>
      </c>
      <c r="U63" s="86">
        <f>COUNTIF(M62:M65,"2")</f>
        <v>0</v>
      </c>
    </row>
    <row r="64" spans="1:21" ht="30" customHeight="1" x14ac:dyDescent="0.2">
      <c r="A64" s="222"/>
      <c r="B64" s="117"/>
      <c r="C64" s="97" t="s">
        <v>83</v>
      </c>
      <c r="D64" s="27">
        <v>3</v>
      </c>
      <c r="E64" s="74" t="s">
        <v>188</v>
      </c>
      <c r="F64" s="61" t="s">
        <v>300</v>
      </c>
      <c r="G64" s="80">
        <v>3</v>
      </c>
      <c r="H64" s="66" t="s">
        <v>387</v>
      </c>
      <c r="I64" s="61" t="s">
        <v>300</v>
      </c>
      <c r="J64" s="83">
        <v>3</v>
      </c>
      <c r="K64" s="76" t="s">
        <v>562</v>
      </c>
      <c r="L64" s="76" t="s">
        <v>560</v>
      </c>
      <c r="M64" s="85"/>
      <c r="N64" s="78"/>
      <c r="O64" s="78"/>
      <c r="R64" s="86">
        <f>COUNTIF(D62:D65,"3")</f>
        <v>4</v>
      </c>
      <c r="S64" s="86">
        <f>COUNTIF(G62:G65,"3")</f>
        <v>4</v>
      </c>
      <c r="T64" s="86">
        <f>COUNTIF(J62:J65,"3")</f>
        <v>4</v>
      </c>
      <c r="U64" s="86">
        <f>COUNTIF(M62:M65,"3")</f>
        <v>0</v>
      </c>
    </row>
    <row r="65" spans="1:21" ht="30" customHeight="1" x14ac:dyDescent="0.2">
      <c r="A65" s="222"/>
      <c r="B65" s="118"/>
      <c r="C65" s="97" t="s">
        <v>84</v>
      </c>
      <c r="D65" s="27">
        <v>3</v>
      </c>
      <c r="E65" s="74" t="s">
        <v>189</v>
      </c>
      <c r="F65" s="61" t="s">
        <v>300</v>
      </c>
      <c r="G65" s="80">
        <v>3</v>
      </c>
      <c r="H65" s="66" t="s">
        <v>388</v>
      </c>
      <c r="I65" s="61" t="s">
        <v>300</v>
      </c>
      <c r="J65" s="83">
        <v>3</v>
      </c>
      <c r="K65" s="76" t="s">
        <v>563</v>
      </c>
      <c r="L65" s="76" t="s">
        <v>560</v>
      </c>
      <c r="M65" s="85"/>
      <c r="N65" s="78"/>
      <c r="O65" s="78"/>
      <c r="R65" s="86">
        <f>COUNTIF(D62:D65,"4")</f>
        <v>0</v>
      </c>
      <c r="S65" s="86">
        <f>COUNTIF(G62:G65,"4")</f>
        <v>0</v>
      </c>
      <c r="T65" s="86">
        <f>COUNTIF(J62:J65,"4")</f>
        <v>0</v>
      </c>
      <c r="U65" s="86">
        <f>COUNTIF(M62:M65,"4")</f>
        <v>0</v>
      </c>
    </row>
    <row r="66" spans="1:21" ht="9" customHeight="1" x14ac:dyDescent="0.25">
      <c r="B66" s="259"/>
      <c r="C66" s="260"/>
      <c r="D66" s="260"/>
      <c r="E66" s="260"/>
      <c r="F66" s="260"/>
      <c r="G66" s="260"/>
      <c r="H66" s="260"/>
      <c r="I66" s="260"/>
      <c r="J66" s="260"/>
      <c r="K66" s="261"/>
      <c r="L66" s="99"/>
      <c r="M66" s="100"/>
      <c r="N66" s="99"/>
      <c r="O66" s="99"/>
    </row>
    <row r="67" spans="1:21" ht="18.75" x14ac:dyDescent="0.2">
      <c r="A67" s="222"/>
      <c r="B67" s="114"/>
      <c r="C67" s="266" t="s">
        <v>167</v>
      </c>
      <c r="D67" s="249"/>
      <c r="E67" s="249"/>
      <c r="F67" s="249"/>
      <c r="G67" s="249"/>
      <c r="H67" s="249"/>
      <c r="I67" s="249"/>
      <c r="J67" s="249"/>
      <c r="K67" s="250"/>
      <c r="L67" s="123"/>
      <c r="M67" s="123"/>
      <c r="N67" s="123"/>
      <c r="O67" s="123"/>
    </row>
    <row r="68" spans="1:21" ht="30" customHeight="1" x14ac:dyDescent="0.2">
      <c r="A68" s="222"/>
      <c r="B68" s="117"/>
      <c r="C68" s="105" t="s">
        <v>85</v>
      </c>
      <c r="D68" s="27">
        <v>3</v>
      </c>
      <c r="E68" s="69" t="s">
        <v>389</v>
      </c>
      <c r="F68" s="61" t="s">
        <v>376</v>
      </c>
      <c r="G68" s="80">
        <v>3</v>
      </c>
      <c r="H68" s="61" t="s">
        <v>390</v>
      </c>
      <c r="I68" s="61" t="s">
        <v>198</v>
      </c>
      <c r="J68" s="83">
        <v>3</v>
      </c>
      <c r="K68" s="76" t="s">
        <v>564</v>
      </c>
      <c r="L68" s="76" t="s">
        <v>198</v>
      </c>
      <c r="M68" s="85"/>
      <c r="N68" s="78"/>
      <c r="O68" s="78"/>
      <c r="R68" s="86">
        <f>COUNTIF(D68:D71,"1")</f>
        <v>0</v>
      </c>
      <c r="S68" s="86">
        <f>COUNTIF(G68:G71,"1")</f>
        <v>0</v>
      </c>
      <c r="T68" s="86">
        <f>COUNTIF(J68:J71,"1")</f>
        <v>0</v>
      </c>
      <c r="U68" s="86">
        <f>COUNTIF(M68:M71,"1")</f>
        <v>0</v>
      </c>
    </row>
    <row r="69" spans="1:21" ht="30" customHeight="1" x14ac:dyDescent="0.2">
      <c r="A69" s="222"/>
      <c r="B69" s="117"/>
      <c r="C69" s="97" t="s">
        <v>86</v>
      </c>
      <c r="D69" s="27">
        <v>3</v>
      </c>
      <c r="E69" s="81" t="s">
        <v>391</v>
      </c>
      <c r="F69" s="61" t="s">
        <v>302</v>
      </c>
      <c r="G69" s="80">
        <v>3</v>
      </c>
      <c r="H69" s="66" t="s">
        <v>392</v>
      </c>
      <c r="I69" s="61" t="s">
        <v>393</v>
      </c>
      <c r="J69" s="83">
        <v>3</v>
      </c>
      <c r="K69" s="76" t="s">
        <v>565</v>
      </c>
      <c r="L69" s="76" t="s">
        <v>393</v>
      </c>
      <c r="M69" s="85"/>
      <c r="N69" s="78"/>
      <c r="O69" s="78"/>
      <c r="R69" s="86">
        <f>COUNTIF(D68:D71,"2")</f>
        <v>0</v>
      </c>
      <c r="S69" s="86">
        <f>COUNTIF(G68:G71,"2")</f>
        <v>0</v>
      </c>
      <c r="T69" s="86">
        <f>COUNTIF(J68:J71,"2")</f>
        <v>0</v>
      </c>
      <c r="U69" s="86">
        <f>COUNTIF(M68:M71,"2")</f>
        <v>0</v>
      </c>
    </row>
    <row r="70" spans="1:21" ht="30" customHeight="1" x14ac:dyDescent="0.2">
      <c r="A70" s="222"/>
      <c r="B70" s="117"/>
      <c r="C70" s="97" t="s">
        <v>87</v>
      </c>
      <c r="D70" s="27">
        <v>3</v>
      </c>
      <c r="E70" s="81" t="s">
        <v>190</v>
      </c>
      <c r="F70" s="61" t="s">
        <v>302</v>
      </c>
      <c r="G70" s="80">
        <v>3</v>
      </c>
      <c r="H70" s="66" t="s">
        <v>394</v>
      </c>
      <c r="I70" s="61" t="s">
        <v>396</v>
      </c>
      <c r="J70" s="83">
        <v>3</v>
      </c>
      <c r="K70" s="76" t="s">
        <v>566</v>
      </c>
      <c r="L70" s="76" t="s">
        <v>567</v>
      </c>
      <c r="M70" s="85"/>
      <c r="N70" s="78"/>
      <c r="O70" s="78"/>
      <c r="R70" s="86">
        <f>COUNTIF(D68:D71,"3")</f>
        <v>4</v>
      </c>
      <c r="S70" s="86">
        <f>COUNTIF(G68:G71,"3")</f>
        <v>4</v>
      </c>
      <c r="T70" s="86">
        <f>COUNTIF(J68:J71,"3")</f>
        <v>4</v>
      </c>
      <c r="U70" s="86">
        <f>COUNTIF(M68:M71,"3")</f>
        <v>0</v>
      </c>
    </row>
    <row r="71" spans="1:21" ht="30" customHeight="1" x14ac:dyDescent="0.2">
      <c r="A71" s="222"/>
      <c r="B71" s="118"/>
      <c r="C71" s="97" t="s">
        <v>88</v>
      </c>
      <c r="D71" s="27">
        <v>3</v>
      </c>
      <c r="E71" s="81" t="s">
        <v>191</v>
      </c>
      <c r="F71" s="61" t="s">
        <v>200</v>
      </c>
      <c r="G71" s="80">
        <v>3</v>
      </c>
      <c r="H71" s="66" t="s">
        <v>395</v>
      </c>
      <c r="I71" s="61" t="s">
        <v>397</v>
      </c>
      <c r="J71" s="83">
        <v>3</v>
      </c>
      <c r="K71" s="76" t="s">
        <v>568</v>
      </c>
      <c r="L71" s="76" t="s">
        <v>569</v>
      </c>
      <c r="M71" s="85"/>
      <c r="N71" s="78"/>
      <c r="O71" s="78"/>
      <c r="R71" s="86">
        <f>COUNTIF(D68:D71,"4")</f>
        <v>0</v>
      </c>
      <c r="S71" s="86">
        <f>COUNTIF(G68:G71,"4")</f>
        <v>0</v>
      </c>
      <c r="T71" s="86">
        <f>COUNTIF(J68:J71,"4")</f>
        <v>0</v>
      </c>
      <c r="U71" s="86">
        <f>COUNTIF(M68:M71,"4")</f>
        <v>0</v>
      </c>
    </row>
    <row r="72" spans="1:21" ht="8.25" customHeight="1" x14ac:dyDescent="0.25">
      <c r="B72" s="259"/>
      <c r="C72" s="260"/>
      <c r="D72" s="260"/>
      <c r="E72" s="260"/>
      <c r="F72" s="260"/>
      <c r="G72" s="260"/>
      <c r="H72" s="260"/>
      <c r="I72" s="260"/>
      <c r="J72" s="260"/>
      <c r="K72" s="261"/>
      <c r="L72" s="99"/>
      <c r="M72" s="100"/>
      <c r="N72" s="99"/>
      <c r="O72" s="99"/>
    </row>
    <row r="73" spans="1:21" ht="18.75" x14ac:dyDescent="0.2">
      <c r="A73" s="222"/>
      <c r="B73" s="114"/>
      <c r="C73" s="266" t="s">
        <v>89</v>
      </c>
      <c r="D73" s="249"/>
      <c r="E73" s="249"/>
      <c r="F73" s="249"/>
      <c r="G73" s="249"/>
      <c r="H73" s="249"/>
      <c r="I73" s="249"/>
      <c r="J73" s="249"/>
      <c r="K73" s="250"/>
      <c r="L73" s="116"/>
      <c r="M73" s="116"/>
      <c r="N73" s="116"/>
      <c r="O73" s="116"/>
    </row>
    <row r="74" spans="1:21" ht="30" customHeight="1" x14ac:dyDescent="0.2">
      <c r="A74" s="222"/>
      <c r="B74" s="117"/>
      <c r="C74" s="105" t="s">
        <v>90</v>
      </c>
      <c r="D74" s="27">
        <v>3</v>
      </c>
      <c r="E74" s="60" t="s">
        <v>192</v>
      </c>
      <c r="F74" s="61" t="s">
        <v>303</v>
      </c>
      <c r="G74" s="80">
        <v>3</v>
      </c>
      <c r="H74" s="61" t="s">
        <v>398</v>
      </c>
      <c r="I74" s="61" t="s">
        <v>303</v>
      </c>
      <c r="J74" s="83">
        <v>3</v>
      </c>
      <c r="K74" s="76" t="s">
        <v>570</v>
      </c>
      <c r="L74" s="76" t="s">
        <v>571</v>
      </c>
      <c r="M74" s="85"/>
      <c r="N74" s="78"/>
      <c r="O74" s="78"/>
      <c r="R74" s="86">
        <f>COUNTIF(D74:D79,"1")</f>
        <v>1</v>
      </c>
      <c r="S74" s="86">
        <f>COUNTIF(G74:G79,"1")</f>
        <v>0</v>
      </c>
      <c r="T74" s="86">
        <f>COUNTIF(J74:J79,"1")</f>
        <v>0</v>
      </c>
      <c r="U74" s="86">
        <f>COUNTIF(M74:M79,"1")</f>
        <v>0</v>
      </c>
    </row>
    <row r="75" spans="1:21" ht="30" customHeight="1" x14ac:dyDescent="0.2">
      <c r="A75" s="222"/>
      <c r="B75" s="117"/>
      <c r="C75" s="97" t="s">
        <v>91</v>
      </c>
      <c r="D75" s="27">
        <v>3</v>
      </c>
      <c r="E75" s="74" t="s">
        <v>193</v>
      </c>
      <c r="F75" s="61" t="s">
        <v>304</v>
      </c>
      <c r="G75" s="80">
        <v>3</v>
      </c>
      <c r="H75" s="66" t="s">
        <v>399</v>
      </c>
      <c r="I75" s="61" t="s">
        <v>304</v>
      </c>
      <c r="J75" s="83">
        <v>3</v>
      </c>
      <c r="K75" s="76" t="s">
        <v>572</v>
      </c>
      <c r="L75" s="76" t="s">
        <v>573</v>
      </c>
      <c r="M75" s="85"/>
      <c r="N75" s="78"/>
      <c r="O75" s="78"/>
      <c r="R75" s="86">
        <f>COUNTIF(D74:D79,"2")</f>
        <v>1</v>
      </c>
      <c r="S75" s="86">
        <f>COUNTIF(G74:G79,"2")</f>
        <v>1</v>
      </c>
      <c r="T75" s="86">
        <f>COUNTIF(J74:J79,"2")</f>
        <v>1</v>
      </c>
      <c r="U75" s="86">
        <f>COUNTIF(M74:M79,"2")</f>
        <v>0</v>
      </c>
    </row>
    <row r="76" spans="1:21" ht="30" customHeight="1" x14ac:dyDescent="0.2">
      <c r="A76" s="222"/>
      <c r="B76" s="117"/>
      <c r="C76" s="97" t="s">
        <v>92</v>
      </c>
      <c r="D76" s="27">
        <v>2</v>
      </c>
      <c r="E76" s="74" t="s">
        <v>194</v>
      </c>
      <c r="F76" s="61" t="s">
        <v>377</v>
      </c>
      <c r="G76" s="80">
        <v>3</v>
      </c>
      <c r="H76" s="66" t="s">
        <v>400</v>
      </c>
      <c r="I76" s="61" t="s">
        <v>377</v>
      </c>
      <c r="J76" s="83">
        <v>2</v>
      </c>
      <c r="K76" s="76" t="s">
        <v>574</v>
      </c>
      <c r="L76" s="76" t="s">
        <v>575</v>
      </c>
      <c r="M76" s="85"/>
      <c r="N76" s="78"/>
      <c r="O76" s="78"/>
      <c r="R76" s="86">
        <f>COUNTIF(D74:D79,"2")</f>
        <v>1</v>
      </c>
      <c r="S76" s="86">
        <f>COUNTIF(G74:G79,"3")</f>
        <v>5</v>
      </c>
      <c r="T76" s="86">
        <f>COUNTIF(J74:J79,"3")</f>
        <v>5</v>
      </c>
      <c r="U76" s="86">
        <f>COUNTIF(M74:M79,"3")</f>
        <v>0</v>
      </c>
    </row>
    <row r="77" spans="1:21" ht="30" customHeight="1" x14ac:dyDescent="0.2">
      <c r="A77" s="222"/>
      <c r="B77" s="117"/>
      <c r="C77" s="97" t="s">
        <v>93</v>
      </c>
      <c r="D77" s="27">
        <v>3</v>
      </c>
      <c r="E77" s="74" t="s">
        <v>196</v>
      </c>
      <c r="F77" s="61" t="s">
        <v>306</v>
      </c>
      <c r="G77" s="80">
        <v>3</v>
      </c>
      <c r="H77" s="66" t="s">
        <v>401</v>
      </c>
      <c r="I77" s="61" t="s">
        <v>306</v>
      </c>
      <c r="J77" s="83">
        <v>3</v>
      </c>
      <c r="K77" s="76" t="s">
        <v>576</v>
      </c>
      <c r="L77" s="76" t="s">
        <v>577</v>
      </c>
      <c r="M77" s="85"/>
      <c r="N77" s="78"/>
      <c r="O77" s="78"/>
      <c r="R77" s="86">
        <f>COUNTIF(D74:D79,"4")</f>
        <v>0</v>
      </c>
      <c r="S77" s="86">
        <f>COUNTIF(G74:G79,"4")</f>
        <v>0</v>
      </c>
      <c r="T77" s="86">
        <f>COUNTIF(J74:J79,"4")</f>
        <v>0</v>
      </c>
      <c r="U77" s="86">
        <f>COUNTIF(M74:M79,"4")</f>
        <v>0</v>
      </c>
    </row>
    <row r="78" spans="1:21" ht="30" customHeight="1" x14ac:dyDescent="0.2">
      <c r="A78" s="222"/>
      <c r="B78" s="122"/>
      <c r="C78" s="98" t="s">
        <v>94</v>
      </c>
      <c r="D78" s="27">
        <v>3</v>
      </c>
      <c r="E78" s="74" t="s">
        <v>195</v>
      </c>
      <c r="F78" s="61" t="s">
        <v>305</v>
      </c>
      <c r="G78" s="80">
        <v>3</v>
      </c>
      <c r="H78" s="66" t="s">
        <v>402</v>
      </c>
      <c r="I78" s="61" t="s">
        <v>305</v>
      </c>
      <c r="J78" s="83">
        <v>3</v>
      </c>
      <c r="K78" s="76" t="s">
        <v>578</v>
      </c>
      <c r="L78" s="76" t="s">
        <v>579</v>
      </c>
      <c r="M78" s="85"/>
      <c r="N78" s="78"/>
      <c r="O78" s="78"/>
    </row>
    <row r="79" spans="1:21" ht="30" customHeight="1" x14ac:dyDescent="0.2">
      <c r="A79" s="222"/>
      <c r="B79" s="118"/>
      <c r="C79" s="97" t="s">
        <v>95</v>
      </c>
      <c r="D79" s="27">
        <v>1</v>
      </c>
      <c r="E79" s="74" t="s">
        <v>197</v>
      </c>
      <c r="F79" s="61" t="s">
        <v>307</v>
      </c>
      <c r="G79" s="80">
        <v>2</v>
      </c>
      <c r="H79" s="66" t="s">
        <v>403</v>
      </c>
      <c r="I79" s="61" t="s">
        <v>404</v>
      </c>
      <c r="J79" s="83">
        <v>3</v>
      </c>
      <c r="K79" s="76" t="s">
        <v>580</v>
      </c>
      <c r="L79" s="76" t="s">
        <v>581</v>
      </c>
      <c r="M79" s="85"/>
      <c r="N79" s="78"/>
      <c r="O79" s="78"/>
    </row>
    <row r="80" spans="1:21" ht="9" customHeight="1" x14ac:dyDescent="0.25">
      <c r="B80" s="247"/>
      <c r="C80" s="248"/>
      <c r="D80" s="119"/>
      <c r="E80" s="120"/>
      <c r="F80" s="120"/>
      <c r="G80" s="119"/>
      <c r="H80" s="120"/>
      <c r="I80" s="120"/>
      <c r="J80" s="119"/>
      <c r="K80" s="124"/>
      <c r="M80" s="119"/>
      <c r="N80" s="124"/>
    </row>
    <row r="81" spans="1:21" ht="18.75" customHeight="1" x14ac:dyDescent="0.2">
      <c r="B81" s="270" t="s">
        <v>96</v>
      </c>
      <c r="C81" s="271"/>
      <c r="D81" s="254" t="s">
        <v>176</v>
      </c>
      <c r="E81" s="255"/>
      <c r="F81" s="256"/>
      <c r="G81" s="237">
        <v>2016</v>
      </c>
      <c r="H81" s="238"/>
      <c r="I81" s="239"/>
      <c r="J81" s="240">
        <v>2025</v>
      </c>
      <c r="K81" s="241"/>
      <c r="L81" s="242"/>
      <c r="M81" s="285">
        <v>2026</v>
      </c>
      <c r="N81" s="286"/>
      <c r="O81" s="287"/>
    </row>
    <row r="82" spans="1:21" ht="34.5" customHeight="1" x14ac:dyDescent="0.2">
      <c r="B82" s="272"/>
      <c r="C82" s="273"/>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22"/>
      <c r="B83" s="125"/>
      <c r="C83" s="249" t="s">
        <v>97</v>
      </c>
      <c r="D83" s="249"/>
      <c r="E83" s="249"/>
      <c r="F83" s="249"/>
      <c r="G83" s="249"/>
      <c r="H83" s="249"/>
      <c r="I83" s="249"/>
      <c r="J83" s="249"/>
      <c r="K83" s="249"/>
      <c r="L83" s="126"/>
      <c r="M83" s="127"/>
      <c r="N83" s="127"/>
      <c r="O83" s="126"/>
    </row>
    <row r="84" spans="1:21" ht="30" customHeight="1" x14ac:dyDescent="0.2">
      <c r="A84" s="222"/>
      <c r="B84" s="118"/>
      <c r="C84" s="105" t="s">
        <v>98</v>
      </c>
      <c r="D84" s="27">
        <v>3</v>
      </c>
      <c r="E84" s="74" t="s">
        <v>308</v>
      </c>
      <c r="F84" s="60" t="s">
        <v>346</v>
      </c>
      <c r="G84" s="80">
        <v>3</v>
      </c>
      <c r="H84" s="66" t="s">
        <v>475</v>
      </c>
      <c r="I84" s="61" t="s">
        <v>346</v>
      </c>
      <c r="J84" s="83">
        <v>4</v>
      </c>
      <c r="K84" s="76" t="s">
        <v>475</v>
      </c>
      <c r="L84" s="76" t="s">
        <v>582</v>
      </c>
      <c r="M84" s="85"/>
      <c r="N84" s="78"/>
      <c r="O84" s="78"/>
      <c r="R84" s="86">
        <f>COUNTIF(D84:D86,"1")</f>
        <v>0</v>
      </c>
      <c r="S84" s="86">
        <f>COUNTIF(G84:G86,"1")</f>
        <v>0</v>
      </c>
      <c r="T84" s="86">
        <f>COUNTIF(J84:J86,"1")</f>
        <v>0</v>
      </c>
      <c r="U84" s="86">
        <f>COUNTIF(M84:M86,"1")</f>
        <v>0</v>
      </c>
    </row>
    <row r="85" spans="1:21" ht="30" customHeight="1" x14ac:dyDescent="0.2">
      <c r="A85" s="222"/>
      <c r="B85" s="125"/>
      <c r="C85" s="97" t="s">
        <v>99</v>
      </c>
      <c r="D85" s="27">
        <v>3</v>
      </c>
      <c r="E85" s="74" t="s">
        <v>309</v>
      </c>
      <c r="F85" s="60" t="s">
        <v>347</v>
      </c>
      <c r="G85" s="80">
        <v>3</v>
      </c>
      <c r="H85" s="66" t="s">
        <v>476</v>
      </c>
      <c r="I85" s="61" t="s">
        <v>347</v>
      </c>
      <c r="J85" s="83">
        <v>3</v>
      </c>
      <c r="K85" s="76" t="s">
        <v>476</v>
      </c>
      <c r="L85" s="76" t="s">
        <v>347</v>
      </c>
      <c r="M85" s="85"/>
      <c r="N85" s="78"/>
      <c r="O85" s="78"/>
      <c r="R85" s="86">
        <f>COUNTIF(D84:D86,"2")</f>
        <v>0</v>
      </c>
      <c r="S85" s="86">
        <f>COUNTIF(G84:G86,"2")</f>
        <v>0</v>
      </c>
      <c r="T85" s="86">
        <f>COUNTIF(J84:J86,"2")</f>
        <v>0</v>
      </c>
      <c r="U85" s="86">
        <f>COUNTIF(M84:M86,"2")</f>
        <v>0</v>
      </c>
    </row>
    <row r="86" spans="1:21" ht="30" customHeight="1" x14ac:dyDescent="0.2">
      <c r="A86" s="222"/>
      <c r="B86" s="125"/>
      <c r="C86" s="97" t="s">
        <v>100</v>
      </c>
      <c r="D86" s="27">
        <v>3</v>
      </c>
      <c r="E86" s="74" t="s">
        <v>310</v>
      </c>
      <c r="F86" s="60" t="s">
        <v>348</v>
      </c>
      <c r="G86" s="80">
        <v>3</v>
      </c>
      <c r="H86" s="66" t="s">
        <v>477</v>
      </c>
      <c r="I86" s="61" t="s">
        <v>348</v>
      </c>
      <c r="J86" s="83">
        <v>3</v>
      </c>
      <c r="K86" s="76" t="s">
        <v>583</v>
      </c>
      <c r="L86" s="76" t="s">
        <v>584</v>
      </c>
      <c r="M86" s="85"/>
      <c r="N86" s="78"/>
      <c r="O86" s="78"/>
      <c r="R86" s="86">
        <f>COUNTIF(D84:D86,"3")</f>
        <v>3</v>
      </c>
      <c r="S86" s="86">
        <f>COUNTIF(G84:G86,"3")</f>
        <v>3</v>
      </c>
      <c r="T86" s="86">
        <f>COUNTIF(J84:J86,"3")</f>
        <v>2</v>
      </c>
      <c r="U86" s="86">
        <f>COUNTIF(M84:M86,"3")</f>
        <v>0</v>
      </c>
    </row>
    <row r="87" spans="1:21" ht="21" customHeight="1" x14ac:dyDescent="0.25">
      <c r="B87" s="247"/>
      <c r="C87" s="248"/>
      <c r="D87" s="119"/>
      <c r="E87" s="120"/>
      <c r="F87" s="120"/>
      <c r="G87" s="119"/>
      <c r="H87" s="120"/>
      <c r="I87" s="120"/>
      <c r="J87" s="119"/>
      <c r="K87" s="120"/>
      <c r="M87" s="119"/>
      <c r="N87" s="120"/>
      <c r="R87" s="86">
        <f>COUNTIF(D84:D86,"4")</f>
        <v>0</v>
      </c>
      <c r="S87" s="86">
        <f>COUNTIF(G84:G86,"4")</f>
        <v>0</v>
      </c>
      <c r="T87" s="86">
        <f>COUNTIF(J84:J86,"4")</f>
        <v>1</v>
      </c>
      <c r="U87" s="86">
        <f>COUNTIF(M84:M86,"4")</f>
        <v>0</v>
      </c>
    </row>
    <row r="88" spans="1:21" ht="18.75" x14ac:dyDescent="0.2">
      <c r="A88" s="222"/>
      <c r="B88" s="128"/>
      <c r="C88" s="288" t="s">
        <v>101</v>
      </c>
      <c r="D88" s="289"/>
      <c r="E88" s="289"/>
      <c r="F88" s="289"/>
      <c r="G88" s="289"/>
      <c r="H88" s="289"/>
      <c r="I88" s="289"/>
      <c r="J88" s="289"/>
      <c r="K88" s="290"/>
      <c r="L88" s="116"/>
      <c r="M88" s="116"/>
      <c r="N88" s="116"/>
      <c r="O88" s="116"/>
    </row>
    <row r="89" spans="1:21" ht="30" customHeight="1" x14ac:dyDescent="0.2">
      <c r="A89" s="222"/>
      <c r="B89" s="118"/>
      <c r="C89" s="96" t="s">
        <v>102</v>
      </c>
      <c r="D89" s="27">
        <v>3</v>
      </c>
      <c r="E89" s="60" t="s">
        <v>311</v>
      </c>
      <c r="F89" s="60" t="s">
        <v>349</v>
      </c>
      <c r="G89" s="80">
        <v>3</v>
      </c>
      <c r="H89" s="61" t="s">
        <v>478</v>
      </c>
      <c r="I89" s="61" t="s">
        <v>349</v>
      </c>
      <c r="J89" s="83">
        <v>4</v>
      </c>
      <c r="K89" s="76" t="s">
        <v>478</v>
      </c>
      <c r="L89" s="76" t="s">
        <v>585</v>
      </c>
      <c r="M89" s="85"/>
      <c r="N89" s="78"/>
      <c r="O89" s="78"/>
      <c r="R89" s="86">
        <f>COUNTIF(D89:D95,"1")</f>
        <v>0</v>
      </c>
      <c r="S89" s="86">
        <f>COUNTIF(G89:G95,"1")</f>
        <v>0</v>
      </c>
      <c r="T89" s="86">
        <f>COUNTIF(J89:J95,"1")</f>
        <v>0</v>
      </c>
      <c r="U89" s="86">
        <f>COUNTIF(M89:M95,"1")</f>
        <v>0</v>
      </c>
    </row>
    <row r="90" spans="1:21" ht="30" customHeight="1" x14ac:dyDescent="0.2">
      <c r="A90" s="222"/>
      <c r="B90" s="129"/>
      <c r="C90" s="98" t="s">
        <v>103</v>
      </c>
      <c r="D90" s="27">
        <v>3</v>
      </c>
      <c r="E90" s="74" t="s">
        <v>312</v>
      </c>
      <c r="F90" s="60" t="s">
        <v>349</v>
      </c>
      <c r="G90" s="80">
        <v>3</v>
      </c>
      <c r="H90" s="66" t="s">
        <v>479</v>
      </c>
      <c r="I90" s="61" t="s">
        <v>349</v>
      </c>
      <c r="J90" s="83">
        <v>3</v>
      </c>
      <c r="K90" s="76" t="s">
        <v>586</v>
      </c>
      <c r="L90" s="76" t="s">
        <v>587</v>
      </c>
      <c r="M90" s="85"/>
      <c r="N90" s="78"/>
      <c r="O90" s="78"/>
      <c r="R90" s="86">
        <f>COUNTIF(D89:D95,"2")</f>
        <v>1</v>
      </c>
      <c r="S90" s="86">
        <f>COUNTIF(G89:G95,"2")</f>
        <v>2</v>
      </c>
      <c r="T90" s="86">
        <f>COUNTIF(J89:J95,"2")</f>
        <v>2</v>
      </c>
      <c r="U90" s="86">
        <f>COUNTIF(M89:M95,"2")</f>
        <v>0</v>
      </c>
    </row>
    <row r="91" spans="1:21" ht="30" customHeight="1" x14ac:dyDescent="0.2">
      <c r="A91" s="222"/>
      <c r="B91" s="125"/>
      <c r="C91" s="97" t="s">
        <v>104</v>
      </c>
      <c r="D91" s="27">
        <v>2</v>
      </c>
      <c r="E91" s="161" t="s">
        <v>316</v>
      </c>
      <c r="F91" s="60" t="s">
        <v>350</v>
      </c>
      <c r="G91" s="80">
        <v>2</v>
      </c>
      <c r="H91" s="66" t="s">
        <v>480</v>
      </c>
      <c r="I91" s="61" t="s">
        <v>481</v>
      </c>
      <c r="J91" s="83">
        <v>2</v>
      </c>
      <c r="K91" s="76" t="s">
        <v>480</v>
      </c>
      <c r="L91" s="76" t="s">
        <v>588</v>
      </c>
      <c r="M91" s="85"/>
      <c r="N91" s="78"/>
      <c r="O91" s="78"/>
      <c r="R91" s="86">
        <f>COUNTIF(D89:D95,"3")</f>
        <v>6</v>
      </c>
      <c r="S91" s="86">
        <f>COUNTIF(G89:G95,"3")</f>
        <v>5</v>
      </c>
      <c r="T91" s="86">
        <f>COUNTIF(J89:J95,"3")</f>
        <v>3</v>
      </c>
      <c r="U91" s="86">
        <f>COUNTIF(M89:M95,"3")</f>
        <v>0</v>
      </c>
    </row>
    <row r="92" spans="1:21" ht="30" customHeight="1" x14ac:dyDescent="0.2">
      <c r="A92" s="222"/>
      <c r="B92" s="125"/>
      <c r="C92" s="98" t="s">
        <v>105</v>
      </c>
      <c r="D92" s="27">
        <v>3</v>
      </c>
      <c r="E92" s="161" t="s">
        <v>313</v>
      </c>
      <c r="F92" s="60" t="s">
        <v>351</v>
      </c>
      <c r="G92" s="80">
        <v>3</v>
      </c>
      <c r="H92" s="66" t="s">
        <v>482</v>
      </c>
      <c r="I92" s="61" t="s">
        <v>351</v>
      </c>
      <c r="J92" s="83">
        <v>4</v>
      </c>
      <c r="K92" s="76" t="s">
        <v>482</v>
      </c>
      <c r="L92" s="76" t="s">
        <v>589</v>
      </c>
      <c r="M92" s="85"/>
      <c r="N92" s="78"/>
      <c r="O92" s="78"/>
      <c r="R92" s="86">
        <f>COUNTIF(D89:D95,"4")</f>
        <v>0</v>
      </c>
      <c r="S92" s="86">
        <f>COUNTIF(G89:G95,"4")</f>
        <v>0</v>
      </c>
      <c r="T92" s="86">
        <f>COUNTIF(J89:J95,"4")</f>
        <v>2</v>
      </c>
      <c r="U92" s="86">
        <f>COUNTIF(M89:M95,"4")</f>
        <v>0</v>
      </c>
    </row>
    <row r="93" spans="1:21" ht="30" customHeight="1" x14ac:dyDescent="0.2">
      <c r="A93" s="222"/>
      <c r="B93" s="125"/>
      <c r="C93" s="97" t="s">
        <v>106</v>
      </c>
      <c r="D93" s="27">
        <v>3</v>
      </c>
      <c r="E93" s="161" t="s">
        <v>314</v>
      </c>
      <c r="F93" s="60" t="s">
        <v>351</v>
      </c>
      <c r="G93" s="80">
        <v>3</v>
      </c>
      <c r="H93" s="66" t="s">
        <v>483</v>
      </c>
      <c r="I93" s="61" t="s">
        <v>351</v>
      </c>
      <c r="J93" s="83">
        <v>3</v>
      </c>
      <c r="K93" s="76" t="s">
        <v>590</v>
      </c>
      <c r="L93" s="76" t="s">
        <v>591</v>
      </c>
      <c r="M93" s="85"/>
      <c r="N93" s="78"/>
      <c r="O93" s="78"/>
    </row>
    <row r="94" spans="1:21" ht="30" customHeight="1" x14ac:dyDescent="0.2">
      <c r="A94" s="222"/>
      <c r="B94" s="129"/>
      <c r="C94" s="98" t="s">
        <v>107</v>
      </c>
      <c r="D94" s="27">
        <v>3</v>
      </c>
      <c r="E94" s="161" t="s">
        <v>317</v>
      </c>
      <c r="F94" s="60" t="s">
        <v>351</v>
      </c>
      <c r="G94" s="80">
        <v>3</v>
      </c>
      <c r="H94" s="66" t="s">
        <v>484</v>
      </c>
      <c r="I94" s="61" t="s">
        <v>351</v>
      </c>
      <c r="J94" s="83">
        <v>2</v>
      </c>
      <c r="K94" s="76" t="s">
        <v>484</v>
      </c>
      <c r="L94" s="76" t="s">
        <v>592</v>
      </c>
      <c r="M94" s="85"/>
      <c r="N94" s="78"/>
      <c r="O94" s="78"/>
    </row>
    <row r="95" spans="1:21" ht="30" customHeight="1" x14ac:dyDescent="0.2">
      <c r="A95" s="222"/>
      <c r="B95" s="125"/>
      <c r="C95" s="97" t="s">
        <v>108</v>
      </c>
      <c r="D95" s="27">
        <v>3</v>
      </c>
      <c r="E95" s="161" t="s">
        <v>315</v>
      </c>
      <c r="F95" s="60" t="s">
        <v>349</v>
      </c>
      <c r="G95" s="80">
        <v>2</v>
      </c>
      <c r="H95" s="66" t="s">
        <v>485</v>
      </c>
      <c r="I95" s="61" t="s">
        <v>486</v>
      </c>
      <c r="J95" s="83">
        <v>3</v>
      </c>
      <c r="K95" s="76" t="s">
        <v>593</v>
      </c>
      <c r="L95" s="76" t="s">
        <v>594</v>
      </c>
      <c r="M95" s="85"/>
      <c r="N95" s="78"/>
      <c r="O95" s="78"/>
    </row>
    <row r="96" spans="1:21" ht="5.25" customHeight="1" x14ac:dyDescent="0.25">
      <c r="B96" s="247"/>
      <c r="C96" s="248"/>
      <c r="D96" s="119"/>
      <c r="E96" s="120"/>
      <c r="F96" s="120"/>
      <c r="G96" s="119"/>
      <c r="H96" s="120"/>
      <c r="I96" s="120"/>
      <c r="J96" s="119"/>
      <c r="K96" s="124"/>
      <c r="M96" s="119"/>
      <c r="N96" s="124"/>
    </row>
    <row r="97" spans="1:21" ht="18.75" x14ac:dyDescent="0.2">
      <c r="A97" s="222"/>
      <c r="B97" s="114"/>
      <c r="C97" s="266" t="s">
        <v>25</v>
      </c>
      <c r="D97" s="249"/>
      <c r="E97" s="249"/>
      <c r="F97" s="249"/>
      <c r="G97" s="249"/>
      <c r="H97" s="249"/>
      <c r="I97" s="249"/>
      <c r="J97" s="249"/>
      <c r="K97" s="249"/>
      <c r="L97" s="249"/>
      <c r="M97" s="130"/>
      <c r="N97" s="130"/>
      <c r="O97" s="131"/>
    </row>
    <row r="98" spans="1:21" ht="96" x14ac:dyDescent="0.2">
      <c r="A98" s="222"/>
      <c r="B98" s="122"/>
      <c r="C98" s="96" t="s">
        <v>109</v>
      </c>
      <c r="D98" s="27">
        <v>3</v>
      </c>
      <c r="E98" s="162" t="s">
        <v>318</v>
      </c>
      <c r="F98" s="30" t="s">
        <v>352</v>
      </c>
      <c r="G98" s="28">
        <v>3</v>
      </c>
      <c r="H98" s="32" t="s">
        <v>487</v>
      </c>
      <c r="I98" s="32" t="s">
        <v>488</v>
      </c>
      <c r="J98" s="29">
        <v>4</v>
      </c>
      <c r="K98" s="35" t="s">
        <v>595</v>
      </c>
      <c r="L98" s="35" t="s">
        <v>596</v>
      </c>
      <c r="M98" s="52"/>
      <c r="N98" s="51"/>
      <c r="O98" s="51"/>
      <c r="R98" s="86">
        <f>COUNTIF(D98:D99,"1")</f>
        <v>0</v>
      </c>
      <c r="S98" s="86">
        <f>COUNTIF(G98:G99,"1")</f>
        <v>0</v>
      </c>
      <c r="T98" s="86">
        <f>COUNTIF(J98:J99,"1")</f>
        <v>0</v>
      </c>
      <c r="U98" s="86">
        <f>COUNTIF(M98:M99,"1")</f>
        <v>0</v>
      </c>
    </row>
    <row r="99" spans="1:21" ht="72" x14ac:dyDescent="0.2">
      <c r="A99" s="222"/>
      <c r="B99" s="132"/>
      <c r="C99" s="98" t="s">
        <v>110</v>
      </c>
      <c r="D99" s="27">
        <v>3</v>
      </c>
      <c r="E99" s="163" t="s">
        <v>319</v>
      </c>
      <c r="F99" s="30" t="s">
        <v>353</v>
      </c>
      <c r="G99" s="28">
        <v>3</v>
      </c>
      <c r="H99" s="33" t="s">
        <v>489</v>
      </c>
      <c r="I99" s="32" t="s">
        <v>353</v>
      </c>
      <c r="J99" s="29">
        <v>3</v>
      </c>
      <c r="K99" s="35" t="s">
        <v>489</v>
      </c>
      <c r="L99" s="35" t="s">
        <v>597</v>
      </c>
      <c r="M99" s="52"/>
      <c r="N99" s="51"/>
      <c r="O99" s="51"/>
      <c r="R99" s="86">
        <f>COUNTIF(D98:D99,"2")</f>
        <v>0</v>
      </c>
      <c r="S99" s="86">
        <f>COUNTIF(G98:G99,"2")</f>
        <v>0</v>
      </c>
      <c r="T99" s="86">
        <f>COUNTIF(J98:J99,"2")</f>
        <v>0</v>
      </c>
      <c r="U99" s="86">
        <f>COUNTIF(M98:M99,"2")</f>
        <v>0</v>
      </c>
    </row>
    <row r="100" spans="1:21" ht="8.25" customHeight="1" x14ac:dyDescent="0.25">
      <c r="B100" s="247"/>
      <c r="C100" s="248"/>
      <c r="D100" s="119"/>
      <c r="E100" s="164"/>
      <c r="F100" s="120"/>
      <c r="G100" s="119"/>
      <c r="H100" s="120"/>
      <c r="I100" s="120"/>
      <c r="J100" s="119"/>
      <c r="K100" s="124"/>
      <c r="M100" s="119"/>
      <c r="N100" s="124"/>
      <c r="R100" s="86">
        <f>COUNTIF(D98:D99,"3")</f>
        <v>2</v>
      </c>
      <c r="S100" s="86">
        <f>COUNTIF(G98:G99,"3")</f>
        <v>2</v>
      </c>
      <c r="T100" s="86">
        <f>COUNTIF(J98:J99,"3")</f>
        <v>1</v>
      </c>
      <c r="U100" s="86">
        <f>COUNTIF(M98:M99,"3")</f>
        <v>0</v>
      </c>
    </row>
    <row r="101" spans="1:21" ht="18.75" x14ac:dyDescent="0.2">
      <c r="A101" s="222"/>
      <c r="B101" s="125"/>
      <c r="C101" s="249" t="s">
        <v>111</v>
      </c>
      <c r="D101" s="249"/>
      <c r="E101" s="249"/>
      <c r="F101" s="249"/>
      <c r="G101" s="249"/>
      <c r="H101" s="249"/>
      <c r="I101" s="249"/>
      <c r="J101" s="249"/>
      <c r="K101" s="250"/>
      <c r="L101" s="116"/>
      <c r="M101" s="116"/>
      <c r="N101" s="116"/>
      <c r="O101" s="116"/>
      <c r="R101" s="86">
        <f>COUNTIF(D98:D99,"4")</f>
        <v>0</v>
      </c>
      <c r="S101" s="86">
        <f>COUNTIF(G98:G99,"4")</f>
        <v>0</v>
      </c>
      <c r="T101" s="86">
        <f>COUNTIF(J98:J99,"4")</f>
        <v>1</v>
      </c>
      <c r="U101" s="86">
        <f>COUNTIF(M98:M99,"4")</f>
        <v>0</v>
      </c>
    </row>
    <row r="102" spans="1:21" ht="30" customHeight="1" x14ac:dyDescent="0.2">
      <c r="A102" s="222"/>
      <c r="B102" s="118"/>
      <c r="C102" s="105" t="s">
        <v>112</v>
      </c>
      <c r="D102" s="27">
        <v>3</v>
      </c>
      <c r="E102" s="60" t="s">
        <v>320</v>
      </c>
      <c r="F102" s="60" t="s">
        <v>354</v>
      </c>
      <c r="G102" s="80">
        <v>3</v>
      </c>
      <c r="H102" s="165" t="s">
        <v>490</v>
      </c>
      <c r="I102" s="61" t="s">
        <v>354</v>
      </c>
      <c r="J102" s="83">
        <v>4</v>
      </c>
      <c r="K102" s="76" t="s">
        <v>490</v>
      </c>
      <c r="L102" s="76" t="s">
        <v>598</v>
      </c>
      <c r="M102" s="85"/>
      <c r="N102" s="78"/>
      <c r="O102" s="78"/>
      <c r="R102" s="86">
        <f>COUNTIF(D102:D111,"1")</f>
        <v>0</v>
      </c>
      <c r="S102" s="86">
        <f>COUNTIF(G102:G111,"1")</f>
        <v>0</v>
      </c>
      <c r="T102" s="86">
        <f>COUNTIF(J102:J111,"1")</f>
        <v>0</v>
      </c>
      <c r="U102" s="86">
        <f>COUNTIF(M102:M111,"1")</f>
        <v>0</v>
      </c>
    </row>
    <row r="103" spans="1:21" ht="30" customHeight="1" x14ac:dyDescent="0.2">
      <c r="A103" s="222"/>
      <c r="B103" s="125"/>
      <c r="C103" s="97" t="s">
        <v>113</v>
      </c>
      <c r="D103" s="27">
        <v>3</v>
      </c>
      <c r="E103" s="163" t="s">
        <v>321</v>
      </c>
      <c r="F103" s="60" t="s">
        <v>198</v>
      </c>
      <c r="G103" s="80">
        <v>3</v>
      </c>
      <c r="H103" s="166" t="s">
        <v>491</v>
      </c>
      <c r="I103" s="61" t="s">
        <v>354</v>
      </c>
      <c r="J103" s="83">
        <v>3</v>
      </c>
      <c r="K103" s="76" t="s">
        <v>491</v>
      </c>
      <c r="L103" s="76" t="s">
        <v>599</v>
      </c>
      <c r="M103" s="85"/>
      <c r="N103" s="78"/>
      <c r="O103" s="78"/>
      <c r="R103" s="86">
        <f>COUNTIF(D102:D111,"2")</f>
        <v>0</v>
      </c>
      <c r="S103" s="86">
        <f>COUNTIF(G102:G111,"2")</f>
        <v>0</v>
      </c>
      <c r="T103" s="86">
        <f>COUNTIF(J102:J111,"2")</f>
        <v>0</v>
      </c>
      <c r="U103" s="86">
        <f>COUNTIF(M102:M111,"2")</f>
        <v>0</v>
      </c>
    </row>
    <row r="104" spans="1:21" ht="30" customHeight="1" x14ac:dyDescent="0.2">
      <c r="A104" s="222"/>
      <c r="B104" s="125"/>
      <c r="C104" s="97" t="s">
        <v>114</v>
      </c>
      <c r="D104" s="27">
        <v>3</v>
      </c>
      <c r="E104" s="163" t="s">
        <v>322</v>
      </c>
      <c r="F104" s="60" t="s">
        <v>355</v>
      </c>
      <c r="G104" s="80">
        <v>3</v>
      </c>
      <c r="H104" s="66" t="s">
        <v>492</v>
      </c>
      <c r="I104" s="61" t="s">
        <v>355</v>
      </c>
      <c r="J104" s="83">
        <v>3</v>
      </c>
      <c r="K104" s="76" t="s">
        <v>492</v>
      </c>
      <c r="L104" s="76" t="s">
        <v>600</v>
      </c>
      <c r="M104" s="85"/>
      <c r="N104" s="78"/>
      <c r="O104" s="78"/>
      <c r="R104" s="86">
        <f>COUNTIF(D102:D111,"3")</f>
        <v>10</v>
      </c>
      <c r="S104" s="86">
        <f>COUNTIF(G102:G111,"3")</f>
        <v>10</v>
      </c>
      <c r="T104" s="86">
        <f>COUNTIF(J102:J111,"3")</f>
        <v>6</v>
      </c>
      <c r="U104" s="86">
        <f>COUNTIF(M102:M111,"3")</f>
        <v>0</v>
      </c>
    </row>
    <row r="105" spans="1:21" ht="30" customHeight="1" x14ac:dyDescent="0.2">
      <c r="A105" s="222"/>
      <c r="B105" s="125"/>
      <c r="C105" s="97" t="s">
        <v>115</v>
      </c>
      <c r="D105" s="27">
        <v>3</v>
      </c>
      <c r="E105" s="74" t="s">
        <v>323</v>
      </c>
      <c r="F105" s="60" t="s">
        <v>356</v>
      </c>
      <c r="G105" s="80">
        <v>3</v>
      </c>
      <c r="H105" s="167" t="s">
        <v>323</v>
      </c>
      <c r="I105" s="61" t="s">
        <v>356</v>
      </c>
      <c r="J105" s="83">
        <v>4</v>
      </c>
      <c r="K105" s="76" t="s">
        <v>601</v>
      </c>
      <c r="L105" s="76" t="s">
        <v>602</v>
      </c>
      <c r="M105" s="85"/>
      <c r="N105" s="78"/>
      <c r="O105" s="78"/>
      <c r="R105" s="86">
        <f>COUNTIF(D102:D111,"4")</f>
        <v>0</v>
      </c>
      <c r="S105" s="86">
        <f>COUNTIF(G102:G111,"4")</f>
        <v>0</v>
      </c>
      <c r="T105" s="86">
        <f>COUNTIF(J102:J111,"4")</f>
        <v>4</v>
      </c>
      <c r="U105" s="86">
        <f>COUNTIF(M102:M111,"4")</f>
        <v>0</v>
      </c>
    </row>
    <row r="106" spans="1:21" ht="30" customHeight="1" x14ac:dyDescent="0.2">
      <c r="A106" s="222"/>
      <c r="B106" s="125"/>
      <c r="C106" s="97" t="s">
        <v>116</v>
      </c>
      <c r="D106" s="27">
        <v>3</v>
      </c>
      <c r="E106" s="74" t="s">
        <v>324</v>
      </c>
      <c r="F106" s="168" t="s">
        <v>356</v>
      </c>
      <c r="G106" s="80">
        <v>3</v>
      </c>
      <c r="H106" s="166" t="s">
        <v>324</v>
      </c>
      <c r="I106" s="61" t="s">
        <v>493</v>
      </c>
      <c r="J106" s="83">
        <v>4</v>
      </c>
      <c r="K106" s="76" t="s">
        <v>324</v>
      </c>
      <c r="L106" s="76" t="s">
        <v>631</v>
      </c>
      <c r="M106" s="85"/>
      <c r="N106" s="78"/>
      <c r="O106" s="78"/>
    </row>
    <row r="107" spans="1:21" ht="30" customHeight="1" x14ac:dyDescent="0.2">
      <c r="A107" s="222"/>
      <c r="B107" s="125"/>
      <c r="C107" s="97" t="s">
        <v>117</v>
      </c>
      <c r="D107" s="27">
        <v>3</v>
      </c>
      <c r="E107" s="74" t="s">
        <v>325</v>
      </c>
      <c r="F107" s="162" t="s">
        <v>357</v>
      </c>
      <c r="G107" s="80">
        <v>3</v>
      </c>
      <c r="H107" s="66" t="s">
        <v>494</v>
      </c>
      <c r="I107" s="61" t="s">
        <v>357</v>
      </c>
      <c r="J107" s="83">
        <v>3</v>
      </c>
      <c r="K107" s="76" t="s">
        <v>494</v>
      </c>
      <c r="L107" s="76" t="s">
        <v>603</v>
      </c>
      <c r="M107" s="85"/>
      <c r="N107" s="78"/>
      <c r="O107" s="78"/>
    </row>
    <row r="108" spans="1:21" ht="30" customHeight="1" x14ac:dyDescent="0.2">
      <c r="A108" s="222"/>
      <c r="B108" s="125"/>
      <c r="C108" s="97" t="s">
        <v>118</v>
      </c>
      <c r="D108" s="27">
        <v>3</v>
      </c>
      <c r="E108" s="163" t="s">
        <v>326</v>
      </c>
      <c r="F108" s="168" t="s">
        <v>358</v>
      </c>
      <c r="G108" s="80">
        <v>3</v>
      </c>
      <c r="H108" s="66" t="s">
        <v>326</v>
      </c>
      <c r="I108" s="61" t="s">
        <v>358</v>
      </c>
      <c r="J108" s="83">
        <v>4</v>
      </c>
      <c r="K108" s="76" t="s">
        <v>326</v>
      </c>
      <c r="L108" s="76" t="s">
        <v>604</v>
      </c>
      <c r="M108" s="85"/>
      <c r="N108" s="78"/>
      <c r="O108" s="78"/>
    </row>
    <row r="109" spans="1:21" ht="30" customHeight="1" x14ac:dyDescent="0.2">
      <c r="A109" s="222"/>
      <c r="B109" s="125"/>
      <c r="C109" s="97" t="s">
        <v>119</v>
      </c>
      <c r="D109" s="27">
        <v>3</v>
      </c>
      <c r="E109" s="163" t="s">
        <v>327</v>
      </c>
      <c r="F109" s="60" t="s">
        <v>359</v>
      </c>
      <c r="G109" s="80">
        <v>3</v>
      </c>
      <c r="H109" s="66" t="s">
        <v>495</v>
      </c>
      <c r="I109" s="61" t="s">
        <v>359</v>
      </c>
      <c r="J109" s="83">
        <v>3</v>
      </c>
      <c r="K109" s="76" t="s">
        <v>605</v>
      </c>
      <c r="L109" s="76" t="s">
        <v>359</v>
      </c>
      <c r="M109" s="85"/>
      <c r="N109" s="78"/>
      <c r="O109" s="78"/>
    </row>
    <row r="110" spans="1:21" ht="30" customHeight="1" x14ac:dyDescent="0.2">
      <c r="A110" s="222"/>
      <c r="B110" s="125"/>
      <c r="C110" s="97" t="s">
        <v>120</v>
      </c>
      <c r="D110" s="27">
        <v>3</v>
      </c>
      <c r="E110" s="161" t="s">
        <v>328</v>
      </c>
      <c r="F110" s="60" t="s">
        <v>360</v>
      </c>
      <c r="G110" s="80">
        <v>3</v>
      </c>
      <c r="H110" s="66" t="s">
        <v>496</v>
      </c>
      <c r="I110" s="61" t="s">
        <v>360</v>
      </c>
      <c r="J110" s="83">
        <v>3</v>
      </c>
      <c r="K110" s="76" t="s">
        <v>496</v>
      </c>
      <c r="L110" s="76" t="s">
        <v>606</v>
      </c>
      <c r="M110" s="85"/>
      <c r="N110" s="78"/>
      <c r="O110" s="78"/>
    </row>
    <row r="111" spans="1:21" ht="30" customHeight="1" x14ac:dyDescent="0.2">
      <c r="A111" s="222"/>
      <c r="B111" s="125"/>
      <c r="C111" s="97" t="s">
        <v>121</v>
      </c>
      <c r="D111" s="27">
        <v>3</v>
      </c>
      <c r="E111" s="163" t="s">
        <v>329</v>
      </c>
      <c r="F111" s="60" t="s">
        <v>360</v>
      </c>
      <c r="G111" s="80">
        <v>3</v>
      </c>
      <c r="H111" s="66" t="s">
        <v>497</v>
      </c>
      <c r="I111" s="61" t="s">
        <v>360</v>
      </c>
      <c r="J111" s="83">
        <v>3</v>
      </c>
      <c r="K111" s="76" t="s">
        <v>607</v>
      </c>
      <c r="L111" s="76" t="s">
        <v>608</v>
      </c>
      <c r="M111" s="85"/>
      <c r="N111" s="78"/>
      <c r="O111" s="78"/>
    </row>
    <row r="112" spans="1:21" ht="5.25" customHeight="1" x14ac:dyDescent="0.25">
      <c r="B112" s="251"/>
      <c r="C112" s="252"/>
      <c r="D112" s="133"/>
      <c r="E112" s="134"/>
      <c r="F112" s="134"/>
      <c r="G112" s="133"/>
      <c r="H112" s="134"/>
      <c r="I112" s="134"/>
      <c r="J112" s="133"/>
      <c r="K112" s="135"/>
      <c r="M112" s="133"/>
      <c r="N112" s="135"/>
    </row>
    <row r="113" spans="1:21" ht="18.75" x14ac:dyDescent="0.2">
      <c r="A113" s="222"/>
      <c r="B113" s="125"/>
      <c r="C113" s="249" t="s">
        <v>0</v>
      </c>
      <c r="D113" s="249"/>
      <c r="E113" s="249"/>
      <c r="F113" s="249"/>
      <c r="G113" s="249"/>
      <c r="H113" s="249"/>
      <c r="I113" s="249"/>
      <c r="J113" s="249"/>
      <c r="K113" s="250"/>
      <c r="L113" s="116"/>
      <c r="M113" s="116"/>
      <c r="N113" s="116"/>
      <c r="O113" s="116"/>
    </row>
    <row r="114" spans="1:21" ht="30" customHeight="1" x14ac:dyDescent="0.2">
      <c r="A114" s="222"/>
      <c r="B114" s="129"/>
      <c r="C114" s="98" t="s">
        <v>1</v>
      </c>
      <c r="D114" s="27">
        <v>3</v>
      </c>
      <c r="E114" s="161" t="s">
        <v>330</v>
      </c>
      <c r="F114" s="60" t="s">
        <v>361</v>
      </c>
      <c r="G114" s="80">
        <v>3</v>
      </c>
      <c r="H114" s="66" t="s">
        <v>498</v>
      </c>
      <c r="I114" s="61" t="s">
        <v>499</v>
      </c>
      <c r="J114" s="83">
        <v>3</v>
      </c>
      <c r="K114" s="76" t="s">
        <v>609</v>
      </c>
      <c r="L114" s="76" t="s">
        <v>610</v>
      </c>
      <c r="M114" s="85"/>
      <c r="N114" s="78"/>
      <c r="O114" s="78"/>
      <c r="R114" s="86">
        <f>COUNTIF(D114:D117,"1")</f>
        <v>0</v>
      </c>
      <c r="S114" s="86">
        <f>COUNTIF(G114:G117,"1")</f>
        <v>0</v>
      </c>
      <c r="T114" s="86">
        <f>COUNTIF(J114:J117,"1")</f>
        <v>0</v>
      </c>
      <c r="U114" s="86">
        <f>COUNTIF(M114:M117,"1")</f>
        <v>0</v>
      </c>
    </row>
    <row r="115" spans="1:21" ht="30" customHeight="1" x14ac:dyDescent="0.2">
      <c r="A115" s="222"/>
      <c r="B115" s="125"/>
      <c r="C115" s="97" t="s">
        <v>2</v>
      </c>
      <c r="D115" s="27">
        <v>3</v>
      </c>
      <c r="E115" s="161" t="s">
        <v>331</v>
      </c>
      <c r="F115" s="60" t="s">
        <v>362</v>
      </c>
      <c r="G115" s="80">
        <v>3</v>
      </c>
      <c r="H115" s="66" t="s">
        <v>500</v>
      </c>
      <c r="I115" s="61" t="s">
        <v>501</v>
      </c>
      <c r="J115" s="83">
        <v>3</v>
      </c>
      <c r="K115" s="76" t="s">
        <v>500</v>
      </c>
      <c r="L115" s="76" t="s">
        <v>501</v>
      </c>
      <c r="M115" s="85"/>
      <c r="N115" s="78"/>
      <c r="O115" s="78"/>
      <c r="R115" s="86">
        <f>COUNTIF(D114:D117,"2")</f>
        <v>0</v>
      </c>
      <c r="S115" s="86">
        <f>COUNTIF(G114:G117,"2")</f>
        <v>0</v>
      </c>
      <c r="T115" s="86">
        <f>COUNTIF(J114:J117,"2")</f>
        <v>0</v>
      </c>
      <c r="U115" s="86">
        <f>COUNTIF(M114:M117,"2")</f>
        <v>0</v>
      </c>
    </row>
    <row r="116" spans="1:21" ht="30" customHeight="1" x14ac:dyDescent="0.2">
      <c r="A116" s="222"/>
      <c r="B116" s="125"/>
      <c r="C116" s="97" t="s">
        <v>3</v>
      </c>
      <c r="D116" s="27">
        <v>3</v>
      </c>
      <c r="E116" s="161" t="s">
        <v>332</v>
      </c>
      <c r="F116" s="60" t="s">
        <v>362</v>
      </c>
      <c r="G116" s="80">
        <v>3</v>
      </c>
      <c r="H116" s="66" t="s">
        <v>502</v>
      </c>
      <c r="I116" s="61" t="s">
        <v>503</v>
      </c>
      <c r="J116" s="83">
        <v>3</v>
      </c>
      <c r="K116" s="76" t="s">
        <v>611</v>
      </c>
      <c r="L116" s="76" t="s">
        <v>503</v>
      </c>
      <c r="M116" s="85"/>
      <c r="N116" s="78"/>
      <c r="O116" s="78"/>
      <c r="R116" s="86">
        <f>COUNTIF(D114:D117,"3")</f>
        <v>4</v>
      </c>
      <c r="S116" s="86">
        <f>COUNTIF(G114:G117,"3")</f>
        <v>4</v>
      </c>
      <c r="T116" s="86">
        <f>COUNTIF(J114:J117,"3")</f>
        <v>4</v>
      </c>
      <c r="U116" s="86">
        <f>COUNTIF(M114:M117,"3")</f>
        <v>0</v>
      </c>
    </row>
    <row r="117" spans="1:21" ht="30" customHeight="1" x14ac:dyDescent="0.2">
      <c r="A117" s="222"/>
      <c r="B117" s="125"/>
      <c r="C117" s="97" t="s">
        <v>4</v>
      </c>
      <c r="D117" s="27">
        <v>3</v>
      </c>
      <c r="E117" s="161" t="s">
        <v>333</v>
      </c>
      <c r="F117" s="60" t="s">
        <v>362</v>
      </c>
      <c r="G117" s="80">
        <v>3</v>
      </c>
      <c r="H117" s="66" t="s">
        <v>504</v>
      </c>
      <c r="I117" s="61" t="s">
        <v>505</v>
      </c>
      <c r="J117" s="83">
        <v>3</v>
      </c>
      <c r="K117" s="76" t="s">
        <v>504</v>
      </c>
      <c r="L117" s="76" t="s">
        <v>505</v>
      </c>
      <c r="M117" s="85"/>
      <c r="N117" s="78"/>
      <c r="O117" s="78"/>
      <c r="R117" s="86">
        <f>COUNTIF(D114:D117,"4")</f>
        <v>0</v>
      </c>
      <c r="S117" s="86">
        <f>COUNTIF(G114:G117,"4")</f>
        <v>0</v>
      </c>
      <c r="T117" s="86">
        <f>COUNTIF(J114:J117,"4")</f>
        <v>0</v>
      </c>
      <c r="U117" s="86">
        <f>COUNTIF(M114:M117,"4")</f>
        <v>0</v>
      </c>
    </row>
    <row r="118" spans="1:21" ht="7.5" customHeight="1" x14ac:dyDescent="0.25">
      <c r="B118" s="247"/>
      <c r="C118" s="248"/>
      <c r="D118" s="133"/>
      <c r="E118" s="134"/>
      <c r="F118" s="134"/>
      <c r="G118" s="133"/>
      <c r="H118" s="134"/>
      <c r="I118" s="134"/>
      <c r="J118" s="119"/>
      <c r="K118" s="124"/>
      <c r="M118" s="119"/>
      <c r="N118" s="124"/>
    </row>
    <row r="119" spans="1:21" ht="15.75" customHeight="1" x14ac:dyDescent="0.2">
      <c r="B119" s="262" t="s">
        <v>24</v>
      </c>
      <c r="C119" s="263"/>
      <c r="D119" s="254" t="s">
        <v>405</v>
      </c>
      <c r="E119" s="255"/>
      <c r="F119" s="256"/>
      <c r="G119" s="237" t="s">
        <v>178</v>
      </c>
      <c r="H119" s="238"/>
      <c r="I119" s="239"/>
      <c r="J119" s="253" t="s">
        <v>179</v>
      </c>
      <c r="K119" s="253"/>
      <c r="L119" s="253"/>
      <c r="M119" s="284" t="s">
        <v>180</v>
      </c>
      <c r="N119" s="284"/>
      <c r="O119" s="284"/>
    </row>
    <row r="120" spans="1:21" ht="15.75" customHeight="1" x14ac:dyDescent="0.2">
      <c r="B120" s="264"/>
      <c r="C120" s="265"/>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22"/>
      <c r="B121" s="128"/>
      <c r="C121" s="249" t="s">
        <v>5</v>
      </c>
      <c r="D121" s="249"/>
      <c r="E121" s="249"/>
      <c r="F121" s="249"/>
      <c r="G121" s="249"/>
      <c r="H121" s="249"/>
      <c r="I121" s="249"/>
      <c r="J121" s="249"/>
      <c r="K121" s="250"/>
      <c r="L121" s="116"/>
      <c r="M121" s="116"/>
      <c r="N121" s="116"/>
      <c r="O121" s="116"/>
    </row>
    <row r="122" spans="1:21" ht="39" customHeight="1" x14ac:dyDescent="0.2">
      <c r="A122" s="222"/>
      <c r="B122" s="132"/>
      <c r="C122" s="137" t="s">
        <v>6</v>
      </c>
      <c r="D122" s="27">
        <v>2</v>
      </c>
      <c r="E122" s="169" t="s">
        <v>334</v>
      </c>
      <c r="F122" s="60" t="s">
        <v>198</v>
      </c>
      <c r="G122" s="80">
        <v>2</v>
      </c>
      <c r="H122" s="61" t="s">
        <v>406</v>
      </c>
      <c r="I122" s="61" t="s">
        <v>198</v>
      </c>
      <c r="J122" s="83">
        <v>3</v>
      </c>
      <c r="K122" s="76" t="s">
        <v>406</v>
      </c>
      <c r="L122" s="76" t="s">
        <v>198</v>
      </c>
      <c r="M122" s="85"/>
      <c r="N122" s="78"/>
      <c r="O122" s="78"/>
      <c r="R122" s="86">
        <f>COUNTIF(D122:D125,"1")</f>
        <v>0</v>
      </c>
      <c r="S122" s="86">
        <f>COUNTIF(G122:G125,"1")</f>
        <v>0</v>
      </c>
      <c r="T122" s="86">
        <f>COUNTIF(J122:J125,"1")</f>
        <v>0</v>
      </c>
      <c r="U122" s="86">
        <f>COUNTIF(M122:M125,"1")</f>
        <v>0</v>
      </c>
    </row>
    <row r="123" spans="1:21" ht="30" customHeight="1" x14ac:dyDescent="0.2">
      <c r="A123" s="222"/>
      <c r="B123" s="129"/>
      <c r="C123" s="98" t="s">
        <v>7</v>
      </c>
      <c r="D123" s="27">
        <v>2</v>
      </c>
      <c r="E123" s="161" t="s">
        <v>335</v>
      </c>
      <c r="F123" s="60" t="s">
        <v>198</v>
      </c>
      <c r="G123" s="80">
        <v>2</v>
      </c>
      <c r="H123" s="66" t="s">
        <v>407</v>
      </c>
      <c r="I123" s="61" t="s">
        <v>198</v>
      </c>
      <c r="J123" s="83">
        <v>2</v>
      </c>
      <c r="K123" s="76" t="s">
        <v>407</v>
      </c>
      <c r="L123" s="76" t="s">
        <v>198</v>
      </c>
      <c r="M123" s="85"/>
      <c r="N123" s="78"/>
      <c r="O123" s="78"/>
      <c r="R123" s="86">
        <f>COUNTIF(D122:D125,"2")</f>
        <v>4</v>
      </c>
      <c r="S123" s="86">
        <f>COUNTIF(G122:G125,"2")</f>
        <v>3</v>
      </c>
      <c r="T123" s="86">
        <f>COUNTIF(J122:J125,"2")</f>
        <v>1</v>
      </c>
      <c r="U123" s="86">
        <f>COUNTIF(M122:M125,"2")</f>
        <v>0</v>
      </c>
    </row>
    <row r="124" spans="1:21" ht="30" customHeight="1" x14ac:dyDescent="0.2">
      <c r="A124" s="222"/>
      <c r="B124" s="125"/>
      <c r="C124" s="98" t="s">
        <v>8</v>
      </c>
      <c r="D124" s="27">
        <v>2</v>
      </c>
      <c r="E124" s="163" t="s">
        <v>336</v>
      </c>
      <c r="F124" s="60" t="s">
        <v>198</v>
      </c>
      <c r="G124" s="80">
        <v>2</v>
      </c>
      <c r="H124" s="66" t="s">
        <v>408</v>
      </c>
      <c r="I124" s="61" t="s">
        <v>198</v>
      </c>
      <c r="J124" s="83">
        <v>3</v>
      </c>
      <c r="K124" s="76" t="s">
        <v>612</v>
      </c>
      <c r="L124" s="76" t="s">
        <v>613</v>
      </c>
      <c r="M124" s="85"/>
      <c r="N124" s="78"/>
      <c r="O124" s="78"/>
      <c r="R124" s="86">
        <f>COUNTIF(D122:D125,"3")</f>
        <v>0</v>
      </c>
      <c r="S124" s="86">
        <f>COUNTIF(G122:G125,"3")</f>
        <v>1</v>
      </c>
      <c r="T124" s="86">
        <f>COUNTIF(J122:J125,"3")</f>
        <v>3</v>
      </c>
      <c r="U124" s="86">
        <f>COUNTIF(M122:M125,"3")</f>
        <v>0</v>
      </c>
    </row>
    <row r="125" spans="1:21" ht="30" customHeight="1" x14ac:dyDescent="0.2">
      <c r="A125" s="222"/>
      <c r="B125" s="125"/>
      <c r="C125" s="97" t="s">
        <v>9</v>
      </c>
      <c r="D125" s="27">
        <v>2</v>
      </c>
      <c r="E125" s="163" t="s">
        <v>337</v>
      </c>
      <c r="F125" s="60" t="s">
        <v>378</v>
      </c>
      <c r="G125" s="80">
        <v>3</v>
      </c>
      <c r="H125" s="66" t="s">
        <v>409</v>
      </c>
      <c r="I125" s="61" t="s">
        <v>410</v>
      </c>
      <c r="J125" s="83">
        <v>3</v>
      </c>
      <c r="K125" s="76" t="s">
        <v>614</v>
      </c>
      <c r="L125" s="76" t="s">
        <v>615</v>
      </c>
      <c r="M125" s="85"/>
      <c r="N125" s="78"/>
      <c r="O125" s="78"/>
      <c r="R125" s="86">
        <f>COUNTIF(D122:D125,"4")</f>
        <v>0</v>
      </c>
      <c r="S125" s="86">
        <f>COUNTIF(G122:G125,"4")</f>
        <v>0</v>
      </c>
      <c r="T125" s="86">
        <f>COUNTIF(J122:J125,"4")</f>
        <v>0</v>
      </c>
      <c r="U125" s="86">
        <f>COUNTIF(M122:M125,"4")</f>
        <v>0</v>
      </c>
    </row>
    <row r="126" spans="1:21" ht="8.25" customHeight="1" x14ac:dyDescent="0.25">
      <c r="B126" s="247"/>
      <c r="C126" s="248"/>
      <c r="D126" s="119"/>
      <c r="E126" s="120"/>
      <c r="F126" s="120"/>
      <c r="G126" s="119"/>
      <c r="H126" s="120"/>
      <c r="I126" s="120"/>
      <c r="J126" s="119"/>
      <c r="K126" s="124"/>
      <c r="M126" s="119"/>
      <c r="N126" s="124"/>
    </row>
    <row r="127" spans="1:21" ht="18.75" x14ac:dyDescent="0.2">
      <c r="A127" s="222"/>
      <c r="B127" s="125"/>
      <c r="C127" s="249" t="s">
        <v>10</v>
      </c>
      <c r="D127" s="249"/>
      <c r="E127" s="249"/>
      <c r="F127" s="249"/>
      <c r="G127" s="249"/>
      <c r="H127" s="249"/>
      <c r="I127" s="249"/>
      <c r="J127" s="249"/>
      <c r="K127" s="250"/>
      <c r="L127" s="116"/>
      <c r="M127" s="116"/>
      <c r="N127" s="116"/>
      <c r="O127" s="116"/>
    </row>
    <row r="128" spans="1:21" ht="30" customHeight="1" x14ac:dyDescent="0.2">
      <c r="A128" s="222"/>
      <c r="B128" s="118"/>
      <c r="C128" s="105" t="s">
        <v>11</v>
      </c>
      <c r="D128" s="27">
        <v>3</v>
      </c>
      <c r="E128" s="162" t="s">
        <v>338</v>
      </c>
      <c r="F128" s="60" t="s">
        <v>379</v>
      </c>
      <c r="G128" s="80">
        <v>3</v>
      </c>
      <c r="H128" s="61" t="s">
        <v>411</v>
      </c>
      <c r="I128" s="61" t="s">
        <v>412</v>
      </c>
      <c r="J128" s="83">
        <v>3</v>
      </c>
      <c r="K128" s="76" t="s">
        <v>616</v>
      </c>
      <c r="L128" s="76" t="s">
        <v>617</v>
      </c>
      <c r="M128" s="85"/>
      <c r="N128" s="78"/>
      <c r="O128" s="78"/>
      <c r="R128" s="86">
        <f>COUNTIF(D128:D131,"1")</f>
        <v>0</v>
      </c>
      <c r="S128" s="86">
        <f>COUNTIF(G128:G131,"1")</f>
        <v>0</v>
      </c>
      <c r="T128" s="86">
        <f>COUNTIF(J128:J131,"1")</f>
        <v>0</v>
      </c>
      <c r="U128" s="86">
        <f>COUNTIF(M128:M131,"1")</f>
        <v>0</v>
      </c>
    </row>
    <row r="129" spans="1:21" ht="30" customHeight="1" x14ac:dyDescent="0.2">
      <c r="A129" s="222"/>
      <c r="B129" s="125"/>
      <c r="C129" s="97" t="s">
        <v>12</v>
      </c>
      <c r="D129" s="27">
        <v>3</v>
      </c>
      <c r="E129" s="163" t="s">
        <v>339</v>
      </c>
      <c r="F129" s="60" t="s">
        <v>237</v>
      </c>
      <c r="G129" s="80">
        <v>3</v>
      </c>
      <c r="H129" s="66" t="s">
        <v>413</v>
      </c>
      <c r="I129" s="61" t="s">
        <v>414</v>
      </c>
      <c r="J129" s="83">
        <v>3</v>
      </c>
      <c r="K129" s="76" t="s">
        <v>413</v>
      </c>
      <c r="L129" s="76" t="s">
        <v>618</v>
      </c>
      <c r="M129" s="85"/>
      <c r="N129" s="78"/>
      <c r="O129" s="78"/>
      <c r="R129" s="86">
        <f>COUNTIF(D128:D131,"2")</f>
        <v>2</v>
      </c>
      <c r="S129" s="86">
        <f>COUNTIF(G128:G131,"2")</f>
        <v>2</v>
      </c>
      <c r="T129" s="86">
        <f>COUNTIF(J128:J131,"2")</f>
        <v>1</v>
      </c>
      <c r="U129" s="86">
        <f>COUNTIF(M128:M131,"2")</f>
        <v>0</v>
      </c>
    </row>
    <row r="130" spans="1:21" ht="30" customHeight="1" x14ac:dyDescent="0.2">
      <c r="A130" s="222"/>
      <c r="B130" s="125"/>
      <c r="C130" s="97" t="s">
        <v>13</v>
      </c>
      <c r="D130" s="27">
        <v>2</v>
      </c>
      <c r="E130" s="161" t="s">
        <v>340</v>
      </c>
      <c r="F130" s="60" t="s">
        <v>380</v>
      </c>
      <c r="G130" s="80">
        <v>2</v>
      </c>
      <c r="H130" s="66" t="s">
        <v>415</v>
      </c>
      <c r="I130" s="61" t="s">
        <v>416</v>
      </c>
      <c r="J130" s="83">
        <v>2</v>
      </c>
      <c r="K130" s="76" t="s">
        <v>619</v>
      </c>
      <c r="L130" s="76" t="s">
        <v>620</v>
      </c>
      <c r="M130" s="85"/>
      <c r="N130" s="78"/>
      <c r="O130" s="78"/>
      <c r="R130" s="86">
        <f>COUNTIF(D128:D131,"3")</f>
        <v>2</v>
      </c>
      <c r="S130" s="86">
        <f>COUNTIF(G128:G131,"3")</f>
        <v>2</v>
      </c>
      <c r="T130" s="86">
        <f>COUNTIF(J128:J131,"3")</f>
        <v>3</v>
      </c>
      <c r="U130" s="86">
        <f>COUNTIF(M128:M131,"3")</f>
        <v>0</v>
      </c>
    </row>
    <row r="131" spans="1:21" ht="30" customHeight="1" x14ac:dyDescent="0.2">
      <c r="A131" s="222"/>
      <c r="B131" s="125"/>
      <c r="C131" s="97" t="s">
        <v>14</v>
      </c>
      <c r="D131" s="27">
        <v>2</v>
      </c>
      <c r="E131" s="163" t="s">
        <v>341</v>
      </c>
      <c r="F131" s="60" t="s">
        <v>238</v>
      </c>
      <c r="G131" s="80">
        <v>2</v>
      </c>
      <c r="H131" s="66" t="s">
        <v>417</v>
      </c>
      <c r="I131" s="61" t="s">
        <v>198</v>
      </c>
      <c r="J131" s="83">
        <v>3</v>
      </c>
      <c r="K131" s="76" t="s">
        <v>621</v>
      </c>
      <c r="L131" s="76" t="s">
        <v>622</v>
      </c>
      <c r="M131" s="85"/>
      <c r="N131" s="78"/>
      <c r="O131" s="78"/>
      <c r="R131" s="86">
        <f>COUNTIF(D128:D131,"4")</f>
        <v>0</v>
      </c>
      <c r="S131" s="86">
        <f>COUNTIF(G128:G131,"4")</f>
        <v>0</v>
      </c>
      <c r="T131" s="86">
        <f>COUNTIF(J128:J131,"4")</f>
        <v>0</v>
      </c>
      <c r="U131" s="86">
        <f>COUNTIF(M128:M131,"4")</f>
        <v>0</v>
      </c>
    </row>
    <row r="132" spans="1:21" ht="9" customHeight="1" x14ac:dyDescent="0.25">
      <c r="B132" s="247"/>
      <c r="C132" s="248"/>
      <c r="D132" s="119"/>
      <c r="E132" s="120"/>
      <c r="F132" s="120"/>
      <c r="G132" s="119"/>
      <c r="H132" s="120"/>
      <c r="I132" s="120"/>
      <c r="J132" s="119"/>
      <c r="K132" s="124"/>
      <c r="M132" s="119"/>
      <c r="N132" s="124"/>
    </row>
    <row r="133" spans="1:21" ht="18.75" x14ac:dyDescent="0.2">
      <c r="A133" s="222"/>
      <c r="B133" s="125"/>
      <c r="C133" s="249" t="s">
        <v>15</v>
      </c>
      <c r="D133" s="249"/>
      <c r="E133" s="249"/>
      <c r="F133" s="249"/>
      <c r="G133" s="249"/>
      <c r="H133" s="249"/>
      <c r="I133" s="249"/>
      <c r="J133" s="249"/>
      <c r="K133" s="250"/>
      <c r="L133" s="116"/>
      <c r="M133" s="116"/>
      <c r="N133" s="116"/>
      <c r="O133" s="116"/>
    </row>
    <row r="134" spans="1:21" ht="30" customHeight="1" x14ac:dyDescent="0.2">
      <c r="A134" s="222"/>
      <c r="B134" s="118"/>
      <c r="C134" s="105" t="s">
        <v>16</v>
      </c>
      <c r="D134" s="27">
        <v>3</v>
      </c>
      <c r="E134" s="169" t="s">
        <v>342</v>
      </c>
      <c r="F134" s="60" t="s">
        <v>239</v>
      </c>
      <c r="G134" s="80">
        <v>3</v>
      </c>
      <c r="H134" s="61" t="s">
        <v>418</v>
      </c>
      <c r="I134" s="61" t="s">
        <v>239</v>
      </c>
      <c r="J134" s="83">
        <v>3</v>
      </c>
      <c r="K134" s="76" t="s">
        <v>623</v>
      </c>
      <c r="L134" s="76" t="s">
        <v>239</v>
      </c>
      <c r="M134" s="85"/>
      <c r="N134" s="78"/>
      <c r="O134" s="78"/>
      <c r="R134" s="86">
        <f>COUNTIF(D134:D136,"1")</f>
        <v>0</v>
      </c>
      <c r="S134" s="86">
        <f>COUNTIF(G134:G136,"1")</f>
        <v>0</v>
      </c>
      <c r="T134" s="86">
        <f>COUNTIF(J134:J136,"1")</f>
        <v>0</v>
      </c>
      <c r="U134" s="86">
        <f>COUNTIF(M134:M136,"1")</f>
        <v>0</v>
      </c>
    </row>
    <row r="135" spans="1:21" ht="30" customHeight="1" x14ac:dyDescent="0.2">
      <c r="A135" s="222"/>
      <c r="B135" s="125"/>
      <c r="C135" s="97" t="s">
        <v>17</v>
      </c>
      <c r="D135" s="27">
        <v>3</v>
      </c>
      <c r="E135" s="169" t="s">
        <v>343</v>
      </c>
      <c r="F135" s="60" t="s">
        <v>239</v>
      </c>
      <c r="G135" s="80">
        <v>3</v>
      </c>
      <c r="H135" s="66" t="s">
        <v>419</v>
      </c>
      <c r="I135" s="61" t="s">
        <v>239</v>
      </c>
      <c r="J135" s="83">
        <v>3</v>
      </c>
      <c r="K135" s="76" t="s">
        <v>420</v>
      </c>
      <c r="L135" s="76" t="s">
        <v>239</v>
      </c>
      <c r="M135" s="85"/>
      <c r="N135" s="78"/>
      <c r="O135" s="78"/>
      <c r="R135" s="86">
        <f>COUNTIF(D134:D136,"2")</f>
        <v>0</v>
      </c>
      <c r="S135" s="86">
        <f>COUNTIF(G134:G136,"2")</f>
        <v>0</v>
      </c>
      <c r="T135" s="86">
        <f>COUNTIF(J134:J136,"2")</f>
        <v>0</v>
      </c>
      <c r="U135" s="86">
        <f>COUNTIF(M134:M136,"2")</f>
        <v>0</v>
      </c>
    </row>
    <row r="136" spans="1:21" ht="30" customHeight="1" x14ac:dyDescent="0.2">
      <c r="A136" s="222"/>
      <c r="B136" s="125"/>
      <c r="C136" s="97" t="s">
        <v>18</v>
      </c>
      <c r="D136" s="27">
        <v>3</v>
      </c>
      <c r="E136" s="161" t="s">
        <v>344</v>
      </c>
      <c r="F136" s="60" t="s">
        <v>240</v>
      </c>
      <c r="G136" s="80">
        <v>3</v>
      </c>
      <c r="H136" s="66" t="s">
        <v>420</v>
      </c>
      <c r="I136" s="61" t="s">
        <v>240</v>
      </c>
      <c r="J136" s="83">
        <v>3</v>
      </c>
      <c r="K136" s="76" t="s">
        <v>420</v>
      </c>
      <c r="L136" s="76" t="s">
        <v>624</v>
      </c>
      <c r="M136" s="85"/>
      <c r="N136" s="78"/>
      <c r="O136" s="78"/>
      <c r="R136" s="86">
        <f>COUNTIF(D134:D136,"3")</f>
        <v>3</v>
      </c>
      <c r="S136" s="86">
        <f>COUNTIF(G134:G136,"3")</f>
        <v>3</v>
      </c>
      <c r="T136" s="86">
        <f>COUNTIF(J134:J136,"3")</f>
        <v>3</v>
      </c>
      <c r="U136" s="86">
        <f>COUNTIF(M134:M136,"3")</f>
        <v>0</v>
      </c>
    </row>
    <row r="137" spans="1:21" ht="9" customHeight="1" x14ac:dyDescent="0.25">
      <c r="B137" s="247"/>
      <c r="C137" s="248"/>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22"/>
      <c r="B138" s="125"/>
      <c r="C138" s="249" t="s">
        <v>19</v>
      </c>
      <c r="D138" s="249"/>
      <c r="E138" s="249"/>
      <c r="F138" s="249"/>
      <c r="G138" s="249"/>
      <c r="H138" s="249"/>
      <c r="I138" s="249"/>
      <c r="J138" s="249"/>
      <c r="K138" s="250"/>
      <c r="L138" s="116"/>
      <c r="M138" s="116"/>
      <c r="N138" s="116"/>
      <c r="O138" s="116"/>
    </row>
    <row r="139" spans="1:21" ht="30" customHeight="1" x14ac:dyDescent="0.2">
      <c r="A139" s="222"/>
      <c r="B139" s="118"/>
      <c r="C139" s="105" t="s">
        <v>20</v>
      </c>
      <c r="D139" s="27">
        <v>2</v>
      </c>
      <c r="E139" s="162" t="s">
        <v>345</v>
      </c>
      <c r="F139" s="60" t="s">
        <v>241</v>
      </c>
      <c r="G139" s="80">
        <v>1</v>
      </c>
      <c r="H139" s="61" t="s">
        <v>421</v>
      </c>
      <c r="I139" s="61" t="s">
        <v>424</v>
      </c>
      <c r="J139" s="83">
        <v>3</v>
      </c>
      <c r="K139" s="76" t="s">
        <v>625</v>
      </c>
      <c r="L139" s="76" t="s">
        <v>626</v>
      </c>
      <c r="M139" s="85"/>
      <c r="N139" s="78"/>
      <c r="O139" s="78"/>
      <c r="P139" s="138"/>
      <c r="Q139" s="138"/>
      <c r="R139" s="86">
        <f>COUNTIF(D139:D141,"1")</f>
        <v>0</v>
      </c>
      <c r="S139" s="86">
        <f>COUNTIF(G139:G141,"1")</f>
        <v>1</v>
      </c>
      <c r="T139" s="86">
        <f>COUNTIF(J139:J141,"1")</f>
        <v>0</v>
      </c>
      <c r="U139" s="86">
        <f>COUNTIF(M139:M141,"1")</f>
        <v>0</v>
      </c>
    </row>
    <row r="140" spans="1:21" ht="30" customHeight="1" x14ac:dyDescent="0.2">
      <c r="A140" s="222"/>
      <c r="B140" s="125"/>
      <c r="C140" s="97" t="s">
        <v>21</v>
      </c>
      <c r="D140" s="27">
        <v>2</v>
      </c>
      <c r="E140" s="161" t="s">
        <v>343</v>
      </c>
      <c r="F140" s="60" t="s">
        <v>242</v>
      </c>
      <c r="G140" s="80">
        <v>2</v>
      </c>
      <c r="H140" s="66" t="s">
        <v>422</v>
      </c>
      <c r="I140" s="61" t="s">
        <v>425</v>
      </c>
      <c r="J140" s="83">
        <v>3</v>
      </c>
      <c r="K140" s="76" t="s">
        <v>627</v>
      </c>
      <c r="L140" s="76" t="s">
        <v>628</v>
      </c>
      <c r="M140" s="85"/>
      <c r="N140" s="78"/>
      <c r="O140" s="78"/>
      <c r="P140" s="138"/>
      <c r="Q140" s="138"/>
      <c r="R140" s="86">
        <f>COUNTIF(D139:D141,"2")</f>
        <v>3</v>
      </c>
      <c r="S140" s="86">
        <f>COUNTIF(G139:G141,"2")</f>
        <v>2</v>
      </c>
      <c r="T140" s="86">
        <f>COUNTIF(J139:J141,"2")</f>
        <v>0</v>
      </c>
      <c r="U140" s="86">
        <f>COUNTIF(M139:M141,"2")</f>
        <v>0</v>
      </c>
    </row>
    <row r="141" spans="1:21" ht="30" customHeight="1" x14ac:dyDescent="0.2">
      <c r="A141" s="222"/>
      <c r="B141" s="125"/>
      <c r="C141" s="97" t="s">
        <v>22</v>
      </c>
      <c r="D141" s="27">
        <v>2</v>
      </c>
      <c r="E141" s="163" t="s">
        <v>344</v>
      </c>
      <c r="F141" s="60" t="s">
        <v>243</v>
      </c>
      <c r="G141" s="80">
        <v>2</v>
      </c>
      <c r="H141" s="66" t="s">
        <v>423</v>
      </c>
      <c r="I141" s="61" t="s">
        <v>426</v>
      </c>
      <c r="J141" s="83">
        <v>3</v>
      </c>
      <c r="K141" s="76" t="s">
        <v>629</v>
      </c>
      <c r="L141" s="76" t="s">
        <v>630</v>
      </c>
      <c r="M141" s="85"/>
      <c r="N141" s="78"/>
      <c r="O141" s="78"/>
      <c r="P141" s="138"/>
      <c r="Q141" s="138"/>
      <c r="R141" s="86">
        <f>COUNTIF(D139:D141,"3")</f>
        <v>0</v>
      </c>
      <c r="S141" s="86">
        <f>COUNTIF(G139:G141,"3")</f>
        <v>0</v>
      </c>
      <c r="T141" s="86">
        <f>COUNTIF(J139:J141,"3")</f>
        <v>3</v>
      </c>
      <c r="U141" s="86">
        <f>COUNTIF(M139:M141,"3")</f>
        <v>0</v>
      </c>
    </row>
    <row r="142" spans="1:21" x14ac:dyDescent="0.2">
      <c r="R142" s="86">
        <f>COUNTIF(D139:D141,"4")</f>
        <v>0</v>
      </c>
      <c r="S142" s="86">
        <f>COUNTIF(G139:G141,"4")</f>
        <v>0</v>
      </c>
      <c r="T142" s="86">
        <f>COUNTIF(J139:J141,"4")</f>
        <v>0</v>
      </c>
    </row>
    <row r="65530" spans="2:6" ht="15" x14ac:dyDescent="0.25">
      <c r="B65530" s="258" t="s">
        <v>29</v>
      </c>
      <c r="C65530" s="258"/>
      <c r="D65530" s="258"/>
      <c r="E65530" s="258"/>
      <c r="F65530" s="99"/>
    </row>
    <row r="65531" spans="2:6" x14ac:dyDescent="0.2">
      <c r="B65531" s="257" t="s">
        <v>30</v>
      </c>
      <c r="C65531" s="257"/>
      <c r="D65531" s="257"/>
      <c r="E65531" s="257"/>
      <c r="F65531" s="140"/>
    </row>
    <row r="65532" spans="2:6" x14ac:dyDescent="0.2">
      <c r="B65532" s="257" t="s">
        <v>31</v>
      </c>
      <c r="C65532" s="257"/>
      <c r="D65532" s="257"/>
      <c r="E65532" s="257"/>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9"/>
  <sheetViews>
    <sheetView showGridLines="0" topLeftCell="A31" zoomScale="80" zoomScaleNormal="80" workbookViewId="0">
      <selection activeCell="B37" sqref="B37:U37"/>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95" t="s">
        <v>27</v>
      </c>
      <c r="C2" s="294" t="s">
        <v>177</v>
      </c>
      <c r="D2" s="294"/>
      <c r="E2" s="294"/>
      <c r="F2" s="294"/>
      <c r="G2" s="142"/>
      <c r="H2" s="292" t="s">
        <v>178</v>
      </c>
      <c r="I2" s="292"/>
      <c r="J2" s="292"/>
      <c r="K2" s="292"/>
      <c r="L2" s="142"/>
      <c r="M2" s="293" t="s">
        <v>179</v>
      </c>
      <c r="N2" s="293"/>
      <c r="O2" s="293"/>
      <c r="P2" s="293"/>
      <c r="Q2" s="143"/>
      <c r="R2" s="301" t="s">
        <v>180</v>
      </c>
      <c r="S2" s="301"/>
      <c r="T2" s="301"/>
      <c r="U2" s="301"/>
      <c r="V2" s="291"/>
    </row>
    <row r="3" spans="2:22" ht="24.75" customHeight="1" thickBot="1" x14ac:dyDescent="0.25">
      <c r="B3" s="296"/>
      <c r="C3" s="144">
        <v>1</v>
      </c>
      <c r="D3" s="144">
        <v>2</v>
      </c>
      <c r="E3" s="145">
        <v>3</v>
      </c>
      <c r="F3" s="146">
        <v>4</v>
      </c>
      <c r="G3" s="299"/>
      <c r="H3" s="144">
        <v>1</v>
      </c>
      <c r="I3" s="144">
        <v>2</v>
      </c>
      <c r="J3" s="145">
        <v>3</v>
      </c>
      <c r="K3" s="146">
        <v>4</v>
      </c>
      <c r="L3" s="297"/>
      <c r="M3" s="144">
        <v>1</v>
      </c>
      <c r="N3" s="144">
        <v>2</v>
      </c>
      <c r="O3" s="145">
        <v>3</v>
      </c>
      <c r="P3" s="146">
        <v>4</v>
      </c>
      <c r="Q3" s="143"/>
      <c r="R3" s="144">
        <v>1</v>
      </c>
      <c r="S3" s="144">
        <v>2</v>
      </c>
      <c r="T3" s="145">
        <v>3</v>
      </c>
      <c r="U3" s="146">
        <v>4</v>
      </c>
      <c r="V3" s="291"/>
    </row>
    <row r="4" spans="2:22" ht="38.1" customHeight="1" thickTop="1" thickBot="1" x14ac:dyDescent="0.25">
      <c r="B4" s="147" t="s">
        <v>73</v>
      </c>
      <c r="C4" s="148">
        <f>Autoevaluación!R7/SUM(Autoevaluación!R7:R10)</f>
        <v>0</v>
      </c>
      <c r="D4" s="149">
        <f>Autoevaluación!R8/SUM(Autoevaluación!R7:R10)</f>
        <v>0.25</v>
      </c>
      <c r="E4" s="149">
        <f>Autoevaluación!R9/SUM(Autoevaluación!R7:R10)</f>
        <v>0.75</v>
      </c>
      <c r="F4" s="149">
        <f>Autoevaluación!R10/SUM(Autoevaluación!R7:R10)</f>
        <v>0</v>
      </c>
      <c r="G4" s="300"/>
      <c r="H4" s="149">
        <f>Autoevaluación!S7/SUM(Autoevaluación!S7:S10)</f>
        <v>0</v>
      </c>
      <c r="I4" s="149">
        <f>Autoevaluación!S8/SUM(Autoevaluación!S7:S10)</f>
        <v>0.25</v>
      </c>
      <c r="J4" s="149">
        <f>Autoevaluación!S9/SUM(Autoevaluación!S7:S10)</f>
        <v>0.75</v>
      </c>
      <c r="K4" s="149">
        <f>Autoevaluación!S10/SUM(Autoevaluación!S7:S10)</f>
        <v>0</v>
      </c>
      <c r="L4" s="298"/>
      <c r="M4" s="149">
        <f>Autoevaluación!T7/SUM(Autoevaluación!T7:T10)</f>
        <v>0</v>
      </c>
      <c r="N4" s="149">
        <f>Autoevaluación!T8/SUM(Autoevaluación!T7:T10)</f>
        <v>0</v>
      </c>
      <c r="O4" s="149">
        <f>Autoevaluación!T9/SUM(Autoevaluación!T7:T10)</f>
        <v>0.75</v>
      </c>
      <c r="P4" s="149">
        <f>Autoevaluación!T10/SUM(Autoevaluación!T7:T10)</f>
        <v>0.25</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25">
      <c r="B5" s="147" t="s">
        <v>72</v>
      </c>
      <c r="C5" s="148">
        <f>Autoevaluación!R13/SUM(Autoevaluación!R13:R16)</f>
        <v>0</v>
      </c>
      <c r="D5" s="149">
        <f>Autoevaluación!R14/SUM(Autoevaluación!R13:R16)</f>
        <v>0</v>
      </c>
      <c r="E5" s="149">
        <f>Autoevaluación!R15/SUM(Autoevaluación!R13:R16)</f>
        <v>1</v>
      </c>
      <c r="F5" s="149">
        <f>Autoevaluación!R16/SUM(Autoevaluación!R13:R16)</f>
        <v>0</v>
      </c>
      <c r="G5" s="300"/>
      <c r="H5" s="149">
        <f>Autoevaluación!S13/SUM(Autoevaluación!S13:S16)</f>
        <v>0</v>
      </c>
      <c r="I5" s="149">
        <f>Autoevaluación!S14/SUM(Autoevaluación!S13:S16)</f>
        <v>0</v>
      </c>
      <c r="J5" s="149">
        <f>Autoevaluación!S15/SUM(Autoevaluación!S13:S16)</f>
        <v>1</v>
      </c>
      <c r="K5" s="149">
        <f>Autoevaluación!S16/SUM(Autoevaluación!S13:S16)</f>
        <v>0</v>
      </c>
      <c r="L5" s="298"/>
      <c r="M5" s="149">
        <f>Autoevaluación!T13/SUM(Autoevaluación!T13:T16)</f>
        <v>0</v>
      </c>
      <c r="N5" s="149">
        <f>Autoevaluación!T14/SUM(Autoevaluación!T13:T16)</f>
        <v>0.4</v>
      </c>
      <c r="O5" s="149">
        <f>Autoevaluación!T15/SUM(Autoevaluación!T13:T16)</f>
        <v>0.6</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v>
      </c>
      <c r="E6" s="149">
        <f>Autoevaluación!R22/SUM(Autoevaluación!R20:R23)</f>
        <v>1</v>
      </c>
      <c r="F6" s="149">
        <f>Autoevaluación!R23/SUM(Autoevaluación!R20:R23)</f>
        <v>0</v>
      </c>
      <c r="G6" s="300"/>
      <c r="H6" s="149">
        <f>Autoevaluación!S20/SUM(Autoevaluación!S20:S23)</f>
        <v>0</v>
      </c>
      <c r="I6" s="149">
        <f>Autoevaluación!S21/SUM(Autoevaluación!S20:S23)</f>
        <v>0</v>
      </c>
      <c r="J6" s="149">
        <f>Autoevaluación!S20/SUM(Autoevaluación!S20:S23)</f>
        <v>0</v>
      </c>
      <c r="K6" s="149">
        <f>Autoevaluación!S23/SUM(Autoevaluación!S20:S23)</f>
        <v>0</v>
      </c>
      <c r="L6" s="298"/>
      <c r="M6" s="149">
        <f>Autoevaluación!T20/SUM(Autoevaluación!T20:T23)</f>
        <v>0</v>
      </c>
      <c r="N6" s="149">
        <f>Autoevaluación!T21/SUM(Autoevaluación!T20:T23)</f>
        <v>0</v>
      </c>
      <c r="O6" s="149">
        <f>Autoevaluación!T22/SUM(Autoevaluación!T20:T23)</f>
        <v>1</v>
      </c>
      <c r="P6" s="149">
        <f>Autoevaluación!T23/SUM(Autoevaluación!T20:T23)</f>
        <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v>
      </c>
      <c r="E7" s="149">
        <f>Autoevaluación!R32/SUM(Autoevaluación!R30:R33)</f>
        <v>1</v>
      </c>
      <c r="F7" s="149">
        <f>Autoevaluación!R33/SUM(Autoevaluación!R30:R33)</f>
        <v>0</v>
      </c>
      <c r="G7" s="300"/>
      <c r="H7" s="149">
        <f>Autoevaluación!S30/SUM(Autoevaluación!S30:S33)</f>
        <v>0</v>
      </c>
      <c r="I7" s="149">
        <f>Autoevaluación!S31/SUM(Autoevaluación!S30:S33)</f>
        <v>0</v>
      </c>
      <c r="J7" s="149">
        <f>Autoevaluación!S32/SUM(Autoevaluación!S30:S33)</f>
        <v>1</v>
      </c>
      <c r="K7" s="149">
        <f>Autoevaluación!S33/SUM(Autoevaluación!S30:S33)</f>
        <v>0</v>
      </c>
      <c r="L7" s="298"/>
      <c r="M7" s="149">
        <f>Autoevaluación!T30/SUM(Autoevaluación!T30:T33)</f>
        <v>0</v>
      </c>
      <c r="N7" s="149">
        <f>Autoevaluación!T31/SUM(Autoevaluación!T30:T33)</f>
        <v>0</v>
      </c>
      <c r="O7" s="149">
        <f>Autoevaluación!T32/SUM(Autoevaluación!T30:T33)</f>
        <v>0</v>
      </c>
      <c r="P7" s="149">
        <f>Autoevaluación!T33/SUM(Autoevaluación!T30:T33)</f>
        <v>1</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v>
      </c>
      <c r="D8" s="149">
        <f>Autoevaluación!R37/SUM(Autoevaluación!R36:R39)</f>
        <v>0.33333333333333331</v>
      </c>
      <c r="E8" s="149">
        <f>Autoevaluación!R38/SUM(Autoevaluación!R36:R39)</f>
        <v>0.66666666666666663</v>
      </c>
      <c r="F8" s="149">
        <f>Autoevaluación!R39/SUM(Autoevaluación!R36:R39)</f>
        <v>0</v>
      </c>
      <c r="G8" s="300"/>
      <c r="H8" s="149">
        <f>Autoevaluación!S36/SUM(Autoevaluación!S36:S39)</f>
        <v>0</v>
      </c>
      <c r="I8" s="149">
        <f>Autoevaluación!S37/SUM(Autoevaluación!S36:S39)</f>
        <v>0.44444444444444442</v>
      </c>
      <c r="J8" s="149">
        <f>Autoevaluación!S38/SUM(Autoevaluación!S36:S39)</f>
        <v>0.55555555555555558</v>
      </c>
      <c r="K8" s="149">
        <f>Autoevaluación!S39/SUM(Autoevaluación!S36:S39)</f>
        <v>0</v>
      </c>
      <c r="L8" s="298"/>
      <c r="M8" s="149">
        <f>Autoevaluación!T36/SUM(Autoevaluación!T36:T39)</f>
        <v>0</v>
      </c>
      <c r="N8" s="149">
        <f>Autoevaluación!T37/SUM(Autoevaluación!T36:T39)</f>
        <v>0.22222222222222221</v>
      </c>
      <c r="O8" s="149">
        <f>Autoevaluación!T38/SUM(Autoevaluación!T36:T39)</f>
        <v>0.77777777777777779</v>
      </c>
      <c r="P8" s="149">
        <f>Autoevaluación!T39/SUM(Autoevaluación!T36:T39)</f>
        <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v>
      </c>
      <c r="D9" s="149">
        <f>Autoevaluación!R48/SUM(Autoevaluación!R47:R50)</f>
        <v>0.25</v>
      </c>
      <c r="E9" s="149">
        <f>Autoevaluación!R49/SUM(Autoevaluación!R47:R50)</f>
        <v>0.75</v>
      </c>
      <c r="F9" s="149">
        <f>Autoevaluación!R50/SUM(Autoevaluación!R47:R50)</f>
        <v>0</v>
      </c>
      <c r="G9" s="300"/>
      <c r="H9" s="149">
        <f>Autoevaluación!S47/SUM(Autoevaluación!S47:S50)</f>
        <v>0</v>
      </c>
      <c r="I9" s="149">
        <f>Autoevaluación!S48/SUM(Autoevaluación!S47:S50)</f>
        <v>0.25</v>
      </c>
      <c r="J9" s="149">
        <f>Autoevaluación!S49/SUM(Autoevaluación!S47:S50)</f>
        <v>0.75</v>
      </c>
      <c r="K9" s="149">
        <f>Autoevaluación!S50/SUM(Autoevaluación!S47:S50)</f>
        <v>0</v>
      </c>
      <c r="L9" s="298"/>
      <c r="M9" s="149">
        <f>Autoevaluación!T47/SUM(Autoevaluación!T47:T50)</f>
        <v>0.25</v>
      </c>
      <c r="N9" s="149">
        <f>Autoevaluación!T48/SUM(Autoevaluación!T47:T50)</f>
        <v>0</v>
      </c>
      <c r="O9" s="149">
        <f>Autoevaluación!T49/SUM(Autoevaluación!T47:T50)</f>
        <v>0.75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v>
      </c>
      <c r="D10" s="153">
        <f>AVERAGE(D4:D9)</f>
        <v>0.13888888888888887</v>
      </c>
      <c r="E10" s="153">
        <f>AVERAGE(E4:E9)</f>
        <v>0.86111111111111116</v>
      </c>
      <c r="F10" s="153">
        <f>AVERAGE(F4:F9)</f>
        <v>0</v>
      </c>
      <c r="G10" s="154"/>
      <c r="H10" s="153">
        <f>AVERAGE(H4:H9)</f>
        <v>0</v>
      </c>
      <c r="I10" s="153">
        <f>AVERAGE(I4:I9)</f>
        <v>0.15740740740740741</v>
      </c>
      <c r="J10" s="153">
        <f>AVERAGE(J4:J9)</f>
        <v>0.67592592592592593</v>
      </c>
      <c r="K10" s="153">
        <f>AVERAGE(K4:K9)</f>
        <v>0</v>
      </c>
      <c r="L10" s="154"/>
      <c r="M10" s="153">
        <f>AVERAGE(M4:M9)</f>
        <v>4.1666666666666664E-2</v>
      </c>
      <c r="N10" s="153">
        <f>AVERAGE(N4:N9)</f>
        <v>0.1037037037037037</v>
      </c>
      <c r="O10" s="153">
        <f>AVERAGE(O4:O9)</f>
        <v>0.64629629629629626</v>
      </c>
      <c r="P10" s="153">
        <f>AVERAGE(P4:P9)</f>
        <v>0.20833333333333334</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302">
        <v>2023</v>
      </c>
      <c r="C12" s="303"/>
      <c r="D12" s="303"/>
      <c r="E12" s="303"/>
      <c r="F12" s="303"/>
      <c r="G12" s="303"/>
      <c r="H12" s="303"/>
      <c r="I12" s="303"/>
      <c r="J12" s="303"/>
      <c r="K12" s="303"/>
      <c r="L12" s="303"/>
      <c r="M12" s="303"/>
      <c r="N12" s="303"/>
      <c r="O12" s="303"/>
      <c r="P12" s="303"/>
      <c r="Q12" s="303"/>
      <c r="R12" s="303"/>
      <c r="S12" s="303"/>
      <c r="T12" s="303"/>
      <c r="U12" s="304"/>
    </row>
    <row r="13" spans="2:22" ht="24.95" customHeight="1" x14ac:dyDescent="0.2">
      <c r="B13" s="305" t="s">
        <v>28</v>
      </c>
      <c r="C13" s="306"/>
      <c r="D13" s="306"/>
      <c r="E13" s="306"/>
      <c r="F13" s="306"/>
      <c r="G13" s="306"/>
      <c r="H13" s="306"/>
      <c r="I13" s="306"/>
      <c r="J13" s="306"/>
      <c r="K13" s="306"/>
      <c r="L13" s="306"/>
      <c r="M13" s="306"/>
      <c r="N13" s="306"/>
      <c r="O13" s="306"/>
      <c r="P13" s="306"/>
      <c r="Q13" s="306"/>
      <c r="R13" s="306"/>
      <c r="S13" s="306"/>
      <c r="T13" s="306"/>
      <c r="U13" s="306"/>
    </row>
    <row r="14" spans="2:22" ht="60" customHeight="1" x14ac:dyDescent="0.2">
      <c r="B14" s="307" t="s">
        <v>297</v>
      </c>
      <c r="C14" s="307"/>
      <c r="D14" s="307"/>
      <c r="E14" s="307"/>
      <c r="F14" s="307"/>
      <c r="G14" s="307"/>
      <c r="H14" s="307"/>
      <c r="I14" s="307"/>
      <c r="J14" s="307"/>
      <c r="K14" s="307"/>
      <c r="L14" s="307"/>
      <c r="M14" s="307"/>
      <c r="N14" s="307"/>
      <c r="O14" s="307"/>
      <c r="P14" s="307"/>
      <c r="Q14" s="307"/>
      <c r="R14" s="307"/>
      <c r="S14" s="307"/>
      <c r="T14" s="307"/>
      <c r="U14" s="307"/>
    </row>
    <row r="15" spans="2:22" ht="60" customHeight="1" x14ac:dyDescent="0.2">
      <c r="B15" s="307" t="s">
        <v>262</v>
      </c>
      <c r="C15" s="307"/>
      <c r="D15" s="307"/>
      <c r="E15" s="307"/>
      <c r="F15" s="307"/>
      <c r="G15" s="307"/>
      <c r="H15" s="307"/>
      <c r="I15" s="307"/>
      <c r="J15" s="307"/>
      <c r="K15" s="307"/>
      <c r="L15" s="307"/>
      <c r="M15" s="307"/>
      <c r="N15" s="307"/>
      <c r="O15" s="307"/>
      <c r="P15" s="307"/>
      <c r="Q15" s="307"/>
      <c r="R15" s="307"/>
      <c r="S15" s="307"/>
      <c r="T15" s="307"/>
      <c r="U15" s="307"/>
    </row>
    <row r="16" spans="2:22" s="157" customFormat="1" ht="24.95" customHeight="1" x14ac:dyDescent="0.25">
      <c r="B16" s="308" t="s">
        <v>123</v>
      </c>
      <c r="C16" s="309"/>
      <c r="D16" s="309"/>
      <c r="E16" s="309"/>
      <c r="F16" s="309"/>
      <c r="G16" s="309"/>
      <c r="H16" s="309"/>
      <c r="I16" s="309"/>
      <c r="J16" s="309"/>
      <c r="K16" s="309"/>
      <c r="L16" s="309"/>
      <c r="M16" s="309"/>
      <c r="N16" s="309"/>
      <c r="O16" s="309"/>
      <c r="P16" s="309"/>
      <c r="Q16" s="309"/>
      <c r="R16" s="309"/>
      <c r="S16" s="309"/>
      <c r="T16" s="309"/>
      <c r="U16" s="309"/>
    </row>
    <row r="17" spans="2:21" ht="60" customHeight="1" x14ac:dyDescent="0.2">
      <c r="B17" s="307" t="s">
        <v>298</v>
      </c>
      <c r="C17" s="307"/>
      <c r="D17" s="307"/>
      <c r="E17" s="307"/>
      <c r="F17" s="307"/>
      <c r="G17" s="307"/>
      <c r="H17" s="307"/>
      <c r="I17" s="307"/>
      <c r="J17" s="307"/>
      <c r="K17" s="307"/>
      <c r="L17" s="307"/>
      <c r="M17" s="307"/>
      <c r="N17" s="307"/>
      <c r="O17" s="307"/>
      <c r="P17" s="307"/>
      <c r="Q17" s="307"/>
      <c r="R17" s="307"/>
      <c r="S17" s="307"/>
      <c r="T17" s="307"/>
      <c r="U17" s="307"/>
    </row>
    <row r="18" spans="2:21" ht="60" customHeight="1" x14ac:dyDescent="0.2">
      <c r="B18" s="307" t="s">
        <v>299</v>
      </c>
      <c r="C18" s="307"/>
      <c r="D18" s="307"/>
      <c r="E18" s="307"/>
      <c r="F18" s="307"/>
      <c r="G18" s="307"/>
      <c r="H18" s="307"/>
      <c r="I18" s="307"/>
      <c r="J18" s="307"/>
      <c r="K18" s="307"/>
      <c r="L18" s="307"/>
      <c r="M18" s="307"/>
      <c r="N18" s="307"/>
      <c r="O18" s="307"/>
      <c r="P18" s="307"/>
      <c r="Q18" s="307"/>
      <c r="R18" s="307"/>
      <c r="S18" s="307"/>
      <c r="T18" s="307"/>
      <c r="U18" s="307"/>
    </row>
    <row r="19" spans="2:21" ht="60" customHeight="1" x14ac:dyDescent="0.2">
      <c r="B19" s="310"/>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11">
        <v>2024</v>
      </c>
      <c r="C21" s="311"/>
      <c r="D21" s="311"/>
      <c r="E21" s="311"/>
      <c r="F21" s="311"/>
      <c r="G21" s="311"/>
      <c r="H21" s="311"/>
      <c r="I21" s="311"/>
      <c r="J21" s="311"/>
      <c r="K21" s="311"/>
      <c r="L21" s="311"/>
      <c r="M21" s="311"/>
      <c r="N21" s="311"/>
      <c r="O21" s="311"/>
      <c r="P21" s="311"/>
      <c r="Q21" s="311"/>
      <c r="R21" s="311"/>
      <c r="S21" s="311"/>
      <c r="T21" s="311"/>
      <c r="U21" s="311"/>
    </row>
    <row r="22" spans="2:21" ht="24.95" customHeight="1" x14ac:dyDescent="0.2">
      <c r="B22" s="312" t="s">
        <v>28</v>
      </c>
      <c r="C22" s="312"/>
      <c r="D22" s="312"/>
      <c r="E22" s="312"/>
      <c r="F22" s="312"/>
      <c r="G22" s="312"/>
      <c r="H22" s="312"/>
      <c r="I22" s="312"/>
      <c r="J22" s="312"/>
      <c r="K22" s="312"/>
      <c r="L22" s="312"/>
      <c r="M22" s="312"/>
      <c r="N22" s="312"/>
      <c r="O22" s="312"/>
      <c r="P22" s="312"/>
      <c r="Q22" s="312"/>
      <c r="R22" s="312"/>
      <c r="S22" s="312"/>
      <c r="T22" s="312"/>
      <c r="U22" s="312"/>
    </row>
    <row r="23" spans="2:21" ht="60" customHeight="1" x14ac:dyDescent="0.2">
      <c r="B23" s="310" t="s">
        <v>518</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3" t="s">
        <v>519</v>
      </c>
      <c r="C24" s="314"/>
      <c r="D24" s="314"/>
      <c r="E24" s="314"/>
      <c r="F24" s="314"/>
      <c r="G24" s="314"/>
      <c r="H24" s="314"/>
      <c r="I24" s="314"/>
      <c r="J24" s="314"/>
      <c r="K24" s="314"/>
      <c r="L24" s="314"/>
      <c r="M24" s="314"/>
      <c r="N24" s="314"/>
      <c r="O24" s="314"/>
      <c r="P24" s="314"/>
      <c r="Q24" s="314"/>
      <c r="R24" s="314"/>
      <c r="S24" s="314"/>
      <c r="T24" s="314"/>
      <c r="U24" s="315"/>
    </row>
    <row r="25" spans="2:21" ht="60" customHeight="1" x14ac:dyDescent="0.2">
      <c r="B25" s="310" t="s">
        <v>520</v>
      </c>
      <c r="C25" s="310"/>
      <c r="D25" s="310"/>
      <c r="E25" s="310"/>
      <c r="F25" s="310"/>
      <c r="G25" s="310"/>
      <c r="H25" s="310"/>
      <c r="I25" s="310"/>
      <c r="J25" s="310"/>
      <c r="K25" s="310"/>
      <c r="L25" s="310"/>
      <c r="M25" s="310"/>
      <c r="N25" s="310"/>
      <c r="O25" s="310"/>
      <c r="P25" s="310"/>
      <c r="Q25" s="310"/>
      <c r="R25" s="310"/>
      <c r="S25" s="310"/>
      <c r="T25" s="310"/>
      <c r="U25" s="310"/>
    </row>
    <row r="26" spans="2:21" s="157" customFormat="1" ht="24.95" customHeight="1" x14ac:dyDescent="0.25">
      <c r="B26" s="308" t="s">
        <v>123</v>
      </c>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10" t="s">
        <v>521</v>
      </c>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t="s">
        <v>522</v>
      </c>
      <c r="C28" s="310"/>
      <c r="D28" s="310"/>
      <c r="E28" s="310"/>
      <c r="F28" s="310"/>
      <c r="G28" s="310"/>
      <c r="H28" s="310"/>
      <c r="I28" s="310"/>
      <c r="J28" s="310"/>
      <c r="K28" s="310"/>
      <c r="L28" s="310"/>
      <c r="M28" s="310"/>
      <c r="N28" s="310"/>
      <c r="O28" s="310"/>
      <c r="P28" s="310"/>
      <c r="Q28" s="310"/>
      <c r="R28" s="310"/>
      <c r="S28" s="310"/>
      <c r="T28" s="310"/>
      <c r="U28" s="310"/>
    </row>
    <row r="29" spans="2:21" ht="60" customHeight="1" x14ac:dyDescent="0.2">
      <c r="B29" s="310" t="s">
        <v>523</v>
      </c>
      <c r="C29" s="310"/>
      <c r="D29" s="310"/>
      <c r="E29" s="310"/>
      <c r="F29" s="310"/>
      <c r="G29" s="310"/>
      <c r="H29" s="310"/>
      <c r="I29" s="310"/>
      <c r="J29" s="310"/>
      <c r="K29" s="310"/>
      <c r="L29" s="310"/>
      <c r="M29" s="310"/>
      <c r="N29" s="310"/>
      <c r="O29" s="310"/>
      <c r="P29" s="310"/>
      <c r="Q29" s="310"/>
      <c r="R29" s="310"/>
      <c r="S29" s="310"/>
      <c r="T29" s="310"/>
      <c r="U29" s="310"/>
    </row>
    <row r="30" spans="2:21" ht="16.5" customHeight="1" x14ac:dyDescent="0.2">
      <c r="B30" s="158"/>
      <c r="C30" s="158"/>
      <c r="D30" s="158"/>
      <c r="E30" s="158"/>
      <c r="F30" s="158"/>
      <c r="G30" s="158"/>
      <c r="H30" s="158"/>
      <c r="I30" s="158"/>
      <c r="J30" s="158"/>
      <c r="K30" s="158"/>
      <c r="L30" s="158"/>
      <c r="M30" s="158"/>
      <c r="N30" s="158"/>
      <c r="O30" s="158"/>
      <c r="P30" s="158"/>
      <c r="Q30" s="158"/>
      <c r="R30" s="158"/>
      <c r="S30" s="158"/>
      <c r="T30" s="158"/>
      <c r="U30" s="158"/>
    </row>
    <row r="31" spans="2:21" ht="21.95" customHeight="1" x14ac:dyDescent="0.2">
      <c r="B31" s="316">
        <v>2025</v>
      </c>
      <c r="C31" s="317"/>
      <c r="D31" s="317"/>
      <c r="E31" s="317"/>
      <c r="F31" s="317"/>
      <c r="G31" s="317"/>
      <c r="H31" s="317"/>
      <c r="I31" s="317"/>
      <c r="J31" s="317"/>
      <c r="K31" s="317"/>
      <c r="L31" s="317"/>
      <c r="M31" s="317"/>
      <c r="N31" s="317"/>
      <c r="O31" s="317"/>
      <c r="P31" s="317"/>
      <c r="Q31" s="317"/>
      <c r="R31" s="317"/>
      <c r="S31" s="317"/>
      <c r="T31" s="317"/>
      <c r="U31" s="317"/>
    </row>
    <row r="32" spans="2:21" ht="24.95" customHeight="1" x14ac:dyDescent="0.2">
      <c r="B32" s="318" t="s">
        <v>28</v>
      </c>
      <c r="C32" s="319"/>
      <c r="D32" s="319"/>
      <c r="E32" s="319"/>
      <c r="F32" s="319"/>
      <c r="G32" s="319"/>
      <c r="H32" s="319"/>
      <c r="I32" s="319"/>
      <c r="J32" s="319"/>
      <c r="K32" s="319"/>
      <c r="L32" s="319"/>
      <c r="M32" s="319"/>
      <c r="N32" s="319"/>
      <c r="O32" s="319"/>
      <c r="P32" s="319"/>
      <c r="Q32" s="319"/>
      <c r="R32" s="319"/>
      <c r="S32" s="319"/>
      <c r="T32" s="319"/>
      <c r="U32" s="319"/>
    </row>
    <row r="33" spans="2:21" ht="60" customHeight="1" x14ac:dyDescent="0.2">
      <c r="B33" s="310" t="s">
        <v>632</v>
      </c>
      <c r="C33" s="310"/>
      <c r="D33" s="310"/>
      <c r="E33" s="310"/>
      <c r="F33" s="310"/>
      <c r="G33" s="310"/>
      <c r="H33" s="310"/>
      <c r="I33" s="310"/>
      <c r="J33" s="310"/>
      <c r="K33" s="310"/>
      <c r="L33" s="310"/>
      <c r="M33" s="310"/>
      <c r="N33" s="310"/>
      <c r="O33" s="310"/>
      <c r="P33" s="310"/>
      <c r="Q33" s="310"/>
      <c r="R33" s="310"/>
      <c r="S33" s="310"/>
      <c r="T33" s="310"/>
      <c r="U33" s="310"/>
    </row>
    <row r="34" spans="2:21" ht="60" customHeight="1" x14ac:dyDescent="0.2">
      <c r="B34" s="313" t="s">
        <v>634</v>
      </c>
      <c r="C34" s="314"/>
      <c r="D34" s="314"/>
      <c r="E34" s="314"/>
      <c r="F34" s="314"/>
      <c r="G34" s="314"/>
      <c r="H34" s="314"/>
      <c r="I34" s="314"/>
      <c r="J34" s="314"/>
      <c r="K34" s="314"/>
      <c r="L34" s="314"/>
      <c r="M34" s="314"/>
      <c r="N34" s="314"/>
      <c r="O34" s="314"/>
      <c r="P34" s="314"/>
      <c r="Q34" s="314"/>
      <c r="R34" s="314"/>
      <c r="S34" s="314"/>
      <c r="T34" s="314"/>
      <c r="U34" s="315"/>
    </row>
    <row r="35" spans="2:21" ht="60" customHeight="1" x14ac:dyDescent="0.2">
      <c r="B35" s="310" t="s">
        <v>633</v>
      </c>
      <c r="C35" s="310"/>
      <c r="D35" s="310"/>
      <c r="E35" s="310"/>
      <c r="F35" s="310"/>
      <c r="G35" s="310"/>
      <c r="H35" s="310"/>
      <c r="I35" s="310"/>
      <c r="J35" s="310"/>
      <c r="K35" s="310"/>
      <c r="L35" s="310"/>
      <c r="M35" s="310"/>
      <c r="N35" s="310"/>
      <c r="O35" s="310"/>
      <c r="P35" s="310"/>
      <c r="Q35" s="310"/>
      <c r="R35" s="310"/>
      <c r="S35" s="310"/>
      <c r="T35" s="310"/>
      <c r="U35" s="310"/>
    </row>
    <row r="36" spans="2:21" s="157" customFormat="1" ht="24.95" customHeight="1" x14ac:dyDescent="0.25">
      <c r="B36" s="308" t="s">
        <v>123</v>
      </c>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10" t="s">
        <v>637</v>
      </c>
      <c r="C37" s="310"/>
      <c r="D37" s="310"/>
      <c r="E37" s="310"/>
      <c r="F37" s="310"/>
      <c r="G37" s="310"/>
      <c r="H37" s="310"/>
      <c r="I37" s="310"/>
      <c r="J37" s="310"/>
      <c r="K37" s="310"/>
      <c r="L37" s="310"/>
      <c r="M37" s="310"/>
      <c r="N37" s="310"/>
      <c r="O37" s="310"/>
      <c r="P37" s="310"/>
      <c r="Q37" s="310"/>
      <c r="R37" s="310"/>
      <c r="S37" s="310"/>
      <c r="T37" s="310"/>
      <c r="U37" s="310"/>
    </row>
    <row r="38" spans="2:21" ht="60" customHeight="1" x14ac:dyDescent="0.2">
      <c r="B38" s="310" t="s">
        <v>635</v>
      </c>
      <c r="C38" s="310"/>
      <c r="D38" s="310"/>
      <c r="E38" s="310"/>
      <c r="F38" s="310"/>
      <c r="G38" s="310"/>
      <c r="H38" s="310"/>
      <c r="I38" s="310"/>
      <c r="J38" s="310"/>
      <c r="K38" s="310"/>
      <c r="L38" s="310"/>
      <c r="M38" s="310"/>
      <c r="N38" s="310"/>
      <c r="O38" s="310"/>
      <c r="P38" s="310"/>
      <c r="Q38" s="310"/>
      <c r="R38" s="310"/>
      <c r="S38" s="310"/>
      <c r="T38" s="310"/>
      <c r="U38" s="310"/>
    </row>
    <row r="39" spans="2:21" ht="60" customHeight="1" x14ac:dyDescent="0.2">
      <c r="B39" s="310" t="s">
        <v>636</v>
      </c>
      <c r="C39" s="310"/>
      <c r="D39" s="310"/>
      <c r="E39" s="310"/>
      <c r="F39" s="310"/>
      <c r="G39" s="310"/>
      <c r="H39" s="310"/>
      <c r="I39" s="310"/>
      <c r="J39" s="310"/>
      <c r="K39" s="310"/>
      <c r="L39" s="310"/>
      <c r="M39" s="310"/>
      <c r="N39" s="310"/>
      <c r="O39" s="310"/>
      <c r="P39" s="310"/>
      <c r="Q39" s="310"/>
      <c r="R39" s="310"/>
      <c r="S39" s="310"/>
      <c r="T39" s="310"/>
      <c r="U39" s="310"/>
    </row>
    <row r="41" spans="2:21" x14ac:dyDescent="0.2">
      <c r="B41" s="320">
        <v>2026</v>
      </c>
      <c r="C41" s="321"/>
      <c r="D41" s="321"/>
      <c r="E41" s="321"/>
      <c r="F41" s="321"/>
      <c r="G41" s="321"/>
      <c r="H41" s="321"/>
      <c r="I41" s="321"/>
      <c r="J41" s="321"/>
      <c r="K41" s="321"/>
      <c r="L41" s="321"/>
      <c r="M41" s="321"/>
      <c r="N41" s="321"/>
      <c r="O41" s="321"/>
      <c r="P41" s="321"/>
      <c r="Q41" s="321"/>
      <c r="R41" s="321"/>
      <c r="S41" s="321"/>
      <c r="T41" s="321"/>
      <c r="U41" s="321"/>
    </row>
    <row r="42" spans="2:21" ht="19.5" x14ac:dyDescent="0.2">
      <c r="B42" s="318" t="s">
        <v>28</v>
      </c>
      <c r="C42" s="319"/>
      <c r="D42" s="319"/>
      <c r="E42" s="319"/>
      <c r="F42" s="319"/>
      <c r="G42" s="319"/>
      <c r="H42" s="319"/>
      <c r="I42" s="319"/>
      <c r="J42" s="319"/>
      <c r="K42" s="319"/>
      <c r="L42" s="319"/>
      <c r="M42" s="319"/>
      <c r="N42" s="319"/>
      <c r="O42" s="319"/>
      <c r="P42" s="319"/>
      <c r="Q42" s="319"/>
      <c r="R42" s="319"/>
      <c r="S42" s="319"/>
      <c r="T42" s="319"/>
      <c r="U42" s="319"/>
    </row>
    <row r="43" spans="2:21" ht="60.75" customHeight="1" x14ac:dyDescent="0.2">
      <c r="B43" s="310"/>
      <c r="C43" s="310"/>
      <c r="D43" s="310"/>
      <c r="E43" s="310"/>
      <c r="F43" s="310"/>
      <c r="G43" s="310"/>
      <c r="H43" s="310"/>
      <c r="I43" s="310"/>
      <c r="J43" s="310"/>
      <c r="K43" s="310"/>
      <c r="L43" s="310"/>
      <c r="M43" s="310"/>
      <c r="N43" s="310"/>
      <c r="O43" s="310"/>
      <c r="P43" s="310"/>
      <c r="Q43" s="310"/>
      <c r="R43" s="310"/>
      <c r="S43" s="310"/>
      <c r="T43" s="310"/>
      <c r="U43" s="310"/>
    </row>
    <row r="44" spans="2:21" ht="60"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ht="19.5" x14ac:dyDescent="0.2">
      <c r="B45" s="308" t="s">
        <v>123</v>
      </c>
      <c r="C45" s="309"/>
      <c r="D45" s="309"/>
      <c r="E45" s="309"/>
      <c r="F45" s="309"/>
      <c r="G45" s="309"/>
      <c r="H45" s="309"/>
      <c r="I45" s="309"/>
      <c r="J45" s="309"/>
      <c r="K45" s="309"/>
      <c r="L45" s="309"/>
      <c r="M45" s="309"/>
      <c r="N45" s="309"/>
      <c r="O45" s="309"/>
      <c r="P45" s="309"/>
      <c r="Q45" s="309"/>
      <c r="R45" s="309"/>
      <c r="S45" s="309"/>
      <c r="T45" s="309"/>
      <c r="U45" s="309"/>
    </row>
    <row r="46" spans="2:21" ht="45.75" customHeight="1" x14ac:dyDescent="0.2">
      <c r="B46" s="310"/>
      <c r="C46" s="310"/>
      <c r="D46" s="310"/>
      <c r="E46" s="310"/>
      <c r="F46" s="310"/>
      <c r="G46" s="310"/>
      <c r="H46" s="310"/>
      <c r="I46" s="310"/>
      <c r="J46" s="310"/>
      <c r="K46" s="310"/>
      <c r="L46" s="310"/>
      <c r="M46" s="310"/>
      <c r="N46" s="310"/>
      <c r="O46" s="310"/>
      <c r="P46" s="310"/>
      <c r="Q46" s="310"/>
      <c r="R46" s="310"/>
      <c r="S46" s="310"/>
      <c r="T46" s="310"/>
      <c r="U46" s="310"/>
    </row>
    <row r="47" spans="2:21" ht="48" customHeight="1" x14ac:dyDescent="0.2">
      <c r="B47" s="310"/>
      <c r="C47" s="310"/>
      <c r="D47" s="310"/>
      <c r="E47" s="310"/>
      <c r="F47" s="310"/>
      <c r="G47" s="310"/>
      <c r="H47" s="310"/>
      <c r="I47" s="310"/>
      <c r="J47" s="310"/>
      <c r="K47" s="310"/>
      <c r="L47" s="310"/>
      <c r="M47" s="310"/>
      <c r="N47" s="310"/>
      <c r="O47" s="310"/>
      <c r="P47" s="310"/>
      <c r="Q47" s="310"/>
      <c r="R47" s="310"/>
      <c r="S47" s="310"/>
      <c r="T47" s="310"/>
      <c r="U47" s="310"/>
    </row>
    <row r="48" spans="2:21" ht="56.25" customHeight="1" x14ac:dyDescent="0.2">
      <c r="B48" s="310"/>
      <c r="C48" s="310"/>
      <c r="D48" s="310"/>
      <c r="E48" s="310"/>
      <c r="F48" s="310"/>
      <c r="G48" s="310"/>
      <c r="H48" s="310"/>
      <c r="I48" s="310"/>
      <c r="J48" s="310"/>
      <c r="K48" s="310"/>
      <c r="L48" s="310"/>
      <c r="M48" s="310"/>
      <c r="N48" s="310"/>
      <c r="O48" s="310"/>
      <c r="P48" s="310"/>
      <c r="Q48" s="310"/>
      <c r="R48" s="310"/>
      <c r="S48" s="310"/>
      <c r="T48" s="310"/>
      <c r="U48" s="310"/>
    </row>
    <row r="65497" spans="2:22" x14ac:dyDescent="0.2">
      <c r="B65497" s="159" t="s">
        <v>29</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row r="65498" spans="2:22" x14ac:dyDescent="0.2">
      <c r="B65498" s="160" t="s">
        <v>30</v>
      </c>
      <c r="C65498" s="160"/>
      <c r="D65498" s="160"/>
      <c r="E65498" s="160"/>
      <c r="F65498" s="160"/>
      <c r="G65498" s="160"/>
      <c r="H65498" s="160"/>
      <c r="I65498" s="160"/>
      <c r="J65498" s="160"/>
      <c r="K65498" s="160"/>
      <c r="L65498" s="160"/>
      <c r="M65498" s="160"/>
      <c r="N65498" s="160"/>
      <c r="O65498" s="160"/>
      <c r="P65498" s="160"/>
      <c r="Q65498" s="160"/>
      <c r="R65498" s="160"/>
      <c r="S65498" s="160"/>
      <c r="T65498" s="160"/>
      <c r="U65498" s="160"/>
      <c r="V65498" s="160"/>
    </row>
    <row r="65499" spans="2:22" x14ac:dyDescent="0.2">
      <c r="B65499" s="160" t="s">
        <v>31</v>
      </c>
      <c r="C65499" s="160"/>
      <c r="D65499" s="160"/>
      <c r="E65499" s="160"/>
      <c r="F65499" s="160"/>
      <c r="G65499" s="160"/>
      <c r="H65499" s="160"/>
      <c r="I65499" s="160"/>
      <c r="J65499" s="160"/>
      <c r="K65499" s="160"/>
      <c r="L65499" s="160"/>
      <c r="M65499" s="160"/>
      <c r="N65499" s="160"/>
      <c r="O65499" s="160"/>
      <c r="P65499" s="160"/>
      <c r="Q65499" s="160"/>
      <c r="R65499" s="160"/>
      <c r="S65499" s="160"/>
      <c r="T65499" s="160"/>
      <c r="U65499" s="160"/>
      <c r="V65499" s="160"/>
    </row>
  </sheetData>
  <mergeCells count="42">
    <mergeCell ref="B39:U39"/>
    <mergeCell ref="B47:U47"/>
    <mergeCell ref="B48:U48"/>
    <mergeCell ref="B41:U41"/>
    <mergeCell ref="B42:U42"/>
    <mergeCell ref="B43:U43"/>
    <mergeCell ref="B44:U44"/>
    <mergeCell ref="B45:U45"/>
    <mergeCell ref="B46:U46"/>
    <mergeCell ref="B36:U36"/>
    <mergeCell ref="B37:U37"/>
    <mergeCell ref="B31:U31"/>
    <mergeCell ref="B32:U32"/>
    <mergeCell ref="B38:U38"/>
    <mergeCell ref="B34:U34"/>
    <mergeCell ref="B17:U17"/>
    <mergeCell ref="B28:U28"/>
    <mergeCell ref="B29:U29"/>
    <mergeCell ref="B33:U33"/>
    <mergeCell ref="B35:U35"/>
    <mergeCell ref="B26:U26"/>
    <mergeCell ref="B27:U27"/>
    <mergeCell ref="B18:U18"/>
    <mergeCell ref="B19:U19"/>
    <mergeCell ref="B21:U21"/>
    <mergeCell ref="B22:U22"/>
    <mergeCell ref="B23:U23"/>
    <mergeCell ref="B25:U25"/>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9" r:id="rId1" xr:uid="{00000000-0004-0000-0200-000000000000}"/>
    <hyperlink ref="B65498"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W65499"/>
  <sheetViews>
    <sheetView showGridLines="0" topLeftCell="A31"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127</v>
      </c>
      <c r="C2" s="335" t="s">
        <v>177</v>
      </c>
      <c r="D2" s="335"/>
      <c r="E2" s="335"/>
      <c r="F2" s="335"/>
      <c r="G2" s="2"/>
      <c r="H2" s="336" t="s">
        <v>178</v>
      </c>
      <c r="I2" s="336"/>
      <c r="J2" s="336"/>
      <c r="K2" s="336"/>
      <c r="L2" s="2"/>
      <c r="M2" s="327" t="s">
        <v>179</v>
      </c>
      <c r="N2" s="327"/>
      <c r="O2" s="327"/>
      <c r="P2" s="327"/>
      <c r="Q2" s="55"/>
      <c r="R2" s="337" t="s">
        <v>180</v>
      </c>
      <c r="S2" s="337"/>
      <c r="T2" s="337"/>
      <c r="U2" s="337"/>
      <c r="V2" s="332"/>
    </row>
    <row r="3" spans="2:22" ht="24.75" customHeight="1" thickBot="1" x14ac:dyDescent="0.25">
      <c r="B3" s="326"/>
      <c r="C3" s="3">
        <v>1</v>
      </c>
      <c r="D3" s="3">
        <v>2</v>
      </c>
      <c r="E3" s="4">
        <v>3</v>
      </c>
      <c r="F3" s="5">
        <v>4</v>
      </c>
      <c r="G3" s="323"/>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37" t="s">
        <v>128</v>
      </c>
      <c r="C4" s="36">
        <f>Autoevaluación!R55/SUM(Autoevaluación!R55:R58)</f>
        <v>0</v>
      </c>
      <c r="D4" s="7">
        <f>Autoevaluación!R56/SUM(Autoevaluación!R55:R58)</f>
        <v>0</v>
      </c>
      <c r="E4" s="7">
        <f>Autoevaluación!R57/SUM(Autoevaluación!R55:R58)</f>
        <v>0.8</v>
      </c>
      <c r="F4" s="7">
        <f>Autoevaluación!R58/SUM(Autoevaluación!R55:R58)</f>
        <v>0.2</v>
      </c>
      <c r="G4" s="324"/>
      <c r="H4" s="7">
        <f>Autoevaluación!S55/SUM(Autoevaluación!S55:S59)</f>
        <v>0</v>
      </c>
      <c r="I4" s="7">
        <f>Autoevaluación!S56/SUM(Autoevaluación!S55:S58)</f>
        <v>0</v>
      </c>
      <c r="J4" s="7">
        <f>Autoevaluación!S57/SUM(Autoevaluación!S55:S58)</f>
        <v>1</v>
      </c>
      <c r="K4" s="7">
        <f>Autoevaluación!S58/SUM(Autoevaluación!S55:S58)</f>
        <v>0</v>
      </c>
      <c r="L4" s="334"/>
      <c r="M4" s="7">
        <f>Autoevaluación!T55/SUM(Autoevaluación!T55:T58)</f>
        <v>0</v>
      </c>
      <c r="N4" s="7">
        <f>Autoevaluación!T56/SUM(Autoevaluación!T55:T58)</f>
        <v>0</v>
      </c>
      <c r="O4" s="7">
        <f>Autoevaluación!T57/SUM(Autoevaluación!T55:T58)</f>
        <v>1</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v>
      </c>
      <c r="E5" s="7">
        <f>Autoevaluación!R64/SUM(Autoevaluación!R62:R65)</f>
        <v>1</v>
      </c>
      <c r="F5" s="7">
        <f>Autoevaluación!R65/SUM(Autoevaluación!R62:R65)</f>
        <v>0</v>
      </c>
      <c r="G5" s="324"/>
      <c r="H5" s="7">
        <f>Autoevaluación!S62/SUM(Autoevaluación!S62:S65)</f>
        <v>0</v>
      </c>
      <c r="I5" s="7">
        <f>Autoevaluación!S63/SUM(Autoevaluación!S62:S65)</f>
        <v>0</v>
      </c>
      <c r="J5" s="7">
        <f>Autoevaluación!S64/SUM(Autoevaluación!S62:S65)</f>
        <v>1</v>
      </c>
      <c r="K5" s="7">
        <f>Autoevaluación!S65/SUM(Autoevaluación!S62:S65)</f>
        <v>0</v>
      </c>
      <c r="L5" s="334"/>
      <c r="M5" s="7">
        <f>Autoevaluación!T62/SUM(Autoevaluación!T62:T65)</f>
        <v>0</v>
      </c>
      <c r="N5" s="7">
        <f>Autoevaluación!T63/SUM(Autoevaluación!T62:T65)</f>
        <v>0</v>
      </c>
      <c r="O5" s="7">
        <f>Autoevaluación!T64/SUM(Autoevaluación!T62:T65)</f>
        <v>1</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v>
      </c>
      <c r="E6" s="7">
        <f>Autoevaluación!R70/SUM(Autoevaluación!R68:R71)</f>
        <v>1</v>
      </c>
      <c r="F6" s="7">
        <f>Autoevaluación!R71/SUM(Autoevaluación!R68:R71)</f>
        <v>0</v>
      </c>
      <c r="G6" s="324"/>
      <c r="H6" s="7">
        <f>Autoevaluación!S68/SUM(Autoevaluación!S68:S71)</f>
        <v>0</v>
      </c>
      <c r="I6" s="7">
        <f>Autoevaluación!S69/SUM(Autoevaluación!S68:S71)</f>
        <v>0</v>
      </c>
      <c r="J6" s="7">
        <f>Autoevaluación!S70/SUM(Autoevaluación!S68:S71)</f>
        <v>1</v>
      </c>
      <c r="K6" s="7">
        <f>Autoevaluación!S71/SUM(Autoevaluación!S68:S71)</f>
        <v>0</v>
      </c>
      <c r="L6" s="334"/>
      <c r="M6" s="7">
        <f>Autoevaluación!T68/SUM(Autoevaluación!T68:T71)</f>
        <v>0</v>
      </c>
      <c r="N6" s="7">
        <f>Autoevaluación!T69/SUM(Autoevaluación!T68:T71)</f>
        <v>0</v>
      </c>
      <c r="O6" s="7">
        <f>Autoevaluación!T70/SUM(Autoevaluación!T68:T71)</f>
        <v>1</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0.33333333333333331</v>
      </c>
      <c r="D7" s="7">
        <f>Autoevaluación!R75/SUM(Autoevaluación!R74:R77)</f>
        <v>0.33333333333333331</v>
      </c>
      <c r="E7" s="7">
        <f>Autoevaluación!R76/SUM(Autoevaluación!R74:R77)</f>
        <v>0.33333333333333331</v>
      </c>
      <c r="F7" s="7">
        <f>Autoevaluación!R77/SUM(Autoevaluación!R74:R77)</f>
        <v>0</v>
      </c>
      <c r="G7" s="324"/>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34"/>
      <c r="M7" s="7">
        <f>Autoevaluación!T74/SUM(Autoevaluación!T74:T77)</f>
        <v>0</v>
      </c>
      <c r="N7" s="7">
        <f>Autoevaluación!T75/SUM(Autoevaluación!T74:T77)</f>
        <v>0.16666666666666666</v>
      </c>
      <c r="O7" s="7">
        <f>Autoevaluación!T76/SUM(Autoevaluación!T74:T77)</f>
        <v>0.83333333333333337</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4"/>
      <c r="H8" s="7"/>
      <c r="I8" s="7"/>
      <c r="J8" s="7"/>
      <c r="K8" s="7"/>
      <c r="L8" s="334"/>
      <c r="M8" s="7"/>
      <c r="N8" s="7"/>
      <c r="O8" s="7"/>
      <c r="P8" s="7"/>
      <c r="Q8" s="53"/>
      <c r="R8" s="7"/>
      <c r="S8" s="7"/>
      <c r="T8" s="7"/>
      <c r="U8" s="7"/>
    </row>
    <row r="9" spans="2:22" ht="38.1" customHeight="1" x14ac:dyDescent="0.2">
      <c r="B9" s="6"/>
      <c r="C9" s="7"/>
      <c r="D9" s="7"/>
      <c r="E9" s="7"/>
      <c r="F9" s="7"/>
      <c r="G9" s="324"/>
      <c r="H9" s="7"/>
      <c r="I9" s="7"/>
      <c r="J9" s="7"/>
      <c r="K9" s="7"/>
      <c r="L9" s="334"/>
      <c r="M9" s="7"/>
      <c r="N9" s="7"/>
      <c r="O9" s="7"/>
      <c r="P9" s="7"/>
      <c r="Q9" s="53"/>
      <c r="R9" s="7"/>
      <c r="S9" s="7"/>
      <c r="T9" s="7"/>
      <c r="U9" s="7"/>
    </row>
    <row r="10" spans="2:22" ht="38.1" customHeight="1" x14ac:dyDescent="0.2">
      <c r="B10" s="15" t="s">
        <v>132</v>
      </c>
      <c r="C10" s="12">
        <f>AVERAGE(C4:C9)</f>
        <v>8.3333333333333329E-2</v>
      </c>
      <c r="D10" s="12">
        <f>AVERAGE(D4:D9)</f>
        <v>8.3333333333333329E-2</v>
      </c>
      <c r="E10" s="12">
        <f>AVERAGE(E4:E9)</f>
        <v>0.78333333333333333</v>
      </c>
      <c r="F10" s="12">
        <f>AVERAGE(F4:F9)</f>
        <v>0.05</v>
      </c>
      <c r="G10" s="9"/>
      <c r="H10" s="12">
        <f>AVERAGE(H4:H9)</f>
        <v>0</v>
      </c>
      <c r="I10" s="12">
        <f>AVERAGE(I4:I9)</f>
        <v>4.1666666666666664E-2</v>
      </c>
      <c r="J10" s="12">
        <f>AVERAGE(J4:J9)</f>
        <v>0.95833333333333337</v>
      </c>
      <c r="K10" s="12">
        <f>AVERAGE(K4:K9)</f>
        <v>0</v>
      </c>
      <c r="L10" s="9"/>
      <c r="M10" s="12">
        <f>AVERAGE(M4:M9)</f>
        <v>0</v>
      </c>
      <c r="N10" s="12">
        <f>AVERAGE(N4:N9)</f>
        <v>4.1666666666666664E-2</v>
      </c>
      <c r="O10" s="12">
        <f>AVERAGE(O4:O9)</f>
        <v>0.95833333333333337</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177</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38" t="s">
        <v>28</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322" t="s">
        <v>201</v>
      </c>
      <c r="C14" s="322"/>
      <c r="D14" s="322"/>
      <c r="E14" s="322"/>
      <c r="F14" s="322"/>
      <c r="G14" s="322"/>
      <c r="H14" s="322"/>
      <c r="I14" s="322"/>
      <c r="J14" s="322"/>
      <c r="K14" s="322"/>
      <c r="L14" s="322"/>
      <c r="M14" s="322"/>
      <c r="N14" s="322"/>
      <c r="O14" s="322"/>
      <c r="P14" s="322"/>
      <c r="Q14" s="322"/>
      <c r="R14" s="322"/>
      <c r="S14" s="322"/>
      <c r="T14" s="322"/>
      <c r="U14" s="322"/>
    </row>
    <row r="15" spans="2:22" ht="60" customHeight="1" x14ac:dyDescent="0.2">
      <c r="B15" s="322" t="s">
        <v>202</v>
      </c>
      <c r="C15" s="322"/>
      <c r="D15" s="322"/>
      <c r="E15" s="322"/>
      <c r="F15" s="322"/>
      <c r="G15" s="322"/>
      <c r="H15" s="322"/>
      <c r="I15" s="322"/>
      <c r="J15" s="322"/>
      <c r="K15" s="322"/>
      <c r="L15" s="322"/>
      <c r="M15" s="322"/>
      <c r="N15" s="322"/>
      <c r="O15" s="322"/>
      <c r="P15" s="322"/>
      <c r="Q15" s="322"/>
      <c r="R15" s="322"/>
      <c r="S15" s="322"/>
      <c r="T15" s="322"/>
      <c r="U15" s="322"/>
    </row>
    <row r="16" spans="2:22" s="14"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22" t="s">
        <v>203</v>
      </c>
      <c r="C17" s="322"/>
      <c r="D17" s="322"/>
      <c r="E17" s="322"/>
      <c r="F17" s="322"/>
      <c r="G17" s="322"/>
      <c r="H17" s="322"/>
      <c r="I17" s="322"/>
      <c r="J17" s="322"/>
      <c r="K17" s="322"/>
      <c r="L17" s="322"/>
      <c r="M17" s="322"/>
      <c r="N17" s="322"/>
      <c r="O17" s="322"/>
      <c r="P17" s="322"/>
      <c r="Q17" s="322"/>
      <c r="R17" s="322"/>
      <c r="S17" s="322"/>
      <c r="T17" s="322"/>
      <c r="U17" s="322"/>
    </row>
    <row r="18" spans="2:21" ht="60" customHeight="1" x14ac:dyDescent="0.2">
      <c r="B18" s="322" t="s">
        <v>204</v>
      </c>
      <c r="C18" s="322"/>
      <c r="D18" s="322"/>
      <c r="E18" s="322"/>
      <c r="F18" s="322"/>
      <c r="G18" s="322"/>
      <c r="H18" s="322"/>
      <c r="I18" s="322"/>
      <c r="J18" s="322"/>
      <c r="K18" s="322"/>
      <c r="L18" s="322"/>
      <c r="M18" s="322"/>
      <c r="N18" s="322"/>
      <c r="O18" s="322"/>
      <c r="P18" s="322"/>
      <c r="Q18" s="322"/>
      <c r="R18" s="322"/>
      <c r="S18" s="322"/>
      <c r="T18" s="322"/>
      <c r="U18" s="322"/>
    </row>
    <row r="19" spans="2:21" ht="60" customHeight="1" x14ac:dyDescent="0.2">
      <c r="B19" s="322" t="s">
        <v>205</v>
      </c>
      <c r="C19" s="322"/>
      <c r="D19" s="322"/>
      <c r="E19" s="322"/>
      <c r="F19" s="322"/>
      <c r="G19" s="322"/>
      <c r="H19" s="322"/>
      <c r="I19" s="322"/>
      <c r="J19" s="322"/>
      <c r="K19" s="322"/>
      <c r="L19" s="322"/>
      <c r="M19" s="322"/>
      <c r="N19" s="322"/>
      <c r="O19" s="322"/>
      <c r="P19" s="322"/>
      <c r="Q19" s="322"/>
      <c r="R19" s="322"/>
      <c r="S19" s="322"/>
      <c r="T19" s="322"/>
      <c r="U19" s="32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178</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40" t="s">
        <v>28</v>
      </c>
      <c r="C22" s="340"/>
      <c r="D22" s="340"/>
      <c r="E22" s="340"/>
      <c r="F22" s="340"/>
      <c r="G22" s="340"/>
      <c r="H22" s="340"/>
      <c r="I22" s="340"/>
      <c r="J22" s="340"/>
      <c r="K22" s="340"/>
      <c r="L22" s="340"/>
      <c r="M22" s="340"/>
      <c r="N22" s="340"/>
      <c r="O22" s="340"/>
      <c r="P22" s="340"/>
      <c r="Q22" s="340"/>
      <c r="R22" s="340"/>
      <c r="S22" s="340"/>
      <c r="T22" s="340"/>
      <c r="U22" s="340"/>
    </row>
    <row r="23" spans="2:21" ht="60" customHeight="1" x14ac:dyDescent="0.2">
      <c r="B23" s="310" t="s">
        <v>525</v>
      </c>
      <c r="C23" s="322"/>
      <c r="D23" s="322"/>
      <c r="E23" s="322"/>
      <c r="F23" s="322"/>
      <c r="G23" s="322"/>
      <c r="H23" s="322"/>
      <c r="I23" s="322"/>
      <c r="J23" s="322"/>
      <c r="K23" s="322"/>
      <c r="L23" s="322"/>
      <c r="M23" s="322"/>
      <c r="N23" s="322"/>
      <c r="O23" s="322"/>
      <c r="P23" s="322"/>
      <c r="Q23" s="322"/>
      <c r="R23" s="322"/>
      <c r="S23" s="322"/>
      <c r="T23" s="322"/>
      <c r="U23" s="322"/>
    </row>
    <row r="24" spans="2:21" ht="60" customHeight="1" x14ac:dyDescent="0.2">
      <c r="B24" s="329" t="s">
        <v>524</v>
      </c>
      <c r="C24" s="330"/>
      <c r="D24" s="330"/>
      <c r="E24" s="330"/>
      <c r="F24" s="330"/>
      <c r="G24" s="330"/>
      <c r="H24" s="330"/>
      <c r="I24" s="330"/>
      <c r="J24" s="330"/>
      <c r="K24" s="330"/>
      <c r="L24" s="330"/>
      <c r="M24" s="330"/>
      <c r="N24" s="330"/>
      <c r="O24" s="330"/>
      <c r="P24" s="330"/>
      <c r="Q24" s="330"/>
      <c r="R24" s="330"/>
      <c r="S24" s="330"/>
      <c r="T24" s="330"/>
      <c r="U24" s="331"/>
    </row>
    <row r="25" spans="2:21" ht="60" customHeight="1" x14ac:dyDescent="0.2">
      <c r="B25" s="322" t="s">
        <v>401</v>
      </c>
      <c r="C25" s="322"/>
      <c r="D25" s="322"/>
      <c r="E25" s="322"/>
      <c r="F25" s="322"/>
      <c r="G25" s="322"/>
      <c r="H25" s="322"/>
      <c r="I25" s="322"/>
      <c r="J25" s="322"/>
      <c r="K25" s="322"/>
      <c r="L25" s="322"/>
      <c r="M25" s="322"/>
      <c r="N25" s="322"/>
      <c r="O25" s="322"/>
      <c r="P25" s="322"/>
      <c r="Q25" s="322"/>
      <c r="R25" s="322"/>
      <c r="S25" s="322"/>
      <c r="T25" s="322"/>
      <c r="U25" s="322"/>
    </row>
    <row r="26" spans="2:21" s="14" customFormat="1" ht="24.95" customHeight="1" x14ac:dyDescent="0.25">
      <c r="B26" s="328" t="s">
        <v>123</v>
      </c>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22" t="s">
        <v>526</v>
      </c>
      <c r="C27" s="322"/>
      <c r="D27" s="322"/>
      <c r="E27" s="322"/>
      <c r="F27" s="322"/>
      <c r="G27" s="322"/>
      <c r="H27" s="322"/>
      <c r="I27" s="322"/>
      <c r="J27" s="322"/>
      <c r="K27" s="322"/>
      <c r="L27" s="322"/>
      <c r="M27" s="322"/>
      <c r="N27" s="322"/>
      <c r="O27" s="322"/>
      <c r="P27" s="322"/>
      <c r="Q27" s="322"/>
      <c r="R27" s="322"/>
      <c r="S27" s="322"/>
      <c r="T27" s="322"/>
      <c r="U27" s="322"/>
    </row>
    <row r="28" spans="2:21" ht="60" customHeight="1" x14ac:dyDescent="0.2">
      <c r="B28" s="322" t="s">
        <v>527</v>
      </c>
      <c r="C28" s="322"/>
      <c r="D28" s="322"/>
      <c r="E28" s="322"/>
      <c r="F28" s="322"/>
      <c r="G28" s="322"/>
      <c r="H28" s="322"/>
      <c r="I28" s="322"/>
      <c r="J28" s="322"/>
      <c r="K28" s="322"/>
      <c r="L28" s="322"/>
      <c r="M28" s="322"/>
      <c r="N28" s="322"/>
      <c r="O28" s="322"/>
      <c r="P28" s="322"/>
      <c r="Q28" s="322"/>
      <c r="R28" s="322"/>
      <c r="S28" s="322"/>
      <c r="T28" s="322"/>
      <c r="U28" s="322"/>
    </row>
    <row r="29" spans="2:21" ht="60" customHeight="1" x14ac:dyDescent="0.2">
      <c r="B29" s="322" t="s">
        <v>528</v>
      </c>
      <c r="C29" s="322"/>
      <c r="D29" s="322"/>
      <c r="E29" s="322"/>
      <c r="F29" s="322"/>
      <c r="G29" s="322"/>
      <c r="H29" s="322"/>
      <c r="I29" s="322"/>
      <c r="J29" s="322"/>
      <c r="K29" s="322"/>
      <c r="L29" s="322"/>
      <c r="M29" s="322"/>
      <c r="N29" s="322"/>
      <c r="O29" s="322"/>
      <c r="P29" s="322"/>
      <c r="Q29" s="322"/>
      <c r="R29" s="322"/>
      <c r="S29" s="322"/>
      <c r="T29" s="322"/>
      <c r="U29" s="322"/>
    </row>
    <row r="30" spans="2:21" ht="16.5" customHeight="1" x14ac:dyDescent="0.2">
      <c r="B30" s="13"/>
      <c r="C30" s="13"/>
      <c r="D30" s="13"/>
      <c r="E30" s="13"/>
      <c r="F30" s="13"/>
      <c r="G30" s="13"/>
      <c r="H30" s="13"/>
      <c r="I30" s="13"/>
      <c r="J30" s="13"/>
      <c r="K30" s="13"/>
      <c r="L30" s="13"/>
      <c r="M30" s="13"/>
      <c r="N30" s="13"/>
      <c r="O30" s="13"/>
      <c r="P30" s="13"/>
      <c r="Q30" s="13"/>
      <c r="R30" s="13"/>
      <c r="S30" s="13"/>
      <c r="T30" s="13"/>
      <c r="U30" s="13"/>
    </row>
    <row r="31" spans="2:21" ht="21.95" customHeight="1" x14ac:dyDescent="0.2">
      <c r="B31" s="341" t="s">
        <v>179</v>
      </c>
      <c r="C31" s="341"/>
      <c r="D31" s="341"/>
      <c r="E31" s="341"/>
      <c r="F31" s="341"/>
      <c r="G31" s="341"/>
      <c r="H31" s="341"/>
      <c r="I31" s="341"/>
      <c r="J31" s="341"/>
      <c r="K31" s="341"/>
      <c r="L31" s="341"/>
      <c r="M31" s="341"/>
      <c r="N31" s="341"/>
      <c r="O31" s="341"/>
      <c r="P31" s="341"/>
      <c r="Q31" s="341"/>
      <c r="R31" s="341"/>
      <c r="S31" s="341"/>
      <c r="T31" s="341"/>
      <c r="U31" s="341"/>
    </row>
    <row r="32" spans="2:21" ht="24.95" customHeight="1" x14ac:dyDescent="0.2">
      <c r="B32" s="342" t="s">
        <v>28</v>
      </c>
      <c r="C32" s="343"/>
      <c r="D32" s="343"/>
      <c r="E32" s="343"/>
      <c r="F32" s="343"/>
      <c r="G32" s="343"/>
      <c r="H32" s="343"/>
      <c r="I32" s="343"/>
      <c r="J32" s="343"/>
      <c r="K32" s="343"/>
      <c r="L32" s="343"/>
      <c r="M32" s="343"/>
      <c r="N32" s="343"/>
      <c r="O32" s="343"/>
      <c r="P32" s="343"/>
      <c r="Q32" s="343"/>
      <c r="R32" s="343"/>
      <c r="S32" s="343"/>
      <c r="T32" s="343"/>
      <c r="U32" s="343"/>
    </row>
    <row r="33" spans="2:23" ht="60" customHeight="1" x14ac:dyDescent="0.2">
      <c r="B33" s="310" t="s">
        <v>639</v>
      </c>
      <c r="C33" s="322"/>
      <c r="D33" s="322"/>
      <c r="E33" s="322"/>
      <c r="F33" s="322"/>
      <c r="G33" s="322"/>
      <c r="H33" s="322"/>
      <c r="I33" s="322"/>
      <c r="J33" s="322"/>
      <c r="K33" s="322"/>
      <c r="L33" s="322"/>
      <c r="M33" s="322"/>
      <c r="N33" s="322"/>
      <c r="O33" s="322"/>
      <c r="P33" s="322"/>
      <c r="Q33" s="322"/>
      <c r="R33" s="322"/>
      <c r="S33" s="322"/>
      <c r="T33" s="322"/>
      <c r="U33" s="322"/>
    </row>
    <row r="34" spans="2:23" ht="60" customHeight="1" x14ac:dyDescent="0.2">
      <c r="B34" s="348" t="s">
        <v>640</v>
      </c>
      <c r="C34" s="349"/>
      <c r="D34" s="349"/>
      <c r="E34" s="349"/>
      <c r="F34" s="349"/>
      <c r="G34" s="349"/>
      <c r="H34" s="349"/>
      <c r="I34" s="349"/>
      <c r="J34" s="349"/>
      <c r="K34" s="349"/>
      <c r="L34" s="349"/>
      <c r="M34" s="349"/>
      <c r="N34" s="349"/>
      <c r="O34" s="349"/>
      <c r="P34" s="349"/>
      <c r="Q34" s="349"/>
      <c r="R34" s="349"/>
      <c r="S34" s="349"/>
      <c r="T34" s="349"/>
      <c r="U34" s="350"/>
      <c r="V34" s="347"/>
      <c r="W34" s="347"/>
    </row>
    <row r="35" spans="2:23" ht="60" customHeight="1" x14ac:dyDescent="0.2">
      <c r="B35" s="322" t="s">
        <v>638</v>
      </c>
      <c r="C35" s="322"/>
      <c r="D35" s="322"/>
      <c r="E35" s="322"/>
      <c r="F35" s="322"/>
      <c r="G35" s="322"/>
      <c r="H35" s="322"/>
      <c r="I35" s="322"/>
      <c r="J35" s="322"/>
      <c r="K35" s="322"/>
      <c r="L35" s="322"/>
      <c r="M35" s="322"/>
      <c r="N35" s="322"/>
      <c r="O35" s="322"/>
      <c r="P35" s="322"/>
      <c r="Q35" s="322"/>
      <c r="R35" s="322"/>
      <c r="S35" s="322"/>
      <c r="T35" s="322"/>
      <c r="U35" s="322"/>
    </row>
    <row r="36" spans="2:23" s="14" customFormat="1" ht="24.95" customHeight="1" x14ac:dyDescent="0.25">
      <c r="B36" s="328" t="s">
        <v>123</v>
      </c>
      <c r="C36" s="328"/>
      <c r="D36" s="328"/>
      <c r="E36" s="328"/>
      <c r="F36" s="328"/>
      <c r="G36" s="328"/>
      <c r="H36" s="328"/>
      <c r="I36" s="328"/>
      <c r="J36" s="328"/>
      <c r="K36" s="328"/>
      <c r="L36" s="328"/>
      <c r="M36" s="328"/>
      <c r="N36" s="328"/>
      <c r="O36" s="328"/>
      <c r="P36" s="328"/>
      <c r="Q36" s="328"/>
      <c r="R36" s="328"/>
      <c r="S36" s="328"/>
      <c r="T36" s="328"/>
      <c r="U36" s="328"/>
    </row>
    <row r="37" spans="2:23" ht="60" customHeight="1" x14ac:dyDescent="0.2">
      <c r="B37" s="313" t="s">
        <v>641</v>
      </c>
      <c r="C37" s="314"/>
      <c r="D37" s="314"/>
      <c r="E37" s="314"/>
      <c r="F37" s="314"/>
      <c r="G37" s="314"/>
      <c r="H37" s="314"/>
      <c r="I37" s="314"/>
      <c r="J37" s="314"/>
      <c r="K37" s="314"/>
      <c r="L37" s="314"/>
      <c r="M37" s="314"/>
      <c r="N37" s="314"/>
      <c r="O37" s="314"/>
      <c r="P37" s="314"/>
      <c r="Q37" s="314"/>
      <c r="R37" s="314"/>
      <c r="S37" s="314"/>
      <c r="T37" s="314"/>
      <c r="U37" s="315"/>
    </row>
    <row r="38" spans="2:23" ht="60" customHeight="1" x14ac:dyDescent="0.2">
      <c r="B38" s="313" t="s">
        <v>642</v>
      </c>
      <c r="C38" s="314"/>
      <c r="D38" s="314"/>
      <c r="E38" s="314"/>
      <c r="F38" s="314"/>
      <c r="G38" s="314"/>
      <c r="H38" s="314"/>
      <c r="I38" s="314"/>
      <c r="J38" s="314"/>
      <c r="K38" s="314"/>
      <c r="L38" s="314"/>
      <c r="M38" s="314"/>
      <c r="N38" s="314"/>
      <c r="O38" s="314"/>
      <c r="P38" s="314"/>
      <c r="Q38" s="314"/>
      <c r="R38" s="314"/>
      <c r="S38" s="314"/>
      <c r="T38" s="314"/>
      <c r="U38" s="315"/>
    </row>
    <row r="39" spans="2:23" ht="60" customHeight="1" x14ac:dyDescent="0.2">
      <c r="B39" s="313" t="s">
        <v>643</v>
      </c>
      <c r="C39" s="314"/>
      <c r="D39" s="314"/>
      <c r="E39" s="314"/>
      <c r="F39" s="314"/>
      <c r="G39" s="314"/>
      <c r="H39" s="314"/>
      <c r="I39" s="314"/>
      <c r="J39" s="314"/>
      <c r="K39" s="314"/>
      <c r="L39" s="314"/>
      <c r="M39" s="314"/>
      <c r="N39" s="314"/>
      <c r="O39" s="314"/>
      <c r="P39" s="314"/>
      <c r="Q39" s="314"/>
      <c r="R39" s="314"/>
      <c r="S39" s="314"/>
      <c r="T39" s="314"/>
      <c r="U39" s="315"/>
    </row>
    <row r="41" spans="2:23" x14ac:dyDescent="0.2">
      <c r="B41" s="337" t="s">
        <v>180</v>
      </c>
      <c r="C41" s="337"/>
      <c r="D41" s="337"/>
      <c r="E41" s="337"/>
      <c r="F41" s="337"/>
      <c r="G41" s="337"/>
      <c r="H41" s="337"/>
      <c r="I41" s="337"/>
      <c r="J41" s="337"/>
      <c r="K41" s="337"/>
      <c r="L41" s="337"/>
      <c r="M41" s="337"/>
      <c r="N41" s="337"/>
      <c r="O41" s="337"/>
      <c r="P41" s="337"/>
      <c r="Q41" s="337"/>
      <c r="R41" s="337"/>
      <c r="S41" s="337"/>
      <c r="T41" s="337"/>
      <c r="U41" s="337"/>
    </row>
    <row r="42" spans="2:23" ht="19.5" x14ac:dyDescent="0.2">
      <c r="B42" s="342" t="s">
        <v>28</v>
      </c>
      <c r="C42" s="343"/>
      <c r="D42" s="343"/>
      <c r="E42" s="343"/>
      <c r="F42" s="343"/>
      <c r="G42" s="343"/>
      <c r="H42" s="343"/>
      <c r="I42" s="343"/>
      <c r="J42" s="343"/>
      <c r="K42" s="343"/>
      <c r="L42" s="343"/>
      <c r="M42" s="343"/>
      <c r="N42" s="343"/>
      <c r="O42" s="343"/>
      <c r="P42" s="343"/>
      <c r="Q42" s="343"/>
      <c r="R42" s="343"/>
      <c r="S42" s="343"/>
      <c r="T42" s="343"/>
      <c r="U42" s="343"/>
    </row>
    <row r="43" spans="2:23" ht="51.75" customHeight="1" x14ac:dyDescent="0.2">
      <c r="B43" s="322"/>
      <c r="C43" s="322"/>
      <c r="D43" s="322"/>
      <c r="E43" s="322"/>
      <c r="F43" s="322"/>
      <c r="G43" s="322"/>
      <c r="H43" s="322"/>
      <c r="I43" s="322"/>
      <c r="J43" s="322"/>
      <c r="K43" s="322"/>
      <c r="L43" s="322"/>
      <c r="M43" s="322"/>
      <c r="N43" s="322"/>
      <c r="O43" s="322"/>
      <c r="P43" s="322"/>
      <c r="Q43" s="322"/>
      <c r="R43" s="322"/>
      <c r="S43" s="322"/>
      <c r="T43" s="322"/>
      <c r="U43" s="322"/>
    </row>
    <row r="44" spans="2:23" ht="50.25" customHeight="1" x14ac:dyDescent="0.2">
      <c r="B44" s="322"/>
      <c r="C44" s="322"/>
      <c r="D44" s="322"/>
      <c r="E44" s="322"/>
      <c r="F44" s="322"/>
      <c r="G44" s="322"/>
      <c r="H44" s="322"/>
      <c r="I44" s="322"/>
      <c r="J44" s="322"/>
      <c r="K44" s="322"/>
      <c r="L44" s="322"/>
      <c r="M44" s="322"/>
      <c r="N44" s="322"/>
      <c r="O44" s="322"/>
      <c r="P44" s="322"/>
      <c r="Q44" s="322"/>
      <c r="R44" s="322"/>
      <c r="S44" s="322"/>
      <c r="T44" s="322"/>
      <c r="U44" s="322"/>
    </row>
    <row r="45" spans="2:23" ht="19.5" x14ac:dyDescent="0.2">
      <c r="B45" s="328" t="s">
        <v>123</v>
      </c>
      <c r="C45" s="328"/>
      <c r="D45" s="328"/>
      <c r="E45" s="328"/>
      <c r="F45" s="328"/>
      <c r="G45" s="328"/>
      <c r="H45" s="328"/>
      <c r="I45" s="328"/>
      <c r="J45" s="328"/>
      <c r="K45" s="328"/>
      <c r="L45" s="328"/>
      <c r="M45" s="328"/>
      <c r="N45" s="328"/>
      <c r="O45" s="328"/>
      <c r="P45" s="328"/>
      <c r="Q45" s="328"/>
      <c r="R45" s="328"/>
      <c r="S45" s="328"/>
      <c r="T45" s="328"/>
      <c r="U45" s="328"/>
    </row>
    <row r="46" spans="2:23" ht="69.75" customHeight="1" x14ac:dyDescent="0.2">
      <c r="B46" s="322"/>
      <c r="C46" s="322"/>
      <c r="D46" s="322"/>
      <c r="E46" s="322"/>
      <c r="F46" s="322"/>
      <c r="G46" s="322"/>
      <c r="H46" s="322"/>
      <c r="I46" s="322"/>
      <c r="J46" s="322"/>
      <c r="K46" s="322"/>
      <c r="L46" s="322"/>
      <c r="M46" s="322"/>
      <c r="N46" s="322"/>
      <c r="O46" s="322"/>
      <c r="P46" s="322"/>
      <c r="Q46" s="322"/>
      <c r="R46" s="322"/>
      <c r="S46" s="322"/>
      <c r="T46" s="322"/>
      <c r="U46" s="322"/>
    </row>
    <row r="47" spans="2:23" ht="60" customHeight="1" x14ac:dyDescent="0.2">
      <c r="B47" s="322"/>
      <c r="C47" s="322"/>
      <c r="D47" s="322"/>
      <c r="E47" s="322"/>
      <c r="F47" s="322"/>
      <c r="G47" s="322"/>
      <c r="H47" s="322"/>
      <c r="I47" s="322"/>
      <c r="J47" s="322"/>
      <c r="K47" s="322"/>
      <c r="L47" s="322"/>
      <c r="M47" s="322"/>
      <c r="N47" s="322"/>
      <c r="O47" s="322"/>
      <c r="P47" s="322"/>
      <c r="Q47" s="322"/>
      <c r="R47" s="322"/>
      <c r="S47" s="322"/>
      <c r="T47" s="322"/>
      <c r="U47" s="322"/>
    </row>
    <row r="48" spans="2:23" ht="59.25" customHeight="1" x14ac:dyDescent="0.2">
      <c r="B48" s="322"/>
      <c r="C48" s="322"/>
      <c r="D48" s="322"/>
      <c r="E48" s="322"/>
      <c r="F48" s="322"/>
      <c r="G48" s="322"/>
      <c r="H48" s="322"/>
      <c r="I48" s="322"/>
      <c r="J48" s="322"/>
      <c r="K48" s="322"/>
      <c r="L48" s="322"/>
      <c r="M48" s="322"/>
      <c r="N48" s="322"/>
      <c r="O48" s="322"/>
      <c r="P48" s="322"/>
      <c r="Q48" s="322"/>
      <c r="R48" s="322"/>
      <c r="S48" s="322"/>
      <c r="T48" s="322"/>
      <c r="U48" s="322"/>
    </row>
    <row r="65497" spans="2:22" x14ac:dyDescent="0.2">
      <c r="B65497" s="10" t="s">
        <v>29</v>
      </c>
      <c r="C65497" s="10"/>
      <c r="D65497" s="10"/>
      <c r="E65497" s="10"/>
      <c r="F65497" s="10"/>
      <c r="G65497" s="10"/>
      <c r="H65497" s="10"/>
      <c r="I65497" s="10"/>
      <c r="J65497" s="10"/>
      <c r="K65497" s="10"/>
      <c r="L65497" s="10"/>
      <c r="M65497" s="10"/>
      <c r="N65497" s="10"/>
      <c r="O65497" s="10"/>
      <c r="P65497" s="10"/>
      <c r="Q65497" s="10"/>
      <c r="R65497" s="10"/>
      <c r="S65497" s="10"/>
      <c r="T65497" s="10"/>
      <c r="U65497" s="10"/>
      <c r="V65497" s="10"/>
    </row>
    <row r="65498" spans="2:22" x14ac:dyDescent="0.2">
      <c r="B65498" s="11" t="s">
        <v>30</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row r="65499" spans="2:22" x14ac:dyDescent="0.2">
      <c r="B65499" s="11" t="s">
        <v>31</v>
      </c>
      <c r="C65499" s="11"/>
      <c r="D65499" s="11"/>
      <c r="E65499" s="11"/>
      <c r="F65499" s="11"/>
      <c r="G65499" s="11"/>
      <c r="H65499" s="11"/>
      <c r="I65499" s="11"/>
      <c r="J65499" s="11"/>
      <c r="K65499" s="11"/>
      <c r="L65499" s="11"/>
      <c r="M65499" s="11"/>
      <c r="N65499" s="11"/>
      <c r="O65499" s="11"/>
      <c r="P65499" s="11"/>
      <c r="Q65499" s="11"/>
      <c r="R65499" s="11"/>
      <c r="S65499" s="11"/>
      <c r="T65499" s="11"/>
      <c r="U65499" s="11"/>
      <c r="V65499" s="11"/>
    </row>
  </sheetData>
  <mergeCells count="42">
    <mergeCell ref="B34:U34"/>
    <mergeCell ref="B46:U46"/>
    <mergeCell ref="B47:U47"/>
    <mergeCell ref="B48:U48"/>
    <mergeCell ref="B41:U41"/>
    <mergeCell ref="B42:U42"/>
    <mergeCell ref="B43:U43"/>
    <mergeCell ref="B44:U44"/>
    <mergeCell ref="B45:U45"/>
    <mergeCell ref="B35:U35"/>
    <mergeCell ref="B36:U36"/>
    <mergeCell ref="B37:U37"/>
    <mergeCell ref="B38:U38"/>
    <mergeCell ref="B39:U39"/>
    <mergeCell ref="B28:U28"/>
    <mergeCell ref="B29:U29"/>
    <mergeCell ref="B31:U31"/>
    <mergeCell ref="B32:U32"/>
    <mergeCell ref="B33:U33"/>
    <mergeCell ref="V2:V3"/>
    <mergeCell ref="L3:L9"/>
    <mergeCell ref="C2:F2"/>
    <mergeCell ref="B25:U25"/>
    <mergeCell ref="B26:U26"/>
    <mergeCell ref="H2:K2"/>
    <mergeCell ref="R2:U2"/>
    <mergeCell ref="B12:U12"/>
    <mergeCell ref="B13:U13"/>
    <mergeCell ref="B14:U14"/>
    <mergeCell ref="B15:U15"/>
    <mergeCell ref="B17:U17"/>
    <mergeCell ref="B18:U18"/>
    <mergeCell ref="B19:U19"/>
    <mergeCell ref="B21:U21"/>
    <mergeCell ref="B22:U22"/>
    <mergeCell ref="B27:U27"/>
    <mergeCell ref="G3:G9"/>
    <mergeCell ref="B2:B3"/>
    <mergeCell ref="M2:P2"/>
    <mergeCell ref="B16:U16"/>
    <mergeCell ref="B23:U23"/>
    <mergeCell ref="B24:U24"/>
  </mergeCells>
  <phoneticPr fontId="2" type="noConversion"/>
  <hyperlinks>
    <hyperlink ref="B65499" r:id="rId1" xr:uid="{00000000-0004-0000-0300-000000000000}"/>
    <hyperlink ref="B65498"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B34" zoomScale="70" zoomScaleNormal="70" workbookViewId="0">
      <selection activeCell="B41" sqref="B41:U41"/>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137</v>
      </c>
      <c r="C2" s="335" t="s">
        <v>177</v>
      </c>
      <c r="D2" s="335"/>
      <c r="E2" s="335"/>
      <c r="F2" s="335"/>
      <c r="G2" s="2"/>
      <c r="H2" s="336" t="s">
        <v>178</v>
      </c>
      <c r="I2" s="336"/>
      <c r="J2" s="336"/>
      <c r="K2" s="336"/>
      <c r="L2" s="2"/>
      <c r="M2" s="327" t="s">
        <v>179</v>
      </c>
      <c r="N2" s="327"/>
      <c r="O2" s="327"/>
      <c r="P2" s="327"/>
      <c r="Q2" s="55"/>
      <c r="R2" s="337" t="s">
        <v>180</v>
      </c>
      <c r="S2" s="337"/>
      <c r="T2" s="337"/>
      <c r="U2" s="337"/>
      <c r="V2" s="332"/>
    </row>
    <row r="3" spans="2:22" ht="24.75" customHeight="1" thickBot="1" x14ac:dyDescent="0.25">
      <c r="B3" s="326"/>
      <c r="C3" s="3">
        <v>1</v>
      </c>
      <c r="D3" s="3">
        <v>2</v>
      </c>
      <c r="E3" s="4">
        <v>3</v>
      </c>
      <c r="F3" s="5">
        <v>4</v>
      </c>
      <c r="G3" s="323"/>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37" t="s">
        <v>133</v>
      </c>
      <c r="C4" s="36">
        <f>Autoevaluación!R84/SUM(Autoevaluación!R84:R87)</f>
        <v>0</v>
      </c>
      <c r="D4" s="7">
        <f>Autoevaluación!R85/SUM(Autoevaluación!R84:R87)</f>
        <v>0</v>
      </c>
      <c r="E4" s="7">
        <f>Autoevaluación!R86/SUM(Autoevaluación!R84:R87)</f>
        <v>1</v>
      </c>
      <c r="F4" s="7">
        <f>Autoevaluación!R87/SUM(Autoevaluación!R84:R87)</f>
        <v>0</v>
      </c>
      <c r="G4" s="324"/>
      <c r="H4" s="17">
        <f>Autoevaluación!S84/SUM(Autoevaluación!S84:S87)</f>
        <v>0</v>
      </c>
      <c r="I4" s="7">
        <f>Autoevaluación!S85/SUM(Autoevaluación!S84:S87)</f>
        <v>0</v>
      </c>
      <c r="J4" s="7">
        <f>Autoevaluación!S86/SUM(Autoevaluación!S84:S87)</f>
        <v>1</v>
      </c>
      <c r="K4" s="7">
        <f>Autoevaluación!S87/SUM(Autoevaluación!S84:S87)</f>
        <v>0</v>
      </c>
      <c r="L4" s="334"/>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0.14285714285714285</v>
      </c>
      <c r="E5" s="7">
        <f>Autoevaluación!R91/SUM(Autoevaluación!R89:R92)</f>
        <v>0.8571428571428571</v>
      </c>
      <c r="F5" s="7">
        <f>Autoevaluación!R92/SUM(Autoevaluación!R89:R92)</f>
        <v>0</v>
      </c>
      <c r="G5" s="324"/>
      <c r="H5" s="17">
        <f>Autoevaluación!S89/SUM(Autoevaluación!S89:S92)</f>
        <v>0</v>
      </c>
      <c r="I5" s="7">
        <f>Autoevaluación!S90/SUM(Autoevaluación!S89:S92)</f>
        <v>0.2857142857142857</v>
      </c>
      <c r="J5" s="7" t="e">
        <f>Autoevaluación!S91/SUM(Autoevaluación!S89:Q92Q13:V16)</f>
        <v>#NAME?</v>
      </c>
      <c r="K5" s="7">
        <f>Autoevaluación!S92/SUM(Autoevaluación!S89:S92)</f>
        <v>0</v>
      </c>
      <c r="L5" s="334"/>
      <c r="M5" s="7">
        <f>Autoevaluación!T89/SUM(Autoevaluación!T89:T92)</f>
        <v>0</v>
      </c>
      <c r="N5" s="7">
        <f>Autoevaluación!T90/SUM(Autoevaluación!T89:T92)</f>
        <v>0.2857142857142857</v>
      </c>
      <c r="O5" s="7">
        <f>Autoevaluación!T91/SUM(Autoevaluación!T89:T92)</f>
        <v>0.42857142857142855</v>
      </c>
      <c r="P5" s="7">
        <f>Autoevaluación!T92/SUM(Autoevaluación!T89:T92)</f>
        <v>0.2857142857142857</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v>
      </c>
      <c r="E6" s="7">
        <f>Autoevaluación!R100/SUM(Autoevaluación!R98:R101)</f>
        <v>1</v>
      </c>
      <c r="F6" s="7">
        <f>Autoevaluación!R101/SUM(Autoevaluación!R98:R101)</f>
        <v>0</v>
      </c>
      <c r="G6" s="324"/>
      <c r="H6" s="17">
        <f>Autoevaluación!S98/SUM(Autoevaluación!S98:S101)</f>
        <v>0</v>
      </c>
      <c r="I6" s="7">
        <f>Autoevaluación!S99/SUM(Autoevaluación!S98:S101)</f>
        <v>0</v>
      </c>
      <c r="J6" s="7">
        <f>Autoevaluación!S100/SUM(Autoevaluación!S98:S101)</f>
        <v>1</v>
      </c>
      <c r="K6" s="7">
        <f>Autoevaluación!S10/SUM(Autoevaluación!S98:S101)</f>
        <v>0</v>
      </c>
      <c r="L6" s="334"/>
      <c r="M6" s="7">
        <f>Autoevaluación!T98/SUM(Autoevaluación!T98:T101)</f>
        <v>0</v>
      </c>
      <c r="N6" s="7">
        <f>Autoevaluación!T99/SUM(Autoevaluación!T98:T101)</f>
        <v>0</v>
      </c>
      <c r="O6" s="7">
        <f>Autoevaluación!T100/SUM(Autoevaluación!T98:T101)</f>
        <v>0.5</v>
      </c>
      <c r="P6" s="7">
        <f>Autoevaluación!T101/SUM(Autoevaluación!T98:T101)</f>
        <v>0.5</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v>
      </c>
      <c r="E7" s="7">
        <f>Autoevaluación!R104/SUM(Autoevaluación!R102:R105)</f>
        <v>1</v>
      </c>
      <c r="F7" s="7">
        <f>Autoevaluación!R105/SUM(Autoevaluación!R102:R105)</f>
        <v>0</v>
      </c>
      <c r="G7" s="324"/>
      <c r="H7" s="17">
        <f>Autoevaluación!S102/SUM(Autoevaluación!S102:S105)</f>
        <v>0</v>
      </c>
      <c r="I7" s="7">
        <f>Autoevaluación!S103/SUM(Autoevaluación!S102:S105)</f>
        <v>0</v>
      </c>
      <c r="J7" s="7">
        <f>Autoevaluación!S104/SUM(Autoevaluación!S102:S105)</f>
        <v>1</v>
      </c>
      <c r="K7" s="7">
        <f>Autoevaluación!S105/SUM(Autoevaluación!S102:S105)</f>
        <v>0</v>
      </c>
      <c r="L7" s="334"/>
      <c r="M7" s="7">
        <f>Autoevaluación!T102/SUM(Autoevaluación!T102:T105)</f>
        <v>0</v>
      </c>
      <c r="N7" s="7">
        <f>Autoevaluación!T103/SUM(Autoevaluación!T102:T105)</f>
        <v>0</v>
      </c>
      <c r="O7" s="7">
        <f>Autoevaluación!T104/SUM(Autoevaluación!T102:T105)</f>
        <v>0.6</v>
      </c>
      <c r="P7" s="7">
        <f>Autoevaluación!T105/SUM(Autoevaluación!T102:T105)</f>
        <v>0.4</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24"/>
      <c r="H8" s="17">
        <f>Autoevaluación!S114/SUM(Autoevaluación!S114:S117)</f>
        <v>0</v>
      </c>
      <c r="I8" s="7">
        <f>Autoevaluación!S115/SUM(Autoevaluación!S114:S117)</f>
        <v>0</v>
      </c>
      <c r="J8" s="7">
        <f>Autoevaluación!S116/SUM(Autoevaluación!S114:S117)</f>
        <v>1</v>
      </c>
      <c r="K8" s="7">
        <f>Autoevaluación!S117/SUM(Autoevaluación!S114:S117)</f>
        <v>0</v>
      </c>
      <c r="L8" s="334"/>
      <c r="M8" s="7">
        <f>Autoevaluación!T114/SUM(Autoevaluación!T114:T117)</f>
        <v>0</v>
      </c>
      <c r="N8" s="7">
        <f>Autoevaluación!T115/SUM(Autoevaluación!T114:T117)</f>
        <v>0</v>
      </c>
      <c r="O8" s="7">
        <f>Autoevaluación!T116/SUM(Autoevaluación!T114:T117)</f>
        <v>1</v>
      </c>
      <c r="P8" s="7">
        <f>Autoevaluación!T117/SUM(Autoevaluación!T114:T117)</f>
        <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4"/>
      <c r="H9" s="7"/>
      <c r="I9" s="7"/>
      <c r="J9" s="7"/>
      <c r="K9" s="7"/>
      <c r="L9" s="334"/>
      <c r="M9" s="7"/>
      <c r="N9" s="7"/>
      <c r="O9" s="7"/>
      <c r="P9" s="7"/>
      <c r="Q9" s="53"/>
      <c r="R9" s="7"/>
      <c r="S9" s="7"/>
      <c r="T9" s="7"/>
      <c r="U9" s="7"/>
    </row>
    <row r="10" spans="2:22" ht="42" customHeight="1" x14ac:dyDescent="0.2">
      <c r="B10" s="15" t="s">
        <v>138</v>
      </c>
      <c r="C10" s="12">
        <f>AVERAGE(C4:C9)</f>
        <v>0</v>
      </c>
      <c r="D10" s="12">
        <f>AVERAGE(D4:D9)</f>
        <v>2.8571428571428571E-2</v>
      </c>
      <c r="E10" s="12">
        <f>AVERAGE(E4:E9)</f>
        <v>0.97142857142857153</v>
      </c>
      <c r="F10" s="12">
        <f>AVERAGE(F4:F9)</f>
        <v>0</v>
      </c>
      <c r="G10" s="9"/>
      <c r="H10" s="12">
        <f>AVERAGE(H4:H9)</f>
        <v>0</v>
      </c>
      <c r="I10" s="12">
        <f>AVERAGE(I4:I9)</f>
        <v>5.7142857142857141E-2</v>
      </c>
      <c r="J10" s="12" t="e">
        <f>AVERAGE(J4:J9)</f>
        <v>#NAME?</v>
      </c>
      <c r="K10" s="12">
        <f>AVERAGE(K4:K9)</f>
        <v>0</v>
      </c>
      <c r="L10" s="9"/>
      <c r="M10" s="12">
        <f>AVERAGE(M4:M9)</f>
        <v>0</v>
      </c>
      <c r="N10" s="12">
        <f>AVERAGE(N4:N9)</f>
        <v>5.7142857142857141E-2</v>
      </c>
      <c r="O10" s="12">
        <f>AVERAGE(O4:O9)</f>
        <v>0.63904761904761898</v>
      </c>
      <c r="P10" s="12">
        <f>AVERAGE(P4:P9)</f>
        <v>0.30380952380952381</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177</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38" t="s">
        <v>28</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345" t="s">
        <v>233</v>
      </c>
      <c r="C14" s="345"/>
      <c r="D14" s="345"/>
      <c r="E14" s="345"/>
      <c r="F14" s="345"/>
      <c r="G14" s="345"/>
      <c r="H14" s="345"/>
      <c r="I14" s="345"/>
      <c r="J14" s="345"/>
      <c r="K14" s="345"/>
      <c r="L14" s="345"/>
      <c r="M14" s="345"/>
      <c r="N14" s="345"/>
      <c r="O14" s="345"/>
      <c r="P14" s="345"/>
      <c r="Q14" s="345"/>
      <c r="R14" s="345"/>
      <c r="S14" s="345"/>
      <c r="T14" s="345"/>
      <c r="U14" s="345"/>
    </row>
    <row r="15" spans="2:22" ht="60" customHeight="1" x14ac:dyDescent="0.2">
      <c r="B15" s="345" t="s">
        <v>234</v>
      </c>
      <c r="C15" s="345"/>
      <c r="D15" s="345"/>
      <c r="E15" s="345"/>
      <c r="F15" s="345"/>
      <c r="G15" s="345"/>
      <c r="H15" s="345"/>
      <c r="I15" s="345"/>
      <c r="J15" s="345"/>
      <c r="K15" s="345"/>
      <c r="L15" s="345"/>
      <c r="M15" s="345"/>
      <c r="N15" s="345"/>
      <c r="O15" s="345"/>
      <c r="P15" s="345"/>
      <c r="Q15" s="345"/>
      <c r="R15" s="345"/>
      <c r="S15" s="345"/>
      <c r="T15" s="345"/>
      <c r="U15" s="345"/>
    </row>
    <row r="16" spans="2:22" s="14"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45" t="s">
        <v>235</v>
      </c>
      <c r="C17" s="345"/>
      <c r="D17" s="345"/>
      <c r="E17" s="345"/>
      <c r="F17" s="345"/>
      <c r="G17" s="345"/>
      <c r="H17" s="345"/>
      <c r="I17" s="345"/>
      <c r="J17" s="345"/>
      <c r="K17" s="345"/>
      <c r="L17" s="345"/>
      <c r="M17" s="345"/>
      <c r="N17" s="345"/>
      <c r="O17" s="345"/>
      <c r="P17" s="345"/>
      <c r="Q17" s="345"/>
      <c r="R17" s="345"/>
      <c r="S17" s="345"/>
      <c r="T17" s="345"/>
      <c r="U17" s="345"/>
    </row>
    <row r="18" spans="2:21" ht="60" customHeight="1" x14ac:dyDescent="0.2">
      <c r="B18" s="345" t="s">
        <v>236</v>
      </c>
      <c r="C18" s="345"/>
      <c r="D18" s="345"/>
      <c r="E18" s="345"/>
      <c r="F18" s="345"/>
      <c r="G18" s="345"/>
      <c r="H18" s="345"/>
      <c r="I18" s="345"/>
      <c r="J18" s="345"/>
      <c r="K18" s="345"/>
      <c r="L18" s="345"/>
      <c r="M18" s="345"/>
      <c r="N18" s="345"/>
      <c r="O18" s="345"/>
      <c r="P18" s="345"/>
      <c r="Q18" s="345"/>
      <c r="R18" s="345"/>
      <c r="S18" s="345"/>
      <c r="T18" s="345"/>
      <c r="U18" s="345"/>
    </row>
    <row r="19" spans="2:21" ht="60" customHeight="1" x14ac:dyDescent="0.2">
      <c r="B19" s="345" t="s">
        <v>233</v>
      </c>
      <c r="C19" s="345"/>
      <c r="D19" s="345"/>
      <c r="E19" s="345"/>
      <c r="F19" s="345"/>
      <c r="G19" s="345"/>
      <c r="H19" s="345"/>
      <c r="I19" s="345"/>
      <c r="J19" s="345"/>
      <c r="K19" s="345"/>
      <c r="L19" s="345"/>
      <c r="M19" s="345"/>
      <c r="N19" s="345"/>
      <c r="O19" s="345"/>
      <c r="P19" s="345"/>
      <c r="Q19" s="345"/>
      <c r="R19" s="345"/>
      <c r="S19" s="345"/>
      <c r="T19" s="345"/>
      <c r="U19" s="34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178</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42" t="s">
        <v>28</v>
      </c>
      <c r="C22" s="343"/>
      <c r="D22" s="343"/>
      <c r="E22" s="343"/>
      <c r="F22" s="343"/>
      <c r="G22" s="343"/>
      <c r="H22" s="343"/>
      <c r="I22" s="343"/>
      <c r="J22" s="343"/>
      <c r="K22" s="343"/>
      <c r="L22" s="343"/>
      <c r="M22" s="343"/>
      <c r="N22" s="343"/>
      <c r="O22" s="343"/>
      <c r="P22" s="343"/>
      <c r="Q22" s="343"/>
      <c r="R22" s="343"/>
      <c r="S22" s="343"/>
      <c r="T22" s="343"/>
      <c r="U22" s="343"/>
    </row>
    <row r="23" spans="2:21" ht="60" customHeight="1" x14ac:dyDescent="0.2">
      <c r="B23" s="310" t="s">
        <v>529</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44" t="s">
        <v>530</v>
      </c>
      <c r="C24" s="344"/>
      <c r="D24" s="344"/>
      <c r="E24" s="344"/>
      <c r="F24" s="344"/>
      <c r="G24" s="344"/>
      <c r="H24" s="344"/>
      <c r="I24" s="344"/>
      <c r="J24" s="344"/>
      <c r="K24" s="344"/>
      <c r="L24" s="344"/>
      <c r="M24" s="344"/>
      <c r="N24" s="344"/>
      <c r="O24" s="344"/>
      <c r="P24" s="344"/>
      <c r="Q24" s="344"/>
      <c r="R24" s="344"/>
      <c r="S24" s="344"/>
      <c r="T24" s="344"/>
      <c r="U24" s="344"/>
    </row>
    <row r="25" spans="2:21" ht="60" customHeight="1" x14ac:dyDescent="0.2">
      <c r="B25" s="310" t="s">
        <v>531</v>
      </c>
      <c r="C25" s="310"/>
      <c r="D25" s="310"/>
      <c r="E25" s="310"/>
      <c r="F25" s="310"/>
      <c r="G25" s="310"/>
      <c r="H25" s="310"/>
      <c r="I25" s="310"/>
      <c r="J25" s="310"/>
      <c r="K25" s="310"/>
      <c r="L25" s="310"/>
      <c r="M25" s="310"/>
      <c r="N25" s="310"/>
      <c r="O25" s="310"/>
      <c r="P25" s="310"/>
      <c r="Q25" s="310"/>
      <c r="R25" s="310"/>
      <c r="S25" s="310"/>
      <c r="T25" s="310"/>
      <c r="U25" s="310"/>
    </row>
    <row r="26" spans="2:21" ht="60" customHeight="1" x14ac:dyDescent="0.2">
      <c r="B26" s="328" t="s">
        <v>123</v>
      </c>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10" t="s">
        <v>532</v>
      </c>
      <c r="C27" s="310"/>
      <c r="D27" s="310"/>
      <c r="E27" s="310"/>
      <c r="F27" s="310"/>
      <c r="G27" s="310"/>
      <c r="H27" s="310"/>
      <c r="I27" s="310"/>
      <c r="J27" s="310"/>
      <c r="K27" s="310"/>
      <c r="L27" s="310"/>
      <c r="M27" s="310"/>
      <c r="N27" s="310"/>
      <c r="O27" s="310"/>
      <c r="P27" s="310"/>
      <c r="Q27" s="310"/>
      <c r="R27" s="310"/>
      <c r="S27" s="310"/>
      <c r="T27" s="310"/>
      <c r="U27" s="310"/>
    </row>
    <row r="28" spans="2:21" ht="51.75" customHeight="1" x14ac:dyDescent="0.2">
      <c r="B28" s="310" t="s">
        <v>533</v>
      </c>
      <c r="C28" s="310"/>
      <c r="D28" s="310"/>
      <c r="E28" s="310"/>
      <c r="F28" s="310"/>
      <c r="G28" s="310"/>
      <c r="H28" s="310"/>
      <c r="I28" s="310"/>
      <c r="J28" s="310"/>
      <c r="K28" s="310"/>
      <c r="L28" s="310"/>
      <c r="M28" s="310"/>
      <c r="N28" s="310"/>
      <c r="O28" s="310"/>
      <c r="P28" s="310"/>
      <c r="Q28" s="310"/>
      <c r="R28" s="310"/>
      <c r="S28" s="310"/>
      <c r="T28" s="310"/>
      <c r="U28" s="310"/>
    </row>
    <row r="29" spans="2:21" ht="39.75" customHeight="1" x14ac:dyDescent="0.2">
      <c r="B29" s="310" t="s">
        <v>534</v>
      </c>
      <c r="C29" s="310"/>
      <c r="D29" s="310"/>
      <c r="E29" s="310"/>
      <c r="F29" s="310"/>
      <c r="G29" s="310"/>
      <c r="H29" s="310"/>
      <c r="I29" s="310"/>
      <c r="J29" s="310"/>
      <c r="K29" s="310"/>
      <c r="L29" s="310"/>
      <c r="M29" s="310"/>
      <c r="N29" s="310"/>
      <c r="O29" s="310"/>
      <c r="P29" s="310"/>
      <c r="Q29" s="310"/>
      <c r="R29" s="310"/>
      <c r="S29" s="310"/>
      <c r="T29" s="310"/>
      <c r="U29" s="310"/>
    </row>
    <row r="30" spans="2:21" ht="53.25" customHeight="1" x14ac:dyDescent="0.2">
      <c r="B30" s="341" t="s">
        <v>179</v>
      </c>
      <c r="C30" s="341"/>
      <c r="D30" s="341"/>
      <c r="E30" s="341"/>
      <c r="F30" s="341"/>
      <c r="G30" s="341"/>
      <c r="H30" s="341"/>
      <c r="I30" s="341"/>
      <c r="J30" s="341"/>
      <c r="K30" s="341"/>
      <c r="L30" s="341"/>
      <c r="M30" s="341"/>
      <c r="N30" s="341"/>
      <c r="O30" s="341"/>
      <c r="P30" s="341"/>
      <c r="Q30" s="341"/>
      <c r="R30" s="341"/>
      <c r="S30" s="341"/>
      <c r="T30" s="341"/>
      <c r="U30" s="341"/>
    </row>
    <row r="31" spans="2:21" ht="60" customHeight="1" x14ac:dyDescent="0.2">
      <c r="B31" s="340" t="s">
        <v>28</v>
      </c>
      <c r="C31" s="340"/>
      <c r="D31" s="340"/>
      <c r="E31" s="340"/>
      <c r="F31" s="340"/>
      <c r="G31" s="340"/>
      <c r="H31" s="340"/>
      <c r="I31" s="340"/>
      <c r="J31" s="340"/>
      <c r="K31" s="340"/>
      <c r="L31" s="340"/>
      <c r="M31" s="340"/>
      <c r="N31" s="340"/>
      <c r="O31" s="340"/>
      <c r="P31" s="340"/>
      <c r="Q31" s="340"/>
      <c r="R31" s="340"/>
      <c r="S31" s="340"/>
      <c r="T31" s="340"/>
      <c r="U31" s="340"/>
    </row>
    <row r="32" spans="2:21" s="14" customFormat="1" ht="73.5" customHeight="1" x14ac:dyDescent="0.25">
      <c r="B32" s="310" t="s">
        <v>646</v>
      </c>
      <c r="C32" s="310"/>
      <c r="D32" s="310"/>
      <c r="E32" s="310"/>
      <c r="F32" s="310"/>
      <c r="G32" s="310"/>
      <c r="H32" s="310"/>
      <c r="I32" s="310"/>
      <c r="J32" s="310"/>
      <c r="K32" s="310"/>
      <c r="L32" s="310"/>
      <c r="M32" s="310"/>
      <c r="N32" s="310"/>
      <c r="O32" s="310"/>
      <c r="P32" s="310"/>
      <c r="Q32" s="310"/>
      <c r="R32" s="310"/>
      <c r="S32" s="310"/>
      <c r="T32" s="310"/>
      <c r="U32" s="310"/>
    </row>
    <row r="33" spans="2:21" s="14" customFormat="1" ht="73.5" customHeight="1" x14ac:dyDescent="0.25">
      <c r="B33" s="313" t="s">
        <v>644</v>
      </c>
      <c r="C33" s="314"/>
      <c r="D33" s="314"/>
      <c r="E33" s="314"/>
      <c r="F33" s="314"/>
      <c r="G33" s="314"/>
      <c r="H33" s="314"/>
      <c r="I33" s="314"/>
      <c r="J33" s="314"/>
      <c r="K33" s="314"/>
      <c r="L33" s="314"/>
      <c r="M33" s="314"/>
      <c r="N33" s="314"/>
      <c r="O33" s="314"/>
      <c r="P33" s="314"/>
      <c r="Q33" s="314"/>
      <c r="R33" s="314"/>
      <c r="S33" s="314"/>
      <c r="T33" s="314"/>
      <c r="U33" s="315"/>
    </row>
    <row r="34" spans="2:21" ht="60" customHeight="1" x14ac:dyDescent="0.2">
      <c r="B34" s="310" t="s">
        <v>645</v>
      </c>
      <c r="C34" s="310"/>
      <c r="D34" s="310"/>
      <c r="E34" s="310"/>
      <c r="F34" s="310"/>
      <c r="G34" s="310"/>
      <c r="H34" s="310"/>
      <c r="I34" s="310"/>
      <c r="J34" s="310"/>
      <c r="K34" s="310"/>
      <c r="L34" s="310"/>
      <c r="M34" s="310"/>
      <c r="N34" s="310"/>
      <c r="O34" s="310"/>
      <c r="P34" s="310"/>
      <c r="Q34" s="310"/>
      <c r="R34" s="310"/>
      <c r="S34" s="310"/>
      <c r="T34" s="310"/>
      <c r="U34" s="310"/>
    </row>
    <row r="35" spans="2:21" ht="60" customHeight="1" x14ac:dyDescent="0.2">
      <c r="B35" s="328" t="s">
        <v>123</v>
      </c>
      <c r="C35" s="328"/>
      <c r="D35" s="328"/>
      <c r="E35" s="328"/>
      <c r="F35" s="328"/>
      <c r="G35" s="328"/>
      <c r="H35" s="328"/>
      <c r="I35" s="328"/>
      <c r="J35" s="328"/>
      <c r="K35" s="328"/>
      <c r="L35" s="328"/>
      <c r="M35" s="328"/>
      <c r="N35" s="328"/>
      <c r="O35" s="328"/>
      <c r="P35" s="328"/>
      <c r="Q35" s="328"/>
      <c r="R35" s="328"/>
      <c r="S35" s="328"/>
      <c r="T35" s="328"/>
      <c r="U35" s="328"/>
    </row>
    <row r="36" spans="2:21" ht="60" customHeight="1" x14ac:dyDescent="0.2">
      <c r="B36" s="310" t="s">
        <v>647</v>
      </c>
      <c r="C36" s="310"/>
      <c r="D36" s="310"/>
      <c r="E36" s="310"/>
      <c r="F36" s="310"/>
      <c r="G36" s="310"/>
      <c r="H36" s="310"/>
      <c r="I36" s="310"/>
      <c r="J36" s="310"/>
      <c r="K36" s="310"/>
      <c r="L36" s="310"/>
      <c r="M36" s="310"/>
      <c r="N36" s="310"/>
      <c r="O36" s="310"/>
      <c r="P36" s="310"/>
      <c r="Q36" s="310"/>
      <c r="R36" s="310"/>
      <c r="S36" s="310"/>
      <c r="T36" s="310"/>
      <c r="U36" s="310"/>
    </row>
    <row r="37" spans="2:21" ht="69.75" customHeight="1" x14ac:dyDescent="0.2">
      <c r="B37" s="310" t="s">
        <v>648</v>
      </c>
      <c r="C37" s="310"/>
      <c r="D37" s="310"/>
      <c r="E37" s="310"/>
      <c r="F37" s="310"/>
      <c r="G37" s="310"/>
      <c r="H37" s="310"/>
      <c r="I37" s="310"/>
      <c r="J37" s="310"/>
      <c r="K37" s="310"/>
      <c r="L37" s="310"/>
      <c r="M37" s="310"/>
      <c r="N37" s="310"/>
      <c r="O37" s="310"/>
      <c r="P37" s="310"/>
      <c r="Q37" s="310"/>
      <c r="R37" s="310"/>
      <c r="S37" s="310"/>
      <c r="T37" s="310"/>
      <c r="U37" s="310"/>
    </row>
    <row r="38" spans="2:21" ht="66.75" customHeight="1" x14ac:dyDescent="0.2">
      <c r="B38" s="310" t="s">
        <v>649</v>
      </c>
      <c r="C38" s="310"/>
      <c r="D38" s="310"/>
      <c r="E38" s="310"/>
      <c r="F38" s="310"/>
      <c r="G38" s="310"/>
      <c r="H38" s="310"/>
      <c r="I38" s="310"/>
      <c r="J38" s="310"/>
      <c r="K38" s="310"/>
      <c r="L38" s="310"/>
      <c r="M38" s="310"/>
      <c r="N38" s="310"/>
      <c r="O38" s="310"/>
      <c r="P38" s="310"/>
      <c r="Q38" s="310"/>
      <c r="R38" s="310"/>
      <c r="S38" s="310"/>
      <c r="T38" s="310"/>
      <c r="U38" s="310"/>
    </row>
    <row r="39" spans="2:21" ht="50.25" customHeight="1" x14ac:dyDescent="0.2">
      <c r="B39" s="337" t="s">
        <v>180</v>
      </c>
      <c r="C39" s="337"/>
      <c r="D39" s="337"/>
      <c r="E39" s="337"/>
      <c r="F39" s="337"/>
      <c r="G39" s="337"/>
      <c r="H39" s="337"/>
      <c r="I39" s="337"/>
      <c r="J39" s="337"/>
      <c r="K39" s="337"/>
      <c r="L39" s="337"/>
      <c r="M39" s="337"/>
      <c r="N39" s="337"/>
      <c r="O39" s="337"/>
      <c r="P39" s="337"/>
      <c r="Q39" s="337"/>
      <c r="R39" s="337"/>
      <c r="S39" s="337"/>
      <c r="T39" s="337"/>
      <c r="U39" s="337"/>
    </row>
    <row r="40" spans="2:21" ht="51.75" customHeight="1" x14ac:dyDescent="0.2">
      <c r="B40" s="340" t="s">
        <v>28</v>
      </c>
      <c r="C40" s="340"/>
      <c r="D40" s="340"/>
      <c r="E40" s="340"/>
      <c r="F40" s="340"/>
      <c r="G40" s="340"/>
      <c r="H40" s="340"/>
      <c r="I40" s="340"/>
      <c r="J40" s="340"/>
      <c r="K40" s="340"/>
      <c r="L40" s="340"/>
      <c r="M40" s="340"/>
      <c r="N40" s="340"/>
      <c r="O40" s="340"/>
      <c r="P40" s="340"/>
      <c r="Q40" s="340"/>
      <c r="R40" s="340"/>
      <c r="S40" s="340"/>
      <c r="T40" s="340"/>
      <c r="U40" s="340"/>
    </row>
    <row r="41" spans="2:21" ht="57.75" customHeight="1" x14ac:dyDescent="0.2">
      <c r="B41" s="310"/>
      <c r="C41" s="310"/>
      <c r="D41" s="310"/>
      <c r="E41" s="310"/>
      <c r="F41" s="310"/>
      <c r="G41" s="310"/>
      <c r="H41" s="310"/>
      <c r="I41" s="310"/>
      <c r="J41" s="310"/>
      <c r="K41" s="310"/>
      <c r="L41" s="310"/>
      <c r="M41" s="310"/>
      <c r="N41" s="310"/>
      <c r="O41" s="310"/>
      <c r="P41" s="310"/>
      <c r="Q41" s="310"/>
      <c r="R41" s="310"/>
      <c r="S41" s="310"/>
      <c r="T41" s="310"/>
      <c r="U41" s="310"/>
    </row>
    <row r="42" spans="2:21" ht="45" customHeight="1" x14ac:dyDescent="0.2">
      <c r="B42" s="310"/>
      <c r="C42" s="310"/>
      <c r="D42" s="310"/>
      <c r="E42" s="310"/>
      <c r="F42" s="310"/>
      <c r="G42" s="310"/>
      <c r="H42" s="310"/>
      <c r="I42" s="310"/>
      <c r="J42" s="310"/>
      <c r="K42" s="310"/>
      <c r="L42" s="310"/>
      <c r="M42" s="310"/>
      <c r="N42" s="310"/>
      <c r="O42" s="310"/>
      <c r="P42" s="310"/>
      <c r="Q42" s="310"/>
      <c r="R42" s="310"/>
      <c r="S42" s="310"/>
      <c r="T42" s="310"/>
      <c r="U42" s="310"/>
    </row>
    <row r="43" spans="2:21" ht="52.5" customHeight="1" x14ac:dyDescent="0.2">
      <c r="B43" s="328" t="s">
        <v>123</v>
      </c>
      <c r="C43" s="328"/>
      <c r="D43" s="328"/>
      <c r="E43" s="328"/>
      <c r="F43" s="328"/>
      <c r="G43" s="328"/>
      <c r="H43" s="328"/>
      <c r="I43" s="328"/>
      <c r="J43" s="328"/>
      <c r="K43" s="328"/>
      <c r="L43" s="328"/>
      <c r="M43" s="328"/>
      <c r="N43" s="328"/>
      <c r="O43" s="328"/>
      <c r="P43" s="328"/>
      <c r="Q43" s="328"/>
      <c r="R43" s="328"/>
      <c r="S43" s="328"/>
      <c r="T43" s="328"/>
      <c r="U43" s="328"/>
    </row>
    <row r="44" spans="2:21" ht="55.5"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ht="49.5" customHeight="1" x14ac:dyDescent="0.2">
      <c r="B45" s="310"/>
      <c r="C45" s="310"/>
      <c r="D45" s="310"/>
      <c r="E45" s="310"/>
      <c r="F45" s="310"/>
      <c r="G45" s="310"/>
      <c r="H45" s="310"/>
      <c r="I45" s="310"/>
      <c r="J45" s="310"/>
      <c r="K45" s="310"/>
      <c r="L45" s="310"/>
      <c r="M45" s="310"/>
      <c r="N45" s="310"/>
      <c r="O45" s="310"/>
      <c r="P45" s="310"/>
      <c r="Q45" s="310"/>
      <c r="R45" s="310"/>
      <c r="S45" s="310"/>
      <c r="T45" s="310"/>
      <c r="U45" s="310"/>
    </row>
    <row r="46" spans="2:21" ht="63" customHeight="1" x14ac:dyDescent="0.2">
      <c r="B46" s="310"/>
      <c r="C46" s="310"/>
      <c r="D46" s="310"/>
      <c r="E46" s="310"/>
      <c r="F46" s="310"/>
      <c r="G46" s="310"/>
      <c r="H46" s="310"/>
      <c r="I46" s="310"/>
      <c r="J46" s="310"/>
      <c r="K46" s="310"/>
      <c r="L46" s="310"/>
      <c r="M46" s="310"/>
      <c r="N46" s="310"/>
      <c r="O46" s="310"/>
      <c r="P46" s="310"/>
      <c r="Q46" s="310"/>
      <c r="R46" s="310"/>
      <c r="S46" s="310"/>
      <c r="T46" s="310"/>
      <c r="U46" s="310"/>
    </row>
    <row r="65493" spans="2:22" x14ac:dyDescent="0.2">
      <c r="V65493" s="10"/>
    </row>
    <row r="65494" spans="2:22" x14ac:dyDescent="0.2">
      <c r="V65494" s="1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1"/>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row>
  </sheetData>
  <mergeCells count="42">
    <mergeCell ref="V2:V3"/>
    <mergeCell ref="L3:L9"/>
    <mergeCell ref="R2:U2"/>
    <mergeCell ref="B2:B3"/>
    <mergeCell ref="C2:F2"/>
    <mergeCell ref="H2:K2"/>
    <mergeCell ref="M2:P2"/>
    <mergeCell ref="G3:G9"/>
    <mergeCell ref="B12:U12"/>
    <mergeCell ref="B13:U13"/>
    <mergeCell ref="B14:U14"/>
    <mergeCell ref="B15:U15"/>
    <mergeCell ref="B35:U35"/>
    <mergeCell ref="B26:U26"/>
    <mergeCell ref="B27:U27"/>
    <mergeCell ref="B28:U28"/>
    <mergeCell ref="B16:U16"/>
    <mergeCell ref="B17:U17"/>
    <mergeCell ref="B18:U18"/>
    <mergeCell ref="B19:U19"/>
    <mergeCell ref="B33:U33"/>
    <mergeCell ref="B36:U36"/>
    <mergeCell ref="B32:U32"/>
    <mergeCell ref="B34:U34"/>
    <mergeCell ref="B21:U21"/>
    <mergeCell ref="B22:U22"/>
    <mergeCell ref="B23:U23"/>
    <mergeCell ref="B25:U25"/>
    <mergeCell ref="B30:U30"/>
    <mergeCell ref="B31:U31"/>
    <mergeCell ref="B29:U29"/>
    <mergeCell ref="B24:U24"/>
    <mergeCell ref="B45:U45"/>
    <mergeCell ref="B46:U46"/>
    <mergeCell ref="B37:U37"/>
    <mergeCell ref="B38:U38"/>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9"/>
  <sheetViews>
    <sheetView showGridLines="0" tabSelected="1" topLeftCell="A36" zoomScale="70" zoomScaleNormal="70" workbookViewId="0">
      <selection activeCell="Y39" sqref="Y3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24</v>
      </c>
      <c r="C2" s="335" t="s">
        <v>177</v>
      </c>
      <c r="D2" s="335"/>
      <c r="E2" s="335"/>
      <c r="F2" s="335"/>
      <c r="G2" s="2"/>
      <c r="H2" s="336" t="s">
        <v>178</v>
      </c>
      <c r="I2" s="336"/>
      <c r="J2" s="336"/>
      <c r="K2" s="336"/>
      <c r="L2" s="2"/>
      <c r="M2" s="327" t="s">
        <v>179</v>
      </c>
      <c r="N2" s="327"/>
      <c r="O2" s="327"/>
      <c r="P2" s="327"/>
      <c r="Q2" s="55"/>
      <c r="R2" s="337" t="s">
        <v>180</v>
      </c>
      <c r="S2" s="337"/>
      <c r="T2" s="337"/>
      <c r="U2" s="337"/>
      <c r="V2" s="332"/>
    </row>
    <row r="3" spans="2:22" ht="24.75" customHeight="1" thickBot="1" x14ac:dyDescent="0.25">
      <c r="B3" s="326"/>
      <c r="C3" s="3">
        <v>1</v>
      </c>
      <c r="D3" s="3">
        <v>2</v>
      </c>
      <c r="E3" s="4">
        <v>3</v>
      </c>
      <c r="F3" s="5">
        <v>4</v>
      </c>
      <c r="G3" s="323"/>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40" t="s">
        <v>5</v>
      </c>
      <c r="C4" s="36">
        <f>Autoevaluación!R122/SUM(Autoevaluación!R122:R125)</f>
        <v>0</v>
      </c>
      <c r="D4" s="7">
        <f>Autoevaluación!R123/SUM(Autoevaluación!R122:R125)</f>
        <v>1</v>
      </c>
      <c r="E4" s="7">
        <f>Autoevaluación!R124/SUM(Autoevaluación!R122:R125)</f>
        <v>0</v>
      </c>
      <c r="F4" s="7">
        <f>Autoevaluación!R125/SUM(Autoevaluación!R122:R125)</f>
        <v>0</v>
      </c>
      <c r="G4" s="324"/>
      <c r="H4" s="7">
        <f>Autoevaluación!S122/SUM(Autoevaluación!S122:S125)</f>
        <v>0</v>
      </c>
      <c r="I4" s="7">
        <f>Autoevaluación!S123/SUM(Autoevaluación!S122:S125)</f>
        <v>0.75</v>
      </c>
      <c r="J4" s="7">
        <f>Autoevaluación!S124/SUM(Autoevaluación!S122:S125)</f>
        <v>0.25</v>
      </c>
      <c r="K4" s="7">
        <f>Autoevaluación!S125/SUM(Autoevaluación!S122:S125)</f>
        <v>0</v>
      </c>
      <c r="L4" s="334"/>
      <c r="M4" s="7">
        <f>Autoevaluación!T122/SUM(Autoevaluación!T122:T125)</f>
        <v>0</v>
      </c>
      <c r="N4" s="7">
        <f>Autoevaluación!T123/SUM(Autoevaluación!T122:T125)</f>
        <v>0.25</v>
      </c>
      <c r="O4" s="7">
        <f>Autoevaluación!T124/SUM(Autoevaluación!T122:T125)</f>
        <v>0.75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24"/>
      <c r="H5" s="7">
        <f>Autoevaluación!S128/SUM(Autoevaluación!S128:S131)</f>
        <v>0</v>
      </c>
      <c r="I5" s="7">
        <f>Autoevaluación!S129/SUM(Autoevaluación!S128:S131)</f>
        <v>0.5</v>
      </c>
      <c r="J5" s="7">
        <f>Autoevaluación!S130/SUM(Autoevaluación!S128:S131)</f>
        <v>0.5</v>
      </c>
      <c r="K5" s="7">
        <f>Autoevaluación!S131/SUM(Autoevaluación!S128:S131)</f>
        <v>0</v>
      </c>
      <c r="L5" s="334"/>
      <c r="M5" s="7">
        <f>Autoevaluación!T128/SUM(Autoevaluación!T128:T131)</f>
        <v>0</v>
      </c>
      <c r="N5" s="7">
        <f>Autoevaluación!T129/SUM(Autoevaluación!T128:T131)</f>
        <v>0.25</v>
      </c>
      <c r="O5" s="7">
        <f>Autoevaluación!T130/SUM(Autoevaluación!T128:T131)</f>
        <v>0.75</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24"/>
      <c r="H6" s="7">
        <f>Autoevaluación!S134/SUM(Autoevaluación!S134:S137)</f>
        <v>0</v>
      </c>
      <c r="I6" s="7">
        <f>Autoevaluación!S135/SUM(Autoevaluación!S134:S137)</f>
        <v>0</v>
      </c>
      <c r="J6" s="7">
        <f>Autoevaluación!S136/SUM(Autoevaluación!S134:S137)</f>
        <v>1</v>
      </c>
      <c r="K6" s="7">
        <f>Autoevaluación!S137/SUM(Autoevaluación!S134:S137)</f>
        <v>0</v>
      </c>
      <c r="L6" s="334"/>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1</v>
      </c>
      <c r="E7" s="7">
        <f>Autoevaluación!R141/SUM(Autoevaluación!R139:R142)</f>
        <v>0</v>
      </c>
      <c r="F7" s="7">
        <f>Autoevaluación!R142/SUM(Autoevaluación!R139:R142)</f>
        <v>0</v>
      </c>
      <c r="G7" s="324"/>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34"/>
      <c r="M7" s="7">
        <f>Autoevaluación!T139/SUM(Autoevaluación!T139:T142)</f>
        <v>0</v>
      </c>
      <c r="N7" s="7">
        <f>Autoevaluación!T140/SUM(Autoevaluación!T139:T142)</f>
        <v>0</v>
      </c>
      <c r="O7" s="7">
        <f>Autoevaluación!T141/SUM(Autoevaluación!T139:T142)</f>
        <v>1</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4"/>
      <c r="H8" s="7"/>
      <c r="I8" s="7"/>
      <c r="J8" s="7"/>
      <c r="K8" s="7"/>
      <c r="L8" s="334"/>
      <c r="M8" s="7"/>
      <c r="N8" s="7"/>
      <c r="O8" s="7"/>
      <c r="P8" s="7"/>
      <c r="Q8" s="53"/>
      <c r="R8" s="7"/>
      <c r="S8" s="7"/>
      <c r="T8" s="7"/>
      <c r="U8" s="7"/>
    </row>
    <row r="9" spans="2:22" ht="38.1" customHeight="1" x14ac:dyDescent="0.2">
      <c r="B9" s="6"/>
      <c r="C9" s="7"/>
      <c r="D9" s="7"/>
      <c r="E9" s="7"/>
      <c r="F9" s="7"/>
      <c r="G9" s="324"/>
      <c r="H9" s="7"/>
      <c r="I9" s="7"/>
      <c r="J9" s="7"/>
      <c r="K9" s="7"/>
      <c r="L9" s="334"/>
      <c r="M9" s="7"/>
      <c r="N9" s="7"/>
      <c r="O9" s="7"/>
      <c r="P9" s="7"/>
      <c r="Q9" s="53"/>
      <c r="R9" s="7"/>
      <c r="S9" s="7"/>
      <c r="T9" s="7"/>
      <c r="U9" s="7"/>
    </row>
    <row r="10" spans="2:22" ht="42" customHeight="1" x14ac:dyDescent="0.2">
      <c r="B10" s="15" t="s">
        <v>139</v>
      </c>
      <c r="C10" s="12">
        <f>AVERAGE(C4:C9)</f>
        <v>0</v>
      </c>
      <c r="D10" s="12">
        <f>AVERAGE(D4:D9)</f>
        <v>0.625</v>
      </c>
      <c r="E10" s="12">
        <f>AVERAGE(E4:E9)</f>
        <v>0.375</v>
      </c>
      <c r="F10" s="12">
        <f>AVERAGE(F4:F9)</f>
        <v>0</v>
      </c>
      <c r="G10" s="9"/>
      <c r="H10" s="12">
        <f>AVERAGE(H4:H9)</f>
        <v>8.3333333333333329E-2</v>
      </c>
      <c r="I10" s="12">
        <f>AVERAGE(I4:I9)</f>
        <v>0.47916666666666663</v>
      </c>
      <c r="J10" s="12">
        <f>AVERAGE(J4:J9)</f>
        <v>0.4375</v>
      </c>
      <c r="K10" s="12">
        <f>AVERAGE(K4:K9)</f>
        <v>0</v>
      </c>
      <c r="L10" s="9"/>
      <c r="M10" s="12">
        <f>AVERAGE(M4:M9)</f>
        <v>0</v>
      </c>
      <c r="N10" s="12">
        <f>AVERAGE(N4:N9)</f>
        <v>0.125</v>
      </c>
      <c r="O10" s="12">
        <f>AVERAGE(O4:O9)</f>
        <v>0.875</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177</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38" t="s">
        <v>28</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346" t="s">
        <v>244</v>
      </c>
      <c r="C14" s="346"/>
      <c r="D14" s="346"/>
      <c r="E14" s="346"/>
      <c r="F14" s="346"/>
      <c r="G14" s="346"/>
      <c r="H14" s="346"/>
      <c r="I14" s="346"/>
      <c r="J14" s="346"/>
      <c r="K14" s="346"/>
      <c r="L14" s="346"/>
      <c r="M14" s="346"/>
      <c r="N14" s="346"/>
      <c r="O14" s="346"/>
      <c r="P14" s="346"/>
      <c r="Q14" s="346"/>
      <c r="R14" s="346"/>
      <c r="S14" s="346"/>
      <c r="T14" s="346"/>
      <c r="U14" s="346"/>
    </row>
    <row r="15" spans="2:22" ht="60" customHeight="1" x14ac:dyDescent="0.2">
      <c r="B15" s="346" t="s">
        <v>245</v>
      </c>
      <c r="C15" s="346"/>
      <c r="D15" s="346"/>
      <c r="E15" s="346"/>
      <c r="F15" s="346"/>
      <c r="G15" s="346"/>
      <c r="H15" s="346"/>
      <c r="I15" s="346"/>
      <c r="J15" s="346"/>
      <c r="K15" s="346"/>
      <c r="L15" s="346"/>
      <c r="M15" s="346"/>
      <c r="N15" s="346"/>
      <c r="O15" s="346"/>
      <c r="P15" s="346"/>
      <c r="Q15" s="346"/>
      <c r="R15" s="346"/>
      <c r="S15" s="346"/>
      <c r="T15" s="346"/>
      <c r="U15" s="346"/>
    </row>
    <row r="16" spans="2:22" s="14"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46" t="s">
        <v>246</v>
      </c>
      <c r="C17" s="346"/>
      <c r="D17" s="346"/>
      <c r="E17" s="346"/>
      <c r="F17" s="346"/>
      <c r="G17" s="346"/>
      <c r="H17" s="346"/>
      <c r="I17" s="346"/>
      <c r="J17" s="346"/>
      <c r="K17" s="346"/>
      <c r="L17" s="346"/>
      <c r="M17" s="346"/>
      <c r="N17" s="346"/>
      <c r="O17" s="346"/>
      <c r="P17" s="346"/>
      <c r="Q17" s="346"/>
      <c r="R17" s="346"/>
      <c r="S17" s="346"/>
      <c r="T17" s="346"/>
      <c r="U17" s="346"/>
    </row>
    <row r="18" spans="2:21" ht="60" customHeight="1" x14ac:dyDescent="0.2">
      <c r="B18" s="346" t="s">
        <v>247</v>
      </c>
      <c r="C18" s="346"/>
      <c r="D18" s="346"/>
      <c r="E18" s="346"/>
      <c r="F18" s="346"/>
      <c r="G18" s="346"/>
      <c r="H18" s="346"/>
      <c r="I18" s="346"/>
      <c r="J18" s="346"/>
      <c r="K18" s="346"/>
      <c r="L18" s="346"/>
      <c r="M18" s="346"/>
      <c r="N18" s="346"/>
      <c r="O18" s="346"/>
      <c r="P18" s="346"/>
      <c r="Q18" s="346"/>
      <c r="R18" s="346"/>
      <c r="S18" s="346"/>
      <c r="T18" s="346"/>
      <c r="U18" s="346"/>
    </row>
    <row r="19" spans="2:21" ht="60" customHeight="1" x14ac:dyDescent="0.2">
      <c r="B19" s="346" t="s">
        <v>248</v>
      </c>
      <c r="C19" s="346"/>
      <c r="D19" s="346"/>
      <c r="E19" s="346"/>
      <c r="F19" s="346"/>
      <c r="G19" s="346"/>
      <c r="H19" s="346"/>
      <c r="I19" s="346"/>
      <c r="J19" s="346"/>
      <c r="K19" s="346"/>
      <c r="L19" s="346"/>
      <c r="M19" s="346"/>
      <c r="N19" s="346"/>
      <c r="O19" s="346"/>
      <c r="P19" s="346"/>
      <c r="Q19" s="346"/>
      <c r="R19" s="346"/>
      <c r="S19" s="346"/>
      <c r="T19" s="346"/>
      <c r="U19" s="34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178</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40" t="s">
        <v>28</v>
      </c>
      <c r="C22" s="340"/>
      <c r="D22" s="340"/>
      <c r="E22" s="340"/>
      <c r="F22" s="340"/>
      <c r="G22" s="340"/>
      <c r="H22" s="340"/>
      <c r="I22" s="340"/>
      <c r="J22" s="340"/>
      <c r="K22" s="340"/>
      <c r="L22" s="340"/>
      <c r="M22" s="340"/>
      <c r="N22" s="340"/>
      <c r="O22" s="340"/>
      <c r="P22" s="340"/>
      <c r="Q22" s="340"/>
      <c r="R22" s="340"/>
      <c r="S22" s="340"/>
      <c r="T22" s="340"/>
      <c r="U22" s="340"/>
    </row>
    <row r="23" spans="2:21" ht="60" customHeight="1" x14ac:dyDescent="0.2">
      <c r="B23" s="310" t="s">
        <v>467</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3" t="s">
        <v>472</v>
      </c>
      <c r="C24" s="314"/>
      <c r="D24" s="314"/>
      <c r="E24" s="314"/>
      <c r="F24" s="314"/>
      <c r="G24" s="314"/>
      <c r="H24" s="314"/>
      <c r="I24" s="314"/>
      <c r="J24" s="314"/>
      <c r="K24" s="314"/>
      <c r="L24" s="314"/>
      <c r="M24" s="314"/>
      <c r="N24" s="314"/>
      <c r="O24" s="314"/>
      <c r="P24" s="314"/>
      <c r="Q24" s="314"/>
      <c r="R24" s="314"/>
      <c r="S24" s="314"/>
      <c r="T24" s="314"/>
      <c r="U24" s="315"/>
    </row>
    <row r="25" spans="2:21" ht="60" customHeight="1" x14ac:dyDescent="0.2">
      <c r="B25" s="310" t="s">
        <v>468</v>
      </c>
      <c r="C25" s="310"/>
      <c r="D25" s="310"/>
      <c r="E25" s="310"/>
      <c r="F25" s="310"/>
      <c r="G25" s="310"/>
      <c r="H25" s="310"/>
      <c r="I25" s="310"/>
      <c r="J25" s="310"/>
      <c r="K25" s="310"/>
      <c r="L25" s="310"/>
      <c r="M25" s="310"/>
      <c r="N25" s="310"/>
      <c r="O25" s="310"/>
      <c r="P25" s="310"/>
      <c r="Q25" s="310"/>
      <c r="R25" s="310"/>
      <c r="S25" s="310"/>
      <c r="T25" s="310"/>
      <c r="U25" s="310"/>
    </row>
    <row r="26" spans="2:21" s="14" customFormat="1" ht="24.95" customHeight="1" x14ac:dyDescent="0.25">
      <c r="B26" s="328" t="s">
        <v>123</v>
      </c>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10" t="s">
        <v>469</v>
      </c>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t="s">
        <v>470</v>
      </c>
      <c r="C28" s="310"/>
      <c r="D28" s="310"/>
      <c r="E28" s="310"/>
      <c r="F28" s="310"/>
      <c r="G28" s="310"/>
      <c r="H28" s="310"/>
      <c r="I28" s="310"/>
      <c r="J28" s="310"/>
      <c r="K28" s="310"/>
      <c r="L28" s="310"/>
      <c r="M28" s="310"/>
      <c r="N28" s="310"/>
      <c r="O28" s="310"/>
      <c r="P28" s="310"/>
      <c r="Q28" s="310"/>
      <c r="R28" s="310"/>
      <c r="S28" s="310"/>
      <c r="T28" s="310"/>
      <c r="U28" s="310"/>
    </row>
    <row r="29" spans="2:21" ht="60" customHeight="1" x14ac:dyDescent="0.2">
      <c r="B29" s="310" t="s">
        <v>471</v>
      </c>
      <c r="C29" s="310"/>
      <c r="D29" s="310"/>
      <c r="E29" s="310"/>
      <c r="F29" s="310"/>
      <c r="G29" s="310"/>
      <c r="H29" s="310"/>
      <c r="I29" s="310"/>
      <c r="J29" s="310"/>
      <c r="K29" s="310"/>
      <c r="L29" s="310"/>
      <c r="M29" s="310"/>
      <c r="N29" s="310"/>
      <c r="O29" s="310"/>
      <c r="P29" s="310"/>
      <c r="Q29" s="310"/>
      <c r="R29" s="310"/>
      <c r="S29" s="310"/>
      <c r="T29" s="310"/>
      <c r="U29" s="310"/>
    </row>
    <row r="30" spans="2:21" ht="16.5" customHeight="1" x14ac:dyDescent="0.2">
      <c r="B30" s="13"/>
      <c r="C30" s="13"/>
      <c r="D30" s="13"/>
      <c r="E30" s="13"/>
      <c r="F30" s="13"/>
      <c r="G30" s="13"/>
      <c r="H30" s="13"/>
      <c r="I30" s="13"/>
      <c r="J30" s="13"/>
      <c r="K30" s="13"/>
      <c r="L30" s="13"/>
      <c r="M30" s="13"/>
      <c r="N30" s="13"/>
      <c r="O30" s="13"/>
      <c r="P30" s="13"/>
      <c r="Q30" s="13"/>
      <c r="R30" s="13"/>
      <c r="S30" s="13"/>
      <c r="T30" s="13"/>
      <c r="U30" s="13"/>
    </row>
    <row r="31" spans="2:21" ht="21.95" customHeight="1" x14ac:dyDescent="0.2">
      <c r="B31" s="341" t="s">
        <v>179</v>
      </c>
      <c r="C31" s="341"/>
      <c r="D31" s="341"/>
      <c r="E31" s="341"/>
      <c r="F31" s="341"/>
      <c r="G31" s="341"/>
      <c r="H31" s="341"/>
      <c r="I31" s="341"/>
      <c r="J31" s="341"/>
      <c r="K31" s="341"/>
      <c r="L31" s="341"/>
      <c r="M31" s="341"/>
      <c r="N31" s="341"/>
      <c r="O31" s="341"/>
      <c r="P31" s="341"/>
      <c r="Q31" s="341"/>
      <c r="R31" s="341"/>
      <c r="S31" s="341"/>
      <c r="T31" s="341"/>
      <c r="U31" s="341"/>
    </row>
    <row r="32" spans="2:21" ht="24.95" customHeight="1" x14ac:dyDescent="0.2">
      <c r="B32" s="342" t="s">
        <v>28</v>
      </c>
      <c r="C32" s="343"/>
      <c r="D32" s="343"/>
      <c r="E32" s="343"/>
      <c r="F32" s="343"/>
      <c r="G32" s="343"/>
      <c r="H32" s="343"/>
      <c r="I32" s="343"/>
      <c r="J32" s="343"/>
      <c r="K32" s="343"/>
      <c r="L32" s="343"/>
      <c r="M32" s="343"/>
      <c r="N32" s="343"/>
      <c r="O32" s="343"/>
      <c r="P32" s="343"/>
      <c r="Q32" s="343"/>
      <c r="R32" s="343"/>
      <c r="S32" s="343"/>
      <c r="T32" s="343"/>
      <c r="U32" s="343"/>
    </row>
    <row r="33" spans="2:21" ht="60" customHeight="1" x14ac:dyDescent="0.2">
      <c r="B33" s="310" t="s">
        <v>650</v>
      </c>
      <c r="C33" s="310"/>
      <c r="D33" s="310"/>
      <c r="E33" s="310"/>
      <c r="F33" s="310"/>
      <c r="G33" s="310"/>
      <c r="H33" s="310"/>
      <c r="I33" s="310"/>
      <c r="J33" s="310"/>
      <c r="K33" s="310"/>
      <c r="L33" s="310"/>
      <c r="M33" s="310"/>
      <c r="N33" s="310"/>
      <c r="O33" s="310"/>
      <c r="P33" s="310"/>
      <c r="Q33" s="310"/>
      <c r="R33" s="310"/>
      <c r="S33" s="310"/>
      <c r="T33" s="310"/>
      <c r="U33" s="310"/>
    </row>
    <row r="34" spans="2:21" ht="60" customHeight="1" x14ac:dyDescent="0.2">
      <c r="B34" s="313" t="s">
        <v>651</v>
      </c>
      <c r="C34" s="314"/>
      <c r="D34" s="314"/>
      <c r="E34" s="314"/>
      <c r="F34" s="314"/>
      <c r="G34" s="314"/>
      <c r="H34" s="314"/>
      <c r="I34" s="314"/>
      <c r="J34" s="314"/>
      <c r="K34" s="314"/>
      <c r="L34" s="314"/>
      <c r="M34" s="314"/>
      <c r="N34" s="314"/>
      <c r="O34" s="314"/>
      <c r="P34" s="314"/>
      <c r="Q34" s="314"/>
      <c r="R34" s="314"/>
      <c r="S34" s="314"/>
      <c r="T34" s="314"/>
      <c r="U34" s="315"/>
    </row>
    <row r="35" spans="2:21" ht="60" customHeight="1" x14ac:dyDescent="0.2">
      <c r="B35" s="310" t="s">
        <v>652</v>
      </c>
      <c r="C35" s="310"/>
      <c r="D35" s="310"/>
      <c r="E35" s="310"/>
      <c r="F35" s="310"/>
      <c r="G35" s="310"/>
      <c r="H35" s="310"/>
      <c r="I35" s="310"/>
      <c r="J35" s="310"/>
      <c r="K35" s="310"/>
      <c r="L35" s="310"/>
      <c r="M35" s="310"/>
      <c r="N35" s="310"/>
      <c r="O35" s="310"/>
      <c r="P35" s="310"/>
      <c r="Q35" s="310"/>
      <c r="R35" s="310"/>
      <c r="S35" s="310"/>
      <c r="T35" s="310"/>
      <c r="U35" s="310"/>
    </row>
    <row r="36" spans="2:21" s="14" customFormat="1" ht="24.95" customHeight="1" x14ac:dyDescent="0.25">
      <c r="B36" s="328" t="s">
        <v>123</v>
      </c>
      <c r="C36" s="328"/>
      <c r="D36" s="328"/>
      <c r="E36" s="328"/>
      <c r="F36" s="328"/>
      <c r="G36" s="328"/>
      <c r="H36" s="328"/>
      <c r="I36" s="328"/>
      <c r="J36" s="328"/>
      <c r="K36" s="328"/>
      <c r="L36" s="328"/>
      <c r="M36" s="328"/>
      <c r="N36" s="328"/>
      <c r="O36" s="328"/>
      <c r="P36" s="328"/>
      <c r="Q36" s="328"/>
      <c r="R36" s="328"/>
      <c r="S36" s="328"/>
      <c r="T36" s="328"/>
      <c r="U36" s="328"/>
    </row>
    <row r="37" spans="2:21" ht="60" customHeight="1" x14ac:dyDescent="0.2">
      <c r="B37" s="310" t="s">
        <v>653</v>
      </c>
      <c r="C37" s="310"/>
      <c r="D37" s="310"/>
      <c r="E37" s="310"/>
      <c r="F37" s="310"/>
      <c r="G37" s="310"/>
      <c r="H37" s="310"/>
      <c r="I37" s="310"/>
      <c r="J37" s="310"/>
      <c r="K37" s="310"/>
      <c r="L37" s="310"/>
      <c r="M37" s="310"/>
      <c r="N37" s="310"/>
      <c r="O37" s="310"/>
      <c r="P37" s="310"/>
      <c r="Q37" s="310"/>
      <c r="R37" s="310"/>
      <c r="S37" s="310"/>
      <c r="T37" s="310"/>
      <c r="U37" s="310"/>
    </row>
    <row r="38" spans="2:21" ht="60" customHeight="1" x14ac:dyDescent="0.2">
      <c r="B38" s="310" t="s">
        <v>654</v>
      </c>
      <c r="C38" s="310"/>
      <c r="D38" s="310"/>
      <c r="E38" s="310"/>
      <c r="F38" s="310"/>
      <c r="G38" s="310"/>
      <c r="H38" s="310"/>
      <c r="I38" s="310"/>
      <c r="J38" s="310"/>
      <c r="K38" s="310"/>
      <c r="L38" s="310"/>
      <c r="M38" s="310"/>
      <c r="N38" s="310"/>
      <c r="O38" s="310"/>
      <c r="P38" s="310"/>
      <c r="Q38" s="310"/>
      <c r="R38" s="310"/>
      <c r="S38" s="310"/>
      <c r="T38" s="310"/>
      <c r="U38" s="310"/>
    </row>
    <row r="39" spans="2:21" ht="60" customHeight="1" x14ac:dyDescent="0.2">
      <c r="B39" s="310" t="s">
        <v>655</v>
      </c>
      <c r="C39" s="310"/>
      <c r="D39" s="310"/>
      <c r="E39" s="310"/>
      <c r="F39" s="310"/>
      <c r="G39" s="310"/>
      <c r="H39" s="310"/>
      <c r="I39" s="310"/>
      <c r="J39" s="310"/>
      <c r="K39" s="310"/>
      <c r="L39" s="310"/>
      <c r="M39" s="310"/>
      <c r="N39" s="310"/>
      <c r="O39" s="310"/>
      <c r="P39" s="310"/>
      <c r="Q39" s="310"/>
      <c r="R39" s="310"/>
      <c r="S39" s="310"/>
      <c r="T39" s="310"/>
      <c r="U39" s="310"/>
    </row>
    <row r="40" spans="2:21" ht="9.75" customHeight="1" x14ac:dyDescent="0.2"/>
    <row r="41" spans="2:21" hidden="1" x14ac:dyDescent="0.2"/>
    <row r="42" spans="2:21" x14ac:dyDescent="0.2">
      <c r="B42" s="337" t="s">
        <v>180</v>
      </c>
      <c r="C42" s="337"/>
      <c r="D42" s="337"/>
      <c r="E42" s="337"/>
      <c r="F42" s="337"/>
      <c r="G42" s="337"/>
      <c r="H42" s="337"/>
      <c r="I42" s="337"/>
      <c r="J42" s="337"/>
      <c r="K42" s="337"/>
      <c r="L42" s="337"/>
      <c r="M42" s="337"/>
      <c r="N42" s="337"/>
      <c r="O42" s="337"/>
      <c r="P42" s="337"/>
      <c r="Q42" s="337"/>
      <c r="R42" s="337"/>
      <c r="S42" s="337"/>
      <c r="T42" s="337"/>
      <c r="U42" s="337"/>
    </row>
    <row r="43" spans="2:21" ht="19.5" x14ac:dyDescent="0.2">
      <c r="B43" s="342" t="s">
        <v>28</v>
      </c>
      <c r="C43" s="343"/>
      <c r="D43" s="343"/>
      <c r="E43" s="343"/>
      <c r="F43" s="343"/>
      <c r="G43" s="343"/>
      <c r="H43" s="343"/>
      <c r="I43" s="343"/>
      <c r="J43" s="343"/>
      <c r="K43" s="343"/>
      <c r="L43" s="343"/>
      <c r="M43" s="343"/>
      <c r="N43" s="343"/>
      <c r="O43" s="343"/>
      <c r="P43" s="343"/>
      <c r="Q43" s="343"/>
      <c r="R43" s="343"/>
      <c r="S43" s="343"/>
      <c r="T43" s="343"/>
      <c r="U43" s="343"/>
    </row>
    <row r="44" spans="2:21" ht="62.25"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ht="64.5" customHeight="1" x14ac:dyDescent="0.2">
      <c r="B45" s="310"/>
      <c r="C45" s="310"/>
      <c r="D45" s="310"/>
      <c r="E45" s="310"/>
      <c r="F45" s="310"/>
      <c r="G45" s="310"/>
      <c r="H45" s="310"/>
      <c r="I45" s="310"/>
      <c r="J45" s="310"/>
      <c r="K45" s="310"/>
      <c r="L45" s="310"/>
      <c r="M45" s="310"/>
      <c r="N45" s="310"/>
      <c r="O45" s="310"/>
      <c r="P45" s="310"/>
      <c r="Q45" s="310"/>
      <c r="R45" s="310"/>
      <c r="S45" s="310"/>
      <c r="T45" s="310"/>
      <c r="U45" s="310"/>
    </row>
    <row r="46" spans="2:21" ht="19.5" x14ac:dyDescent="0.2">
      <c r="B46" s="328" t="s">
        <v>123</v>
      </c>
      <c r="C46" s="328"/>
      <c r="D46" s="328"/>
      <c r="E46" s="328"/>
      <c r="F46" s="328"/>
      <c r="G46" s="328"/>
      <c r="H46" s="328"/>
      <c r="I46" s="328"/>
      <c r="J46" s="328"/>
      <c r="K46" s="328"/>
      <c r="L46" s="328"/>
      <c r="M46" s="328"/>
      <c r="N46" s="328"/>
      <c r="O46" s="328"/>
      <c r="P46" s="328"/>
      <c r="Q46" s="328"/>
      <c r="R46" s="328"/>
      <c r="S46" s="328"/>
      <c r="T46" s="328"/>
      <c r="U46" s="328"/>
    </row>
    <row r="47" spans="2:21" ht="54.75" customHeight="1" x14ac:dyDescent="0.2">
      <c r="B47" s="310"/>
      <c r="C47" s="310"/>
      <c r="D47" s="310"/>
      <c r="E47" s="310"/>
      <c r="F47" s="310"/>
      <c r="G47" s="310"/>
      <c r="H47" s="310"/>
      <c r="I47" s="310"/>
      <c r="J47" s="310"/>
      <c r="K47" s="310"/>
      <c r="L47" s="310"/>
      <c r="M47" s="310"/>
      <c r="N47" s="310"/>
      <c r="O47" s="310"/>
      <c r="P47" s="310"/>
      <c r="Q47" s="310"/>
      <c r="R47" s="310"/>
      <c r="S47" s="310"/>
      <c r="T47" s="310"/>
      <c r="U47" s="310"/>
    </row>
    <row r="48" spans="2:21" ht="61.5" customHeight="1" x14ac:dyDescent="0.2">
      <c r="B48" s="310"/>
      <c r="C48" s="310"/>
      <c r="D48" s="310"/>
      <c r="E48" s="310"/>
      <c r="F48" s="310"/>
      <c r="G48" s="310"/>
      <c r="H48" s="310"/>
      <c r="I48" s="310"/>
      <c r="J48" s="310"/>
      <c r="K48" s="310"/>
      <c r="L48" s="310"/>
      <c r="M48" s="310"/>
      <c r="N48" s="310"/>
      <c r="O48" s="310"/>
      <c r="P48" s="310"/>
      <c r="Q48" s="310"/>
      <c r="R48" s="310"/>
      <c r="S48" s="310"/>
      <c r="T48" s="310"/>
      <c r="U48" s="310"/>
    </row>
    <row r="49" spans="2:21" ht="64.5" customHeight="1" x14ac:dyDescent="0.2">
      <c r="B49" s="310"/>
      <c r="C49" s="310"/>
      <c r="D49" s="310"/>
      <c r="E49" s="310"/>
      <c r="F49" s="310"/>
      <c r="G49" s="310"/>
      <c r="H49" s="310"/>
      <c r="I49" s="310"/>
      <c r="J49" s="310"/>
      <c r="K49" s="310"/>
      <c r="L49" s="310"/>
      <c r="M49" s="310"/>
      <c r="N49" s="310"/>
      <c r="O49" s="310"/>
      <c r="P49" s="310"/>
      <c r="Q49" s="310"/>
      <c r="R49" s="310"/>
      <c r="S49" s="310"/>
      <c r="T49" s="310"/>
      <c r="U49" s="310"/>
    </row>
    <row r="65497" spans="2:22" x14ac:dyDescent="0.2">
      <c r="B65497" s="10" t="s">
        <v>29</v>
      </c>
      <c r="C65497" s="10"/>
      <c r="D65497" s="10"/>
      <c r="E65497" s="10"/>
      <c r="F65497" s="10"/>
      <c r="G65497" s="10"/>
      <c r="H65497" s="10"/>
      <c r="I65497" s="10"/>
      <c r="J65497" s="10"/>
      <c r="K65497" s="10"/>
      <c r="L65497" s="10"/>
      <c r="M65497" s="10"/>
      <c r="N65497" s="10"/>
      <c r="O65497" s="10"/>
      <c r="P65497" s="10"/>
      <c r="Q65497" s="10"/>
      <c r="R65497" s="10"/>
      <c r="S65497" s="10"/>
      <c r="T65497" s="10"/>
      <c r="U65497" s="10"/>
      <c r="V65497" s="10"/>
    </row>
    <row r="65498" spans="2:22" x14ac:dyDescent="0.2">
      <c r="B65498" s="11" t="s">
        <v>30</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row r="65499" spans="2:22" x14ac:dyDescent="0.2">
      <c r="B65499" s="11" t="s">
        <v>31</v>
      </c>
      <c r="C65499" s="11"/>
      <c r="D65499" s="11"/>
      <c r="E65499" s="11"/>
      <c r="F65499" s="11"/>
      <c r="G65499" s="11"/>
      <c r="H65499" s="11"/>
      <c r="I65499" s="11"/>
      <c r="J65499" s="11"/>
      <c r="K65499" s="11"/>
      <c r="L65499" s="11"/>
      <c r="M65499" s="11"/>
      <c r="N65499" s="11"/>
      <c r="O65499" s="11"/>
      <c r="P65499" s="11"/>
      <c r="Q65499" s="11"/>
      <c r="R65499" s="11"/>
      <c r="S65499" s="11"/>
      <c r="T65499" s="11"/>
      <c r="U65499" s="11"/>
      <c r="V65499" s="11"/>
    </row>
  </sheetData>
  <mergeCells count="42">
    <mergeCell ref="B49:U49"/>
    <mergeCell ref="B31:U31"/>
    <mergeCell ref="B32:U32"/>
    <mergeCell ref="B33:U33"/>
    <mergeCell ref="B35:U35"/>
    <mergeCell ref="B47:U47"/>
    <mergeCell ref="B36:U36"/>
    <mergeCell ref="B37:U37"/>
    <mergeCell ref="B42:U42"/>
    <mergeCell ref="B43:U43"/>
    <mergeCell ref="B48:U48"/>
    <mergeCell ref="B45:U45"/>
    <mergeCell ref="B46:U46"/>
    <mergeCell ref="B34:U34"/>
    <mergeCell ref="B27:U27"/>
    <mergeCell ref="B28:U28"/>
    <mergeCell ref="B44:U44"/>
    <mergeCell ref="B29:U29"/>
    <mergeCell ref="L3:L9"/>
    <mergeCell ref="B2:B3"/>
    <mergeCell ref="R2:U2"/>
    <mergeCell ref="B12:U12"/>
    <mergeCell ref="B13:U13"/>
    <mergeCell ref="B24:U24"/>
    <mergeCell ref="B25:U25"/>
    <mergeCell ref="B26:U26"/>
    <mergeCell ref="V2:V3"/>
    <mergeCell ref="C2:F2"/>
    <mergeCell ref="H2:K2"/>
    <mergeCell ref="B38:U38"/>
    <mergeCell ref="B39:U39"/>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9" r:id="rId1" xr:uid="{00000000-0004-0000-0500-000000000000}"/>
    <hyperlink ref="B65498"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Luis fernando Rojas Rincon</cp:lastModifiedBy>
  <cp:lastPrinted>2011-10-07T14:16:27Z</cp:lastPrinted>
  <dcterms:created xsi:type="dcterms:W3CDTF">2010-02-23T19:10:51Z</dcterms:created>
  <dcterms:modified xsi:type="dcterms:W3CDTF">2026-04-02T15:57:13Z</dcterms:modified>
</cp:coreProperties>
</file>