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66925"/>
  <mc:AlternateContent xmlns:mc="http://schemas.openxmlformats.org/markup-compatibility/2006">
    <mc:Choice Requires="x15">
      <x15ac:absPath xmlns:x15ac="http://schemas.microsoft.com/office/spreadsheetml/2010/11/ac" url="C:\Users\USER\Desktop\RECTORIA 2026\AUDIENCIA RENDICION CUENTAS 2026\Nueva carpeta\"/>
    </mc:Choice>
  </mc:AlternateContent>
  <xr:revisionPtr revIDLastSave="0" documentId="13_ncr:1_{ABE466EA-9EAD-421D-8B49-28A3FD9F80CE}" xr6:coauthVersionLast="47" xr6:coauthVersionMax="47" xr10:uidLastSave="{00000000-0000-0000-0000-000000000000}"/>
  <workbookProtection lockStructure="1"/>
  <bookViews>
    <workbookView xWindow="-110" yWindow="-110" windowWidth="19420" windowHeight="10300" tabRatio="719" firstSheet="1" activeTab="4"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3" l="1"/>
  <c r="D9" i="1"/>
  <c r="D28" i="1" l="1"/>
  <c r="F36" i="2" s="1"/>
  <c r="D56" i="1"/>
  <c r="F37" i="2" s="1"/>
  <c r="D65" i="1"/>
  <c r="F38" i="2" s="1"/>
  <c r="A9" i="1"/>
  <c r="A10" i="1"/>
  <c r="A11" i="1" s="1"/>
  <c r="G85" i="2"/>
  <c r="F132" i="2"/>
  <c r="D132" i="2"/>
  <c r="D105" i="2"/>
  <c r="E85" i="2"/>
  <c r="E84" i="2"/>
  <c r="E83" i="2"/>
  <c r="E82" i="2"/>
  <c r="E81" i="2"/>
  <c r="E64" i="2"/>
  <c r="E63" i="2"/>
  <c r="E62" i="2"/>
  <c r="E61" i="2"/>
  <c r="E60" i="2"/>
  <c r="D38" i="2"/>
  <c r="D37" i="2"/>
  <c r="D36" i="2"/>
  <c r="D35" i="2"/>
  <c r="I6" i="1"/>
  <c r="F15" i="2" s="1"/>
  <c r="F105" i="2"/>
  <c r="G63" i="2"/>
  <c r="G81" i="2"/>
  <c r="G82" i="2"/>
  <c r="G83" i="2"/>
  <c r="G84" i="2"/>
  <c r="G64" i="2"/>
  <c r="F35" i="2"/>
  <c r="G62" i="2"/>
  <c r="G61" i="2"/>
  <c r="G60" i="2"/>
  <c r="E11" i="3" l="1"/>
  <c r="E12" i="3" s="1"/>
  <c r="A12" i="1"/>
  <c r="A13" i="1" l="1"/>
  <c r="A14" i="1" l="1"/>
  <c r="A15" i="1" l="1"/>
  <c r="A16" i="1" l="1"/>
  <c r="A17" i="1" l="1"/>
  <c r="A18" i="1" l="1"/>
  <c r="A19" i="1" l="1"/>
  <c r="A20" i="1" l="1"/>
  <c r="A21" i="1" l="1"/>
  <c r="A22" i="1" l="1"/>
  <c r="A23" i="1" l="1"/>
  <c r="A24" i="1" l="1"/>
  <c r="A25" i="1" l="1"/>
  <c r="A26" i="1" l="1"/>
  <c r="A27" i="1"/>
  <c r="A28" i="1" l="1"/>
  <c r="A29" i="1"/>
  <c r="A30" i="1" l="1"/>
  <c r="A31" i="1" l="1"/>
  <c r="A32" i="1" l="1"/>
  <c r="A33" i="1"/>
  <c r="A34" i="1" s="1"/>
  <c r="A35" i="1" l="1"/>
  <c r="A36" i="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63" i="4" s="1"/>
  <c r="D65" i="4" l="1"/>
  <c r="C68" i="4"/>
  <c r="D63" i="4"/>
  <c r="D68" i="4"/>
  <c r="D64" i="4"/>
  <c r="D67" i="4"/>
  <c r="C62" i="4"/>
  <c r="C66" i="4"/>
  <c r="C74" i="4"/>
  <c r="B16" i="4"/>
  <c r="C16" i="4"/>
  <c r="D18" i="4"/>
  <c r="E17" i="4"/>
  <c r="E16" i="4"/>
  <c r="D16" i="4"/>
  <c r="B17" i="4"/>
  <c r="C18" i="4"/>
  <c r="B18" i="4"/>
  <c r="D17" i="4"/>
  <c r="C17" i="4"/>
  <c r="E18" i="4"/>
  <c r="E19" i="4"/>
  <c r="C19" i="4"/>
  <c r="B20" i="4"/>
  <c r="D19" i="4"/>
  <c r="E20" i="4"/>
  <c r="D21" i="4"/>
  <c r="D23" i="4"/>
  <c r="B19" i="4"/>
  <c r="E21" i="4"/>
  <c r="C20" i="4"/>
  <c r="D20" i="4"/>
  <c r="D22" i="4"/>
  <c r="C22" i="4"/>
  <c r="C21" i="4"/>
  <c r="B22" i="4"/>
  <c r="E23" i="4"/>
  <c r="B21" i="4"/>
  <c r="E22" i="4"/>
  <c r="D25" i="4"/>
  <c r="C23" i="4"/>
  <c r="C24" i="4"/>
  <c r="B25" i="4"/>
  <c r="B24" i="4"/>
  <c r="B23" i="4"/>
  <c r="E24" i="4"/>
  <c r="D24" i="4"/>
  <c r="E25" i="4"/>
  <c r="C25" i="4"/>
  <c r="D27" i="4"/>
  <c r="E27" i="4"/>
  <c r="B27" i="4"/>
  <c r="D26" i="4"/>
  <c r="B28" i="4"/>
  <c r="C26" i="4"/>
  <c r="E29" i="4"/>
  <c r="D28" i="4"/>
  <c r="E28" i="4"/>
  <c r="C27" i="4"/>
  <c r="B26" i="4"/>
  <c r="C28" i="4"/>
  <c r="E26" i="4"/>
  <c r="C29" i="4"/>
  <c r="C31" i="4"/>
  <c r="D29" i="4"/>
  <c r="B30" i="4"/>
  <c r="C30" i="4"/>
  <c r="D32" i="4"/>
  <c r="B31" i="4"/>
  <c r="B29" i="4"/>
  <c r="E30" i="4"/>
  <c r="D30" i="4"/>
  <c r="C32" i="4"/>
  <c r="E31" i="4"/>
  <c r="D31" i="4"/>
  <c r="C33" i="4"/>
  <c r="D33" i="4"/>
  <c r="D34" i="4"/>
  <c r="C38" i="4"/>
  <c r="D35" i="4"/>
  <c r="D37" i="4"/>
  <c r="D36" i="4"/>
  <c r="C36" i="4"/>
  <c r="C34" i="4"/>
  <c r="C37" i="4"/>
  <c r="C35" i="4"/>
  <c r="D38" i="4"/>
  <c r="C39" i="4"/>
  <c r="C40" i="4"/>
  <c r="D41" i="4"/>
  <c r="D40" i="4"/>
  <c r="D39" i="4"/>
  <c r="C41" i="4"/>
  <c r="D42" i="4"/>
  <c r="D44" i="4"/>
  <c r="D43" i="4"/>
  <c r="C42" i="4"/>
  <c r="C44" i="4"/>
  <c r="C46" i="4"/>
  <c r="D45" i="4"/>
  <c r="C43" i="4"/>
  <c r="C45" i="4"/>
  <c r="D48" i="4"/>
  <c r="D46" i="4"/>
  <c r="D49" i="4"/>
  <c r="D47" i="4"/>
  <c r="C47" i="4"/>
  <c r="C48" i="4"/>
  <c r="C49" i="4"/>
  <c r="D50" i="4"/>
  <c r="C50" i="4"/>
  <c r="D51" i="4"/>
  <c r="C52" i="4"/>
  <c r="C51" i="4"/>
  <c r="D52" i="4"/>
  <c r="D54" i="4"/>
  <c r="C53" i="4"/>
  <c r="C54" i="4"/>
  <c r="D53" i="4"/>
  <c r="D55" i="4"/>
  <c r="D56" i="4"/>
  <c r="C55" i="4"/>
  <c r="C56" i="4"/>
  <c r="D57" i="4"/>
  <c r="C58" i="4"/>
  <c r="C59" i="4"/>
  <c r="D59" i="4"/>
  <c r="C60" i="4"/>
  <c r="D58" i="4"/>
  <c r="C57" i="4"/>
  <c r="C61" i="4"/>
  <c r="D60" i="4"/>
  <c r="C65" i="4"/>
  <c r="D61" i="4"/>
  <c r="D62" i="4"/>
  <c r="D66" i="4"/>
  <c r="C67" i="4"/>
  <c r="C64" i="4"/>
  <c r="C69" i="4"/>
  <c r="D69" i="4"/>
  <c r="D70" i="4"/>
  <c r="C70" i="4"/>
  <c r="D71" i="4"/>
  <c r="C71" i="4"/>
  <c r="D72" i="4"/>
  <c r="C72" i="4"/>
  <c r="C73" i="4"/>
  <c r="D73" i="4"/>
  <c r="D74" i="4"/>
  <c r="D75" i="4"/>
  <c r="C75" i="4"/>
  <c r="E55" i="4"/>
  <c r="B40" i="4"/>
  <c r="E49" i="4"/>
  <c r="B72" i="4"/>
  <c r="B70" i="4"/>
  <c r="E35" i="4"/>
  <c r="E34" i="4"/>
  <c r="B53" i="4"/>
  <c r="E60" i="4"/>
  <c r="B38" i="4"/>
  <c r="B65" i="4"/>
  <c r="E63" i="4"/>
  <c r="E47" i="4"/>
  <c r="B69" i="4"/>
  <c r="E37" i="4"/>
  <c r="B48" i="4"/>
  <c r="E59" i="4"/>
  <c r="E62" i="4"/>
  <c r="B60" i="4"/>
  <c r="E50" i="4"/>
  <c r="E42" i="4"/>
  <c r="B47" i="4"/>
  <c r="B52" i="4"/>
  <c r="B33" i="4"/>
  <c r="E68" i="4"/>
  <c r="B44" i="4"/>
  <c r="B63" i="4"/>
  <c r="B71" i="4"/>
  <c r="E40" i="4"/>
  <c r="B32" i="4"/>
  <c r="E44" i="4"/>
  <c r="B73" i="4"/>
  <c r="B49" i="4"/>
  <c r="E48" i="4"/>
  <c r="B51" i="4"/>
  <c r="E39" i="4"/>
  <c r="B62" i="4"/>
  <c r="E45" i="4"/>
  <c r="E65" i="4"/>
  <c r="E53" i="4"/>
  <c r="E74" i="4"/>
  <c r="B75" i="4"/>
  <c r="E32" i="4"/>
  <c r="B67" i="4"/>
  <c r="E57" i="4"/>
  <c r="E58" i="4"/>
  <c r="B58" i="4"/>
  <c r="B42" i="4"/>
  <c r="B43" i="4"/>
  <c r="B39" i="4"/>
  <c r="E52" i="4"/>
  <c r="B61" i="4"/>
  <c r="E69" i="4"/>
  <c r="B36" i="4"/>
  <c r="B46" i="4"/>
  <c r="B74" i="4"/>
  <c r="E70" i="4"/>
  <c r="B54" i="4"/>
  <c r="E43" i="4"/>
  <c r="B50" i="4"/>
  <c r="B64" i="4"/>
  <c r="E75" i="4"/>
  <c r="E71" i="4"/>
  <c r="B34" i="4"/>
  <c r="E54" i="4"/>
  <c r="B57" i="4"/>
  <c r="E64" i="4"/>
  <c r="E33" i="4"/>
  <c r="B45" i="4"/>
  <c r="E66" i="4"/>
  <c r="B59" i="4"/>
  <c r="E36" i="4"/>
  <c r="E46" i="4"/>
  <c r="E61" i="4"/>
  <c r="B41" i="4"/>
  <c r="E72" i="4"/>
  <c r="B55" i="4"/>
  <c r="E38" i="4"/>
  <c r="E67" i="4"/>
  <c r="E56" i="4"/>
  <c r="B56" i="4"/>
  <c r="E73" i="4"/>
  <c r="B66" i="4"/>
  <c r="B68" i="4"/>
  <c r="E51" i="4"/>
  <c r="E41" i="4"/>
  <c r="B35" i="4"/>
  <c r="B3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<sst xmlns="http://schemas.openxmlformats.org/spreadsheetml/2006/main" count="486" uniqueCount="293">
  <si>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</si>
  <si>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</si>
  <si>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</si>
  <si>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</si>
  <si>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</si>
  <si>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</si>
  <si>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</si>
  <si>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</si>
  <si>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</si>
  <si>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</si>
  <si>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</si>
  <si>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</si>
  <si>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</si>
  <si>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</si>
  <si>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</si>
  <si>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</si>
  <si>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</si>
  <si>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</si>
  <si>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</si>
  <si>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</si>
  <si>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</si>
  <si>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</si>
  <si>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</si>
  <si>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</si>
  <si>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</si>
  <si>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</si>
  <si>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</si>
  <si>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</si>
  <si>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</si>
  <si>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</si>
  <si>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</si>
  <si>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</si>
  <si>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</si>
  <si>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</si>
  <si>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</si>
  <si>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</si>
  <si>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</si>
  <si>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</si>
  <si>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</si>
  <si>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</si>
  <si>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</si>
  <si>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</si>
  <si>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</si>
  <si>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</si>
  <si>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</si>
  <si>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</si>
  <si>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</si>
  <si>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</si>
  <si>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</si>
  <si>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</si>
  <si>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</si>
  <si>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</si>
  <si>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</si>
  <si>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</si>
  <si>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</si>
  <si>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</si>
  <si>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</si>
  <si>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</si>
  <si>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</si>
  <si>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</si>
  <si>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</si>
  <si>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</si>
  <si>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</si>
  <si>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</si>
  <si>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</si>
  <si>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</si>
  <si>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</si>
  <si>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</si>
  <si>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</si>
  <si>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</si>
  <si>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</si>
  <si>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</si>
  <si>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</si>
  <si>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</si>
  <si>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</si>
  <si>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</si>
  <si>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</si>
  <si>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</si>
  <si>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</si>
  <si>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</si>
  <si>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</si>
  <si>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</si>
  <si>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indexed="8"/>
        <rFont val="Arial"/>
        <family val="2"/>
      </rPr>
      <t>0-50:</t>
    </r>
    <r>
      <rPr>
        <sz val="12"/>
        <color indexed="8"/>
        <rFont val="Arial"/>
        <family val="2"/>
      </rPr>
      <t xml:space="preserve"> Nivel Inicial</t>
    </r>
  </si>
  <si>
    <r>
      <rPr>
        <b/>
        <sz val="12"/>
        <color indexed="8"/>
        <rFont val="Arial"/>
        <family val="2"/>
      </rPr>
      <t>51-80:</t>
    </r>
    <r>
      <rPr>
        <sz val="12"/>
        <color indexed="8"/>
        <rFont val="Arial"/>
        <family val="2"/>
      </rPr>
      <t xml:space="preserve"> Nivel consolidación</t>
    </r>
  </si>
  <si>
    <r>
      <rPr>
        <b/>
        <sz val="12"/>
        <color indexed="8"/>
        <rFont val="Arial"/>
        <family val="2"/>
      </rPr>
      <t>81-100:</t>
    </r>
    <r>
      <rPr>
        <sz val="12"/>
        <color indexed="8"/>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</si>
  <si>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</si>
  <si>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</si>
  <si>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</si>
  <si>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</si>
  <si>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</si>
  <si>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</si>
  <si>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</si>
  <si>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</si>
  <si>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</si>
  <si>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</si>
  <si>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</si>
  <si>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</si>
  <si>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</si>
  <si>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</si>
  <si>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</si>
  <si>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</si>
  <si>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</si>
  <si>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</si>
  <si>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</si>
  <si>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</si>
  <si>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</si>
  <si>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</si>
  <si>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</si>
  <si>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</si>
  <si>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</si>
  <si>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</si>
  <si>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</si>
  <si>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</si>
  <si>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</si>
  <si>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</si>
  <si>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</si>
  <si>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</si>
  <si>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</si>
  <si>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</si>
  <si>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</si>
  <si>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</si>
  <si>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</si>
  <si>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</si>
  <si>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</si>
  <si>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</si>
  <si>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</si>
  <si>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</si>
  <si>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</si>
  <si>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</si>
  <si>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</si>
  <si>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</si>
  <si>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</si>
  <si>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</si>
  <si>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</si>
  <si>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</si>
  <si>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</si>
  <si>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</si>
  <si>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</si>
  <si>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</si>
  <si>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</si>
  <si>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</si>
  <si>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</si>
  <si>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</si>
  <si>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</si>
  <si>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</si>
  <si>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</si>
  <si>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</si>
  <si>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</si>
  <si>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</si>
  <si>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</si>
  <si>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</si>
  <si>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</si>
  <si>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</si>
  <si>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</si>
  <si>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</si>
  <si>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</si>
  <si>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</si>
  <si>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</si>
  <si>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</si>
  <si>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</si>
  <si>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</si>
  <si>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</si>
  <si>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</si>
  <si>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</si>
  <si>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</si>
  <si>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</si>
  <si>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</si>
  <si>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</si>
  <si>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</si>
  <si>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</si>
  <si>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</si>
  <si>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</si>
  <si>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</si>
  <si>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</si>
  <si>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</si>
  <si>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</si>
  <si>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</si>
  <si>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</si>
  <si>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</si>
  <si>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</si>
  <si>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</si>
  <si>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</si>
  <si>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</si>
  <si>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</si>
  <si>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</si>
  <si>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</si>
  <si>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</si>
  <si>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</si>
  <si>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</si>
  <si>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indexed="8"/>
        <rFont val="Arial"/>
        <family val="2"/>
      </rPr>
      <t xml:space="preserve">no constituye una calificación del establecimiento educativo, </t>
    </r>
    <r>
      <rPr>
        <sz val="12"/>
        <color indexed="8"/>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</si>
  <si>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</si>
  <si>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</si>
  <si>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</si>
  <si>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</si>
  <si>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</si>
  <si>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</si>
  <si>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</si>
  <si>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</si>
  <si>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</si>
  <si>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</si>
  <si>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</si>
  <si>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</si>
  <si>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</si>
  <si>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</si>
  <si>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</si>
  <si>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</si>
  <si>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</si>
  <si>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</si>
  <si>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</si>
  <si>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</si>
  <si>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</si>
  <si>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</si>
  <si>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</si>
  <si>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</si>
  <si>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</si>
  <si>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</si>
  <si>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</si>
  <si>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 xml:space="preserve">Publicación análoga y digital </t>
  </si>
  <si>
    <t xml:space="preserve">Trazar Plan de Acción </t>
  </si>
  <si>
    <t xml:space="preserve">Asignación de responsabilidades </t>
  </si>
  <si>
    <t>Verificación  lista de chequeo.</t>
  </si>
  <si>
    <t>Informe noticioso redes sociales.</t>
  </si>
  <si>
    <t xml:space="preserve">Plan de Acción </t>
  </si>
  <si>
    <t>Reunión Vía Zoom</t>
  </si>
  <si>
    <t xml:space="preserve">Capacitación uso de formatos </t>
  </si>
  <si>
    <t xml:space="preserve">Organización de la información </t>
  </si>
  <si>
    <t xml:space="preserve">Verificación y articulación PMI </t>
  </si>
  <si>
    <t xml:space="preserve">Proyectar Informe de Gestión </t>
  </si>
  <si>
    <t xml:space="preserve">Informe Financiero </t>
  </si>
  <si>
    <t xml:space="preserve">Publicación nueva información </t>
  </si>
  <si>
    <t xml:space="preserve">Evaluación de alcance e impacto </t>
  </si>
  <si>
    <t>Comunicado a la opinión pública</t>
  </si>
  <si>
    <t xml:space="preserve">Publicación de Convocatoria </t>
  </si>
  <si>
    <t xml:space="preserve">Cartilla Rendicuentas </t>
  </si>
  <si>
    <t xml:space="preserve">Publicación video informativo </t>
  </si>
  <si>
    <t xml:space="preserve">Espacio para preguntas </t>
  </si>
  <si>
    <t xml:space="preserve">Proyección cronograma </t>
  </si>
  <si>
    <t xml:space="preserve">Metodología para respuestas </t>
  </si>
  <si>
    <t>Se dio amplia participación.</t>
  </si>
  <si>
    <t xml:space="preserve">Dinámica de participación </t>
  </si>
  <si>
    <t xml:space="preserve">Formato actualizado  asistencia </t>
  </si>
  <si>
    <t xml:space="preserve">Evaluación de Rendicuentas </t>
  </si>
  <si>
    <t xml:space="preserve">Publicación informe RendCuent.  </t>
  </si>
  <si>
    <t xml:space="preserve">Espacio para PQRS tiempo real </t>
  </si>
  <si>
    <t>Formato de evaluación Esc. Likert</t>
  </si>
  <si>
    <t xml:space="preserve">Resolución PQRS tiempo real </t>
  </si>
  <si>
    <t xml:space="preserve">Resultados Evaluación RC </t>
  </si>
  <si>
    <t xml:space="preserve">Socialización Formato Evaluación </t>
  </si>
  <si>
    <t xml:space="preserve">Publicación resultados ev. </t>
  </si>
  <si>
    <t>Plan de acción mejoramiento RC</t>
  </si>
  <si>
    <t>Plan de Accion Recomendaciones</t>
  </si>
  <si>
    <t>Analisis Recomendaciones</t>
  </si>
  <si>
    <t xml:space="preserve">Evaluaciòn Rendicuentas </t>
  </si>
  <si>
    <t>CONVENCIÓN</t>
  </si>
  <si>
    <t>Definir, de acuerdo  al diagnóstico y la priorización de programas, proyectos y servicios, los espacios de diálogo de rendición de cel establecimiento educativo durante la vigencia.</t>
  </si>
  <si>
    <t>Desarrollo de un proceso de rendición de cuentas transparente y participativo que de cuenta de la gestión realizada y fortalezca la confianza en la institución.</t>
  </si>
  <si>
    <t>Diseñar la estrategia de rendición de cuentas, para identificar espacios, interlocutores, temáticas e informes a entregar.</t>
  </si>
  <si>
    <t>Utilizar diferentes mecanismos de comunicación para convocar a la participación en la audiencia pública de rendición de cuentas</t>
  </si>
  <si>
    <t xml:space="preserve">Presentar la información de manera clara, dando espacio para responder a posibles dudas </t>
  </si>
  <si>
    <t>Realizar un proceso de evaluación y seguimiento en aras de fortalecer el proceso</t>
  </si>
  <si>
    <t>Subir la información requerida a la plataforma Enjambre y enviar a los diferentes entes de control</t>
  </si>
  <si>
    <t xml:space="preserve">Orientar y fortalecer al equipo de trabajo sobre el proceso de rendición de cuentas, resaltando la importancia de socializar la información con toda la comunidad educativa.
 </t>
  </si>
  <si>
    <t>La actividad se desarrolló satisfactoriamente, evidenciándose compromiso y apropiación del proceso por parte del equipo institucional</t>
  </si>
  <si>
    <t>Se identificaron oportunidades de mejora y fortalezas clave para optimizar el proceso durante la presente vigencia.</t>
  </si>
  <si>
    <t>La información fue organizada de manera pertinente, facilitando su comprensión y acceso para la comunidad educativa.</t>
  </si>
  <si>
    <t>Se consolidaron espacios de diálogo y retroalimentación que favorecen la participación colectiva.</t>
  </si>
  <si>
    <t>El equipo quedó conformado y cuenta con orientaciones claras para liderar el proceso institucional.</t>
  </si>
  <si>
    <t>Se evidencia coherencia entre la planeación institucional y las acciones de rendición de cuentas.</t>
  </si>
  <si>
    <t>Se definieron escenarios pertinentes para fortalecer la participación y la comunicación institucional.</t>
  </si>
  <si>
    <t>Los espacios definidos responden a las necesidades y prioridades institucionales establecidas.</t>
  </si>
  <si>
    <t>Se incorporaron estrategias presenciales y virtuales que facilitan la participación de toda la comunidad.</t>
  </si>
  <si>
    <t>Se logró una adecuada identificación de los actores participantes, garantizando representatividad en el proceso.</t>
  </si>
  <si>
    <t>La difusión permitió mayor acceso a la información por parte de la comunidad.</t>
  </si>
  <si>
    <t>Se fortaleció la visibilidad institucional y la participación comunitaria.</t>
  </si>
  <si>
    <t>Los espacios fueron pertinentes y acordes a las necesidades institucionales.</t>
  </si>
  <si>
    <t>La metodología permitió un desarrollo organizado y participativo.</t>
  </si>
  <si>
    <t>Se evidenció compromiso del equipo en la preparación del proceso.</t>
  </si>
  <si>
    <t>Se amplió la participación gracias al uso de medios virtuales</t>
  </si>
  <si>
    <t>Los resultados y compromisos fueron incluidos de manera clara en los informes institucionales.</t>
  </si>
  <si>
    <t>Se verificó el cumplimiento de los mecanismos de participación establecidos.</t>
  </si>
  <si>
    <t>Se diseñó un plan de mejora con acciones concretas y seguimiento definido.</t>
  </si>
  <si>
    <t>Se dio cumplimiento oportuno a los requerimientos y se fortalecieron los procesos internos.</t>
  </si>
  <si>
    <t>Se recopilaron evidencias y experiencias significativas para fortalecer futuras estrategias institucionales.</t>
  </si>
  <si>
    <t>La información financiera fue revisada y organizada de manera clara para facilitar su comprensión.</t>
  </si>
  <si>
    <t>Se garantizó transparencia en la información contractual presentada</t>
  </si>
  <si>
    <t>Se dio respuesta oportuna a las necesidades identificadas.</t>
  </si>
  <si>
    <t>INSTITUCIÓN EDUCATIVA RURAL LUIS EDUARDO PÉREZ</t>
  </si>
  <si>
    <t>EDITH YOHANA CAMPO QUINTERO</t>
  </si>
  <si>
    <t>Rendir informe claro, veraz y preciso de la gestión realizada en la vigencia 2025 a la comunidad educativa de la institución educativa Luis Eduardo Pérez  de Convención N de S.</t>
  </si>
  <si>
    <r>
      <t>Al finalizar la audiencia pública de rendición de cuentas el 100</t>
    </r>
    <r>
      <rPr>
        <strike/>
        <sz val="9"/>
        <color theme="3" tint="-0.499984740745262"/>
        <rFont val="Calibri"/>
        <family val="2"/>
        <scheme val="minor"/>
      </rPr>
      <t>%</t>
    </r>
    <r>
      <rPr>
        <sz val="9"/>
        <color theme="3" tint="-0.499984740745262"/>
        <rFont val="Calibri"/>
        <family val="2"/>
        <scheme val="minor"/>
      </rPr>
      <t xml:space="preserve"> de los asistentes tendrá conocimiento del informe presentado.</t>
    </r>
  </si>
  <si>
    <t xml:space="preserve">Número de personas que conocen el informe de gestión- total de personas invitadas a la audiencia pública de rendición de cuentas 80 </t>
  </si>
  <si>
    <t xml:space="preserve"> </t>
  </si>
  <si>
    <t xml:space="preserve">Prespuesto Rendicuentas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</si>
</sst>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b/>
      <sz val="12"/>
      <color indexed="8"/>
      <name val="Arial"/>
      <family val="2"/>
    </font>
    <font>
      <sz val="12"/>
      <color indexed="8"/>
      <name val="Arial"/>
      <family val="2"/>
    </font>
    <font>
      <sz val="10"/>
      <name val="Arial"/>
      <family val="2"/>
    </font>
    <font>
      <b/>
      <sz val="9"/>
      <color indexed="81"/>
      <name val="Tahoma"/>
      <family val="2"/>
    </font>
    <font>
      <sz val="9"/>
      <color indexed="81"/>
      <name val="Tahoma"/>
      <family val="2"/>
    </font>
    <font>
      <u/>
      <sz val="11"/>
      <color theme="10"/>
      <name val="Calibri"/>
      <family val="2"/>
      <scheme val="minor"/>
    </font>
    <font>
      <b/>
      <sz val="11"/>
      <color theme="0"/>
      <name val="Calibri"/>
      <family val="2"/>
      <scheme val="minor"/>
    </font>
    <font>
      <b/>
      <sz val="14"/>
      <color theme="1"/>
      <name val="Calibri"/>
      <family val="2"/>
      <scheme val="minor"/>
    </font>
    <font>
      <sz val="20"/>
      <color theme="1"/>
      <name val="Calibri"/>
      <family val="2"/>
      <scheme val="minor"/>
    </font>
    <font>
      <b/>
      <sz val="14"/>
      <color theme="1"/>
      <name val="Arial"/>
      <family val="2"/>
    </font>
    <font>
      <sz val="12"/>
      <color theme="1"/>
      <name val="Arial"/>
      <family val="2"/>
    </font>
    <font>
      <b/>
      <sz val="12"/>
      <color theme="1"/>
      <name val="Calibri"/>
      <family val="2"/>
      <scheme val="minor"/>
    </font>
    <font>
      <sz val="11"/>
      <name val="Calibri"/>
      <family val="2"/>
      <scheme val="minor"/>
    </font>
    <font>
      <sz val="10"/>
      <color theme="1"/>
      <name val="Arial"/>
      <family val="2"/>
    </font>
    <font>
      <b/>
      <sz val="11"/>
      <color theme="1"/>
      <name val="Calibri"/>
      <family val="2"/>
      <scheme val="minor"/>
    </font>
    <font>
      <sz val="11"/>
      <color theme="1"/>
      <name val="Arial"/>
      <family val="2"/>
    </font>
    <font>
      <b/>
      <sz val="14"/>
      <color theme="0"/>
      <name val="Calibri"/>
      <family val="2"/>
      <scheme val="minor"/>
    </font>
    <font>
      <b/>
      <sz val="20"/>
      <color theme="0"/>
      <name val="Calibri"/>
      <family val="2"/>
      <scheme val="minor"/>
    </font>
    <font>
      <b/>
      <sz val="16"/>
      <color theme="1"/>
      <name val="Calibri"/>
      <family val="2"/>
      <scheme val="minor"/>
    </font>
    <font>
      <sz val="24"/>
      <color theme="1"/>
      <name val="Calibri"/>
      <family val="2"/>
      <scheme val="minor"/>
    </font>
    <font>
      <b/>
      <sz val="12"/>
      <color theme="1"/>
      <name val="Arial"/>
      <family val="2"/>
    </font>
    <font>
      <sz val="14"/>
      <color theme="1"/>
      <name val="Calibri"/>
      <family val="2"/>
      <scheme val="minor"/>
    </font>
    <font>
      <b/>
      <sz val="12"/>
      <color theme="0"/>
      <name val="Arial"/>
      <family val="2"/>
    </font>
    <font>
      <b/>
      <sz val="18"/>
      <color theme="1"/>
      <name val="Calibri"/>
      <family val="2"/>
      <scheme val="minor"/>
    </font>
    <font>
      <sz val="18"/>
      <color theme="1"/>
      <name val="Calibri"/>
      <family val="2"/>
      <scheme val="minor"/>
    </font>
    <font>
      <sz val="28"/>
      <color theme="1"/>
      <name val="Calibri"/>
      <family val="2"/>
      <scheme val="minor"/>
    </font>
    <font>
      <b/>
      <sz val="26"/>
      <color theme="0"/>
      <name val="Calibri"/>
      <family val="2"/>
      <scheme val="minor"/>
    </font>
    <font>
      <b/>
      <sz val="18"/>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sz val="12"/>
      <color theme="1"/>
      <name val="Calibri"/>
      <family val="2"/>
      <scheme val="minor"/>
    </font>
    <font>
      <strike/>
      <sz val="9"/>
      <color theme="3" tint="-0.499984740745262"/>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thin">
        <color indexed="64"/>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indexed="64"/>
      </left>
      <right style="medium">
        <color indexed="64"/>
      </right>
      <top/>
      <bottom style="medium">
        <color theme="3"/>
      </bottom>
      <diagonal/>
    </border>
  </borders>
  <cellStyleXfs count="2">
    <xf numFmtId="0" fontId="0" fillId="0" borderId="0"/>
    <xf numFmtId="0" fontId="6" fillId="0" borderId="0" applyNumberFormat="0" applyFill="0" applyBorder="0" applyAlignment="0" applyProtection="0"/>
  </cellStyleXfs>
  <cellXfs count="315">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164" fontId="7" fillId="2" borderId="2" xfId="0" applyNumberFormat="1" applyFont="1" applyFill="1" applyBorder="1" applyAlignment="1">
      <alignment horizontal="center" vertical="center"/>
    </xf>
    <xf numFmtId="1" fontId="7" fillId="2" borderId="2"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0" fontId="0" fillId="3" borderId="0" xfId="0" applyFill="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8" fillId="3" borderId="0" xfId="0" applyFont="1" applyFill="1" applyAlignment="1">
      <alignment horizontal="center"/>
    </xf>
    <xf numFmtId="0" fontId="0" fillId="3" borderId="0" xfId="0" applyFill="1" applyAlignment="1">
      <alignment horizont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2" fontId="9" fillId="3" borderId="14"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8" fillId="3" borderId="15" xfId="0" applyFont="1" applyFill="1" applyBorder="1" applyAlignment="1" applyProtection="1">
      <alignment horizontal="center" vertical="center"/>
      <protection hidden="1"/>
    </xf>
    <xf numFmtId="0" fontId="10" fillId="3" borderId="0" xfId="0" applyFont="1" applyFill="1" applyAlignment="1">
      <alignment vertical="center"/>
    </xf>
    <xf numFmtId="0" fontId="11" fillId="3" borderId="0" xfId="0" applyFont="1" applyFill="1" applyAlignment="1">
      <alignment vertical="center"/>
    </xf>
    <xf numFmtId="164" fontId="0" fillId="3" borderId="0" xfId="0" applyNumberFormat="1" applyFill="1" applyAlignment="1">
      <alignment vertical="center"/>
    </xf>
    <xf numFmtId="1" fontId="0" fillId="3" borderId="0" xfId="0" applyNumberFormat="1" applyFill="1" applyAlignment="1">
      <alignment horizontal="center" vertical="center"/>
    </xf>
    <xf numFmtId="0" fontId="12" fillId="3" borderId="16" xfId="0" applyFont="1" applyFill="1" applyBorder="1" applyAlignment="1" applyProtection="1">
      <alignment vertical="center"/>
      <protection locked="0"/>
    </xf>
    <xf numFmtId="164" fontId="0" fillId="3" borderId="16" xfId="0" applyNumberFormat="1" applyFill="1" applyBorder="1" applyAlignment="1" applyProtection="1">
      <alignment horizontal="center" vertical="center" wrapText="1"/>
      <protection hidden="1"/>
    </xf>
    <xf numFmtId="1" fontId="0" fillId="3" borderId="16" xfId="0" applyNumberFormat="1" applyFill="1" applyBorder="1" applyAlignment="1" applyProtection="1">
      <alignment horizontal="center" vertical="center" wrapText="1"/>
      <protection locked="0"/>
    </xf>
    <xf numFmtId="0" fontId="0" fillId="3" borderId="16" xfId="0" applyFill="1" applyBorder="1" applyAlignment="1">
      <alignment horizontal="center" vertical="center" wrapText="1"/>
    </xf>
    <xf numFmtId="164" fontId="12" fillId="4" borderId="16" xfId="0" applyNumberFormat="1" applyFont="1" applyFill="1" applyBorder="1" applyAlignment="1">
      <alignment horizontal="center" vertical="center" wrapText="1"/>
    </xf>
    <xf numFmtId="0" fontId="0" fillId="3" borderId="0" xfId="0" applyFill="1" applyAlignment="1">
      <alignment horizontal="justify" vertical="center"/>
    </xf>
    <xf numFmtId="0" fontId="14" fillId="3" borderId="16" xfId="0" applyFont="1" applyFill="1" applyBorder="1" applyAlignment="1">
      <alignment horizontal="justify" vertical="center" wrapText="1"/>
    </xf>
    <xf numFmtId="0" fontId="3" fillId="3" borderId="16" xfId="0" applyFont="1" applyFill="1" applyBorder="1" applyAlignment="1">
      <alignment horizontal="justify" vertical="center" wrapText="1"/>
    </xf>
    <xf numFmtId="0" fontId="14" fillId="3" borderId="17"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7" fillId="2" borderId="18"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14" fontId="0" fillId="0" borderId="16" xfId="0" applyNumberFormat="1" applyBorder="1" applyProtection="1">
      <protection locked="0"/>
    </xf>
    <xf numFmtId="0" fontId="0" fillId="0" borderId="16" xfId="0" applyBorder="1" applyAlignment="1" applyProtection="1">
      <alignment horizontal="center" vertical="center"/>
      <protection hidden="1"/>
    </xf>
    <xf numFmtId="0" fontId="0" fillId="0" borderId="16" xfId="0" applyBorder="1" applyAlignment="1" applyProtection="1">
      <alignment vertical="center" wrapText="1"/>
      <protection hidden="1"/>
    </xf>
    <xf numFmtId="0" fontId="0" fillId="3" borderId="0" xfId="0" applyFill="1" applyProtection="1">
      <protection hidden="1"/>
    </xf>
    <xf numFmtId="0" fontId="0" fillId="3" borderId="4" xfId="0" applyFill="1" applyBorder="1" applyProtection="1">
      <protection hidden="1"/>
    </xf>
    <xf numFmtId="0" fontId="0" fillId="3" borderId="5"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0" fillId="3" borderId="8" xfId="0" applyFill="1" applyBorder="1" applyProtection="1">
      <protection hidden="1"/>
    </xf>
    <xf numFmtId="0" fontId="8" fillId="5" borderId="0" xfId="0" applyFont="1" applyFill="1" applyProtection="1">
      <protection hidden="1"/>
    </xf>
    <xf numFmtId="0" fontId="0" fillId="5" borderId="0" xfId="0" applyFill="1" applyProtection="1">
      <protection hidden="1"/>
    </xf>
    <xf numFmtId="1" fontId="0" fillId="3" borderId="0" xfId="0" applyNumberFormat="1" applyFill="1" applyProtection="1">
      <protection hidden="1"/>
    </xf>
    <xf numFmtId="2" fontId="0" fillId="3" borderId="0" xfId="0" applyNumberFormat="1" applyFill="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0" fontId="0" fillId="0" borderId="0" xfId="0" applyProtection="1">
      <protection hidden="1"/>
    </xf>
    <xf numFmtId="1" fontId="0" fillId="3" borderId="19" xfId="0" applyNumberFormat="1" applyFill="1" applyBorder="1" applyAlignment="1" applyProtection="1">
      <alignment horizontal="center" vertical="center" wrapText="1"/>
      <protection hidden="1"/>
    </xf>
    <xf numFmtId="0" fontId="15"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vertical="center"/>
      <protection hidden="1"/>
    </xf>
    <xf numFmtId="0" fontId="0" fillId="3" borderId="21" xfId="0" applyFill="1" applyBorder="1" applyAlignment="1" applyProtection="1">
      <alignment vertical="center"/>
      <protection hidden="1"/>
    </xf>
    <xf numFmtId="0" fontId="0" fillId="3" borderId="16" xfId="0" applyFill="1" applyBorder="1" applyAlignment="1" applyProtection="1">
      <alignment horizontal="center" vertical="center" wrapText="1"/>
      <protection hidden="1"/>
    </xf>
    <xf numFmtId="0" fontId="0" fillId="3" borderId="16" xfId="0" applyFill="1" applyBorder="1" applyAlignment="1" applyProtection="1">
      <alignment vertical="center" wrapText="1"/>
      <protection hidden="1"/>
    </xf>
    <xf numFmtId="0" fontId="0" fillId="3" borderId="22" xfId="0"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2" fillId="4" borderId="16" xfId="0" applyFont="1" applyFill="1" applyBorder="1" applyAlignment="1" applyProtection="1">
      <alignment horizontal="center" vertical="center" wrapText="1"/>
      <protection locked="0"/>
    </xf>
    <xf numFmtId="0" fontId="16" fillId="0" borderId="0" xfId="0" applyFont="1" applyAlignment="1">
      <alignment vertical="center"/>
    </xf>
    <xf numFmtId="0" fontId="16" fillId="0" borderId="0" xfId="0" applyFont="1" applyAlignment="1">
      <alignment horizontal="center" vertical="center"/>
    </xf>
    <xf numFmtId="0" fontId="7" fillId="6" borderId="0" xfId="0" applyFont="1" applyFill="1" applyAlignment="1">
      <alignment horizontal="center" vertical="center" wrapText="1"/>
    </xf>
    <xf numFmtId="0" fontId="0" fillId="0" borderId="16" xfId="0" applyBorder="1" applyAlignment="1" applyProtection="1">
      <alignment horizontal="center" vertical="center" wrapText="1"/>
      <protection hidden="1"/>
    </xf>
    <xf numFmtId="0" fontId="7" fillId="6" borderId="63" xfId="0" applyFont="1" applyFill="1" applyBorder="1" applyAlignment="1">
      <alignment horizontal="center" vertical="center" wrapText="1"/>
    </xf>
    <xf numFmtId="0" fontId="7" fillId="6" borderId="64" xfId="0" applyFont="1" applyFill="1" applyBorder="1" applyAlignment="1">
      <alignment horizontal="center" vertical="center" wrapText="1"/>
    </xf>
    <xf numFmtId="0" fontId="0" fillId="0" borderId="0" xfId="0" applyAlignment="1">
      <alignment vertical="center"/>
    </xf>
    <xf numFmtId="0" fontId="7" fillId="6" borderId="23" xfId="0" applyFont="1" applyFill="1" applyBorder="1" applyAlignment="1">
      <alignment horizontal="center" vertical="center" wrapText="1"/>
    </xf>
    <xf numFmtId="0" fontId="7" fillId="6" borderId="24" xfId="0" applyFont="1" applyFill="1" applyBorder="1" applyAlignment="1">
      <alignment horizontal="center" vertical="center" wrapText="1"/>
    </xf>
    <xf numFmtId="1" fontId="7" fillId="6" borderId="24" xfId="0" applyNumberFormat="1" applyFont="1" applyFill="1" applyBorder="1" applyAlignment="1">
      <alignment horizontal="center" vertical="center" wrapText="1"/>
    </xf>
    <xf numFmtId="0" fontId="7" fillId="6" borderId="25" xfId="0" applyFont="1" applyFill="1" applyBorder="1" applyAlignment="1">
      <alignment horizontal="center" vertical="center" wrapText="1"/>
    </xf>
    <xf numFmtId="0" fontId="0" fillId="7" borderId="16" xfId="0" applyFill="1" applyBorder="1" applyAlignment="1">
      <alignment horizontal="left" vertical="center" wrapText="1"/>
    </xf>
    <xf numFmtId="0" fontId="0" fillId="8" borderId="16" xfId="0" applyFill="1" applyBorder="1" applyAlignment="1">
      <alignment horizontal="left" vertical="center" wrapText="1"/>
    </xf>
    <xf numFmtId="0" fontId="0" fillId="9" borderId="16" xfId="0" applyFill="1" applyBorder="1" applyAlignment="1">
      <alignment horizontal="left" vertical="center" wrapText="1"/>
    </xf>
    <xf numFmtId="0" fontId="0" fillId="10" borderId="16" xfId="0" applyFill="1" applyBorder="1" applyAlignment="1">
      <alignment horizontal="left" vertical="center" wrapText="1"/>
    </xf>
    <xf numFmtId="0" fontId="0" fillId="11" borderId="16" xfId="0" applyFill="1" applyBorder="1" applyAlignment="1">
      <alignment horizontal="left" vertical="center" wrapText="1"/>
    </xf>
    <xf numFmtId="0" fontId="15" fillId="3" borderId="16" xfId="0" applyFont="1" applyFill="1" applyBorder="1" applyAlignment="1">
      <alignment horizontal="center" vertical="center" wrapText="1"/>
    </xf>
    <xf numFmtId="17" fontId="0" fillId="3" borderId="16" xfId="0" applyNumberFormat="1" applyFill="1" applyBorder="1" applyAlignment="1">
      <alignment horizontal="center" vertical="center" wrapText="1"/>
    </xf>
    <xf numFmtId="0" fontId="8" fillId="3" borderId="7" xfId="0" applyFont="1" applyFill="1" applyBorder="1" applyAlignment="1">
      <alignment horizontal="center"/>
    </xf>
    <xf numFmtId="0" fontId="8" fillId="3" borderId="8" xfId="0" applyFont="1" applyFill="1" applyBorder="1" applyAlignment="1">
      <alignment horizontal="center"/>
    </xf>
    <xf numFmtId="0" fontId="0" fillId="3" borderId="0" xfId="0" applyFill="1" applyAlignment="1">
      <alignment horizontal="left" vertical="center"/>
    </xf>
    <xf numFmtId="0" fontId="8" fillId="3" borderId="26" xfId="0" applyFont="1" applyFill="1" applyBorder="1" applyAlignment="1">
      <alignment horizontal="center" vertical="center"/>
    </xf>
    <xf numFmtId="0" fontId="11" fillId="10" borderId="0" xfId="0" applyFont="1" applyFill="1" applyAlignment="1">
      <alignment vertical="center"/>
    </xf>
    <xf numFmtId="0" fontId="11" fillId="8" borderId="0" xfId="0" applyFont="1" applyFill="1" applyAlignment="1">
      <alignment vertical="center"/>
    </xf>
    <xf numFmtId="0" fontId="11" fillId="11" borderId="0" xfId="0" applyFont="1" applyFill="1" applyAlignment="1">
      <alignment vertical="center"/>
    </xf>
    <xf numFmtId="0" fontId="17" fillId="3" borderId="0" xfId="0" applyFont="1" applyFill="1" applyAlignment="1">
      <alignment horizontal="center"/>
    </xf>
    <xf numFmtId="0" fontId="17" fillId="3" borderId="7" xfId="0" applyFont="1" applyFill="1" applyBorder="1" applyAlignment="1">
      <alignment horizontal="center"/>
    </xf>
    <xf numFmtId="0" fontId="17" fillId="3" borderId="8" xfId="0" applyFont="1" applyFill="1" applyBorder="1" applyAlignment="1">
      <alignment horizontal="center"/>
    </xf>
    <xf numFmtId="0" fontId="8" fillId="3" borderId="0" xfId="0" applyFont="1" applyFill="1" applyAlignment="1">
      <alignment horizontal="left"/>
    </xf>
    <xf numFmtId="0" fontId="17" fillId="8" borderId="0" xfId="0" applyFont="1" applyFill="1" applyAlignment="1">
      <alignment horizontal="center"/>
    </xf>
    <xf numFmtId="0" fontId="17" fillId="10" borderId="0" xfId="0" applyFont="1" applyFill="1" applyAlignment="1">
      <alignment horizontal="center"/>
    </xf>
    <xf numFmtId="0" fontId="17" fillId="11" borderId="0" xfId="0" applyFont="1" applyFill="1" applyAlignment="1">
      <alignment horizontal="center"/>
    </xf>
    <xf numFmtId="0" fontId="6" fillId="3" borderId="0" xfId="1" applyFill="1" applyProtection="1">
      <protection hidden="1"/>
    </xf>
    <xf numFmtId="14" fontId="12" fillId="3" borderId="16" xfId="0" applyNumberFormat="1" applyFont="1" applyFill="1" applyBorder="1" applyAlignment="1" applyProtection="1">
      <alignment horizontal="justify" vertical="center"/>
      <protection locked="0"/>
    </xf>
    <xf numFmtId="0" fontId="0" fillId="0" borderId="16" xfId="0" applyBorder="1" applyAlignment="1" applyProtection="1">
      <alignment wrapText="1"/>
      <protection locked="0"/>
    </xf>
    <xf numFmtId="0" fontId="0" fillId="3" borderId="0" xfId="0" applyFill="1" applyAlignment="1">
      <alignment horizontal="center" vertical="center"/>
    </xf>
    <xf numFmtId="0" fontId="0" fillId="3" borderId="14" xfId="0" applyFill="1" applyBorder="1" applyAlignment="1" applyProtection="1">
      <alignment horizontal="center" vertical="center"/>
      <protection locked="0"/>
    </xf>
    <xf numFmtId="0" fontId="13" fillId="3" borderId="14" xfId="0" applyFont="1"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0" borderId="16" xfId="0" applyBorder="1" applyAlignment="1" applyProtection="1">
      <alignment horizontal="justify" vertical="center"/>
      <protection locked="0"/>
    </xf>
    <xf numFmtId="1" fontId="12" fillId="3" borderId="16" xfId="0" applyNumberFormat="1" applyFont="1" applyFill="1" applyBorder="1" applyAlignment="1" applyProtection="1">
      <alignment vertical="center"/>
      <protection locked="0"/>
    </xf>
    <xf numFmtId="0" fontId="0" fillId="0" borderId="16" xfId="0" applyBorder="1" applyProtection="1">
      <protection locked="0"/>
    </xf>
    <xf numFmtId="0" fontId="32" fillId="0" borderId="16" xfId="0" applyFont="1" applyBorder="1" applyProtection="1">
      <protection locked="0"/>
    </xf>
    <xf numFmtId="0" fontId="0" fillId="3" borderId="14" xfId="0" applyFill="1" applyBorder="1" applyAlignment="1" applyProtection="1">
      <alignment horizontal="left" vertical="center"/>
      <protection locked="0"/>
    </xf>
    <xf numFmtId="0" fontId="8" fillId="3" borderId="0" xfId="0" applyFont="1" applyFill="1" applyAlignment="1" applyProtection="1">
      <alignment horizontal="center"/>
      <protection hidden="1"/>
    </xf>
    <xf numFmtId="0" fontId="0" fillId="3" borderId="0" xfId="0" applyFill="1" applyAlignment="1" applyProtection="1">
      <alignment horizontal="center"/>
      <protection hidden="1"/>
    </xf>
    <xf numFmtId="0" fontId="18" fillId="2" borderId="0" xfId="0" applyFont="1" applyFill="1" applyAlignment="1" applyProtection="1">
      <alignment horizontal="center" vertical="center"/>
      <protection hidden="1"/>
    </xf>
    <xf numFmtId="0" fontId="19" fillId="0" borderId="17" xfId="0" applyFont="1" applyBorder="1" applyAlignment="1">
      <alignment horizontal="center" vertical="center"/>
    </xf>
    <xf numFmtId="0" fontId="19" fillId="0" borderId="15" xfId="0" applyFont="1" applyBorder="1" applyAlignment="1">
      <alignment horizontal="center" vertical="center"/>
    </xf>
    <xf numFmtId="0" fontId="20" fillId="3" borderId="27" xfId="0" applyFont="1" applyFill="1" applyBorder="1" applyAlignment="1" applyProtection="1">
      <alignment horizontal="center" vertical="center"/>
      <protection hidden="1"/>
    </xf>
    <xf numFmtId="0" fontId="20" fillId="3" borderId="13" xfId="0" applyFont="1" applyFill="1" applyBorder="1" applyAlignment="1" applyProtection="1">
      <alignment horizontal="center" vertical="center"/>
      <protection hidden="1"/>
    </xf>
    <xf numFmtId="0" fontId="19" fillId="3" borderId="16" xfId="0" applyFont="1" applyFill="1" applyBorder="1" applyAlignment="1">
      <alignment horizontal="center" vertical="center"/>
    </xf>
    <xf numFmtId="0" fontId="19" fillId="3" borderId="14" xfId="0" applyFont="1" applyFill="1" applyBorder="1" applyAlignment="1">
      <alignment horizontal="center" vertical="center"/>
    </xf>
    <xf numFmtId="0" fontId="0" fillId="3" borderId="12" xfId="0" applyFill="1" applyBorder="1" applyAlignment="1">
      <alignment horizontal="center"/>
    </xf>
    <xf numFmtId="0" fontId="0" fillId="3" borderId="27" xfId="0" applyFill="1" applyBorder="1" applyAlignment="1">
      <alignment horizontal="center"/>
    </xf>
    <xf numFmtId="0" fontId="0" fillId="3" borderId="21" xfId="0" applyFill="1" applyBorder="1" applyAlignment="1">
      <alignment horizontal="center"/>
    </xf>
    <xf numFmtId="0" fontId="0" fillId="3" borderId="16" xfId="0" applyFill="1" applyBorder="1" applyAlignment="1">
      <alignment horizontal="center"/>
    </xf>
    <xf numFmtId="0" fontId="0" fillId="3" borderId="28" xfId="0" applyFill="1" applyBorder="1" applyAlignment="1">
      <alignment horizontal="center"/>
    </xf>
    <xf numFmtId="0" fontId="0" fillId="3" borderId="17" xfId="0" applyFill="1" applyBorder="1" applyAlignment="1">
      <alignment horizontal="center"/>
    </xf>
    <xf numFmtId="0" fontId="11" fillId="3" borderId="9" xfId="0" applyFont="1" applyFill="1" applyBorder="1" applyAlignment="1">
      <alignment horizontal="left" vertical="center"/>
    </xf>
    <xf numFmtId="0" fontId="11" fillId="3" borderId="10"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7"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8" xfId="0" applyFont="1" applyFill="1" applyBorder="1" applyAlignment="1">
      <alignment horizontal="left" vertical="center" wrapText="1"/>
    </xf>
    <xf numFmtId="0" fontId="0" fillId="3" borderId="30" xfId="0" applyFill="1" applyBorder="1" applyAlignment="1">
      <alignment horizontal="center"/>
    </xf>
    <xf numFmtId="0" fontId="17" fillId="12" borderId="29" xfId="0" applyFont="1" applyFill="1" applyBorder="1" applyAlignment="1">
      <alignment horizontal="center" vertical="center"/>
    </xf>
    <xf numFmtId="0" fontId="17" fillId="12" borderId="30" xfId="0" applyFont="1" applyFill="1" applyBorder="1" applyAlignment="1">
      <alignment horizontal="center" vertical="center"/>
    </xf>
    <xf numFmtId="0" fontId="17" fillId="12" borderId="31" xfId="0" applyFont="1" applyFill="1" applyBorder="1" applyAlignment="1">
      <alignment horizontal="center" vertical="center"/>
    </xf>
    <xf numFmtId="0" fontId="11" fillId="3" borderId="29"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7" fillId="12" borderId="34" xfId="0" applyFont="1" applyFill="1" applyBorder="1" applyAlignment="1">
      <alignment horizontal="center"/>
    </xf>
    <xf numFmtId="0" fontId="17" fillId="12" borderId="35" xfId="0" applyFont="1" applyFill="1" applyBorder="1" applyAlignment="1">
      <alignment horizontal="center"/>
    </xf>
    <xf numFmtId="0" fontId="17" fillId="12" borderId="36" xfId="0" applyFont="1" applyFill="1" applyBorder="1" applyAlignment="1">
      <alignment horizontal="center"/>
    </xf>
    <xf numFmtId="0" fontId="11" fillId="3" borderId="1" xfId="0" applyFont="1" applyFill="1" applyBorder="1" applyAlignment="1">
      <alignment horizontal="left"/>
    </xf>
    <xf numFmtId="0" fontId="11" fillId="3" borderId="2" xfId="0" applyFont="1" applyFill="1" applyBorder="1" applyAlignment="1">
      <alignment horizontal="left"/>
    </xf>
    <xf numFmtId="0" fontId="11" fillId="3" borderId="21" xfId="0" applyFont="1" applyFill="1" applyBorder="1" applyAlignment="1">
      <alignment horizontal="left"/>
    </xf>
    <xf numFmtId="0" fontId="11" fillId="3" borderId="16" xfId="0" applyFont="1" applyFill="1" applyBorder="1" applyAlignment="1">
      <alignment horizontal="left"/>
    </xf>
    <xf numFmtId="0" fontId="11" fillId="3" borderId="21" xfId="0" applyFont="1" applyFill="1" applyBorder="1" applyAlignment="1">
      <alignment horizontal="left" vertical="center"/>
    </xf>
    <xf numFmtId="0" fontId="11" fillId="3" borderId="16" xfId="0" applyFont="1" applyFill="1" applyBorder="1" applyAlignment="1">
      <alignment horizontal="left" vertical="center"/>
    </xf>
    <xf numFmtId="0" fontId="11" fillId="3" borderId="21" xfId="0" applyFont="1" applyFill="1" applyBorder="1" applyAlignment="1">
      <alignment horizontal="left" wrapText="1"/>
    </xf>
    <xf numFmtId="0" fontId="11" fillId="3" borderId="16" xfId="0" applyFont="1" applyFill="1" applyBorder="1" applyAlignment="1">
      <alignment horizontal="left" wrapText="1"/>
    </xf>
    <xf numFmtId="0" fontId="11" fillId="3" borderId="48" xfId="0" applyFont="1" applyFill="1" applyBorder="1" applyAlignment="1">
      <alignment horizontal="left"/>
    </xf>
    <xf numFmtId="0" fontId="11" fillId="3" borderId="49" xfId="0" applyFont="1" applyFill="1" applyBorder="1" applyAlignment="1">
      <alignment horizontal="left"/>
    </xf>
    <xf numFmtId="0" fontId="11" fillId="3" borderId="50" xfId="0" applyFont="1" applyFill="1" applyBorder="1" applyAlignment="1">
      <alignment horizontal="left"/>
    </xf>
    <xf numFmtId="0" fontId="11" fillId="3"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3" borderId="33" xfId="0" applyFont="1" applyFill="1" applyBorder="1" applyAlignment="1">
      <alignment horizontal="left" vertical="center" wrapText="1"/>
    </xf>
    <xf numFmtId="0" fontId="11" fillId="3" borderId="51" xfId="0" applyFont="1" applyFill="1" applyBorder="1" applyAlignment="1">
      <alignment horizontal="left"/>
    </xf>
    <xf numFmtId="0" fontId="11" fillId="3" borderId="52" xfId="0" applyFont="1" applyFill="1" applyBorder="1" applyAlignment="1">
      <alignment horizontal="left"/>
    </xf>
    <xf numFmtId="0" fontId="11" fillId="3" borderId="53" xfId="0" applyFont="1" applyFill="1" applyBorder="1" applyAlignment="1">
      <alignment horizontal="left"/>
    </xf>
    <xf numFmtId="0" fontId="11" fillId="3" borderId="48" xfId="0" applyFont="1" applyFill="1" applyBorder="1" applyAlignment="1">
      <alignment horizontal="left" vertical="center"/>
    </xf>
    <xf numFmtId="0" fontId="11" fillId="3" borderId="49" xfId="0" applyFont="1" applyFill="1" applyBorder="1" applyAlignment="1">
      <alignment horizontal="left" vertical="center"/>
    </xf>
    <xf numFmtId="0" fontId="11" fillId="3" borderId="50" xfId="0" applyFont="1" applyFill="1" applyBorder="1" applyAlignment="1">
      <alignment horizontal="left" vertical="center"/>
    </xf>
    <xf numFmtId="0" fontId="21" fillId="5" borderId="29"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31" xfId="0" applyFont="1" applyFill="1" applyBorder="1" applyAlignment="1">
      <alignment horizontal="center" vertical="center"/>
    </xf>
    <xf numFmtId="0" fontId="17" fillId="12" borderId="29" xfId="0" applyFont="1" applyFill="1" applyBorder="1" applyAlignment="1">
      <alignment horizontal="center"/>
    </xf>
    <xf numFmtId="0" fontId="17" fillId="12" borderId="30" xfId="0" applyFont="1" applyFill="1" applyBorder="1" applyAlignment="1">
      <alignment horizontal="center"/>
    </xf>
    <xf numFmtId="0" fontId="17" fillId="12" borderId="31" xfId="0" applyFont="1" applyFill="1" applyBorder="1" applyAlignment="1">
      <alignment horizontal="center"/>
    </xf>
    <xf numFmtId="0" fontId="11" fillId="3" borderId="28" xfId="0" applyFont="1" applyFill="1" applyBorder="1" applyAlignment="1">
      <alignment horizontal="left"/>
    </xf>
    <xf numFmtId="0" fontId="11" fillId="3" borderId="17" xfId="0" applyFont="1" applyFill="1" applyBorder="1" applyAlignment="1">
      <alignment horizontal="left"/>
    </xf>
    <xf numFmtId="0" fontId="11" fillId="3" borderId="19" xfId="0" applyFont="1" applyFill="1" applyBorder="1" applyAlignment="1">
      <alignment horizontal="left" vertical="center"/>
    </xf>
    <xf numFmtId="0" fontId="11" fillId="3" borderId="32" xfId="0" applyFont="1" applyFill="1" applyBorder="1" applyAlignment="1">
      <alignment horizontal="left" vertical="center"/>
    </xf>
    <xf numFmtId="0" fontId="11" fillId="3" borderId="33" xfId="0" applyFont="1" applyFill="1" applyBorder="1" applyAlignment="1">
      <alignment horizontal="left" vertical="center"/>
    </xf>
    <xf numFmtId="0" fontId="17" fillId="12" borderId="37" xfId="0" applyFont="1" applyFill="1" applyBorder="1" applyAlignment="1">
      <alignment horizontal="center"/>
    </xf>
    <xf numFmtId="0" fontId="17" fillId="12" borderId="38" xfId="0" applyFont="1" applyFill="1" applyBorder="1" applyAlignment="1">
      <alignment horizontal="center"/>
    </xf>
    <xf numFmtId="0" fontId="17" fillId="12" borderId="39" xfId="0" applyFont="1" applyFill="1" applyBorder="1" applyAlignment="1">
      <alignment horizontal="center"/>
    </xf>
    <xf numFmtId="0" fontId="11" fillId="3" borderId="29" xfId="0" applyFont="1" applyFill="1" applyBorder="1" applyAlignment="1">
      <alignment horizontal="left" vertical="top" wrapText="1"/>
    </xf>
    <xf numFmtId="0" fontId="11" fillId="3" borderId="30" xfId="0" applyFont="1" applyFill="1" applyBorder="1" applyAlignment="1">
      <alignment horizontal="left" vertical="top"/>
    </xf>
    <xf numFmtId="0" fontId="11" fillId="3" borderId="31" xfId="0" applyFont="1" applyFill="1" applyBorder="1" applyAlignment="1">
      <alignment horizontal="left" vertical="top"/>
    </xf>
    <xf numFmtId="0" fontId="11" fillId="3" borderId="19" xfId="0" applyFont="1" applyFill="1" applyBorder="1" applyAlignment="1">
      <alignment horizontal="left"/>
    </xf>
    <xf numFmtId="0" fontId="11" fillId="3" borderId="32" xfId="0" applyFont="1" applyFill="1" applyBorder="1" applyAlignment="1">
      <alignment horizontal="left"/>
    </xf>
    <xf numFmtId="0" fontId="11" fillId="3" borderId="33" xfId="0" applyFont="1" applyFill="1" applyBorder="1" applyAlignment="1">
      <alignment horizontal="left"/>
    </xf>
    <xf numFmtId="0" fontId="11" fillId="3" borderId="19" xfId="0" applyFont="1" applyFill="1" applyBorder="1" applyAlignment="1">
      <alignment horizontal="left" wrapText="1"/>
    </xf>
    <xf numFmtId="0" fontId="11" fillId="3" borderId="32" xfId="0" applyFont="1" applyFill="1" applyBorder="1" applyAlignment="1">
      <alignment horizontal="left" wrapText="1"/>
    </xf>
    <xf numFmtId="0" fontId="11" fillId="3" borderId="33" xfId="0" applyFont="1" applyFill="1" applyBorder="1" applyAlignment="1">
      <alignment horizontal="left" wrapText="1"/>
    </xf>
    <xf numFmtId="0" fontId="22" fillId="3" borderId="4" xfId="0" applyFont="1" applyFill="1" applyBorder="1" applyAlignment="1">
      <alignment horizontal="left" wrapText="1"/>
    </xf>
    <xf numFmtId="0" fontId="8" fillId="3" borderId="5" xfId="0" applyFont="1" applyFill="1" applyBorder="1" applyAlignment="1">
      <alignment horizontal="left" wrapText="1"/>
    </xf>
    <xf numFmtId="0" fontId="8" fillId="3" borderId="6" xfId="0" applyFont="1" applyFill="1" applyBorder="1" applyAlignment="1">
      <alignment horizontal="left" wrapText="1"/>
    </xf>
    <xf numFmtId="0" fontId="11" fillId="3" borderId="41" xfId="0" applyFont="1" applyFill="1" applyBorder="1" applyAlignment="1">
      <alignment horizontal="left" vertical="center"/>
    </xf>
    <xf numFmtId="0" fontId="11" fillId="3" borderId="40" xfId="0" applyFont="1" applyFill="1" applyBorder="1" applyAlignment="1">
      <alignment horizontal="left" vertical="center" wrapText="1"/>
    </xf>
    <xf numFmtId="0" fontId="11" fillId="3" borderId="41" xfId="0" applyFont="1" applyFill="1" applyBorder="1" applyAlignment="1">
      <alignment horizontal="left" vertical="center" wrapText="1"/>
    </xf>
    <xf numFmtId="0" fontId="11" fillId="3" borderId="42" xfId="0" applyFont="1" applyFill="1" applyBorder="1" applyAlignment="1">
      <alignment horizontal="left" vertical="center" wrapText="1"/>
    </xf>
    <xf numFmtId="0" fontId="11" fillId="3" borderId="43"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44" xfId="0" applyFont="1" applyFill="1" applyBorder="1" applyAlignment="1">
      <alignment horizontal="left" vertical="center" wrapText="1"/>
    </xf>
    <xf numFmtId="0" fontId="11" fillId="3" borderId="45" xfId="0" applyFont="1" applyFill="1" applyBorder="1" applyAlignment="1">
      <alignment horizontal="left" vertical="center" wrapText="1"/>
    </xf>
    <xf numFmtId="0" fontId="11" fillId="3" borderId="48" xfId="0" applyFont="1" applyFill="1" applyBorder="1" applyAlignment="1">
      <alignment horizontal="left" vertical="center" wrapText="1"/>
    </xf>
    <xf numFmtId="0" fontId="11" fillId="3" borderId="49"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22" xfId="0" applyFont="1" applyFill="1" applyBorder="1" applyAlignment="1">
      <alignment horizontal="left" vertical="center"/>
    </xf>
    <xf numFmtId="0" fontId="11" fillId="3" borderId="16" xfId="0" applyFont="1" applyFill="1" applyBorder="1" applyAlignment="1">
      <alignment horizontal="left" vertical="top" wrapText="1"/>
    </xf>
    <xf numFmtId="0" fontId="23" fillId="3" borderId="16" xfId="0" applyFont="1" applyFill="1" applyBorder="1" applyAlignment="1">
      <alignment horizontal="left" vertical="top"/>
    </xf>
    <xf numFmtId="0" fontId="8" fillId="5" borderId="16" xfId="0" applyFont="1" applyFill="1" applyBorder="1" applyAlignment="1">
      <alignment horizontal="center"/>
    </xf>
    <xf numFmtId="0" fontId="17" fillId="12" borderId="23" xfId="0" applyFont="1" applyFill="1" applyBorder="1" applyAlignment="1">
      <alignment horizontal="center"/>
    </xf>
    <xf numFmtId="0" fontId="17" fillId="12" borderId="24" xfId="0" applyFont="1" applyFill="1" applyBorder="1" applyAlignment="1">
      <alignment horizontal="center"/>
    </xf>
    <xf numFmtId="0" fontId="17" fillId="12" borderId="25" xfId="0" applyFont="1" applyFill="1" applyBorder="1" applyAlignment="1">
      <alignment horizontal="center"/>
    </xf>
    <xf numFmtId="0" fontId="11" fillId="3" borderId="46" xfId="0" applyFont="1" applyFill="1" applyBorder="1" applyAlignment="1">
      <alignment horizontal="left" vertical="center"/>
    </xf>
    <xf numFmtId="0" fontId="11" fillId="3" borderId="0" xfId="0" applyFont="1" applyFill="1" applyAlignment="1">
      <alignment horizontal="left" vertical="center"/>
    </xf>
    <xf numFmtId="0" fontId="11" fillId="3" borderId="47" xfId="0" applyFont="1" applyFill="1" applyBorder="1" applyAlignment="1">
      <alignment horizontal="left" vertical="center"/>
    </xf>
    <xf numFmtId="0" fontId="11" fillId="3" borderId="18" xfId="0" applyFont="1" applyFill="1" applyBorder="1" applyAlignment="1">
      <alignment horizontal="left" vertical="center"/>
    </xf>
    <xf numFmtId="0" fontId="13" fillId="3" borderId="54" xfId="0" applyFont="1" applyFill="1" applyBorder="1" applyAlignment="1">
      <alignment horizontal="center" vertical="center"/>
    </xf>
    <xf numFmtId="0" fontId="13" fillId="3" borderId="55" xfId="0" applyFont="1" applyFill="1" applyBorder="1" applyAlignment="1">
      <alignment horizontal="center" vertical="center"/>
    </xf>
    <xf numFmtId="0" fontId="13" fillId="3" borderId="56" xfId="0" applyFont="1"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56" xfId="0" applyFill="1" applyBorder="1" applyAlignment="1">
      <alignment horizontal="center" vertical="center"/>
    </xf>
    <xf numFmtId="164" fontId="0" fillId="3" borderId="16" xfId="0" applyNumberFormat="1" applyFill="1" applyBorder="1" applyAlignment="1" applyProtection="1">
      <alignment horizontal="center" vertical="center" wrapText="1"/>
      <protection hidden="1"/>
    </xf>
    <xf numFmtId="164" fontId="0" fillId="3" borderId="17" xfId="0" applyNumberFormat="1" applyFill="1" applyBorder="1" applyAlignment="1" applyProtection="1">
      <alignment horizontal="center" vertical="center" wrapText="1"/>
      <protection hidden="1"/>
    </xf>
    <xf numFmtId="2" fontId="0" fillId="3" borderId="22" xfId="0" applyNumberFormat="1" applyFill="1" applyBorder="1" applyAlignment="1" applyProtection="1">
      <alignment horizontal="center" vertical="center"/>
      <protection hidden="1"/>
    </xf>
    <xf numFmtId="2" fontId="0" fillId="3" borderId="24" xfId="0" applyNumberFormat="1" applyFill="1" applyBorder="1" applyAlignment="1" applyProtection="1">
      <alignment horizontal="center" vertical="center"/>
      <protection hidden="1"/>
    </xf>
    <xf numFmtId="2" fontId="0" fillId="3" borderId="57" xfId="0" applyNumberFormat="1" applyFill="1" applyBorder="1" applyAlignment="1" applyProtection="1">
      <alignment horizontal="center" vertical="center"/>
      <protection hidden="1"/>
    </xf>
    <xf numFmtId="0" fontId="13" fillId="3" borderId="22"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 xfId="0" applyFont="1" applyFill="1" applyBorder="1" applyAlignment="1">
      <alignment horizontal="center" vertical="center" wrapText="1"/>
    </xf>
    <xf numFmtId="2" fontId="0" fillId="3" borderId="16" xfId="0" applyNumberFormat="1" applyFill="1" applyBorder="1" applyAlignment="1" applyProtection="1">
      <alignment horizontal="center" vertical="center"/>
      <protection hidden="1"/>
    </xf>
    <xf numFmtId="2" fontId="0" fillId="3" borderId="2" xfId="0" applyNumberFormat="1" applyFill="1" applyBorder="1" applyAlignment="1" applyProtection="1">
      <alignment horizontal="center" vertical="center"/>
      <protection hidden="1"/>
    </xf>
    <xf numFmtId="164" fontId="0" fillId="3" borderId="16" xfId="0" applyNumberFormat="1" applyFill="1" applyBorder="1" applyAlignment="1" applyProtection="1">
      <alignment horizontal="center" vertical="center"/>
      <protection hidden="1"/>
    </xf>
    <xf numFmtId="164" fontId="0" fillId="3" borderId="24" xfId="0" applyNumberFormat="1" applyFill="1" applyBorder="1" applyAlignment="1" applyProtection="1">
      <alignment horizontal="center" vertical="center"/>
      <protection hidden="1"/>
    </xf>
    <xf numFmtId="164" fontId="0" fillId="3" borderId="2" xfId="0" applyNumberFormat="1" applyFill="1" applyBorder="1" applyAlignment="1" applyProtection="1">
      <alignment horizontal="center" vertical="center"/>
      <protection hidden="1"/>
    </xf>
    <xf numFmtId="0" fontId="0" fillId="3" borderId="22"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 xfId="0" applyFill="1" applyBorder="1" applyAlignment="1">
      <alignment horizontal="center" vertical="center" wrapText="1"/>
    </xf>
    <xf numFmtId="0" fontId="0" fillId="3" borderId="57" xfId="0" applyFill="1" applyBorder="1" applyAlignment="1">
      <alignment horizontal="center" vertical="center" wrapText="1"/>
    </xf>
    <xf numFmtId="0" fontId="0" fillId="3" borderId="16" xfId="0" applyFill="1" applyBorder="1" applyAlignment="1">
      <alignment horizontal="center" vertical="center" wrapText="1"/>
    </xf>
    <xf numFmtId="164" fontId="0" fillId="3" borderId="22" xfId="0" applyNumberFormat="1" applyFill="1" applyBorder="1" applyAlignment="1" applyProtection="1">
      <alignment horizontal="center" vertical="center" wrapText="1"/>
      <protection hidden="1"/>
    </xf>
    <xf numFmtId="164" fontId="0" fillId="3" borderId="2" xfId="0" applyNumberFormat="1" applyFill="1" applyBorder="1" applyAlignment="1" applyProtection="1">
      <alignment horizontal="center" vertical="center" wrapText="1"/>
      <protection hidden="1"/>
    </xf>
    <xf numFmtId="164" fontId="0" fillId="3" borderId="24" xfId="0" applyNumberFormat="1" applyFill="1" applyBorder="1" applyAlignment="1" applyProtection="1">
      <alignment horizontal="center" vertical="center" wrapText="1"/>
      <protection hidden="1"/>
    </xf>
    <xf numFmtId="2" fontId="24" fillId="3" borderId="16" xfId="0" applyNumberFormat="1" applyFont="1" applyFill="1" applyBorder="1" applyAlignment="1">
      <alignment horizontal="center" vertical="center" wrapText="1"/>
    </xf>
    <xf numFmtId="0" fontId="12" fillId="4" borderId="16" xfId="0" applyFont="1" applyFill="1" applyBorder="1" applyAlignment="1">
      <alignment horizontal="center" vertical="center"/>
    </xf>
    <xf numFmtId="0" fontId="12" fillId="3" borderId="19" xfId="0" applyFont="1" applyFill="1" applyBorder="1" applyAlignment="1" applyProtection="1">
      <alignment horizontal="center" vertical="center"/>
      <protection locked="0"/>
    </xf>
    <xf numFmtId="0" fontId="12" fillId="3" borderId="32" xfId="0" applyFont="1" applyFill="1" applyBorder="1" applyAlignment="1" applyProtection="1">
      <alignment horizontal="center" vertical="center"/>
      <protection locked="0"/>
    </xf>
    <xf numFmtId="0" fontId="12" fillId="3" borderId="4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0" fillId="3" borderId="22" xfId="0" applyFill="1" applyBorder="1" applyAlignment="1" applyProtection="1">
      <alignment horizontal="center" vertical="center"/>
      <protection hidden="1"/>
    </xf>
    <xf numFmtId="0" fontId="0" fillId="3" borderId="24" xfId="0"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20" fillId="3" borderId="27" xfId="0" applyFont="1" applyFill="1" applyBorder="1" applyAlignment="1" applyProtection="1">
      <alignment horizontal="center"/>
      <protection hidden="1"/>
    </xf>
    <xf numFmtId="0" fontId="20" fillId="3" borderId="13" xfId="0" applyFont="1" applyFill="1" applyBorder="1" applyAlignment="1" applyProtection="1">
      <alignment horizontal="center"/>
      <protection hidden="1"/>
    </xf>
    <xf numFmtId="0" fontId="25" fillId="3" borderId="22" xfId="0" applyFont="1" applyFill="1" applyBorder="1" applyAlignment="1">
      <alignment horizontal="center"/>
    </xf>
    <xf numFmtId="0" fontId="25" fillId="3" borderId="58" xfId="0" applyFont="1"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1" fontId="12" fillId="4" borderId="16" xfId="0" applyNumberFormat="1" applyFont="1" applyFill="1" applyBorder="1" applyAlignment="1">
      <alignment horizontal="center" vertical="center"/>
    </xf>
    <xf numFmtId="0" fontId="15" fillId="4" borderId="0" xfId="0" applyFont="1" applyFill="1" applyAlignment="1" applyProtection="1">
      <alignment horizontal="center"/>
      <protection hidden="1"/>
    </xf>
    <xf numFmtId="0" fontId="0" fillId="3" borderId="12" xfId="0" applyFill="1" applyBorder="1" applyAlignment="1" applyProtection="1">
      <alignment horizontal="center"/>
      <protection hidden="1"/>
    </xf>
    <xf numFmtId="0" fontId="0" fillId="3" borderId="27"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17" xfId="0" applyFill="1" applyBorder="1" applyAlignment="1" applyProtection="1">
      <alignment horizontal="center"/>
      <protection hidden="1"/>
    </xf>
    <xf numFmtId="0" fontId="25" fillId="3" borderId="17" xfId="0" applyFont="1" applyFill="1" applyBorder="1" applyAlignment="1" applyProtection="1">
      <alignment horizontal="center"/>
      <protection hidden="1"/>
    </xf>
    <xf numFmtId="0" fontId="25" fillId="3" borderId="15" xfId="0" applyFont="1" applyFill="1" applyBorder="1" applyAlignment="1" applyProtection="1">
      <alignment horizontal="center"/>
      <protection hidden="1"/>
    </xf>
    <xf numFmtId="0" fontId="26" fillId="3" borderId="27" xfId="0" applyFont="1" applyFill="1" applyBorder="1" applyAlignment="1" applyProtection="1">
      <alignment horizontal="center"/>
      <protection hidden="1"/>
    </xf>
    <xf numFmtId="0" fontId="26" fillId="3" borderId="13" xfId="0" applyFont="1" applyFill="1" applyBorder="1" applyAlignment="1" applyProtection="1">
      <alignment horizontal="center"/>
      <protection hidden="1"/>
    </xf>
    <xf numFmtId="0" fontId="27" fillId="2" borderId="0" xfId="0" applyFont="1" applyFill="1" applyAlignment="1" applyProtection="1">
      <alignment horizontal="center"/>
      <protection hidden="1"/>
    </xf>
    <xf numFmtId="0" fontId="28" fillId="2" borderId="0" xfId="0" applyFont="1" applyFill="1" applyAlignment="1">
      <alignment horizontal="center" vertical="center"/>
    </xf>
    <xf numFmtId="1" fontId="0" fillId="3" borderId="42" xfId="0" applyNumberFormat="1" applyFill="1" applyBorder="1" applyAlignment="1" applyProtection="1">
      <alignment horizontal="center" wrapText="1"/>
      <protection hidden="1"/>
    </xf>
    <xf numFmtId="0" fontId="0" fillId="3" borderId="20" xfId="0" applyFill="1" applyBorder="1" applyAlignment="1" applyProtection="1">
      <alignment horizontal="center" wrapText="1"/>
      <protection hidden="1"/>
    </xf>
    <xf numFmtId="0" fontId="0" fillId="3" borderId="9" xfId="0" applyFill="1" applyBorder="1" applyAlignment="1" applyProtection="1">
      <alignment horizontal="center" wrapText="1"/>
      <protection hidden="1"/>
    </xf>
    <xf numFmtId="0" fontId="0" fillId="3" borderId="60" xfId="0" applyFill="1" applyBorder="1" applyAlignment="1" applyProtection="1">
      <alignment horizontal="center" wrapText="1"/>
      <protection hidden="1"/>
    </xf>
    <xf numFmtId="0" fontId="7" fillId="6" borderId="65" xfId="0" applyFont="1" applyFill="1" applyBorder="1" applyAlignment="1">
      <alignment horizontal="center" vertical="center" wrapText="1"/>
    </xf>
    <xf numFmtId="0" fontId="7" fillId="6" borderId="66" xfId="0" applyFont="1" applyFill="1" applyBorder="1" applyAlignment="1">
      <alignment horizontal="center" vertical="center" wrapText="1"/>
    </xf>
    <xf numFmtId="0" fontId="7" fillId="6" borderId="67" xfId="0" applyFont="1" applyFill="1" applyBorder="1" applyAlignment="1">
      <alignment horizontal="center" vertical="center" wrapText="1"/>
    </xf>
    <xf numFmtId="0" fontId="7" fillId="6" borderId="68"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9" fillId="0" borderId="11"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30" fillId="0" borderId="6" xfId="0" applyFont="1" applyBorder="1" applyAlignment="1" applyProtection="1">
      <alignment horizontal="center" vertical="center" wrapText="1"/>
      <protection locked="0"/>
    </xf>
    <xf numFmtId="0" fontId="30" fillId="0" borderId="7"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1" fillId="0" borderId="5"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31" fillId="0" borderId="61" xfId="0" applyFont="1" applyBorder="1" applyAlignment="1" applyProtection="1">
      <alignment horizontal="center" vertical="center" wrapText="1"/>
      <protection locked="0"/>
    </xf>
    <xf numFmtId="0" fontId="31" fillId="0" borderId="55" xfId="0" applyFont="1" applyBorder="1" applyAlignment="1" applyProtection="1">
      <alignment horizontal="center" vertical="center" wrapText="1"/>
      <protection locked="0"/>
    </xf>
    <xf numFmtId="0" fontId="31" fillId="0" borderId="62" xfId="0" applyFont="1" applyBorder="1" applyAlignment="1" applyProtection="1">
      <alignment horizontal="center" vertical="center" wrapText="1"/>
      <protection locked="0"/>
    </xf>
    <xf numFmtId="0" fontId="31" fillId="0" borderId="69" xfId="0" applyFont="1" applyBorder="1" applyAlignment="1" applyProtection="1">
      <alignment horizontal="center" vertical="center" wrapText="1"/>
      <protection locked="0"/>
    </xf>
    <xf numFmtId="0" fontId="7" fillId="6" borderId="0" xfId="0" applyFont="1" applyFill="1" applyAlignment="1">
      <alignment horizontal="center" vertical="center" wrapText="1"/>
    </xf>
    <xf numFmtId="0" fontId="7" fillId="6" borderId="4" xfId="0" applyFont="1" applyFill="1" applyBorder="1" applyAlignment="1">
      <alignment horizontal="center" vertical="center" wrapText="1"/>
    </xf>
    <xf numFmtId="0" fontId="7" fillId="6" borderId="6" xfId="0" applyFont="1" applyFill="1" applyBorder="1" applyAlignment="1">
      <alignment horizontal="center" vertical="center" wrapText="1"/>
    </xf>
  </cellXfs>
  <cellStyles count="2">
    <cellStyle name="Hipervínculo" xfId="1" builtinId="8"/>
    <cellStyle name="Normal" xfId="0" builtinId="0"/>
  </cellStyles>
  <dxfs count="39">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rgbClr val="4472C4"/>
            </a:solidFill>
            <a:ln w="25400">
              <a:noFill/>
            </a:ln>
          </c:spPr>
          <c:invertIfNegative val="0"/>
          <c:dPt>
            <c:idx val="0"/>
            <c:invertIfNegative val="0"/>
            <c:bubble3D val="0"/>
            <c:spPr>
              <a:gradFill rotWithShape="0">
                <a:gsLst>
                  <a:gs pos="0">
                    <a:srgbClr val="00B050"/>
                  </a:gs>
                  <a:gs pos="21001">
                    <a:srgbClr val="FFFF00"/>
                  </a:gs>
                  <a:gs pos="38000">
                    <a:srgbClr val="FFC000"/>
                  </a:gs>
                  <a:gs pos="57001">
                    <a:srgbClr val="FF0000"/>
                  </a:gs>
                  <a:gs pos="83000">
                    <a:srgbClr val="C00000"/>
                  </a:gs>
                  <a:gs pos="100000">
                    <a:srgbClr val="C00000"/>
                  </a:gs>
                </a:gsLst>
                <a:lin ang="5400000" scaled="1"/>
              </a:gradFill>
              <a:ln w="25400">
                <a:noFill/>
              </a:ln>
            </c:spPr>
            <c:extLst>
              <c:ext xmlns:c16="http://schemas.microsoft.com/office/drawing/2014/chart" uri="{C3380CC4-5D6E-409C-BE32-E72D297353CC}">
                <c16:uniqueId val="{00000001-E8B7-4F7F-A6BF-4E8DBF455A11}"/>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2-E8B7-4F7F-A6BF-4E8DBF455A11}"/>
            </c:ext>
          </c:extLst>
        </c:ser>
        <c:dLbls>
          <c:showLegendKey val="0"/>
          <c:showVal val="0"/>
          <c:showCatName val="0"/>
          <c:showSerName val="0"/>
          <c:showPercent val="0"/>
          <c:showBubbleSize val="0"/>
        </c:dLbls>
        <c:gapWidth val="219"/>
        <c:axId val="90945408"/>
        <c:axId val="90946944"/>
      </c:barChart>
      <c:scatterChart>
        <c:scatterStyle val="lineMarker"/>
        <c:varyColors val="0"/>
        <c:ser>
          <c:idx val="1"/>
          <c:order val="1"/>
          <c:tx>
            <c:strRef>
              <c:f>GRÁFICOS!$F$14</c:f>
              <c:strCache>
                <c:ptCount val="1"/>
                <c:pt idx="0">
                  <c:v>CALIFICACION</c:v>
                </c:pt>
              </c:strCache>
            </c:strRef>
          </c:tx>
          <c:spPr>
            <a:ln w="19050">
              <a:noFill/>
            </a:ln>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3-E8B7-4F7F-A6BF-4E8DBF455A11}"/>
              </c:ext>
            </c:extLst>
          </c:dPt>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88.836065573770497</c:v>
                </c:pt>
              </c:numCache>
            </c:numRef>
          </c:yVal>
          <c:smooth val="0"/>
          <c:extLst>
            <c:ext xmlns:c16="http://schemas.microsoft.com/office/drawing/2014/chart" uri="{C3380CC4-5D6E-409C-BE32-E72D297353CC}">
              <c16:uniqueId val="{00000005-E8B7-4F7F-A6BF-4E8DBF455A11}"/>
            </c:ext>
          </c:extLst>
        </c:ser>
        <c:dLbls>
          <c:showLegendKey val="0"/>
          <c:showVal val="0"/>
          <c:showCatName val="0"/>
          <c:showSerName val="0"/>
          <c:showPercent val="0"/>
          <c:showBubbleSize val="0"/>
        </c:dLbls>
        <c:axId val="90945408"/>
        <c:axId val="90946944"/>
      </c:scatterChart>
      <c:catAx>
        <c:axId val="90945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90946944"/>
        <c:crosses val="autoZero"/>
        <c:auto val="1"/>
        <c:lblAlgn val="ctr"/>
        <c:lblOffset val="100"/>
        <c:noMultiLvlLbl val="0"/>
      </c:catAx>
      <c:valAx>
        <c:axId val="90946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945408"/>
        <c:crosses val="autoZero"/>
        <c:crossBetween val="between"/>
        <c:majorUnit val="10"/>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GRÁFICOS!$E$34</c:f>
              <c:strCache>
                <c:ptCount val="1"/>
                <c:pt idx="0">
                  <c:v>Rango</c:v>
                </c:pt>
              </c:strCache>
            </c:strRef>
          </c:tx>
          <c:spPr>
            <a:gradFill rotWithShape="0">
              <a:gsLst>
                <a:gs pos="0">
                  <a:srgbClr val="009900"/>
                </a:gs>
                <a:gs pos="21001">
                  <a:srgbClr val="FFFF00"/>
                </a:gs>
                <a:gs pos="33000">
                  <a:srgbClr val="FFFF00"/>
                </a:gs>
                <a:gs pos="56000">
                  <a:srgbClr val="FF6600"/>
                </a:gs>
                <a:gs pos="77000">
                  <a:srgbClr val="FF0000"/>
                </a:gs>
                <a:gs pos="100000">
                  <a:srgbClr val="8E0000"/>
                </a:gs>
              </a:gsLst>
              <a:lin ang="5400000"/>
            </a:gradFill>
            <a:ln w="25400">
              <a:noFill/>
            </a:ln>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8A14-485A-8AD2-9AD0EE2D085A}"/>
            </c:ext>
          </c:extLst>
        </c:ser>
        <c:dLbls>
          <c:showLegendKey val="0"/>
          <c:showVal val="0"/>
          <c:showCatName val="0"/>
          <c:showSerName val="0"/>
          <c:showPercent val="0"/>
          <c:showBubbleSize val="0"/>
        </c:dLbls>
        <c:gapWidth val="219"/>
        <c:axId val="94120576"/>
        <c:axId val="140859648"/>
      </c:barChart>
      <c:scatterChart>
        <c:scatterStyle val="lineMarker"/>
        <c:varyColors val="0"/>
        <c:ser>
          <c:idx val="1"/>
          <c:order val="1"/>
          <c:tx>
            <c:strRef>
              <c:f>GRÁFICOS!$F$34</c:f>
              <c:strCache>
                <c:ptCount val="1"/>
                <c:pt idx="0">
                  <c:v>Puntaje</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91.6</c:v>
                </c:pt>
                <c:pt idx="1">
                  <c:v>89.714285714285708</c:v>
                </c:pt>
                <c:pt idx="2">
                  <c:v>88.666666666666671</c:v>
                </c:pt>
                <c:pt idx="3">
                  <c:v>88.4</c:v>
                </c:pt>
              </c:numCache>
            </c:numRef>
          </c:yVal>
          <c:smooth val="0"/>
          <c:extLst>
            <c:ext xmlns:c16="http://schemas.microsoft.com/office/drawing/2014/chart" uri="{C3380CC4-5D6E-409C-BE32-E72D297353CC}">
              <c16:uniqueId val="{00000001-8A14-485A-8AD2-9AD0EE2D085A}"/>
            </c:ext>
          </c:extLst>
        </c:ser>
        <c:dLbls>
          <c:showLegendKey val="0"/>
          <c:showVal val="0"/>
          <c:showCatName val="0"/>
          <c:showSerName val="0"/>
          <c:showPercent val="0"/>
          <c:showBubbleSize val="0"/>
        </c:dLbls>
        <c:axId val="94120576"/>
        <c:axId val="140859648"/>
      </c:scatterChart>
      <c:catAx>
        <c:axId val="9412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0859648"/>
        <c:crosses val="autoZero"/>
        <c:auto val="1"/>
        <c:lblAlgn val="ctr"/>
        <c:lblOffset val="100"/>
        <c:noMultiLvlLbl val="0"/>
      </c:catAx>
      <c:valAx>
        <c:axId val="140859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12057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GRÁFICOS!$F$59</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431-4550-8F30-B902368753C4}"/>
            </c:ext>
          </c:extLst>
        </c:ser>
        <c:dLbls>
          <c:showLegendKey val="0"/>
          <c:showVal val="0"/>
          <c:showCatName val="0"/>
          <c:showSerName val="0"/>
          <c:showPercent val="0"/>
          <c:showBubbleSize val="0"/>
        </c:dLbls>
        <c:gapWidth val="219"/>
        <c:axId val="148999552"/>
        <c:axId val="149006592"/>
      </c:barChart>
      <c:scatterChart>
        <c:scatterStyle val="lineMarker"/>
        <c:varyColors val="0"/>
        <c:ser>
          <c:idx val="1"/>
          <c:order val="1"/>
          <c:tx>
            <c:strRef>
              <c:f>GRÁFICOS!$G$59</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92</c:v>
                </c:pt>
                <c:pt idx="1">
                  <c:v>91</c:v>
                </c:pt>
                <c:pt idx="2">
                  <c:v>92</c:v>
                </c:pt>
                <c:pt idx="3">
                  <c:v>93</c:v>
                </c:pt>
                <c:pt idx="4">
                  <c:v>90</c:v>
                </c:pt>
              </c:numCache>
            </c:numRef>
          </c:yVal>
          <c:smooth val="0"/>
          <c:extLst>
            <c:ext xmlns:c16="http://schemas.microsoft.com/office/drawing/2014/chart" uri="{C3380CC4-5D6E-409C-BE32-E72D297353CC}">
              <c16:uniqueId val="{00000001-D431-4550-8F30-B902368753C4}"/>
            </c:ext>
          </c:extLst>
        </c:ser>
        <c:dLbls>
          <c:showLegendKey val="0"/>
          <c:showVal val="0"/>
          <c:showCatName val="0"/>
          <c:showSerName val="0"/>
          <c:showPercent val="0"/>
          <c:showBubbleSize val="0"/>
        </c:dLbls>
        <c:axId val="148999552"/>
        <c:axId val="149006592"/>
      </c:scatterChart>
      <c:catAx>
        <c:axId val="14899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9006592"/>
        <c:crosses val="autoZero"/>
        <c:auto val="1"/>
        <c:lblAlgn val="ctr"/>
        <c:lblOffset val="100"/>
        <c:noMultiLvlLbl val="0"/>
      </c:catAx>
      <c:valAx>
        <c:axId val="1490065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899955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GRÁFICOS!$F$80</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DB8-4EB2-9B0B-0DD45FE986AB}"/>
            </c:ext>
          </c:extLst>
        </c:ser>
        <c:dLbls>
          <c:showLegendKey val="0"/>
          <c:showVal val="0"/>
          <c:showCatName val="0"/>
          <c:showSerName val="0"/>
          <c:showPercent val="0"/>
          <c:showBubbleSize val="0"/>
        </c:dLbls>
        <c:gapWidth val="219"/>
        <c:axId val="149799680"/>
        <c:axId val="149801984"/>
      </c:barChart>
      <c:scatterChart>
        <c:scatterStyle val="lineMarker"/>
        <c:varyColors val="0"/>
        <c:ser>
          <c:idx val="1"/>
          <c:order val="1"/>
          <c:tx>
            <c:strRef>
              <c:f>GRÁFICOS!$G$80</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92</c:v>
                </c:pt>
                <c:pt idx="1">
                  <c:v>91</c:v>
                </c:pt>
                <c:pt idx="2">
                  <c:v>90</c:v>
                </c:pt>
                <c:pt idx="3">
                  <c:v>90</c:v>
                </c:pt>
                <c:pt idx="4" formatCode="0.00">
                  <c:v>93.416666666666671</c:v>
                </c:pt>
              </c:numCache>
            </c:numRef>
          </c:yVal>
          <c:smooth val="0"/>
          <c:extLst>
            <c:ext xmlns:c16="http://schemas.microsoft.com/office/drawing/2014/chart" uri="{C3380CC4-5D6E-409C-BE32-E72D297353CC}">
              <c16:uniqueId val="{00000001-7DB8-4EB2-9B0B-0DD45FE986AB}"/>
            </c:ext>
          </c:extLst>
        </c:ser>
        <c:dLbls>
          <c:showLegendKey val="0"/>
          <c:showVal val="0"/>
          <c:showCatName val="0"/>
          <c:showSerName val="0"/>
          <c:showPercent val="0"/>
          <c:showBubbleSize val="0"/>
        </c:dLbls>
        <c:axId val="152397696"/>
        <c:axId val="152399232"/>
      </c:scatterChart>
      <c:catAx>
        <c:axId val="14979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9801984"/>
        <c:crosses val="autoZero"/>
        <c:auto val="1"/>
        <c:lblAlgn val="ctr"/>
        <c:lblOffset val="100"/>
        <c:noMultiLvlLbl val="0"/>
      </c:catAx>
      <c:valAx>
        <c:axId val="1498019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9799680"/>
        <c:crosses val="autoZero"/>
        <c:crossBetween val="between"/>
      </c:valAx>
      <c:valAx>
        <c:axId val="152397696"/>
        <c:scaling>
          <c:orientation val="minMax"/>
        </c:scaling>
        <c:delete val="1"/>
        <c:axPos val="b"/>
        <c:majorTickMark val="out"/>
        <c:minorTickMark val="none"/>
        <c:tickLblPos val="nextTo"/>
        <c:crossAx val="152399232"/>
        <c:crosses val="autoZero"/>
        <c:crossBetween val="midCat"/>
      </c:valAx>
      <c:valAx>
        <c:axId val="152399232"/>
        <c:scaling>
          <c:orientation val="minMax"/>
        </c:scaling>
        <c:delete val="0"/>
        <c:axPos val="r"/>
        <c:numFmt formatCode="General" sourceLinked="1"/>
        <c:majorTickMark val="out"/>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2397696"/>
        <c:crosses val="max"/>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GRÁFICOS!$E$104</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2C2-473C-8CCE-65608BF2948C}"/>
            </c:ext>
          </c:extLst>
        </c:ser>
        <c:dLbls>
          <c:showLegendKey val="0"/>
          <c:showVal val="0"/>
          <c:showCatName val="0"/>
          <c:showSerName val="0"/>
          <c:showPercent val="0"/>
          <c:showBubbleSize val="0"/>
        </c:dLbls>
        <c:gapWidth val="219"/>
        <c:axId val="157831936"/>
        <c:axId val="157833856"/>
      </c:barChart>
      <c:scatterChart>
        <c:scatterStyle val="lineMarker"/>
        <c:varyColors val="0"/>
        <c:ser>
          <c:idx val="1"/>
          <c:order val="1"/>
          <c:tx>
            <c:strRef>
              <c:f>GRÁFICOS!$F$104</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93.444444444444443</c:v>
                </c:pt>
              </c:numCache>
            </c:numRef>
          </c:yVal>
          <c:smooth val="0"/>
          <c:extLst>
            <c:ext xmlns:c16="http://schemas.microsoft.com/office/drawing/2014/chart" uri="{C3380CC4-5D6E-409C-BE32-E72D297353CC}">
              <c16:uniqueId val="{00000001-12C2-473C-8CCE-65608BF2948C}"/>
            </c:ext>
          </c:extLst>
        </c:ser>
        <c:dLbls>
          <c:showLegendKey val="0"/>
          <c:showVal val="0"/>
          <c:showCatName val="0"/>
          <c:showSerName val="0"/>
          <c:showPercent val="0"/>
          <c:showBubbleSize val="0"/>
        </c:dLbls>
        <c:axId val="157831936"/>
        <c:axId val="157833856"/>
      </c:scatterChart>
      <c:catAx>
        <c:axId val="15783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7833856"/>
        <c:crosses val="autoZero"/>
        <c:auto val="1"/>
        <c:lblAlgn val="ctr"/>
        <c:lblOffset val="100"/>
        <c:noMultiLvlLbl val="0"/>
      </c:catAx>
      <c:valAx>
        <c:axId val="1578338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83193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GRÁFICOS!$E$131</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6E7D-45B8-A27D-A9D9AB5E88DD}"/>
            </c:ext>
          </c:extLst>
        </c:ser>
        <c:dLbls>
          <c:showLegendKey val="0"/>
          <c:showVal val="0"/>
          <c:showCatName val="0"/>
          <c:showSerName val="0"/>
          <c:showPercent val="0"/>
          <c:showBubbleSize val="0"/>
        </c:dLbls>
        <c:gapWidth val="219"/>
        <c:axId val="168915712"/>
        <c:axId val="168917248"/>
      </c:barChart>
      <c:scatterChart>
        <c:scatterStyle val="lineMarker"/>
        <c:varyColors val="0"/>
        <c:ser>
          <c:idx val="1"/>
          <c:order val="1"/>
          <c:tx>
            <c:strRef>
              <c:f>GRÁFICOS!$F$131</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92.2</c:v>
                </c:pt>
              </c:numCache>
            </c:numRef>
          </c:yVal>
          <c:smooth val="0"/>
          <c:extLst>
            <c:ext xmlns:c16="http://schemas.microsoft.com/office/drawing/2014/chart" uri="{C3380CC4-5D6E-409C-BE32-E72D297353CC}">
              <c16:uniqueId val="{00000001-6E7D-45B8-A27D-A9D9AB5E88DD}"/>
            </c:ext>
          </c:extLst>
        </c:ser>
        <c:dLbls>
          <c:showLegendKey val="0"/>
          <c:showVal val="0"/>
          <c:showCatName val="0"/>
          <c:showSerName val="0"/>
          <c:showPercent val="0"/>
          <c:showBubbleSize val="0"/>
        </c:dLbls>
        <c:axId val="168915712"/>
        <c:axId val="168917248"/>
      </c:scatterChart>
      <c:catAx>
        <c:axId val="16891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68917248"/>
        <c:crosses val="autoZero"/>
        <c:auto val="1"/>
        <c:lblAlgn val="ctr"/>
        <c:lblOffset val="100"/>
        <c:noMultiLvlLbl val="0"/>
      </c:catAx>
      <c:valAx>
        <c:axId val="168917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891571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9.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0.png"/><Relationship Id="rId6" Type="http://schemas.openxmlformats.org/officeDocument/2006/relationships/hyperlink" Target="#'PLAN DE ACCI&#211;N'!A1"/><Relationship Id="rId11" Type="http://schemas.openxmlformats.org/officeDocument/2006/relationships/image" Target="../media/image11.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2.png"/><Relationship Id="rId12" Type="http://schemas.openxmlformats.org/officeDocument/2006/relationships/hyperlink" Target="#'NIVELES CLASIFICACION'!A1"/><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3.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8.png"/><Relationship Id="rId2" Type="http://schemas.openxmlformats.org/officeDocument/2006/relationships/hyperlink" Target="#MENU!A1"/><Relationship Id="rId1" Type="http://schemas.openxmlformats.org/officeDocument/2006/relationships/image" Target="../media/image15.png"/><Relationship Id="rId6" Type="http://schemas.openxmlformats.org/officeDocument/2006/relationships/hyperlink" Target="#'PLAN DE ACCI&#211;N'!A1"/><Relationship Id="rId11" Type="http://schemas.openxmlformats.org/officeDocument/2006/relationships/image" Target="../media/image17.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8</xdr:col>
      <xdr:colOff>447675</xdr:colOff>
      <xdr:row>10</xdr:row>
      <xdr:rowOff>57150</xdr:rowOff>
    </xdr:from>
    <xdr:to>
      <xdr:col>9</xdr:col>
      <xdr:colOff>590550</xdr:colOff>
      <xdr:row>14</xdr:row>
      <xdr:rowOff>133350</xdr:rowOff>
    </xdr:to>
    <xdr:grpSp>
      <xdr:nvGrpSpPr>
        <xdr:cNvPr id="1027" name="Grupo 4">
          <a:hlinkClick xmlns:r="http://schemas.openxmlformats.org/officeDocument/2006/relationships" r:id="rId1"/>
          <a:extLst>
            <a:ext uri="{FF2B5EF4-FFF2-40B4-BE49-F238E27FC236}">
              <a16:creationId xmlns:a16="http://schemas.microsoft.com/office/drawing/2014/main" id="{00000000-0008-0000-0000-000003040000}"/>
            </a:ext>
          </a:extLst>
        </xdr:cNvPr>
        <xdr:cNvGrpSpPr>
          <a:grpSpLocks/>
        </xdr:cNvGrpSpPr>
      </xdr:nvGrpSpPr>
      <xdr:grpSpPr bwMode="auto">
        <a:xfrm>
          <a:off x="5965825" y="2101850"/>
          <a:ext cx="1076325" cy="812800"/>
          <a:chOff x="3644017" y="40164266"/>
          <a:chExt cx="1013014" cy="1121124"/>
        </a:xfrm>
      </xdr:grpSpPr>
      <xdr:pic>
        <xdr:nvPicPr>
          <xdr:cNvPr id="1043" name="Imagen 5">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19050</xdr:colOff>
      <xdr:row>16</xdr:row>
      <xdr:rowOff>85725</xdr:rowOff>
    </xdr:from>
    <xdr:to>
      <xdr:col>8</xdr:col>
      <xdr:colOff>523875</xdr:colOff>
      <xdr:row>20</xdr:row>
      <xdr:rowOff>95250</xdr:rowOff>
    </xdr:to>
    <xdr:grpSp>
      <xdr:nvGrpSpPr>
        <xdr:cNvPr id="1028" name="Grupo 7">
          <a:hlinkClick xmlns:r="http://schemas.openxmlformats.org/officeDocument/2006/relationships" r:id="rId3"/>
          <a:extLst>
            <a:ext uri="{FF2B5EF4-FFF2-40B4-BE49-F238E27FC236}">
              <a16:creationId xmlns:a16="http://schemas.microsoft.com/office/drawing/2014/main" id="{00000000-0008-0000-0000-000004040000}"/>
            </a:ext>
          </a:extLst>
        </xdr:cNvPr>
        <xdr:cNvGrpSpPr>
          <a:grpSpLocks/>
        </xdr:cNvGrpSpPr>
      </xdr:nvGrpSpPr>
      <xdr:grpSpPr bwMode="auto">
        <a:xfrm>
          <a:off x="4775200" y="3235325"/>
          <a:ext cx="1266825" cy="746125"/>
          <a:chOff x="4896094" y="40259454"/>
          <a:chExt cx="919026" cy="531342"/>
        </a:xfrm>
      </xdr:grpSpPr>
      <xdr:pic>
        <xdr:nvPicPr>
          <xdr:cNvPr id="1041" name="Imagen 8">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0242"/>
            <a:ext cx="919026" cy="1705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296565</xdr:colOff>
      <xdr:row>16</xdr:row>
      <xdr:rowOff>0</xdr:rowOff>
    </xdr:from>
    <xdr:to>
      <xdr:col>5</xdr:col>
      <xdr:colOff>351135</xdr:colOff>
      <xdr:row>20</xdr:row>
      <xdr:rowOff>85611</xdr:rowOff>
    </xdr:to>
    <xdr:grpSp>
      <xdr:nvGrpSpPr>
        <xdr:cNvPr id="1029" name="Grupo 10">
          <a:hlinkClick xmlns:r="http://schemas.openxmlformats.org/officeDocument/2006/relationships" r:id="rId5"/>
          <a:extLst>
            <a:ext uri="{FF2B5EF4-FFF2-40B4-BE49-F238E27FC236}">
              <a16:creationId xmlns:a16="http://schemas.microsoft.com/office/drawing/2014/main" id="{00000000-0008-0000-0000-000005040000}"/>
            </a:ext>
          </a:extLst>
        </xdr:cNvPr>
        <xdr:cNvGrpSpPr>
          <a:grpSpLocks/>
        </xdr:cNvGrpSpPr>
      </xdr:nvGrpSpPr>
      <xdr:grpSpPr bwMode="auto">
        <a:xfrm>
          <a:off x="2766715" y="3149600"/>
          <a:ext cx="816570" cy="822211"/>
          <a:chOff x="11023797" y="3892567"/>
          <a:chExt cx="813997" cy="822367"/>
        </a:xfrm>
      </xdr:grpSpPr>
      <xdr:pic>
        <xdr:nvPicPr>
          <xdr:cNvPr id="1039" name="Imagen 11">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23797" y="4382357"/>
            <a:ext cx="813997" cy="33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10</xdr:row>
      <xdr:rowOff>0</xdr:rowOff>
    </xdr:from>
    <xdr:to>
      <xdr:col>7</xdr:col>
      <xdr:colOff>210329</xdr:colOff>
      <xdr:row>14</xdr:row>
      <xdr:rowOff>144076</xdr:rowOff>
    </xdr:to>
    <xdr:grpSp>
      <xdr:nvGrpSpPr>
        <xdr:cNvPr id="1030" name="Grupo 13">
          <a:hlinkClick xmlns:r="http://schemas.openxmlformats.org/officeDocument/2006/relationships" r:id="rId7"/>
          <a:extLst>
            <a:ext uri="{FF2B5EF4-FFF2-40B4-BE49-F238E27FC236}">
              <a16:creationId xmlns:a16="http://schemas.microsoft.com/office/drawing/2014/main" id="{00000000-0008-0000-0000-000006040000}"/>
            </a:ext>
          </a:extLst>
        </xdr:cNvPr>
        <xdr:cNvGrpSpPr>
          <a:grpSpLocks/>
        </xdr:cNvGrpSpPr>
      </xdr:nvGrpSpPr>
      <xdr:grpSpPr bwMode="auto">
        <a:xfrm>
          <a:off x="3736975" y="2044700"/>
          <a:ext cx="1229504" cy="880676"/>
          <a:chOff x="10924762" y="2965174"/>
          <a:chExt cx="1230283" cy="828452"/>
        </a:xfrm>
      </xdr:grpSpPr>
      <xdr:pic>
        <xdr:nvPicPr>
          <xdr:cNvPr id="1037" name="Imagen 14">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181522" y="2965174"/>
            <a:ext cx="665920" cy="66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6094"/>
            <a:ext cx="1230283" cy="227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161925</xdr:rowOff>
    </xdr:from>
    <xdr:to>
      <xdr:col>4</xdr:col>
      <xdr:colOff>98105</xdr:colOff>
      <xdr:row>14</xdr:row>
      <xdr:rowOff>140735</xdr:rowOff>
    </xdr:to>
    <xdr:grpSp>
      <xdr:nvGrpSpPr>
        <xdr:cNvPr id="1031" name="Grupo 25">
          <a:hlinkClick xmlns:r="http://schemas.openxmlformats.org/officeDocument/2006/relationships" r:id="rId9"/>
          <a:extLst>
            <a:ext uri="{FF2B5EF4-FFF2-40B4-BE49-F238E27FC236}">
              <a16:creationId xmlns:a16="http://schemas.microsoft.com/office/drawing/2014/main" id="{00000000-0008-0000-0000-000007040000}"/>
            </a:ext>
          </a:extLst>
        </xdr:cNvPr>
        <xdr:cNvGrpSpPr>
          <a:grpSpLocks/>
        </xdr:cNvGrpSpPr>
      </xdr:nvGrpSpPr>
      <xdr:grpSpPr bwMode="auto">
        <a:xfrm>
          <a:off x="1603375" y="2022475"/>
          <a:ext cx="964880" cy="899560"/>
          <a:chOff x="1266825" y="1009649"/>
          <a:chExt cx="964878" cy="875291"/>
        </a:xfrm>
      </xdr:grpSpPr>
      <xdr:pic>
        <xdr:nvPicPr>
          <xdr:cNvPr id="1035" name="Imagen 23">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476373" y="1009649"/>
            <a:ext cx="7524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6293"/>
            <a:ext cx="964878" cy="248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266700</xdr:colOff>
      <xdr:row>6</xdr:row>
      <xdr:rowOff>114300</xdr:rowOff>
    </xdr:to>
    <xdr:pic>
      <xdr:nvPicPr>
        <xdr:cNvPr id="1032" name="Imagen 26" descr="Secretaría de Educación">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1085850" y="381000"/>
          <a:ext cx="16478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5603</xdr:colOff>
      <xdr:row>0</xdr:row>
      <xdr:rowOff>190481</xdr:rowOff>
    </xdr:from>
    <xdr:to>
      <xdr:col>1</xdr:col>
      <xdr:colOff>777128</xdr:colOff>
      <xdr:row>5</xdr:row>
      <xdr:rowOff>36566</xdr:rowOff>
    </xdr:to>
    <xdr:grpSp>
      <xdr:nvGrpSpPr>
        <xdr:cNvPr id="2049" name="Grupo 1">
          <a:hlinkClick xmlns:r="http://schemas.openxmlformats.org/officeDocument/2006/relationships" r:id="rId1"/>
          <a:extLst>
            <a:ext uri="{FF2B5EF4-FFF2-40B4-BE49-F238E27FC236}">
              <a16:creationId xmlns:a16="http://schemas.microsoft.com/office/drawing/2014/main" id="{00000000-0008-0000-0100-000001080000}"/>
            </a:ext>
          </a:extLst>
        </xdr:cNvPr>
        <xdr:cNvGrpSpPr>
          <a:grpSpLocks/>
        </xdr:cNvGrpSpPr>
      </xdr:nvGrpSpPr>
      <xdr:grpSpPr bwMode="auto">
        <a:xfrm>
          <a:off x="887132" y="184131"/>
          <a:ext cx="771525" cy="786259"/>
          <a:chOff x="2684805" y="40102191"/>
          <a:chExt cx="833178" cy="947202"/>
        </a:xfrm>
      </xdr:grpSpPr>
      <xdr:pic>
        <xdr:nvPicPr>
          <xdr:cNvPr id="2066" name="Imagen 2">
            <a:extLst>
              <a:ext uri="{FF2B5EF4-FFF2-40B4-BE49-F238E27FC236}">
                <a16:creationId xmlns:a16="http://schemas.microsoft.com/office/drawing/2014/main" id="{00000000-0008-0000-0100-00001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1345"/>
            <a:ext cx="833178" cy="2580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266700</xdr:colOff>
      <xdr:row>1</xdr:row>
      <xdr:rowOff>104775</xdr:rowOff>
    </xdr:from>
    <xdr:to>
      <xdr:col>6</xdr:col>
      <xdr:colOff>142875</xdr:colOff>
      <xdr:row>5</xdr:row>
      <xdr:rowOff>9525</xdr:rowOff>
    </xdr:to>
    <xdr:grpSp>
      <xdr:nvGrpSpPr>
        <xdr:cNvPr id="2050" name="Grupo 4">
          <a:hlinkClick xmlns:r="http://schemas.openxmlformats.org/officeDocument/2006/relationships" r:id="rId3"/>
          <a:extLst>
            <a:ext uri="{FF2B5EF4-FFF2-40B4-BE49-F238E27FC236}">
              <a16:creationId xmlns:a16="http://schemas.microsoft.com/office/drawing/2014/main" id="{00000000-0008-0000-0100-000002080000}"/>
            </a:ext>
          </a:extLst>
        </xdr:cNvPr>
        <xdr:cNvGrpSpPr>
          <a:grpSpLocks/>
        </xdr:cNvGrpSpPr>
      </xdr:nvGrpSpPr>
      <xdr:grpSpPr bwMode="auto">
        <a:xfrm>
          <a:off x="3949700" y="291540"/>
          <a:ext cx="682999" cy="651809"/>
          <a:chOff x="3644017" y="40164266"/>
          <a:chExt cx="1013014" cy="1121124"/>
        </a:xfrm>
      </xdr:grpSpPr>
      <xdr:pic>
        <xdr:nvPicPr>
          <xdr:cNvPr id="2064" name="Imagen 5">
            <a:extLst>
              <a:ext uri="{FF2B5EF4-FFF2-40B4-BE49-F238E27FC236}">
                <a16:creationId xmlns:a16="http://schemas.microsoft.com/office/drawing/2014/main" id="{00000000-0008-0000-0100-000010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0997101"/>
            <a:ext cx="1013014" cy="28828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228600</xdr:colOff>
      <xdr:row>1</xdr:row>
      <xdr:rowOff>9525</xdr:rowOff>
    </xdr:from>
    <xdr:to>
      <xdr:col>10</xdr:col>
      <xdr:colOff>685800</xdr:colOff>
      <xdr:row>5</xdr:row>
      <xdr:rowOff>57150</xdr:rowOff>
    </xdr:to>
    <xdr:grpSp>
      <xdr:nvGrpSpPr>
        <xdr:cNvPr id="2051" name="Grupo 7">
          <a:hlinkClick xmlns:r="http://schemas.openxmlformats.org/officeDocument/2006/relationships" r:id="rId5"/>
          <a:extLst>
            <a:ext uri="{FF2B5EF4-FFF2-40B4-BE49-F238E27FC236}">
              <a16:creationId xmlns:a16="http://schemas.microsoft.com/office/drawing/2014/main" id="{00000000-0008-0000-0100-000003080000}"/>
            </a:ext>
          </a:extLst>
        </xdr:cNvPr>
        <xdr:cNvGrpSpPr>
          <a:grpSpLocks/>
        </xdr:cNvGrpSpPr>
      </xdr:nvGrpSpPr>
      <xdr:grpSpPr bwMode="auto">
        <a:xfrm>
          <a:off x="7138894" y="196290"/>
          <a:ext cx="1264024" cy="794684"/>
          <a:chOff x="4896094" y="40259454"/>
          <a:chExt cx="919026" cy="566376"/>
        </a:xfrm>
      </xdr:grpSpPr>
      <xdr:pic>
        <xdr:nvPicPr>
          <xdr:cNvPr id="2062" name="Imagen 8">
            <a:extLst>
              <a:ext uri="{FF2B5EF4-FFF2-40B4-BE49-F238E27FC236}">
                <a16:creationId xmlns:a16="http://schemas.microsoft.com/office/drawing/2014/main" id="{00000000-0008-0000-0100-00000E0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9249"/>
            <a:ext cx="919026" cy="1665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247650</xdr:colOff>
      <xdr:row>0</xdr:row>
      <xdr:rowOff>142875</xdr:rowOff>
    </xdr:from>
    <xdr:to>
      <xdr:col>4</xdr:col>
      <xdr:colOff>476250</xdr:colOff>
      <xdr:row>5</xdr:row>
      <xdr:rowOff>57150</xdr:rowOff>
    </xdr:to>
    <xdr:grpSp>
      <xdr:nvGrpSpPr>
        <xdr:cNvPr id="2052" name="Grupo 13">
          <a:hlinkClick xmlns:r="http://schemas.openxmlformats.org/officeDocument/2006/relationships" r:id="rId7"/>
          <a:extLst>
            <a:ext uri="{FF2B5EF4-FFF2-40B4-BE49-F238E27FC236}">
              <a16:creationId xmlns:a16="http://schemas.microsoft.com/office/drawing/2014/main" id="{00000000-0008-0000-0100-000004080000}"/>
            </a:ext>
          </a:extLst>
        </xdr:cNvPr>
        <xdr:cNvGrpSpPr>
          <a:grpSpLocks/>
        </xdr:cNvGrpSpPr>
      </xdr:nvGrpSpPr>
      <xdr:grpSpPr bwMode="auto">
        <a:xfrm>
          <a:off x="2317003" y="142875"/>
          <a:ext cx="1035423" cy="848099"/>
          <a:chOff x="11811000" y="215347"/>
          <a:chExt cx="993913" cy="714518"/>
        </a:xfrm>
      </xdr:grpSpPr>
      <xdr:pic>
        <xdr:nvPicPr>
          <xdr:cNvPr id="2060" name="Imagen 14">
            <a:extLst>
              <a:ext uri="{FF2B5EF4-FFF2-40B4-BE49-F238E27FC236}">
                <a16:creationId xmlns:a16="http://schemas.microsoft.com/office/drawing/2014/main" id="{00000000-0008-0000-0100-00000C08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0013"/>
            <a:ext cx="993913" cy="2198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9525</xdr:colOff>
      <xdr:row>1</xdr:row>
      <xdr:rowOff>38100</xdr:rowOff>
    </xdr:from>
    <xdr:to>
      <xdr:col>8</xdr:col>
      <xdr:colOff>400050</xdr:colOff>
      <xdr:row>5</xdr:row>
      <xdr:rowOff>95250</xdr:rowOff>
    </xdr:to>
    <xdr:grpSp>
      <xdr:nvGrpSpPr>
        <xdr:cNvPr id="2053" name="Grupo 16">
          <a:hlinkClick xmlns:r="http://schemas.openxmlformats.org/officeDocument/2006/relationships" r:id="rId9"/>
          <a:extLst>
            <a:ext uri="{FF2B5EF4-FFF2-40B4-BE49-F238E27FC236}">
              <a16:creationId xmlns:a16="http://schemas.microsoft.com/office/drawing/2014/main" id="{00000000-0008-0000-0100-000005080000}"/>
            </a:ext>
          </a:extLst>
        </xdr:cNvPr>
        <xdr:cNvGrpSpPr>
          <a:grpSpLocks/>
        </xdr:cNvGrpSpPr>
      </xdr:nvGrpSpPr>
      <xdr:grpSpPr bwMode="auto">
        <a:xfrm>
          <a:off x="5306172" y="224865"/>
          <a:ext cx="1197349" cy="804209"/>
          <a:chOff x="11036077" y="3892564"/>
          <a:chExt cx="965770" cy="859139"/>
        </a:xfrm>
      </xdr:grpSpPr>
      <xdr:pic>
        <xdr:nvPicPr>
          <xdr:cNvPr id="2058" name="Imagen 17">
            <a:extLst>
              <a:ext uri="{FF2B5EF4-FFF2-40B4-BE49-F238E27FC236}">
                <a16:creationId xmlns:a16="http://schemas.microsoft.com/office/drawing/2014/main" id="{00000000-0008-0000-0100-00000A0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083"/>
            <a:ext cx="965770" cy="379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9525</xdr:colOff>
      <xdr:row>6</xdr:row>
      <xdr:rowOff>180975</xdr:rowOff>
    </xdr:from>
    <xdr:to>
      <xdr:col>2</xdr:col>
      <xdr:colOff>95250</xdr:colOff>
      <xdr:row>8</xdr:row>
      <xdr:rowOff>76200</xdr:rowOff>
    </xdr:to>
    <xdr:pic>
      <xdr:nvPicPr>
        <xdr:cNvPr id="2054" name="Imagen 19" descr="Secretaría de Educación">
          <a:extLst>
            <a:ext uri="{FF2B5EF4-FFF2-40B4-BE49-F238E27FC236}">
              <a16:creationId xmlns:a16="http://schemas.microsoft.com/office/drawing/2014/main" id="{00000000-0008-0000-0100-00000608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9525" y="1333500"/>
          <a:ext cx="17811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748553</xdr:colOff>
      <xdr:row>0</xdr:row>
      <xdr:rowOff>-248077</xdr:rowOff>
    </xdr:from>
    <xdr:to>
      <xdr:col>6</xdr:col>
      <xdr:colOff>748553</xdr:colOff>
      <xdr:row>5</xdr:row>
      <xdr:rowOff>163243</xdr:rowOff>
    </xdr:to>
    <xdr:grpSp>
      <xdr:nvGrpSpPr>
        <xdr:cNvPr id="2055" name="Grupo 23">
          <a:hlinkClick xmlns:r="http://schemas.openxmlformats.org/officeDocument/2006/relationships" r:id="rId12"/>
          <a:extLst>
            <a:ext uri="{FF2B5EF4-FFF2-40B4-BE49-F238E27FC236}">
              <a16:creationId xmlns:a16="http://schemas.microsoft.com/office/drawing/2014/main" id="{00000000-0008-0000-0100-000007080000}"/>
            </a:ext>
          </a:extLst>
        </xdr:cNvPr>
        <xdr:cNvGrpSpPr>
          <a:grpSpLocks/>
        </xdr:cNvGrpSpPr>
      </xdr:nvGrpSpPr>
      <xdr:grpSpPr bwMode="auto">
        <a:xfrm>
          <a:off x="5238377" y="-248077"/>
          <a:ext cx="0" cy="1345144"/>
          <a:chOff x="5029200" y="-367328"/>
          <a:chExt cx="6747633" cy="4763528"/>
        </a:xfrm>
      </xdr:grpSpPr>
      <xdr:pic>
        <xdr:nvPicPr>
          <xdr:cNvPr id="2056" name="Imagen 24">
            <a:extLst>
              <a:ext uri="{FF2B5EF4-FFF2-40B4-BE49-F238E27FC236}">
                <a16:creationId xmlns:a16="http://schemas.microsoft.com/office/drawing/2014/main" id="{00000000-0008-0000-0100-0000080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5029200" y="-367328"/>
            <a:ext cx="0" cy="1197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2</xdr:row>
      <xdr:rowOff>19050</xdr:rowOff>
    </xdr:from>
    <xdr:to>
      <xdr:col>3</xdr:col>
      <xdr:colOff>819150</xdr:colOff>
      <xdr:row>3</xdr:row>
      <xdr:rowOff>285750</xdr:rowOff>
    </xdr:to>
    <xdr:pic>
      <xdr:nvPicPr>
        <xdr:cNvPr id="3073" name="Imagen 3" descr="Secretaría de Educación">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352425" y="847725"/>
          <a:ext cx="17811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590550</xdr:colOff>
      <xdr:row>1</xdr:row>
      <xdr:rowOff>85720</xdr:rowOff>
    </xdr:from>
    <xdr:to>
      <xdr:col>4</xdr:col>
      <xdr:colOff>333375</xdr:colOff>
      <xdr:row>1</xdr:row>
      <xdr:rowOff>770005</xdr:rowOff>
    </xdr:to>
    <xdr:grpSp>
      <xdr:nvGrpSpPr>
        <xdr:cNvPr id="3074" name="Grupo 6">
          <a:hlinkClick xmlns:r="http://schemas.openxmlformats.org/officeDocument/2006/relationships" r:id="rId2"/>
          <a:extLst>
            <a:ext uri="{FF2B5EF4-FFF2-40B4-BE49-F238E27FC236}">
              <a16:creationId xmlns:a16="http://schemas.microsoft.com/office/drawing/2014/main" id="{00000000-0008-0000-0200-0000020C0000}"/>
            </a:ext>
          </a:extLst>
        </xdr:cNvPr>
        <xdr:cNvGrpSpPr>
          <a:grpSpLocks/>
        </xdr:cNvGrpSpPr>
      </xdr:nvGrpSpPr>
      <xdr:grpSpPr bwMode="auto">
        <a:xfrm>
          <a:off x="1969407" y="85720"/>
          <a:ext cx="822325" cy="684285"/>
          <a:chOff x="2684805" y="40102191"/>
          <a:chExt cx="833178" cy="1014538"/>
        </a:xfrm>
      </xdr:grpSpPr>
      <xdr:pic>
        <xdr:nvPicPr>
          <xdr:cNvPr id="3087" name="Imagen 2">
            <a:extLst>
              <a:ext uri="{FF2B5EF4-FFF2-40B4-BE49-F238E27FC236}">
                <a16:creationId xmlns:a16="http://schemas.microsoft.com/office/drawing/2014/main" id="{00000000-0008-0000-0200-00000F0C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4169"/>
            <a:ext cx="833178" cy="3225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161925</xdr:rowOff>
    </xdr:from>
    <xdr:to>
      <xdr:col>7</xdr:col>
      <xdr:colOff>1504950</xdr:colOff>
      <xdr:row>1</xdr:row>
      <xdr:rowOff>723900</xdr:rowOff>
    </xdr:to>
    <xdr:grpSp>
      <xdr:nvGrpSpPr>
        <xdr:cNvPr id="3075" name="Grupo 12">
          <a:hlinkClick xmlns:r="http://schemas.openxmlformats.org/officeDocument/2006/relationships" r:id="rId4"/>
          <a:extLst>
            <a:ext uri="{FF2B5EF4-FFF2-40B4-BE49-F238E27FC236}">
              <a16:creationId xmlns:a16="http://schemas.microsoft.com/office/drawing/2014/main" id="{00000000-0008-0000-0200-0000030C0000}"/>
            </a:ext>
          </a:extLst>
        </xdr:cNvPr>
        <xdr:cNvGrpSpPr>
          <a:grpSpLocks/>
        </xdr:cNvGrpSpPr>
      </xdr:nvGrpSpPr>
      <xdr:grpSpPr bwMode="auto">
        <a:xfrm>
          <a:off x="5923643" y="161925"/>
          <a:ext cx="933450" cy="561975"/>
          <a:chOff x="3644017" y="40164266"/>
          <a:chExt cx="1013014" cy="1121124"/>
        </a:xfrm>
      </xdr:grpSpPr>
      <xdr:pic>
        <xdr:nvPicPr>
          <xdr:cNvPr id="3085" name="Imagen 8">
            <a:extLst>
              <a:ext uri="{FF2B5EF4-FFF2-40B4-BE49-F238E27FC236}">
                <a16:creationId xmlns:a16="http://schemas.microsoft.com/office/drawing/2014/main" id="{00000000-0008-0000-0200-00000D0C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0358"/>
            <a:ext cx="1013014" cy="285032"/>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104775</xdr:rowOff>
    </xdr:from>
    <xdr:to>
      <xdr:col>9</xdr:col>
      <xdr:colOff>1314450</xdr:colOff>
      <xdr:row>2</xdr:row>
      <xdr:rowOff>47625</xdr:rowOff>
    </xdr:to>
    <xdr:grpSp>
      <xdr:nvGrpSpPr>
        <xdr:cNvPr id="3076" name="Grupo 18">
          <a:hlinkClick xmlns:r="http://schemas.openxmlformats.org/officeDocument/2006/relationships" r:id="rId6"/>
          <a:extLst>
            <a:ext uri="{FF2B5EF4-FFF2-40B4-BE49-F238E27FC236}">
              <a16:creationId xmlns:a16="http://schemas.microsoft.com/office/drawing/2014/main" id="{00000000-0008-0000-0200-0000040C0000}"/>
            </a:ext>
          </a:extLst>
        </xdr:cNvPr>
        <xdr:cNvGrpSpPr>
          <a:grpSpLocks/>
        </xdr:cNvGrpSpPr>
      </xdr:nvGrpSpPr>
      <xdr:grpSpPr bwMode="auto">
        <a:xfrm>
          <a:off x="10666186" y="104775"/>
          <a:ext cx="1162050" cy="768350"/>
          <a:chOff x="4896094" y="40259454"/>
          <a:chExt cx="919026" cy="772331"/>
        </a:xfrm>
      </xdr:grpSpPr>
      <xdr:pic>
        <xdr:nvPicPr>
          <xdr:cNvPr id="3083" name="Imagen 16">
            <a:extLst>
              <a:ext uri="{FF2B5EF4-FFF2-40B4-BE49-F238E27FC236}">
                <a16:creationId xmlns:a16="http://schemas.microsoft.com/office/drawing/2014/main" id="{00000000-0008-0000-0200-00000B0C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9922"/>
            <a:ext cx="919026" cy="371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2792116</xdr:colOff>
      <xdr:row>1</xdr:row>
      <xdr:rowOff>19051</xdr:rowOff>
    </xdr:from>
    <xdr:to>
      <xdr:col>7</xdr:col>
      <xdr:colOff>3714751</xdr:colOff>
      <xdr:row>2</xdr:row>
      <xdr:rowOff>37987</xdr:rowOff>
    </xdr:to>
    <xdr:grpSp>
      <xdr:nvGrpSpPr>
        <xdr:cNvPr id="3077" name="Grupo 22">
          <a:hlinkClick xmlns:r="http://schemas.openxmlformats.org/officeDocument/2006/relationships" r:id="rId8"/>
          <a:extLst>
            <a:ext uri="{FF2B5EF4-FFF2-40B4-BE49-F238E27FC236}">
              <a16:creationId xmlns:a16="http://schemas.microsoft.com/office/drawing/2014/main" id="{00000000-0008-0000-0200-0000050C0000}"/>
            </a:ext>
          </a:extLst>
        </xdr:cNvPr>
        <xdr:cNvGrpSpPr>
          <a:grpSpLocks/>
        </xdr:cNvGrpSpPr>
      </xdr:nvGrpSpPr>
      <xdr:grpSpPr bwMode="auto">
        <a:xfrm>
          <a:off x="8144259" y="19051"/>
          <a:ext cx="922635" cy="844436"/>
          <a:chOff x="11032611" y="3892567"/>
          <a:chExt cx="744222" cy="813330"/>
        </a:xfrm>
      </xdr:grpSpPr>
      <xdr:pic>
        <xdr:nvPicPr>
          <xdr:cNvPr id="3081" name="Imagen 23">
            <a:extLst>
              <a:ext uri="{FF2B5EF4-FFF2-40B4-BE49-F238E27FC236}">
                <a16:creationId xmlns:a16="http://schemas.microsoft.com/office/drawing/2014/main" id="{00000000-0008-0000-0200-0000090C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32611" y="4376975"/>
            <a:ext cx="658667" cy="328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9</xdr:colOff>
      <xdr:row>1</xdr:row>
      <xdr:rowOff>114300</xdr:rowOff>
    </xdr:from>
    <xdr:to>
      <xdr:col>6</xdr:col>
      <xdr:colOff>752138</xdr:colOff>
      <xdr:row>1</xdr:row>
      <xdr:rowOff>750960</xdr:rowOff>
    </xdr:to>
    <xdr:grpSp>
      <xdr:nvGrpSpPr>
        <xdr:cNvPr id="3078" name="Grupo 13">
          <a:hlinkClick xmlns:r="http://schemas.openxmlformats.org/officeDocument/2006/relationships" r:id="rId10"/>
          <a:extLst>
            <a:ext uri="{FF2B5EF4-FFF2-40B4-BE49-F238E27FC236}">
              <a16:creationId xmlns:a16="http://schemas.microsoft.com/office/drawing/2014/main" id="{00000000-0008-0000-0200-0000060C0000}"/>
            </a:ext>
          </a:extLst>
        </xdr:cNvPr>
        <xdr:cNvGrpSpPr>
          <a:grpSpLocks/>
        </xdr:cNvGrpSpPr>
      </xdr:nvGrpSpPr>
      <xdr:grpSpPr bwMode="auto">
        <a:xfrm>
          <a:off x="4236357" y="114300"/>
          <a:ext cx="752138" cy="636660"/>
          <a:chOff x="13178956" y="290367"/>
          <a:chExt cx="696535" cy="741683"/>
        </a:xfrm>
      </xdr:grpSpPr>
      <xdr:pic>
        <xdr:nvPicPr>
          <xdr:cNvPr id="3079" name="Imagen 10">
            <a:extLst>
              <a:ext uri="{FF2B5EF4-FFF2-40B4-BE49-F238E27FC236}">
                <a16:creationId xmlns:a16="http://schemas.microsoft.com/office/drawing/2014/main" id="{00000000-0008-0000-0200-0000070C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78601"/>
            <a:ext cx="696535" cy="253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9525</xdr:colOff>
      <xdr:row>9</xdr:row>
      <xdr:rowOff>171450</xdr:rowOff>
    </xdr:from>
    <xdr:to>
      <xdr:col>10</xdr:col>
      <xdr:colOff>571500</xdr:colOff>
      <xdr:row>29</xdr:row>
      <xdr:rowOff>47625</xdr:rowOff>
    </xdr:to>
    <xdr:graphicFrame macro="">
      <xdr:nvGraphicFramePr>
        <xdr:cNvPr id="4097" name="Gráfico 1">
          <a:extLst>
            <a:ext uri="{FF2B5EF4-FFF2-40B4-BE49-F238E27FC236}">
              <a16:creationId xmlns:a16="http://schemas.microsoft.com/office/drawing/2014/main" id="{00000000-0008-0000-03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1009650</xdr:colOff>
      <xdr:row>32</xdr:row>
      <xdr:rowOff>180975</xdr:rowOff>
    </xdr:from>
    <xdr:to>
      <xdr:col>10</xdr:col>
      <xdr:colOff>1028700</xdr:colOff>
      <xdr:row>51</xdr:row>
      <xdr:rowOff>171450</xdr:rowOff>
    </xdr:to>
    <xdr:graphicFrame macro="">
      <xdr:nvGraphicFramePr>
        <xdr:cNvPr id="4098" name="Gráfico 6">
          <a:extLst>
            <a:ext uri="{FF2B5EF4-FFF2-40B4-BE49-F238E27FC236}">
              <a16:creationId xmlns:a16="http://schemas.microsoft.com/office/drawing/2014/main" id="{00000000-0008-0000-03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942975</xdr:colOff>
      <xdr:row>56</xdr:row>
      <xdr:rowOff>190500</xdr:rowOff>
    </xdr:from>
    <xdr:to>
      <xdr:col>10</xdr:col>
      <xdr:colOff>1028700</xdr:colOff>
      <xdr:row>75</xdr:row>
      <xdr:rowOff>171450</xdr:rowOff>
    </xdr:to>
    <xdr:graphicFrame macro="">
      <xdr:nvGraphicFramePr>
        <xdr:cNvPr id="4099" name="Gráfico 9">
          <a:extLst>
            <a:ext uri="{FF2B5EF4-FFF2-40B4-BE49-F238E27FC236}">
              <a16:creationId xmlns:a16="http://schemas.microsoft.com/office/drawing/2014/main" id="{00000000-0008-0000-0300-000003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1028700</xdr:colOff>
      <xdr:row>78</xdr:row>
      <xdr:rowOff>114300</xdr:rowOff>
    </xdr:from>
    <xdr:to>
      <xdr:col>11</xdr:col>
      <xdr:colOff>47625</xdr:colOff>
      <xdr:row>99</xdr:row>
      <xdr:rowOff>152400</xdr:rowOff>
    </xdr:to>
    <xdr:graphicFrame macro="">
      <xdr:nvGraphicFramePr>
        <xdr:cNvPr id="4100" name="Gráfico 4">
          <a:extLst>
            <a:ext uri="{FF2B5EF4-FFF2-40B4-BE49-F238E27FC236}">
              <a16:creationId xmlns:a16="http://schemas.microsoft.com/office/drawing/2014/main" id="{00000000-0008-0000-0300-00000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1009650</xdr:colOff>
      <xdr:row>102</xdr:row>
      <xdr:rowOff>171450</xdr:rowOff>
    </xdr:from>
    <xdr:to>
      <xdr:col>11</xdr:col>
      <xdr:colOff>28575</xdr:colOff>
      <xdr:row>126</xdr:row>
      <xdr:rowOff>9525</xdr:rowOff>
    </xdr:to>
    <xdr:graphicFrame macro="">
      <xdr:nvGraphicFramePr>
        <xdr:cNvPr id="4101" name="Gráfico 10">
          <a:extLst>
            <a:ext uri="{FF2B5EF4-FFF2-40B4-BE49-F238E27FC236}">
              <a16:creationId xmlns:a16="http://schemas.microsoft.com/office/drawing/2014/main" id="{00000000-0008-0000-03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9525</xdr:rowOff>
    </xdr:from>
    <xdr:to>
      <xdr:col>11</xdr:col>
      <xdr:colOff>28575</xdr:colOff>
      <xdr:row>150</xdr:row>
      <xdr:rowOff>28575</xdr:rowOff>
    </xdr:to>
    <xdr:graphicFrame macro="">
      <xdr:nvGraphicFramePr>
        <xdr:cNvPr id="4102" name="Gráfico 12">
          <a:extLst>
            <a:ext uri="{FF2B5EF4-FFF2-40B4-BE49-F238E27FC236}">
              <a16:creationId xmlns:a16="http://schemas.microsoft.com/office/drawing/2014/main" id="{00000000-0008-0000-0300-00000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38100</xdr:colOff>
      <xdr:row>2</xdr:row>
      <xdr:rowOff>161925</xdr:rowOff>
    </xdr:from>
    <xdr:to>
      <xdr:col>3</xdr:col>
      <xdr:colOff>619125</xdr:colOff>
      <xdr:row>4</xdr:row>
      <xdr:rowOff>295275</xdr:rowOff>
    </xdr:to>
    <xdr:pic>
      <xdr:nvPicPr>
        <xdr:cNvPr id="4103" name="Imagen 13" descr="Secretaría de Educación">
          <a:extLst>
            <a:ext uri="{FF2B5EF4-FFF2-40B4-BE49-F238E27FC236}">
              <a16:creationId xmlns:a16="http://schemas.microsoft.com/office/drawing/2014/main" id="{00000000-0008-0000-0300-0000071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8134" t="9091" r="4785" b="11688"/>
        <a:stretch>
          <a:fillRect/>
        </a:stretch>
      </xdr:blipFill>
      <xdr:spPr bwMode="auto">
        <a:xfrm>
          <a:off x="447675" y="866775"/>
          <a:ext cx="1504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680757</xdr:colOff>
      <xdr:row>0</xdr:row>
      <xdr:rowOff>38087</xdr:rowOff>
    </xdr:from>
    <xdr:to>
      <xdr:col>3</xdr:col>
      <xdr:colOff>342900</xdr:colOff>
      <xdr:row>2</xdr:row>
      <xdr:rowOff>25926</xdr:rowOff>
    </xdr:to>
    <xdr:grpSp>
      <xdr:nvGrpSpPr>
        <xdr:cNvPr id="4104" name="Grupo 20">
          <a:hlinkClick xmlns:r="http://schemas.openxmlformats.org/officeDocument/2006/relationships" r:id="rId8"/>
          <a:extLst>
            <a:ext uri="{FF2B5EF4-FFF2-40B4-BE49-F238E27FC236}">
              <a16:creationId xmlns:a16="http://schemas.microsoft.com/office/drawing/2014/main" id="{00000000-0008-0000-0300-000008100000}"/>
            </a:ext>
          </a:extLst>
        </xdr:cNvPr>
        <xdr:cNvGrpSpPr>
          <a:grpSpLocks/>
        </xdr:cNvGrpSpPr>
      </xdr:nvGrpSpPr>
      <xdr:grpSpPr bwMode="auto">
        <a:xfrm>
          <a:off x="1106581" y="38087"/>
          <a:ext cx="633319" cy="690074"/>
          <a:chOff x="2684805" y="40102191"/>
          <a:chExt cx="833178" cy="999270"/>
        </a:xfrm>
      </xdr:grpSpPr>
      <xdr:pic>
        <xdr:nvPicPr>
          <xdr:cNvPr id="4117" name="Imagen 21">
            <a:extLst>
              <a:ext uri="{FF2B5EF4-FFF2-40B4-BE49-F238E27FC236}">
                <a16:creationId xmlns:a16="http://schemas.microsoft.com/office/drawing/2014/main" id="{00000000-0008-0000-0300-0000151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88117"/>
            <a:ext cx="833178" cy="31334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133350</xdr:colOff>
      <xdr:row>0</xdr:row>
      <xdr:rowOff>47625</xdr:rowOff>
    </xdr:from>
    <xdr:to>
      <xdr:col>11</xdr:col>
      <xdr:colOff>228600</xdr:colOff>
      <xdr:row>2</xdr:row>
      <xdr:rowOff>0</xdr:rowOff>
    </xdr:to>
    <xdr:grpSp>
      <xdr:nvGrpSpPr>
        <xdr:cNvPr id="4105" name="Grupo 33">
          <a:hlinkClick xmlns:r="http://schemas.openxmlformats.org/officeDocument/2006/relationships" r:id="rId10"/>
          <a:extLst>
            <a:ext uri="{FF2B5EF4-FFF2-40B4-BE49-F238E27FC236}">
              <a16:creationId xmlns:a16="http://schemas.microsoft.com/office/drawing/2014/main" id="{00000000-0008-0000-0300-000009100000}"/>
            </a:ext>
          </a:extLst>
        </xdr:cNvPr>
        <xdr:cNvGrpSpPr>
          <a:grpSpLocks/>
        </xdr:cNvGrpSpPr>
      </xdr:nvGrpSpPr>
      <xdr:grpSpPr bwMode="auto">
        <a:xfrm>
          <a:off x="8545232" y="47625"/>
          <a:ext cx="1006662" cy="654610"/>
          <a:chOff x="4896094" y="40259454"/>
          <a:chExt cx="919026" cy="566376"/>
        </a:xfrm>
      </xdr:grpSpPr>
      <xdr:pic>
        <xdr:nvPicPr>
          <xdr:cNvPr id="4115" name="Imagen 34">
            <a:extLst>
              <a:ext uri="{FF2B5EF4-FFF2-40B4-BE49-F238E27FC236}">
                <a16:creationId xmlns:a16="http://schemas.microsoft.com/office/drawing/2014/main" id="{00000000-0008-0000-0300-0000131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3455"/>
            <a:ext cx="919026" cy="172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66675</xdr:colOff>
      <xdr:row>0</xdr:row>
      <xdr:rowOff>0</xdr:rowOff>
    </xdr:from>
    <xdr:to>
      <xdr:col>9</xdr:col>
      <xdr:colOff>228600</xdr:colOff>
      <xdr:row>2</xdr:row>
      <xdr:rowOff>0</xdr:rowOff>
    </xdr:to>
    <xdr:grpSp>
      <xdr:nvGrpSpPr>
        <xdr:cNvPr id="4106" name="Grupo 36">
          <a:hlinkClick xmlns:r="http://schemas.openxmlformats.org/officeDocument/2006/relationships" r:id="rId12"/>
          <a:extLst>
            <a:ext uri="{FF2B5EF4-FFF2-40B4-BE49-F238E27FC236}">
              <a16:creationId xmlns:a16="http://schemas.microsoft.com/office/drawing/2014/main" id="{00000000-0008-0000-0300-00000A100000}"/>
            </a:ext>
          </a:extLst>
        </xdr:cNvPr>
        <xdr:cNvGrpSpPr>
          <a:grpSpLocks/>
        </xdr:cNvGrpSpPr>
      </xdr:nvGrpSpPr>
      <xdr:grpSpPr bwMode="auto">
        <a:xfrm>
          <a:off x="6416675" y="0"/>
          <a:ext cx="1245160" cy="702235"/>
          <a:chOff x="11036077" y="3892564"/>
          <a:chExt cx="965770" cy="859139"/>
        </a:xfrm>
      </xdr:grpSpPr>
      <xdr:pic>
        <xdr:nvPicPr>
          <xdr:cNvPr id="4113" name="Imagen 37">
            <a:extLst>
              <a:ext uri="{FF2B5EF4-FFF2-40B4-BE49-F238E27FC236}">
                <a16:creationId xmlns:a16="http://schemas.microsoft.com/office/drawing/2014/main" id="{00000000-0008-0000-0300-0000111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68573"/>
            <a:ext cx="965770" cy="3831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557494</xdr:colOff>
      <xdr:row>0</xdr:row>
      <xdr:rowOff>47625</xdr:rowOff>
    </xdr:from>
    <xdr:to>
      <xdr:col>5</xdr:col>
      <xdr:colOff>424358</xdr:colOff>
      <xdr:row>2</xdr:row>
      <xdr:rowOff>16414</xdr:rowOff>
    </xdr:to>
    <xdr:grpSp>
      <xdr:nvGrpSpPr>
        <xdr:cNvPr id="4107" name="Grupo 39">
          <a:hlinkClick xmlns:r="http://schemas.openxmlformats.org/officeDocument/2006/relationships" r:id="rId14"/>
          <a:extLst>
            <a:ext uri="{FF2B5EF4-FFF2-40B4-BE49-F238E27FC236}">
              <a16:creationId xmlns:a16="http://schemas.microsoft.com/office/drawing/2014/main" id="{00000000-0008-0000-0300-00000B100000}"/>
            </a:ext>
          </a:extLst>
        </xdr:cNvPr>
        <xdr:cNvGrpSpPr>
          <a:grpSpLocks/>
        </xdr:cNvGrpSpPr>
      </xdr:nvGrpSpPr>
      <xdr:grpSpPr bwMode="auto">
        <a:xfrm>
          <a:off x="2723965" y="47625"/>
          <a:ext cx="800687" cy="671024"/>
          <a:chOff x="13134975" y="290367"/>
          <a:chExt cx="752128" cy="722592"/>
        </a:xfrm>
      </xdr:grpSpPr>
      <xdr:pic>
        <xdr:nvPicPr>
          <xdr:cNvPr id="4111" name="Imagen 40">
            <a:extLst>
              <a:ext uri="{FF2B5EF4-FFF2-40B4-BE49-F238E27FC236}">
                <a16:creationId xmlns:a16="http://schemas.microsoft.com/office/drawing/2014/main" id="{00000000-0008-0000-0300-00000F1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79977"/>
            <a:ext cx="752128" cy="2329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361950</xdr:colOff>
      <xdr:row>0</xdr:row>
      <xdr:rowOff>47625</xdr:rowOff>
    </xdr:from>
    <xdr:to>
      <xdr:col>7</xdr:col>
      <xdr:colOff>323850</xdr:colOff>
      <xdr:row>2</xdr:row>
      <xdr:rowOff>0</xdr:rowOff>
    </xdr:to>
    <xdr:grpSp>
      <xdr:nvGrpSpPr>
        <xdr:cNvPr id="4108" name="Grupo 5">
          <a:hlinkClick xmlns:r="http://schemas.openxmlformats.org/officeDocument/2006/relationships" r:id="rId16"/>
          <a:extLst>
            <a:ext uri="{FF2B5EF4-FFF2-40B4-BE49-F238E27FC236}">
              <a16:creationId xmlns:a16="http://schemas.microsoft.com/office/drawing/2014/main" id="{00000000-0008-0000-0300-00000C100000}"/>
            </a:ext>
          </a:extLst>
        </xdr:cNvPr>
        <xdr:cNvGrpSpPr>
          <a:grpSpLocks/>
        </xdr:cNvGrpSpPr>
      </xdr:nvGrpSpPr>
      <xdr:grpSpPr bwMode="auto">
        <a:xfrm>
          <a:off x="4545479" y="47625"/>
          <a:ext cx="1045136" cy="654610"/>
          <a:chOff x="11811000" y="215347"/>
          <a:chExt cx="993913" cy="714518"/>
        </a:xfrm>
      </xdr:grpSpPr>
      <xdr:pic>
        <xdr:nvPicPr>
          <xdr:cNvPr id="4109" name="Imagen 3">
            <a:extLst>
              <a:ext uri="{FF2B5EF4-FFF2-40B4-BE49-F238E27FC236}">
                <a16:creationId xmlns:a16="http://schemas.microsoft.com/office/drawing/2014/main" id="{00000000-0008-0000-0300-00000D1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403"/>
            <a:ext cx="993913" cy="2174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295275</xdr:colOff>
      <xdr:row>2</xdr:row>
      <xdr:rowOff>0</xdr:rowOff>
    </xdr:from>
    <xdr:to>
      <xdr:col>2</xdr:col>
      <xdr:colOff>2571750</xdr:colOff>
      <xdr:row>6</xdr:row>
      <xdr:rowOff>123825</xdr:rowOff>
    </xdr:to>
    <xdr:pic>
      <xdr:nvPicPr>
        <xdr:cNvPr id="5121" name="Imagen 2" descr="Secretaría de Educación">
          <a:extLst>
            <a:ext uri="{FF2B5EF4-FFF2-40B4-BE49-F238E27FC236}">
              <a16:creationId xmlns:a16="http://schemas.microsoft.com/office/drawing/2014/main" id="{00000000-0008-0000-0400-000001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733425" y="733425"/>
          <a:ext cx="22764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171450</xdr:colOff>
      <xdr:row>0</xdr:row>
      <xdr:rowOff>-8</xdr:rowOff>
    </xdr:from>
    <xdr:to>
      <xdr:col>2</xdr:col>
      <xdr:colOff>742950</xdr:colOff>
      <xdr:row>2</xdr:row>
      <xdr:rowOff>8002</xdr:rowOff>
    </xdr:to>
    <xdr:grpSp>
      <xdr:nvGrpSpPr>
        <xdr:cNvPr id="5122" name="Grupo 14">
          <a:hlinkClick xmlns:r="http://schemas.openxmlformats.org/officeDocument/2006/relationships" r:id="rId2"/>
          <a:extLst>
            <a:ext uri="{FF2B5EF4-FFF2-40B4-BE49-F238E27FC236}">
              <a16:creationId xmlns:a16="http://schemas.microsoft.com/office/drawing/2014/main" id="{00000000-0008-0000-0400-000002140000}"/>
            </a:ext>
          </a:extLst>
        </xdr:cNvPr>
        <xdr:cNvGrpSpPr>
          <a:grpSpLocks/>
        </xdr:cNvGrpSpPr>
      </xdr:nvGrpSpPr>
      <xdr:grpSpPr bwMode="auto">
        <a:xfrm>
          <a:off x="628650" y="-8"/>
          <a:ext cx="571500" cy="738260"/>
          <a:chOff x="2684805" y="40102191"/>
          <a:chExt cx="833178" cy="970784"/>
        </a:xfrm>
      </xdr:grpSpPr>
      <xdr:pic>
        <xdr:nvPicPr>
          <xdr:cNvPr id="5136" name="Imagen 15">
            <a:extLst>
              <a:ext uri="{FF2B5EF4-FFF2-40B4-BE49-F238E27FC236}">
                <a16:creationId xmlns:a16="http://schemas.microsoft.com/office/drawing/2014/main" id="{00000000-0008-0000-0400-00001014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88117"/>
            <a:ext cx="833178" cy="284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1952625</xdr:colOff>
      <xdr:row>0</xdr:row>
      <xdr:rowOff>57150</xdr:rowOff>
    </xdr:from>
    <xdr:to>
      <xdr:col>4</xdr:col>
      <xdr:colOff>2600325</xdr:colOff>
      <xdr:row>2</xdr:row>
      <xdr:rowOff>0</xdr:rowOff>
    </xdr:to>
    <xdr:grpSp>
      <xdr:nvGrpSpPr>
        <xdr:cNvPr id="5123" name="Grupo 17">
          <a:hlinkClick xmlns:r="http://schemas.openxmlformats.org/officeDocument/2006/relationships" r:id="rId4"/>
          <a:extLst>
            <a:ext uri="{FF2B5EF4-FFF2-40B4-BE49-F238E27FC236}">
              <a16:creationId xmlns:a16="http://schemas.microsoft.com/office/drawing/2014/main" id="{00000000-0008-0000-0400-000003140000}"/>
            </a:ext>
          </a:extLst>
        </xdr:cNvPr>
        <xdr:cNvGrpSpPr>
          <a:grpSpLocks/>
        </xdr:cNvGrpSpPr>
      </xdr:nvGrpSpPr>
      <xdr:grpSpPr bwMode="auto">
        <a:xfrm>
          <a:off x="6048375" y="57150"/>
          <a:ext cx="647700" cy="673100"/>
          <a:chOff x="3644017" y="40164266"/>
          <a:chExt cx="1013014" cy="1121124"/>
        </a:xfrm>
      </xdr:grpSpPr>
      <xdr:pic>
        <xdr:nvPicPr>
          <xdr:cNvPr id="5134" name="Imagen 21">
            <a:extLst>
              <a:ext uri="{FF2B5EF4-FFF2-40B4-BE49-F238E27FC236}">
                <a16:creationId xmlns:a16="http://schemas.microsoft.com/office/drawing/2014/main" id="{00000000-0008-0000-0400-00000E14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1161"/>
            <a:ext cx="1013014" cy="28422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57150</xdr:rowOff>
    </xdr:from>
    <xdr:to>
      <xdr:col>4</xdr:col>
      <xdr:colOff>4524375</xdr:colOff>
      <xdr:row>2</xdr:row>
      <xdr:rowOff>0</xdr:rowOff>
    </xdr:to>
    <xdr:grpSp>
      <xdr:nvGrpSpPr>
        <xdr:cNvPr id="5124" name="Grupo 23">
          <a:hlinkClick xmlns:r="http://schemas.openxmlformats.org/officeDocument/2006/relationships" r:id="rId6"/>
          <a:extLst>
            <a:ext uri="{FF2B5EF4-FFF2-40B4-BE49-F238E27FC236}">
              <a16:creationId xmlns:a16="http://schemas.microsoft.com/office/drawing/2014/main" id="{00000000-0008-0000-0400-000004140000}"/>
            </a:ext>
          </a:extLst>
        </xdr:cNvPr>
        <xdr:cNvGrpSpPr>
          <a:grpSpLocks/>
        </xdr:cNvGrpSpPr>
      </xdr:nvGrpSpPr>
      <xdr:grpSpPr bwMode="auto">
        <a:xfrm>
          <a:off x="7620000" y="57150"/>
          <a:ext cx="1000125" cy="673100"/>
          <a:chOff x="4896094" y="40259454"/>
          <a:chExt cx="919026" cy="566376"/>
        </a:xfrm>
      </xdr:grpSpPr>
      <xdr:pic>
        <xdr:nvPicPr>
          <xdr:cNvPr id="5132" name="Imagen 24">
            <a:extLst>
              <a:ext uri="{FF2B5EF4-FFF2-40B4-BE49-F238E27FC236}">
                <a16:creationId xmlns:a16="http://schemas.microsoft.com/office/drawing/2014/main" id="{00000000-0008-0000-0400-00000C1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8310"/>
            <a:ext cx="919026" cy="167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1647824</xdr:colOff>
      <xdr:row>0</xdr:row>
      <xdr:rowOff>57150</xdr:rowOff>
    </xdr:from>
    <xdr:to>
      <xdr:col>2</xdr:col>
      <xdr:colOff>2399953</xdr:colOff>
      <xdr:row>2</xdr:row>
      <xdr:rowOff>8010</xdr:rowOff>
    </xdr:to>
    <xdr:grpSp>
      <xdr:nvGrpSpPr>
        <xdr:cNvPr id="5125" name="Grupo 29">
          <a:hlinkClick xmlns:r="http://schemas.openxmlformats.org/officeDocument/2006/relationships" r:id="rId8"/>
          <a:extLst>
            <a:ext uri="{FF2B5EF4-FFF2-40B4-BE49-F238E27FC236}">
              <a16:creationId xmlns:a16="http://schemas.microsoft.com/office/drawing/2014/main" id="{00000000-0008-0000-0400-000005140000}"/>
            </a:ext>
          </a:extLst>
        </xdr:cNvPr>
        <xdr:cNvGrpSpPr>
          <a:grpSpLocks/>
        </xdr:cNvGrpSpPr>
      </xdr:nvGrpSpPr>
      <xdr:grpSpPr bwMode="auto">
        <a:xfrm>
          <a:off x="2105024" y="57150"/>
          <a:ext cx="752129" cy="681110"/>
          <a:chOff x="13134975" y="290367"/>
          <a:chExt cx="752128" cy="715907"/>
        </a:xfrm>
      </xdr:grpSpPr>
      <xdr:pic>
        <xdr:nvPicPr>
          <xdr:cNvPr id="5130" name="Imagen 30">
            <a:extLst>
              <a:ext uri="{FF2B5EF4-FFF2-40B4-BE49-F238E27FC236}">
                <a16:creationId xmlns:a16="http://schemas.microsoft.com/office/drawing/2014/main" id="{00000000-0008-0000-0400-00000A14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78660"/>
            <a:ext cx="752128" cy="227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742950</xdr:colOff>
      <xdr:row>2</xdr:row>
      <xdr:rowOff>0</xdr:rowOff>
    </xdr:to>
    <xdr:grpSp>
      <xdr:nvGrpSpPr>
        <xdr:cNvPr id="5126" name="Grupo 33">
          <a:extLst>
            <a:ext uri="{FF2B5EF4-FFF2-40B4-BE49-F238E27FC236}">
              <a16:creationId xmlns:a16="http://schemas.microsoft.com/office/drawing/2014/main" id="{00000000-0008-0000-0400-000006140000}"/>
            </a:ext>
          </a:extLst>
        </xdr:cNvPr>
        <xdr:cNvGrpSpPr>
          <a:grpSpLocks/>
        </xdr:cNvGrpSpPr>
      </xdr:nvGrpSpPr>
      <xdr:grpSpPr bwMode="auto">
        <a:xfrm>
          <a:off x="3825875" y="38100"/>
          <a:ext cx="1012825" cy="692150"/>
          <a:chOff x="11811000" y="215347"/>
          <a:chExt cx="993913" cy="714518"/>
        </a:xfrm>
      </xdr:grpSpPr>
      <xdr:pic>
        <xdr:nvPicPr>
          <xdr:cNvPr id="5128" name="Imagen 34">
            <a:hlinkClick xmlns:r="http://schemas.openxmlformats.org/officeDocument/2006/relationships" r:id="rId10"/>
            <a:extLst>
              <a:ext uri="{FF2B5EF4-FFF2-40B4-BE49-F238E27FC236}">
                <a16:creationId xmlns:a16="http://schemas.microsoft.com/office/drawing/2014/main" id="{00000000-0008-0000-0400-00000814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4531"/>
            <a:ext cx="993913" cy="215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571500</xdr:colOff>
      <xdr:row>15</xdr:row>
      <xdr:rowOff>133350</xdr:rowOff>
    </xdr:to>
    <xdr:pic>
      <xdr:nvPicPr>
        <xdr:cNvPr id="5127" name="Imagen 4">
          <a:extLst>
            <a:ext uri="{FF2B5EF4-FFF2-40B4-BE49-F238E27FC236}">
              <a16:creationId xmlns:a16="http://schemas.microsoft.com/office/drawing/2014/main" id="{00000000-0008-0000-0400-00000714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105900" y="1352550"/>
          <a:ext cx="5905500" cy="295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123822</xdr:rowOff>
    </xdr:from>
    <xdr:to>
      <xdr:col>1</xdr:col>
      <xdr:colOff>447675</xdr:colOff>
      <xdr:row>4</xdr:row>
      <xdr:rowOff>84207</xdr:rowOff>
    </xdr:to>
    <xdr:grpSp>
      <xdr:nvGrpSpPr>
        <xdr:cNvPr id="6151" name="Grupo 1">
          <a:hlinkClick xmlns:r="http://schemas.openxmlformats.org/officeDocument/2006/relationships" r:id="rId1"/>
          <a:extLst>
            <a:ext uri="{FF2B5EF4-FFF2-40B4-BE49-F238E27FC236}">
              <a16:creationId xmlns:a16="http://schemas.microsoft.com/office/drawing/2014/main" id="{00000000-0008-0000-0500-000007180000}"/>
            </a:ext>
          </a:extLst>
        </xdr:cNvPr>
        <xdr:cNvGrpSpPr>
          <a:grpSpLocks/>
        </xdr:cNvGrpSpPr>
      </xdr:nvGrpSpPr>
      <xdr:grpSpPr bwMode="auto">
        <a:xfrm>
          <a:off x="323850" y="123822"/>
          <a:ext cx="587375" cy="696985"/>
          <a:chOff x="2684805" y="40102191"/>
          <a:chExt cx="833178" cy="984186"/>
        </a:xfrm>
      </xdr:grpSpPr>
      <xdr:pic>
        <xdr:nvPicPr>
          <xdr:cNvPr id="6164" name="Imagen 2">
            <a:extLst>
              <a:ext uri="{FF2B5EF4-FFF2-40B4-BE49-F238E27FC236}">
                <a16:creationId xmlns:a16="http://schemas.microsoft.com/office/drawing/2014/main" id="{00000000-0008-0000-0500-00001418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89971"/>
            <a:ext cx="833178" cy="29640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2171700</xdr:colOff>
      <xdr:row>0</xdr:row>
      <xdr:rowOff>152400</xdr:rowOff>
    </xdr:from>
    <xdr:to>
      <xdr:col>4</xdr:col>
      <xdr:colOff>971550</xdr:colOff>
      <xdr:row>4</xdr:row>
      <xdr:rowOff>0</xdr:rowOff>
    </xdr:to>
    <xdr:grpSp>
      <xdr:nvGrpSpPr>
        <xdr:cNvPr id="6152" name="Grupo 4">
          <a:hlinkClick xmlns:r="http://schemas.openxmlformats.org/officeDocument/2006/relationships" r:id="rId3"/>
          <a:extLst>
            <a:ext uri="{FF2B5EF4-FFF2-40B4-BE49-F238E27FC236}">
              <a16:creationId xmlns:a16="http://schemas.microsoft.com/office/drawing/2014/main" id="{00000000-0008-0000-0500-000008180000}"/>
            </a:ext>
          </a:extLst>
        </xdr:cNvPr>
        <xdr:cNvGrpSpPr>
          <a:grpSpLocks/>
        </xdr:cNvGrpSpPr>
      </xdr:nvGrpSpPr>
      <xdr:grpSpPr bwMode="auto">
        <a:xfrm>
          <a:off x="4584700" y="152400"/>
          <a:ext cx="1079500" cy="584200"/>
          <a:chOff x="3644017" y="40164266"/>
          <a:chExt cx="1013014" cy="1121124"/>
        </a:xfrm>
      </xdr:grpSpPr>
      <xdr:pic>
        <xdr:nvPicPr>
          <xdr:cNvPr id="6162" name="Imagen 5">
            <a:extLst>
              <a:ext uri="{FF2B5EF4-FFF2-40B4-BE49-F238E27FC236}">
                <a16:creationId xmlns:a16="http://schemas.microsoft.com/office/drawing/2014/main" id="{00000000-0008-0000-0500-00001218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276225</xdr:colOff>
      <xdr:row>0</xdr:row>
      <xdr:rowOff>0</xdr:rowOff>
    </xdr:from>
    <xdr:to>
      <xdr:col>6</xdr:col>
      <xdr:colOff>495300</xdr:colOff>
      <xdr:row>5</xdr:row>
      <xdr:rowOff>9525</xdr:rowOff>
    </xdr:to>
    <xdr:grpSp>
      <xdr:nvGrpSpPr>
        <xdr:cNvPr id="6153" name="Grupo 7">
          <a:hlinkClick xmlns:r="http://schemas.openxmlformats.org/officeDocument/2006/relationships" r:id="rId5"/>
          <a:extLst>
            <a:ext uri="{FF2B5EF4-FFF2-40B4-BE49-F238E27FC236}">
              <a16:creationId xmlns:a16="http://schemas.microsoft.com/office/drawing/2014/main" id="{00000000-0008-0000-0500-000009180000}"/>
            </a:ext>
          </a:extLst>
        </xdr:cNvPr>
        <xdr:cNvGrpSpPr>
          <a:grpSpLocks/>
        </xdr:cNvGrpSpPr>
      </xdr:nvGrpSpPr>
      <xdr:grpSpPr bwMode="auto">
        <a:xfrm>
          <a:off x="6048375" y="0"/>
          <a:ext cx="1400175" cy="930275"/>
          <a:chOff x="11069986" y="3892567"/>
          <a:chExt cx="816569" cy="763668"/>
        </a:xfrm>
      </xdr:grpSpPr>
      <xdr:pic>
        <xdr:nvPicPr>
          <xdr:cNvPr id="6160" name="Imagen 8">
            <a:extLst>
              <a:ext uri="{FF2B5EF4-FFF2-40B4-BE49-F238E27FC236}">
                <a16:creationId xmlns:a16="http://schemas.microsoft.com/office/drawing/2014/main" id="{00000000-0008-0000-0500-0000101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4037"/>
            <a:ext cx="816569" cy="2721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47618</xdr:colOff>
      <xdr:row>0</xdr:row>
      <xdr:rowOff>123825</xdr:rowOff>
    </xdr:from>
    <xdr:to>
      <xdr:col>2</xdr:col>
      <xdr:colOff>799747</xdr:colOff>
      <xdr:row>4</xdr:row>
      <xdr:rowOff>65160</xdr:rowOff>
    </xdr:to>
    <xdr:grpSp>
      <xdr:nvGrpSpPr>
        <xdr:cNvPr id="6154" name="Grupo 10">
          <a:hlinkClick xmlns:r="http://schemas.openxmlformats.org/officeDocument/2006/relationships" r:id="rId7"/>
          <a:extLst>
            <a:ext uri="{FF2B5EF4-FFF2-40B4-BE49-F238E27FC236}">
              <a16:creationId xmlns:a16="http://schemas.microsoft.com/office/drawing/2014/main" id="{00000000-0008-0000-0500-00000A180000}"/>
            </a:ext>
          </a:extLst>
        </xdr:cNvPr>
        <xdr:cNvGrpSpPr>
          <a:grpSpLocks/>
        </xdr:cNvGrpSpPr>
      </xdr:nvGrpSpPr>
      <xdr:grpSpPr bwMode="auto">
        <a:xfrm>
          <a:off x="1317618" y="123825"/>
          <a:ext cx="752129" cy="677935"/>
          <a:chOff x="13201929" y="290367"/>
          <a:chExt cx="663931" cy="706721"/>
        </a:xfrm>
      </xdr:grpSpPr>
      <xdr:pic>
        <xdr:nvPicPr>
          <xdr:cNvPr id="6158" name="Imagen 11">
            <a:extLst>
              <a:ext uri="{FF2B5EF4-FFF2-40B4-BE49-F238E27FC236}">
                <a16:creationId xmlns:a16="http://schemas.microsoft.com/office/drawing/2014/main" id="{00000000-0008-0000-0500-00000E18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78481"/>
            <a:ext cx="663931" cy="218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85725</xdr:rowOff>
    </xdr:to>
    <xdr:grpSp>
      <xdr:nvGrpSpPr>
        <xdr:cNvPr id="6155" name="Grupo 13">
          <a:hlinkClick xmlns:r="http://schemas.openxmlformats.org/officeDocument/2006/relationships" r:id="rId9"/>
          <a:extLst>
            <a:ext uri="{FF2B5EF4-FFF2-40B4-BE49-F238E27FC236}">
              <a16:creationId xmlns:a16="http://schemas.microsoft.com/office/drawing/2014/main" id="{00000000-0008-0000-0500-00000B180000}"/>
            </a:ext>
          </a:extLst>
        </xdr:cNvPr>
        <xdr:cNvGrpSpPr>
          <a:grpSpLocks/>
        </xdr:cNvGrpSpPr>
      </xdr:nvGrpSpPr>
      <xdr:grpSpPr bwMode="auto">
        <a:xfrm>
          <a:off x="2784475" y="114300"/>
          <a:ext cx="1419225" cy="708025"/>
          <a:chOff x="11975510" y="215347"/>
          <a:chExt cx="993913" cy="733568"/>
        </a:xfrm>
      </xdr:grpSpPr>
      <xdr:pic>
        <xdr:nvPicPr>
          <xdr:cNvPr id="6156" name="Imagen 14">
            <a:extLst>
              <a:ext uri="{FF2B5EF4-FFF2-40B4-BE49-F238E27FC236}">
                <a16:creationId xmlns:a16="http://schemas.microsoft.com/office/drawing/2014/main" id="{00000000-0008-0000-0500-00000C1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29797"/>
            <a:ext cx="993913" cy="219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6" workbookViewId="0"/>
  </sheetViews>
  <sheetFormatPr baseColWidth="10" defaultRowHeight="14.5" x14ac:dyDescent="0.35"/>
  <cols>
    <col min="2" max="2" width="2.6328125" customWidth="1"/>
    <col min="9" max="9" width="13.36328125" customWidth="1"/>
    <col min="10" max="10" width="13.453125" customWidth="1"/>
    <col min="12" max="12" width="2.54296875" customWidth="1"/>
  </cols>
  <sheetData>
    <row r="1" spans="1:13" s="8" customFormat="1" ht="15" thickBot="1" x14ac:dyDescent="0.4">
      <c r="A1" s="45"/>
      <c r="B1" s="45"/>
      <c r="C1" s="45"/>
      <c r="D1" s="45"/>
      <c r="E1" s="45"/>
      <c r="F1" s="45"/>
      <c r="G1" s="45"/>
      <c r="H1" s="45"/>
      <c r="I1" s="45"/>
      <c r="J1" s="45"/>
      <c r="K1" s="45"/>
      <c r="L1" s="45"/>
      <c r="M1" s="45"/>
    </row>
    <row r="2" spans="1:13" s="8" customFormat="1" x14ac:dyDescent="0.35">
      <c r="A2" s="45"/>
      <c r="B2" s="46"/>
      <c r="C2" s="47"/>
      <c r="D2" s="47"/>
      <c r="E2" s="47"/>
      <c r="F2" s="47"/>
      <c r="G2" s="47"/>
      <c r="H2" s="47"/>
      <c r="I2" s="47"/>
      <c r="J2" s="47"/>
      <c r="K2" s="47"/>
      <c r="L2" s="48"/>
      <c r="M2" s="45"/>
    </row>
    <row r="3" spans="1:13" s="8" customFormat="1" x14ac:dyDescent="0.35">
      <c r="A3" s="45"/>
      <c r="B3" s="49"/>
      <c r="C3" s="45"/>
      <c r="D3" s="45"/>
      <c r="E3" s="45"/>
      <c r="F3" s="45"/>
      <c r="G3" s="45"/>
      <c r="H3" s="45"/>
      <c r="I3" s="45"/>
      <c r="J3" s="45"/>
      <c r="K3" s="45"/>
      <c r="L3" s="50"/>
      <c r="M3" s="45"/>
    </row>
    <row r="4" spans="1:13" s="8" customFormat="1" ht="18.5" x14ac:dyDescent="0.45">
      <c r="A4" s="45"/>
      <c r="B4" s="49"/>
      <c r="C4" s="45"/>
      <c r="D4" s="45"/>
      <c r="E4" s="45"/>
      <c r="F4" s="112"/>
      <c r="G4" s="112"/>
      <c r="H4" s="112"/>
      <c r="I4" s="112"/>
      <c r="J4" s="112"/>
      <c r="K4" s="112"/>
      <c r="L4" s="50"/>
      <c r="M4" s="45"/>
    </row>
    <row r="5" spans="1:13" s="8" customFormat="1" x14ac:dyDescent="0.35">
      <c r="A5" s="45"/>
      <c r="B5" s="49"/>
      <c r="C5" s="45"/>
      <c r="D5" s="45"/>
      <c r="E5" s="45"/>
      <c r="F5" s="113"/>
      <c r="G5" s="113"/>
      <c r="H5" s="113"/>
      <c r="I5" s="113"/>
      <c r="J5" s="113"/>
      <c r="K5" s="113"/>
      <c r="L5" s="50"/>
      <c r="M5" s="45"/>
    </row>
    <row r="6" spans="1:13" s="8" customFormat="1" x14ac:dyDescent="0.35">
      <c r="A6" s="45"/>
      <c r="B6" s="49"/>
      <c r="C6" s="45"/>
      <c r="D6" s="45"/>
      <c r="E6" s="45"/>
      <c r="F6" s="45"/>
      <c r="G6" s="45"/>
      <c r="H6" s="45"/>
      <c r="I6" s="45"/>
      <c r="J6" s="45"/>
      <c r="K6" s="45"/>
      <c r="L6" s="50"/>
      <c r="M6" s="45"/>
    </row>
    <row r="7" spans="1:13" s="8" customFormat="1" x14ac:dyDescent="0.35">
      <c r="A7" s="45"/>
      <c r="B7" s="49"/>
      <c r="C7" s="45"/>
      <c r="D7" s="45"/>
      <c r="E7" s="45"/>
      <c r="F7" s="45"/>
      <c r="G7" s="45"/>
      <c r="H7" s="45"/>
      <c r="I7" s="45"/>
      <c r="J7" s="45"/>
      <c r="K7" s="45"/>
      <c r="L7" s="50"/>
      <c r="M7" s="45"/>
    </row>
    <row r="8" spans="1:13" s="8" customFormat="1" ht="26" x14ac:dyDescent="0.35">
      <c r="A8" s="45"/>
      <c r="B8" s="49"/>
      <c r="C8" s="114" t="s">
        <v>104</v>
      </c>
      <c r="D8" s="114"/>
      <c r="E8" s="114"/>
      <c r="F8" s="114"/>
      <c r="G8" s="114"/>
      <c r="H8" s="114"/>
      <c r="I8" s="114"/>
      <c r="J8" s="114"/>
      <c r="K8" s="114"/>
      <c r="L8" s="50"/>
      <c r="M8" s="45"/>
    </row>
    <row r="9" spans="1:13" s="8" customFormat="1" x14ac:dyDescent="0.35">
      <c r="A9" s="45"/>
      <c r="B9" s="49"/>
      <c r="C9" s="45"/>
      <c r="D9" s="45"/>
      <c r="E9" s="45"/>
      <c r="F9" s="45"/>
      <c r="G9" s="45"/>
      <c r="H9" s="45"/>
      <c r="I9" s="45"/>
      <c r="J9" s="45"/>
      <c r="K9" s="45"/>
      <c r="L9" s="50"/>
      <c r="M9" s="45"/>
    </row>
    <row r="10" spans="1:13" s="8" customFormat="1" x14ac:dyDescent="0.35">
      <c r="A10" s="45"/>
      <c r="B10" s="49"/>
      <c r="C10" s="45"/>
      <c r="D10" s="45"/>
      <c r="E10" s="45"/>
      <c r="F10" s="45"/>
      <c r="G10" s="45"/>
      <c r="H10" s="45"/>
      <c r="I10" s="45"/>
      <c r="J10" s="45"/>
      <c r="K10" s="45"/>
      <c r="L10" s="50"/>
      <c r="M10" s="45"/>
    </row>
    <row r="11" spans="1:13" s="8" customFormat="1" x14ac:dyDescent="0.35">
      <c r="A11" s="45"/>
      <c r="B11" s="49"/>
      <c r="C11" s="45"/>
      <c r="D11" s="45"/>
      <c r="E11" s="45"/>
      <c r="F11" s="45"/>
      <c r="G11" s="45"/>
      <c r="H11" s="45"/>
      <c r="I11" s="45"/>
      <c r="J11" s="45"/>
      <c r="K11" s="45"/>
      <c r="L11" s="50"/>
      <c r="M11" s="45"/>
    </row>
    <row r="12" spans="1:13" s="8" customFormat="1" x14ac:dyDescent="0.35">
      <c r="A12" s="45"/>
      <c r="B12" s="49"/>
      <c r="C12" s="45"/>
      <c r="D12" s="45"/>
      <c r="E12" s="45"/>
      <c r="F12" s="45"/>
      <c r="G12" s="45"/>
      <c r="H12" s="45"/>
      <c r="I12" s="45"/>
      <c r="J12" s="45"/>
      <c r="K12" s="45"/>
      <c r="L12" s="50"/>
      <c r="M12" s="45"/>
    </row>
    <row r="13" spans="1:13" s="8" customFormat="1" x14ac:dyDescent="0.35">
      <c r="A13" s="45"/>
      <c r="B13" s="49"/>
      <c r="C13" s="45"/>
      <c r="D13" s="45"/>
      <c r="E13" s="45"/>
      <c r="F13" s="45"/>
      <c r="G13" s="45"/>
      <c r="H13" s="45"/>
      <c r="I13" s="45"/>
      <c r="J13" s="45"/>
      <c r="K13" s="45"/>
      <c r="L13" s="50"/>
      <c r="M13" s="45"/>
    </row>
    <row r="14" spans="1:13" s="8" customFormat="1" x14ac:dyDescent="0.35">
      <c r="A14" s="45"/>
      <c r="B14" s="49"/>
      <c r="C14" s="45"/>
      <c r="D14" s="45"/>
      <c r="E14" s="45"/>
      <c r="F14" s="45"/>
      <c r="G14" s="45"/>
      <c r="H14" s="45"/>
      <c r="I14" s="45"/>
      <c r="J14" s="45"/>
      <c r="K14" s="45"/>
      <c r="L14" s="50"/>
      <c r="M14" s="45"/>
    </row>
    <row r="15" spans="1:13" s="8" customFormat="1" x14ac:dyDescent="0.35">
      <c r="A15" s="45"/>
      <c r="B15" s="49"/>
      <c r="C15" s="45"/>
      <c r="D15" s="45"/>
      <c r="E15" s="45"/>
      <c r="F15" s="45"/>
      <c r="G15" s="45"/>
      <c r="H15" s="45"/>
      <c r="I15" s="45"/>
      <c r="J15" s="45"/>
      <c r="K15" s="45"/>
      <c r="L15" s="50"/>
      <c r="M15" s="45"/>
    </row>
    <row r="16" spans="1:13" s="8" customFormat="1" x14ac:dyDescent="0.35">
      <c r="A16" s="45"/>
      <c r="B16" s="49"/>
      <c r="C16" s="45"/>
      <c r="D16" s="45"/>
      <c r="E16" s="45"/>
      <c r="F16" s="45"/>
      <c r="G16" s="45"/>
      <c r="H16" s="45"/>
      <c r="I16" s="45"/>
      <c r="J16" s="45"/>
      <c r="K16" s="45"/>
      <c r="L16" s="50"/>
      <c r="M16" s="45"/>
    </row>
    <row r="17" spans="1:13" s="8" customFormat="1" x14ac:dyDescent="0.35">
      <c r="A17" s="45"/>
      <c r="B17" s="49"/>
      <c r="C17" s="45"/>
      <c r="D17" s="45"/>
      <c r="E17" s="45"/>
      <c r="F17" s="45"/>
      <c r="G17" s="45"/>
      <c r="H17" s="45"/>
      <c r="I17" s="45"/>
      <c r="J17" s="45"/>
      <c r="K17" s="45"/>
      <c r="L17" s="50"/>
      <c r="M17" s="45"/>
    </row>
    <row r="18" spans="1:13" s="8" customFormat="1" x14ac:dyDescent="0.35">
      <c r="A18" s="45"/>
      <c r="B18" s="49"/>
      <c r="C18" s="45"/>
      <c r="D18" s="45"/>
      <c r="E18" s="45"/>
      <c r="F18" s="45"/>
      <c r="G18" s="45"/>
      <c r="H18" s="45"/>
      <c r="I18" s="45"/>
      <c r="J18" s="45"/>
      <c r="K18" s="45"/>
      <c r="L18" s="50"/>
      <c r="M18" s="45"/>
    </row>
    <row r="19" spans="1:13" s="8" customFormat="1" x14ac:dyDescent="0.35">
      <c r="A19" s="45"/>
      <c r="B19" s="49"/>
      <c r="C19" s="45"/>
      <c r="D19" s="45"/>
      <c r="E19" s="45"/>
      <c r="F19" s="45"/>
      <c r="G19" s="45"/>
      <c r="H19" s="45"/>
      <c r="I19" s="45"/>
      <c r="J19" s="45"/>
      <c r="K19" s="45"/>
      <c r="L19" s="50"/>
      <c r="M19" s="45"/>
    </row>
    <row r="20" spans="1:13" s="8" customFormat="1" x14ac:dyDescent="0.35">
      <c r="A20" s="45"/>
      <c r="B20" s="49"/>
      <c r="C20" s="45"/>
      <c r="D20" s="45"/>
      <c r="E20" s="45"/>
      <c r="F20" s="45"/>
      <c r="G20" s="45"/>
      <c r="H20" s="45"/>
      <c r="I20" s="45"/>
      <c r="J20" s="45"/>
      <c r="K20" s="45"/>
      <c r="L20" s="50"/>
      <c r="M20" s="45"/>
    </row>
    <row r="21" spans="1:13" s="8" customFormat="1" x14ac:dyDescent="0.35">
      <c r="A21" s="45"/>
      <c r="B21" s="49"/>
      <c r="C21" s="45"/>
      <c r="D21" s="45"/>
      <c r="E21" s="45"/>
      <c r="F21" s="45"/>
      <c r="G21" s="45"/>
      <c r="H21" s="45"/>
      <c r="I21" s="45"/>
      <c r="J21" s="45"/>
      <c r="K21" s="45"/>
      <c r="L21" s="50"/>
      <c r="M21" s="45"/>
    </row>
    <row r="22" spans="1:13" s="8" customFormat="1" ht="15" thickBot="1" x14ac:dyDescent="0.4">
      <c r="A22" s="45"/>
      <c r="B22" s="55"/>
      <c r="C22" s="56"/>
      <c r="D22" s="56"/>
      <c r="E22" s="56"/>
      <c r="F22" s="56"/>
      <c r="G22" s="56"/>
      <c r="H22" s="56"/>
      <c r="I22" s="56"/>
      <c r="J22" s="56"/>
      <c r="K22" s="56"/>
      <c r="L22" s="57"/>
      <c r="M22" s="45"/>
    </row>
    <row r="23" spans="1:13" s="8" customFormat="1" x14ac:dyDescent="0.35">
      <c r="A23" s="45"/>
      <c r="B23" s="45"/>
      <c r="C23" s="45"/>
      <c r="D23" s="45"/>
      <c r="E23" s="45"/>
      <c r="F23" s="45"/>
      <c r="G23" s="45"/>
      <c r="H23" s="45"/>
      <c r="I23" s="45"/>
      <c r="J23" s="45"/>
      <c r="K23" s="45"/>
      <c r="L23" s="45"/>
      <c r="M23" s="45"/>
    </row>
    <row r="24" spans="1:13" s="8" customFormat="1" x14ac:dyDescent="0.35">
      <c r="A24" s="45"/>
      <c r="B24" s="45"/>
      <c r="C24" s="45" t="s">
        <v>87</v>
      </c>
      <c r="D24" s="45"/>
      <c r="E24" s="45"/>
      <c r="F24" s="45"/>
      <c r="G24" s="45"/>
      <c r="H24" s="45"/>
      <c r="I24" s="45"/>
      <c r="J24" s="45"/>
      <c r="K24" s="45"/>
      <c r="L24" s="45"/>
      <c r="M24" s="45"/>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40" zoomScale="85" zoomScaleNormal="85" workbookViewId="0"/>
  </sheetViews>
  <sheetFormatPr baseColWidth="10" defaultColWidth="11.453125" defaultRowHeight="14.5" x14ac:dyDescent="0.35"/>
  <cols>
    <col min="1" max="2" width="12.6328125" customWidth="1"/>
    <col min="3" max="3" width="4.36328125" customWidth="1"/>
    <col min="4" max="13" width="11.5429687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121"/>
      <c r="B7" s="122"/>
      <c r="C7" s="122"/>
      <c r="D7" s="117" t="s">
        <v>105</v>
      </c>
      <c r="E7" s="117"/>
      <c r="F7" s="117"/>
      <c r="G7" s="117"/>
      <c r="H7" s="117"/>
      <c r="I7" s="117"/>
      <c r="J7" s="117"/>
      <c r="K7" s="117"/>
      <c r="L7" s="117"/>
      <c r="M7" s="118"/>
    </row>
    <row r="8" spans="1:13" ht="36.75" customHeight="1" x14ac:dyDescent="0.35">
      <c r="A8" s="123"/>
      <c r="B8" s="124"/>
      <c r="C8" s="124"/>
      <c r="D8" s="119" t="s">
        <v>77</v>
      </c>
      <c r="E8" s="119"/>
      <c r="F8" s="119"/>
      <c r="G8" s="119"/>
      <c r="H8" s="119"/>
      <c r="I8" s="119"/>
      <c r="J8" s="119"/>
      <c r="K8" s="119"/>
      <c r="L8" s="119"/>
      <c r="M8" s="120"/>
    </row>
    <row r="9" spans="1:13" ht="30" customHeight="1" thickBot="1" x14ac:dyDescent="0.4">
      <c r="A9" s="125"/>
      <c r="B9" s="126"/>
      <c r="C9" s="126"/>
      <c r="D9" s="115" t="s">
        <v>127</v>
      </c>
      <c r="E9" s="115"/>
      <c r="F9" s="115"/>
      <c r="G9" s="115"/>
      <c r="H9" s="115"/>
      <c r="I9" s="115"/>
      <c r="J9" s="115"/>
      <c r="K9" s="115"/>
      <c r="L9" s="115"/>
      <c r="M9" s="116"/>
    </row>
    <row r="10" spans="1:13" ht="7.5" customHeight="1" thickBot="1" x14ac:dyDescent="0.4">
      <c r="A10" s="133"/>
      <c r="B10" s="133"/>
      <c r="C10" s="133"/>
      <c r="D10" s="133"/>
      <c r="E10" s="133"/>
      <c r="F10" s="133"/>
      <c r="G10" s="133"/>
      <c r="H10" s="133"/>
      <c r="I10" s="133"/>
      <c r="J10" s="133"/>
      <c r="K10" s="133"/>
      <c r="L10" s="133"/>
      <c r="M10" s="133"/>
    </row>
    <row r="11" spans="1:13" ht="30" customHeight="1" thickBot="1" x14ac:dyDescent="0.4">
      <c r="A11" s="134" t="s">
        <v>129</v>
      </c>
      <c r="B11" s="135"/>
      <c r="C11" s="135"/>
      <c r="D11" s="135"/>
      <c r="E11" s="135"/>
      <c r="F11" s="135"/>
      <c r="G11" s="135"/>
      <c r="H11" s="135"/>
      <c r="I11" s="135"/>
      <c r="J11" s="135"/>
      <c r="K11" s="135"/>
      <c r="L11" s="135"/>
      <c r="M11" s="136"/>
    </row>
    <row r="12" spans="1:13" ht="126.75" customHeight="1" thickBot="1" x14ac:dyDescent="0.4">
      <c r="A12" s="137" t="s">
        <v>184</v>
      </c>
      <c r="B12" s="138"/>
      <c r="C12" s="138"/>
      <c r="D12" s="138"/>
      <c r="E12" s="138"/>
      <c r="F12" s="138"/>
      <c r="G12" s="138"/>
      <c r="H12" s="138"/>
      <c r="I12" s="138"/>
      <c r="J12" s="138"/>
      <c r="K12" s="138"/>
      <c r="L12" s="138"/>
      <c r="M12" s="139"/>
    </row>
    <row r="13" spans="1:13" ht="19" thickBot="1" x14ac:dyDescent="0.5">
      <c r="A13" s="143" t="s">
        <v>137</v>
      </c>
      <c r="B13" s="144"/>
      <c r="C13" s="144"/>
      <c r="D13" s="144"/>
      <c r="E13" s="144"/>
      <c r="F13" s="144"/>
      <c r="G13" s="144"/>
      <c r="H13" s="144"/>
      <c r="I13" s="144"/>
      <c r="J13" s="144"/>
      <c r="K13" s="144"/>
      <c r="L13" s="144"/>
      <c r="M13" s="145"/>
    </row>
    <row r="14" spans="1:13" ht="15.5" x14ac:dyDescent="0.35">
      <c r="A14" s="146" t="s">
        <v>138</v>
      </c>
      <c r="B14" s="147"/>
      <c r="C14" s="147"/>
      <c r="D14" s="154" t="s">
        <v>159</v>
      </c>
      <c r="E14" s="155"/>
      <c r="F14" s="155"/>
      <c r="G14" s="155"/>
      <c r="H14" s="155"/>
      <c r="I14" s="155"/>
      <c r="J14" s="155"/>
      <c r="K14" s="155"/>
      <c r="L14" s="155"/>
      <c r="M14" s="156"/>
    </row>
    <row r="15" spans="1:13" ht="15.5" x14ac:dyDescent="0.35">
      <c r="A15" s="148" t="s">
        <v>136</v>
      </c>
      <c r="B15" s="149"/>
      <c r="C15" s="149"/>
      <c r="D15" s="187" t="s">
        <v>160</v>
      </c>
      <c r="E15" s="188"/>
      <c r="F15" s="188"/>
      <c r="G15" s="188"/>
      <c r="H15" s="188"/>
      <c r="I15" s="188"/>
      <c r="J15" s="188"/>
      <c r="K15" s="188"/>
      <c r="L15" s="188"/>
      <c r="M15" s="189"/>
    </row>
    <row r="16" spans="1:13" ht="29.25" customHeight="1" x14ac:dyDescent="0.35">
      <c r="A16" s="150" t="s">
        <v>139</v>
      </c>
      <c r="B16" s="151"/>
      <c r="C16" s="151"/>
      <c r="D16" s="190" t="s">
        <v>161</v>
      </c>
      <c r="E16" s="191"/>
      <c r="F16" s="191"/>
      <c r="G16" s="191"/>
      <c r="H16" s="191"/>
      <c r="I16" s="191"/>
      <c r="J16" s="191"/>
      <c r="K16" s="191"/>
      <c r="L16" s="191"/>
      <c r="M16" s="192"/>
    </row>
    <row r="17" spans="1:13" ht="30" customHeight="1" x14ac:dyDescent="0.35">
      <c r="A17" s="152" t="s">
        <v>163</v>
      </c>
      <c r="B17" s="153"/>
      <c r="C17" s="153"/>
      <c r="D17" s="161" t="s">
        <v>162</v>
      </c>
      <c r="E17" s="162"/>
      <c r="F17" s="162"/>
      <c r="G17" s="162"/>
      <c r="H17" s="162"/>
      <c r="I17" s="162"/>
      <c r="J17" s="162"/>
      <c r="K17" s="162"/>
      <c r="L17" s="162"/>
      <c r="M17" s="163"/>
    </row>
    <row r="18" spans="1:13" ht="16" thickBot="1" x14ac:dyDescent="0.4">
      <c r="A18" s="176" t="s">
        <v>140</v>
      </c>
      <c r="B18" s="177"/>
      <c r="C18" s="177"/>
      <c r="D18" s="164" t="s">
        <v>164</v>
      </c>
      <c r="E18" s="165"/>
      <c r="F18" s="165"/>
      <c r="G18" s="165"/>
      <c r="H18" s="165"/>
      <c r="I18" s="165"/>
      <c r="J18" s="165"/>
      <c r="K18" s="165"/>
      <c r="L18" s="165"/>
      <c r="M18" s="166"/>
    </row>
    <row r="19" spans="1:13" ht="19" thickBot="1" x14ac:dyDescent="0.5">
      <c r="A19" s="173" t="s">
        <v>136</v>
      </c>
      <c r="B19" s="174"/>
      <c r="C19" s="174"/>
      <c r="D19" s="174"/>
      <c r="E19" s="174"/>
      <c r="F19" s="174"/>
      <c r="G19" s="174"/>
      <c r="H19" s="174"/>
      <c r="I19" s="174"/>
      <c r="J19" s="174"/>
      <c r="K19" s="174"/>
      <c r="L19" s="174"/>
      <c r="M19" s="175"/>
    </row>
    <row r="20" spans="1:13" ht="129.75" customHeight="1" x14ac:dyDescent="0.35">
      <c r="A20" s="140" t="s">
        <v>188</v>
      </c>
      <c r="B20" s="141"/>
      <c r="C20" s="141"/>
      <c r="D20" s="141"/>
      <c r="E20" s="141"/>
      <c r="F20" s="141"/>
      <c r="G20" s="141"/>
      <c r="H20" s="141"/>
      <c r="I20" s="141"/>
      <c r="J20" s="141"/>
      <c r="K20" s="141"/>
      <c r="L20" s="141"/>
      <c r="M20" s="142"/>
    </row>
    <row r="21" spans="1:13" ht="18.5" x14ac:dyDescent="0.45">
      <c r="A21" s="86"/>
      <c r="B21" s="17"/>
      <c r="C21" s="17"/>
      <c r="D21" s="84" t="s">
        <v>68</v>
      </c>
      <c r="E21" s="84" t="s">
        <v>177</v>
      </c>
      <c r="F21" s="84" t="s">
        <v>178</v>
      </c>
      <c r="G21" s="17"/>
      <c r="H21" s="17"/>
      <c r="I21" s="17"/>
      <c r="J21" s="17"/>
      <c r="K21" s="17"/>
      <c r="L21" s="17"/>
      <c r="M21" s="87"/>
    </row>
    <row r="22" spans="1:13" ht="18.5" x14ac:dyDescent="0.45">
      <c r="A22" s="86"/>
      <c r="B22" s="17"/>
      <c r="C22" s="17"/>
      <c r="D22" s="85" t="s">
        <v>179</v>
      </c>
      <c r="E22" s="31">
        <v>1</v>
      </c>
      <c r="F22" s="79"/>
      <c r="G22" s="17"/>
      <c r="H22" s="17"/>
      <c r="I22" s="17"/>
      <c r="J22" s="17"/>
      <c r="K22" s="17"/>
      <c r="L22" s="17"/>
      <c r="M22" s="87"/>
    </row>
    <row r="23" spans="1:13" ht="18.5" x14ac:dyDescent="0.45">
      <c r="A23" s="86"/>
      <c r="B23" s="17"/>
      <c r="C23" s="17"/>
      <c r="D23" s="31" t="s">
        <v>180</v>
      </c>
      <c r="E23" s="31">
        <v>2</v>
      </c>
      <c r="F23" s="80"/>
      <c r="G23" s="17"/>
      <c r="H23" s="17"/>
      <c r="I23" s="17"/>
      <c r="J23" s="17"/>
      <c r="K23" s="17"/>
      <c r="L23" s="17"/>
      <c r="M23" s="87"/>
    </row>
    <row r="24" spans="1:13" ht="18.5" x14ac:dyDescent="0.45">
      <c r="A24" s="86"/>
      <c r="B24" s="17"/>
      <c r="C24" s="17"/>
      <c r="D24" s="31" t="s">
        <v>181</v>
      </c>
      <c r="E24" s="31">
        <v>3</v>
      </c>
      <c r="F24" s="81"/>
      <c r="G24" s="17"/>
      <c r="H24" s="17"/>
      <c r="I24" s="17"/>
      <c r="J24" s="17"/>
      <c r="K24" s="17"/>
      <c r="L24" s="17"/>
      <c r="M24" s="87"/>
    </row>
    <row r="25" spans="1:13" ht="18.5" x14ac:dyDescent="0.45">
      <c r="A25" s="86"/>
      <c r="B25" s="17"/>
      <c r="C25" s="17"/>
      <c r="D25" s="31" t="s">
        <v>182</v>
      </c>
      <c r="E25" s="31">
        <v>4</v>
      </c>
      <c r="F25" s="82"/>
      <c r="G25" s="17"/>
      <c r="H25" s="17"/>
      <c r="I25" s="17"/>
      <c r="J25" s="17"/>
      <c r="K25" s="17"/>
      <c r="L25" s="17"/>
      <c r="M25" s="87"/>
    </row>
    <row r="26" spans="1:13" ht="18.5" x14ac:dyDescent="0.45">
      <c r="A26" s="86"/>
      <c r="B26" s="17"/>
      <c r="C26" s="17"/>
      <c r="D26" s="31" t="s">
        <v>183</v>
      </c>
      <c r="E26" s="31">
        <v>5</v>
      </c>
      <c r="F26" s="83"/>
      <c r="G26" s="17"/>
      <c r="H26" s="17"/>
      <c r="I26" s="17"/>
      <c r="J26" s="17"/>
      <c r="K26" s="17"/>
      <c r="L26" s="17"/>
      <c r="M26" s="87"/>
    </row>
    <row r="27" spans="1:13" ht="85.5" customHeight="1" x14ac:dyDescent="0.35">
      <c r="A27" s="130" t="s">
        <v>189</v>
      </c>
      <c r="B27" s="131"/>
      <c r="C27" s="131"/>
      <c r="D27" s="131"/>
      <c r="E27" s="131"/>
      <c r="F27" s="131"/>
      <c r="G27" s="131"/>
      <c r="H27" s="131"/>
      <c r="I27" s="131"/>
      <c r="J27" s="131"/>
      <c r="K27" s="131"/>
      <c r="L27" s="131"/>
      <c r="M27" s="132"/>
    </row>
    <row r="28" spans="1:13" ht="30" customHeight="1" thickBot="1" x14ac:dyDescent="0.4">
      <c r="A28" s="127" t="s">
        <v>185</v>
      </c>
      <c r="B28" s="128"/>
      <c r="C28" s="128"/>
      <c r="D28" s="128"/>
      <c r="E28" s="128"/>
      <c r="F28" s="128"/>
      <c r="G28" s="128"/>
      <c r="H28" s="128"/>
      <c r="I28" s="128"/>
      <c r="J28" s="128"/>
      <c r="K28" s="128"/>
      <c r="L28" s="128"/>
      <c r="M28" s="129"/>
    </row>
    <row r="29" spans="1:13" ht="20.25" customHeight="1" thickBot="1" x14ac:dyDescent="0.4">
      <c r="A29" s="170" t="s">
        <v>186</v>
      </c>
      <c r="B29" s="171"/>
      <c r="C29" s="171"/>
      <c r="D29" s="171" t="s">
        <v>128</v>
      </c>
      <c r="E29" s="171"/>
      <c r="F29" s="171"/>
      <c r="G29" s="171"/>
      <c r="H29" s="171"/>
      <c r="I29" s="171"/>
      <c r="J29" s="171"/>
      <c r="K29" s="171"/>
      <c r="L29" s="171"/>
      <c r="M29" s="172"/>
    </row>
    <row r="30" spans="1:13" s="88" customFormat="1" ht="21" customHeight="1" x14ac:dyDescent="0.35">
      <c r="A30" s="157" t="s">
        <v>61</v>
      </c>
      <c r="B30" s="158"/>
      <c r="C30" s="158"/>
      <c r="D30" s="167" t="s">
        <v>165</v>
      </c>
      <c r="E30" s="168"/>
      <c r="F30" s="168"/>
      <c r="G30" s="168"/>
      <c r="H30" s="168"/>
      <c r="I30" s="168"/>
      <c r="J30" s="168"/>
      <c r="K30" s="168"/>
      <c r="L30" s="168"/>
      <c r="M30" s="169"/>
    </row>
    <row r="31" spans="1:13" s="88" customFormat="1" ht="33.75" customHeight="1" x14ac:dyDescent="0.35">
      <c r="A31" s="159" t="s">
        <v>130</v>
      </c>
      <c r="B31" s="160"/>
      <c r="C31" s="160"/>
      <c r="D31" s="161" t="s">
        <v>166</v>
      </c>
      <c r="E31" s="162"/>
      <c r="F31" s="162"/>
      <c r="G31" s="162"/>
      <c r="H31" s="162"/>
      <c r="I31" s="162"/>
      <c r="J31" s="162"/>
      <c r="K31" s="162"/>
      <c r="L31" s="162"/>
      <c r="M31" s="163"/>
    </row>
    <row r="32" spans="1:13" s="88" customFormat="1" ht="30" customHeight="1" x14ac:dyDescent="0.35">
      <c r="A32" s="159" t="s">
        <v>131</v>
      </c>
      <c r="B32" s="160"/>
      <c r="C32" s="160"/>
      <c r="D32" s="178" t="s">
        <v>167</v>
      </c>
      <c r="E32" s="179"/>
      <c r="F32" s="179"/>
      <c r="G32" s="179"/>
      <c r="H32" s="179"/>
      <c r="I32" s="179"/>
      <c r="J32" s="179"/>
      <c r="K32" s="179"/>
      <c r="L32" s="179"/>
      <c r="M32" s="180"/>
    </row>
    <row r="33" spans="1:13" s="88" customFormat="1" ht="31.5" customHeight="1" x14ac:dyDescent="0.35">
      <c r="A33" s="159" t="s">
        <v>62</v>
      </c>
      <c r="B33" s="160"/>
      <c r="C33" s="160"/>
      <c r="D33" s="178" t="s">
        <v>168</v>
      </c>
      <c r="E33" s="179"/>
      <c r="F33" s="179"/>
      <c r="G33" s="179"/>
      <c r="H33" s="179"/>
      <c r="I33" s="179"/>
      <c r="J33" s="179"/>
      <c r="K33" s="179"/>
      <c r="L33" s="179"/>
      <c r="M33" s="180"/>
    </row>
    <row r="34" spans="1:13" s="88" customFormat="1" ht="30.75" customHeight="1" x14ac:dyDescent="0.35">
      <c r="A34" s="159" t="s">
        <v>132</v>
      </c>
      <c r="B34" s="160"/>
      <c r="C34" s="160"/>
      <c r="D34" s="161" t="s">
        <v>169</v>
      </c>
      <c r="E34" s="162"/>
      <c r="F34" s="162"/>
      <c r="G34" s="162"/>
      <c r="H34" s="162"/>
      <c r="I34" s="162"/>
      <c r="J34" s="162"/>
      <c r="K34" s="162"/>
      <c r="L34" s="162"/>
      <c r="M34" s="163"/>
    </row>
    <row r="35" spans="1:13" s="88" customFormat="1" ht="35.25" customHeight="1" x14ac:dyDescent="0.35">
      <c r="A35" s="159" t="s">
        <v>88</v>
      </c>
      <c r="B35" s="160"/>
      <c r="C35" s="160"/>
      <c r="D35" s="161" t="s">
        <v>170</v>
      </c>
      <c r="E35" s="162"/>
      <c r="F35" s="162"/>
      <c r="G35" s="162"/>
      <c r="H35" s="162"/>
      <c r="I35" s="162"/>
      <c r="J35" s="162"/>
      <c r="K35" s="162"/>
      <c r="L35" s="162"/>
      <c r="M35" s="163"/>
    </row>
    <row r="36" spans="1:13" s="88" customFormat="1" ht="21" customHeight="1" x14ac:dyDescent="0.35">
      <c r="A36" s="159" t="s">
        <v>0</v>
      </c>
      <c r="B36" s="160"/>
      <c r="C36" s="160"/>
      <c r="D36" s="178" t="s">
        <v>171</v>
      </c>
      <c r="E36" s="179"/>
      <c r="F36" s="179"/>
      <c r="G36" s="179"/>
      <c r="H36" s="179"/>
      <c r="I36" s="179"/>
      <c r="J36" s="179"/>
      <c r="K36" s="179"/>
      <c r="L36" s="179"/>
      <c r="M36" s="180"/>
    </row>
    <row r="37" spans="1:13" s="88" customFormat="1" ht="36.75" customHeight="1" x14ac:dyDescent="0.35">
      <c r="A37" s="159" t="s">
        <v>1</v>
      </c>
      <c r="B37" s="160"/>
      <c r="C37" s="160"/>
      <c r="D37" s="161" t="s">
        <v>172</v>
      </c>
      <c r="E37" s="162"/>
      <c r="F37" s="162"/>
      <c r="G37" s="162"/>
      <c r="H37" s="162"/>
      <c r="I37" s="162"/>
      <c r="J37" s="162"/>
      <c r="K37" s="162"/>
      <c r="L37" s="162"/>
      <c r="M37" s="163"/>
    </row>
    <row r="38" spans="1:13" s="88" customFormat="1" ht="35.25" customHeight="1" x14ac:dyDescent="0.35">
      <c r="A38" s="159" t="s">
        <v>2</v>
      </c>
      <c r="B38" s="160"/>
      <c r="C38" s="160"/>
      <c r="D38" s="161" t="s">
        <v>173</v>
      </c>
      <c r="E38" s="162"/>
      <c r="F38" s="162"/>
      <c r="G38" s="162"/>
      <c r="H38" s="162"/>
      <c r="I38" s="162"/>
      <c r="J38" s="162"/>
      <c r="K38" s="162"/>
      <c r="L38" s="162"/>
      <c r="M38" s="163"/>
    </row>
    <row r="39" spans="1:13" s="88" customFormat="1" ht="21" customHeight="1" x14ac:dyDescent="0.35">
      <c r="A39" s="197" t="s">
        <v>1</v>
      </c>
      <c r="B39" s="162"/>
      <c r="C39" s="198"/>
      <c r="D39" s="178" t="s">
        <v>174</v>
      </c>
      <c r="E39" s="179"/>
      <c r="F39" s="179"/>
      <c r="G39" s="179"/>
      <c r="H39" s="179"/>
      <c r="I39" s="179"/>
      <c r="J39" s="179"/>
      <c r="K39" s="179"/>
      <c r="L39" s="179"/>
      <c r="M39" s="180"/>
    </row>
    <row r="40" spans="1:13" s="88" customFormat="1" ht="31.5" customHeight="1" x14ac:dyDescent="0.35">
      <c r="A40" s="197" t="s">
        <v>133</v>
      </c>
      <c r="B40" s="162"/>
      <c r="C40" s="198"/>
      <c r="D40" s="178" t="s">
        <v>175</v>
      </c>
      <c r="E40" s="179"/>
      <c r="F40" s="179"/>
      <c r="G40" s="179"/>
      <c r="H40" s="179"/>
      <c r="I40" s="179"/>
      <c r="J40" s="179"/>
      <c r="K40" s="179"/>
      <c r="L40" s="179"/>
      <c r="M40" s="180"/>
    </row>
    <row r="41" spans="1:13" s="88" customFormat="1" ht="54" customHeight="1" x14ac:dyDescent="0.35">
      <c r="A41" s="197" t="s">
        <v>134</v>
      </c>
      <c r="B41" s="162"/>
      <c r="C41" s="198"/>
      <c r="D41" s="161" t="s">
        <v>187</v>
      </c>
      <c r="E41" s="162"/>
      <c r="F41" s="162"/>
      <c r="G41" s="162"/>
      <c r="H41" s="162"/>
      <c r="I41" s="162"/>
      <c r="J41" s="162"/>
      <c r="K41" s="162"/>
      <c r="L41" s="162"/>
      <c r="M41" s="163"/>
    </row>
    <row r="42" spans="1:13" s="88" customFormat="1" ht="43.5" customHeight="1" thickBot="1" x14ac:dyDescent="0.4">
      <c r="A42" s="199" t="s">
        <v>3</v>
      </c>
      <c r="B42" s="200"/>
      <c r="C42" s="201"/>
      <c r="D42" s="202" t="s">
        <v>176</v>
      </c>
      <c r="E42" s="200"/>
      <c r="F42" s="200"/>
      <c r="G42" s="200"/>
      <c r="H42" s="200"/>
      <c r="I42" s="200"/>
      <c r="J42" s="200"/>
      <c r="K42" s="200"/>
      <c r="L42" s="200"/>
      <c r="M42" s="203"/>
    </row>
    <row r="43" spans="1:13" ht="19" thickBot="1" x14ac:dyDescent="0.5">
      <c r="A43" s="143" t="s">
        <v>139</v>
      </c>
      <c r="B43" s="144"/>
      <c r="C43" s="144"/>
      <c r="D43" s="144"/>
      <c r="E43" s="144"/>
      <c r="F43" s="144"/>
      <c r="G43" s="144"/>
      <c r="H43" s="144"/>
      <c r="I43" s="144"/>
      <c r="J43" s="144"/>
      <c r="K43" s="144"/>
      <c r="L43" s="144"/>
      <c r="M43" s="145"/>
    </row>
    <row r="44" spans="1:13" ht="99" customHeight="1" thickBot="1" x14ac:dyDescent="0.4">
      <c r="A44" s="184" t="s">
        <v>194</v>
      </c>
      <c r="B44" s="185"/>
      <c r="C44" s="185"/>
      <c r="D44" s="185"/>
      <c r="E44" s="185"/>
      <c r="F44" s="185"/>
      <c r="G44" s="185"/>
      <c r="H44" s="185"/>
      <c r="I44" s="185"/>
      <c r="J44" s="185"/>
      <c r="K44" s="185"/>
      <c r="L44" s="185"/>
      <c r="M44" s="186"/>
    </row>
    <row r="45" spans="1:13" ht="19" thickBot="1" x14ac:dyDescent="0.5">
      <c r="A45" s="181" t="s">
        <v>141</v>
      </c>
      <c r="B45" s="182"/>
      <c r="C45" s="182"/>
      <c r="D45" s="182"/>
      <c r="E45" s="182"/>
      <c r="F45" s="182"/>
      <c r="G45" s="182"/>
      <c r="H45" s="182"/>
      <c r="I45" s="182"/>
      <c r="J45" s="182"/>
      <c r="K45" s="182"/>
      <c r="L45" s="182"/>
      <c r="M45" s="183"/>
    </row>
    <row r="46" spans="1:13" ht="36.75" customHeight="1" x14ac:dyDescent="0.45">
      <c r="A46" s="193" t="s">
        <v>193</v>
      </c>
      <c r="B46" s="194"/>
      <c r="C46" s="194"/>
      <c r="D46" s="194"/>
      <c r="E46" s="194"/>
      <c r="F46" s="194"/>
      <c r="G46" s="194"/>
      <c r="H46" s="194"/>
      <c r="I46" s="194"/>
      <c r="J46" s="194"/>
      <c r="K46" s="194"/>
      <c r="L46" s="194"/>
      <c r="M46" s="195"/>
    </row>
    <row r="47" spans="1:13" ht="18.5" x14ac:dyDescent="0.45">
      <c r="A47" s="94"/>
      <c r="B47" s="93"/>
      <c r="C47" s="93"/>
      <c r="D47" s="93"/>
      <c r="E47" s="93"/>
      <c r="F47" s="93"/>
      <c r="G47" s="93"/>
      <c r="H47" s="93"/>
      <c r="I47" s="93"/>
      <c r="J47" s="93"/>
      <c r="K47" s="93"/>
      <c r="L47" s="93"/>
      <c r="M47" s="95"/>
    </row>
    <row r="48" spans="1:13" ht="18.5" x14ac:dyDescent="0.45">
      <c r="A48" s="94"/>
      <c r="B48" s="96" t="s">
        <v>190</v>
      </c>
      <c r="C48" s="96"/>
      <c r="D48" s="96"/>
      <c r="E48" s="93"/>
      <c r="F48" s="97"/>
      <c r="G48" s="93"/>
      <c r="H48" s="93"/>
      <c r="I48" s="93"/>
      <c r="J48" s="93"/>
      <c r="K48" s="93"/>
      <c r="L48" s="93"/>
      <c r="M48" s="95"/>
    </row>
    <row r="49" spans="1:13" ht="18.5" x14ac:dyDescent="0.45">
      <c r="A49" s="94"/>
      <c r="B49" s="96" t="s">
        <v>191</v>
      </c>
      <c r="C49" s="96"/>
      <c r="D49" s="96"/>
      <c r="E49" s="93"/>
      <c r="F49" s="98"/>
      <c r="G49" s="93"/>
      <c r="H49" s="93"/>
      <c r="I49" s="93"/>
      <c r="J49" s="93"/>
      <c r="K49" s="93"/>
      <c r="L49" s="93"/>
      <c r="M49" s="95"/>
    </row>
    <row r="50" spans="1:13" ht="18.5" x14ac:dyDescent="0.45">
      <c r="A50" s="94"/>
      <c r="B50" s="96" t="s">
        <v>192</v>
      </c>
      <c r="C50" s="96"/>
      <c r="D50" s="96"/>
      <c r="E50" s="93"/>
      <c r="F50" s="99"/>
      <c r="G50" s="93"/>
      <c r="H50" s="93"/>
      <c r="I50" s="93"/>
      <c r="J50" s="93"/>
      <c r="K50" s="93"/>
      <c r="L50" s="93"/>
      <c r="M50" s="95"/>
    </row>
    <row r="51" spans="1:13" ht="12" customHeight="1" x14ac:dyDescent="0.45">
      <c r="A51" s="94"/>
      <c r="B51" s="96"/>
      <c r="C51" s="96"/>
      <c r="D51" s="96"/>
      <c r="E51" s="93"/>
      <c r="F51" s="93"/>
      <c r="G51" s="93"/>
      <c r="H51" s="93"/>
      <c r="I51" s="93"/>
      <c r="J51" s="93"/>
      <c r="K51" s="93"/>
      <c r="L51" s="93"/>
      <c r="M51" s="95"/>
    </row>
    <row r="52" spans="1:13" ht="18.5" x14ac:dyDescent="0.45">
      <c r="A52" s="211" t="s">
        <v>142</v>
      </c>
      <c r="B52" s="212"/>
      <c r="C52" s="212"/>
      <c r="D52" s="212"/>
      <c r="E52" s="212"/>
      <c r="F52" s="212"/>
      <c r="G52" s="212"/>
      <c r="H52" s="212"/>
      <c r="I52" s="212"/>
      <c r="J52" s="212"/>
      <c r="K52" s="212"/>
      <c r="L52" s="212"/>
      <c r="M52" s="213"/>
    </row>
    <row r="53" spans="1:13" ht="91.5" customHeight="1" x14ac:dyDescent="0.35">
      <c r="A53" s="208" t="s">
        <v>195</v>
      </c>
      <c r="B53" s="209"/>
      <c r="C53" s="209"/>
      <c r="D53" s="209"/>
      <c r="E53" s="209"/>
      <c r="F53" s="209"/>
      <c r="G53" s="209"/>
      <c r="H53" s="209"/>
      <c r="I53" s="209"/>
      <c r="J53" s="209"/>
      <c r="K53" s="209"/>
      <c r="L53" s="209"/>
      <c r="M53" s="209"/>
    </row>
    <row r="54" spans="1:13" ht="18.5" x14ac:dyDescent="0.45">
      <c r="A54" s="210" t="s">
        <v>186</v>
      </c>
      <c r="B54" s="210"/>
      <c r="C54" s="210"/>
      <c r="D54" s="210" t="s">
        <v>128</v>
      </c>
      <c r="E54" s="210"/>
      <c r="F54" s="210"/>
      <c r="G54" s="210"/>
      <c r="H54" s="210"/>
      <c r="I54" s="210"/>
      <c r="J54" s="210"/>
      <c r="K54" s="210"/>
      <c r="L54" s="210"/>
      <c r="M54" s="210"/>
    </row>
    <row r="55" spans="1:13" ht="32.25" customHeight="1" x14ac:dyDescent="0.35">
      <c r="A55" s="158" t="s">
        <v>145</v>
      </c>
      <c r="B55" s="158"/>
      <c r="C55" s="158"/>
      <c r="D55" s="204" t="s">
        <v>196</v>
      </c>
      <c r="E55" s="205"/>
      <c r="F55" s="205"/>
      <c r="G55" s="205"/>
      <c r="H55" s="205"/>
      <c r="I55" s="205"/>
      <c r="J55" s="205"/>
      <c r="K55" s="205"/>
      <c r="L55" s="205"/>
      <c r="M55" s="206"/>
    </row>
    <row r="56" spans="1:13" ht="15.5" x14ac:dyDescent="0.35">
      <c r="A56" s="151" t="s">
        <v>146</v>
      </c>
      <c r="B56" s="151"/>
      <c r="C56" s="151"/>
      <c r="D56" s="161" t="s">
        <v>197</v>
      </c>
      <c r="E56" s="162"/>
      <c r="F56" s="162"/>
      <c r="G56" s="162"/>
      <c r="H56" s="162"/>
      <c r="I56" s="162"/>
      <c r="J56" s="162"/>
      <c r="K56" s="162"/>
      <c r="L56" s="162"/>
      <c r="M56" s="198"/>
    </row>
    <row r="57" spans="1:13" ht="15.5" x14ac:dyDescent="0.35">
      <c r="A57" s="151" t="s">
        <v>147</v>
      </c>
      <c r="B57" s="151"/>
      <c r="C57" s="151"/>
      <c r="D57" s="161" t="s">
        <v>198</v>
      </c>
      <c r="E57" s="162"/>
      <c r="F57" s="162"/>
      <c r="G57" s="162"/>
      <c r="H57" s="162"/>
      <c r="I57" s="162"/>
      <c r="J57" s="162"/>
      <c r="K57" s="162"/>
      <c r="L57" s="162"/>
      <c r="M57" s="198"/>
    </row>
    <row r="58" spans="1:13" ht="15.5" x14ac:dyDescent="0.35">
      <c r="A58" s="151" t="s">
        <v>148</v>
      </c>
      <c r="B58" s="151"/>
      <c r="C58" s="151"/>
      <c r="D58" s="161" t="s">
        <v>199</v>
      </c>
      <c r="E58" s="162"/>
      <c r="F58" s="162"/>
      <c r="G58" s="162"/>
      <c r="H58" s="162"/>
      <c r="I58" s="162"/>
      <c r="J58" s="162"/>
      <c r="K58" s="162"/>
      <c r="L58" s="162"/>
      <c r="M58" s="198"/>
    </row>
    <row r="59" spans="1:13" ht="15.5" x14ac:dyDescent="0.35">
      <c r="A59" s="207" t="s">
        <v>149</v>
      </c>
      <c r="B59" s="207"/>
      <c r="C59" s="207"/>
      <c r="D59" s="161" t="s">
        <v>200</v>
      </c>
      <c r="E59" s="162"/>
      <c r="F59" s="162"/>
      <c r="G59" s="162"/>
      <c r="H59" s="162"/>
      <c r="I59" s="162"/>
      <c r="J59" s="162"/>
      <c r="K59" s="162"/>
      <c r="L59" s="162"/>
      <c r="M59" s="198"/>
    </row>
    <row r="60" spans="1:13" ht="28.5" customHeight="1" x14ac:dyDescent="0.35">
      <c r="A60" s="202" t="s">
        <v>150</v>
      </c>
      <c r="B60" s="200"/>
      <c r="C60" s="201"/>
      <c r="D60" s="162" t="s">
        <v>203</v>
      </c>
      <c r="E60" s="162"/>
      <c r="F60" s="162"/>
      <c r="G60" s="162"/>
      <c r="H60" s="162"/>
      <c r="I60" s="162"/>
      <c r="J60" s="162"/>
      <c r="K60" s="162"/>
      <c r="L60" s="162"/>
      <c r="M60" s="198"/>
    </row>
    <row r="61" spans="1:13" ht="13.5" customHeight="1" x14ac:dyDescent="0.35">
      <c r="A61" s="214" t="s">
        <v>152</v>
      </c>
      <c r="B61" s="215"/>
      <c r="C61" s="216"/>
      <c r="D61" s="162" t="s">
        <v>202</v>
      </c>
      <c r="E61" s="162"/>
      <c r="F61" s="162"/>
      <c r="G61" s="162"/>
      <c r="H61" s="162"/>
      <c r="I61" s="162"/>
      <c r="J61" s="162"/>
      <c r="K61" s="162"/>
      <c r="L61" s="162"/>
      <c r="M61" s="198"/>
    </row>
    <row r="62" spans="1:13" ht="15.5" x14ac:dyDescent="0.35">
      <c r="A62" s="167" t="s">
        <v>151</v>
      </c>
      <c r="B62" s="168"/>
      <c r="C62" s="217"/>
      <c r="D62" s="162" t="s">
        <v>201</v>
      </c>
      <c r="E62" s="162"/>
      <c r="F62" s="162"/>
      <c r="G62" s="162"/>
      <c r="H62" s="162"/>
      <c r="I62" s="162"/>
      <c r="J62" s="162"/>
      <c r="K62" s="162"/>
      <c r="L62" s="162"/>
      <c r="M62" s="198"/>
    </row>
    <row r="63" spans="1:13" ht="43.5" customHeight="1" x14ac:dyDescent="0.35">
      <c r="A63" s="178" t="s">
        <v>114</v>
      </c>
      <c r="B63" s="179"/>
      <c r="C63" s="196"/>
      <c r="D63" s="161" t="s">
        <v>207</v>
      </c>
      <c r="E63" s="162"/>
      <c r="F63" s="162"/>
      <c r="G63" s="162"/>
      <c r="H63" s="162"/>
      <c r="I63" s="162"/>
      <c r="J63" s="162"/>
      <c r="K63" s="162"/>
      <c r="L63" s="162"/>
      <c r="M63" s="198"/>
    </row>
    <row r="64" spans="1:13" ht="41.25" customHeight="1" x14ac:dyDescent="0.35">
      <c r="A64" s="178" t="s">
        <v>0</v>
      </c>
      <c r="B64" s="179"/>
      <c r="C64" s="196"/>
      <c r="D64" s="161" t="s">
        <v>204</v>
      </c>
      <c r="E64" s="162"/>
      <c r="F64" s="162"/>
      <c r="G64" s="162"/>
      <c r="H64" s="162"/>
      <c r="I64" s="162"/>
      <c r="J64" s="162"/>
      <c r="K64" s="162"/>
      <c r="L64" s="162"/>
      <c r="M64" s="198"/>
    </row>
    <row r="65" spans="1:13" ht="41.25" customHeight="1" x14ac:dyDescent="0.35">
      <c r="A65" s="178" t="s">
        <v>153</v>
      </c>
      <c r="B65" s="179"/>
      <c r="C65" s="196"/>
      <c r="D65" s="161" t="s">
        <v>205</v>
      </c>
      <c r="E65" s="162"/>
      <c r="F65" s="162"/>
      <c r="G65" s="162"/>
      <c r="H65" s="162"/>
      <c r="I65" s="162"/>
      <c r="J65" s="162"/>
      <c r="K65" s="162"/>
      <c r="L65" s="162"/>
      <c r="M65" s="198"/>
    </row>
    <row r="66" spans="1:13" ht="50.25" customHeight="1" x14ac:dyDescent="0.35">
      <c r="A66" s="161" t="s">
        <v>154</v>
      </c>
      <c r="B66" s="162"/>
      <c r="C66" s="198"/>
      <c r="D66" s="161" t="s">
        <v>206</v>
      </c>
      <c r="E66" s="162"/>
      <c r="F66" s="162"/>
      <c r="G66" s="162"/>
      <c r="H66" s="162"/>
      <c r="I66" s="162"/>
      <c r="J66" s="162"/>
      <c r="K66" s="162"/>
      <c r="L66" s="162"/>
      <c r="M66" s="198"/>
    </row>
    <row r="67" spans="1:13" ht="30.75" customHeight="1" x14ac:dyDescent="0.35">
      <c r="A67" s="178" t="s">
        <v>1</v>
      </c>
      <c r="B67" s="179"/>
      <c r="C67" s="196"/>
      <c r="D67" s="161" t="s">
        <v>208</v>
      </c>
      <c r="E67" s="162"/>
      <c r="F67" s="162"/>
      <c r="G67" s="162"/>
      <c r="H67" s="162"/>
      <c r="I67" s="162"/>
      <c r="J67" s="162"/>
      <c r="K67" s="162"/>
      <c r="L67" s="162"/>
      <c r="M67" s="198"/>
    </row>
    <row r="68" spans="1:13" ht="15.5" x14ac:dyDescent="0.35">
      <c r="A68" s="178" t="s">
        <v>155</v>
      </c>
      <c r="B68" s="179"/>
      <c r="C68" s="196"/>
      <c r="D68" s="161" t="s">
        <v>209</v>
      </c>
      <c r="E68" s="162"/>
      <c r="F68" s="162"/>
      <c r="G68" s="162"/>
      <c r="H68" s="162"/>
      <c r="I68" s="162"/>
      <c r="J68" s="162"/>
      <c r="K68" s="162"/>
      <c r="L68" s="162"/>
      <c r="M68" s="198"/>
    </row>
    <row r="69" spans="1:13" ht="15.5" x14ac:dyDescent="0.35">
      <c r="A69" s="178" t="s">
        <v>156</v>
      </c>
      <c r="B69" s="179"/>
      <c r="C69" s="196"/>
      <c r="D69" s="161" t="s">
        <v>210</v>
      </c>
      <c r="E69" s="162"/>
      <c r="F69" s="162"/>
      <c r="G69" s="162"/>
      <c r="H69" s="162"/>
      <c r="I69" s="162"/>
      <c r="J69" s="162"/>
      <c r="K69" s="162"/>
      <c r="L69" s="162"/>
      <c r="M69" s="198"/>
    </row>
    <row r="70" spans="1:13" ht="15.5" x14ac:dyDescent="0.35">
      <c r="A70" s="178" t="s">
        <v>112</v>
      </c>
      <c r="B70" s="179"/>
      <c r="C70" s="196"/>
      <c r="D70" s="161" t="s">
        <v>211</v>
      </c>
      <c r="E70" s="162"/>
      <c r="F70" s="162"/>
      <c r="G70" s="162"/>
      <c r="H70" s="162"/>
      <c r="I70" s="162"/>
      <c r="J70" s="162"/>
      <c r="K70" s="162"/>
      <c r="L70" s="162"/>
      <c r="M70" s="198"/>
    </row>
    <row r="71" spans="1:13" ht="15.5" x14ac:dyDescent="0.35">
      <c r="A71" s="178" t="s">
        <v>113</v>
      </c>
      <c r="B71" s="179"/>
      <c r="C71" s="196"/>
      <c r="D71" s="161" t="s">
        <v>212</v>
      </c>
      <c r="E71" s="162"/>
      <c r="F71" s="162"/>
      <c r="G71" s="162"/>
      <c r="H71" s="162"/>
      <c r="I71" s="162"/>
      <c r="J71" s="162"/>
      <c r="K71" s="162"/>
      <c r="L71" s="162"/>
      <c r="M71" s="198"/>
    </row>
    <row r="72" spans="1:13" ht="15.5" x14ac:dyDescent="0.35">
      <c r="A72" s="178" t="s">
        <v>157</v>
      </c>
      <c r="B72" s="179"/>
      <c r="C72" s="196"/>
      <c r="D72" s="161" t="s">
        <v>213</v>
      </c>
      <c r="E72" s="162"/>
      <c r="F72" s="162"/>
      <c r="G72" s="162"/>
      <c r="H72" s="162"/>
      <c r="I72" s="162"/>
      <c r="J72" s="162"/>
      <c r="K72" s="162"/>
      <c r="L72" s="162"/>
      <c r="M72" s="198"/>
    </row>
    <row r="73" spans="1:13" ht="15.5" x14ac:dyDescent="0.35">
      <c r="A73" s="178" t="s">
        <v>158</v>
      </c>
      <c r="B73" s="179"/>
      <c r="C73" s="196"/>
      <c r="D73" s="161" t="s">
        <v>214</v>
      </c>
      <c r="E73" s="162"/>
      <c r="F73" s="162"/>
      <c r="G73" s="162"/>
      <c r="H73" s="162"/>
      <c r="I73" s="162"/>
      <c r="J73" s="162"/>
      <c r="K73" s="162"/>
      <c r="L73" s="162"/>
      <c r="M73" s="198"/>
    </row>
    <row r="74" spans="1:13" ht="15.5" x14ac:dyDescent="0.35">
      <c r="A74" s="178" t="s">
        <v>215</v>
      </c>
      <c r="B74" s="179"/>
      <c r="C74" s="196"/>
      <c r="D74" s="161" t="s">
        <v>216</v>
      </c>
      <c r="E74" s="162"/>
      <c r="F74" s="162"/>
      <c r="G74" s="162"/>
      <c r="H74" s="162"/>
      <c r="I74" s="162"/>
      <c r="J74" s="162"/>
      <c r="K74" s="162"/>
      <c r="L74" s="162"/>
      <c r="M74" s="198"/>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mergeCells count="98">
    <mergeCell ref="D62:M62"/>
    <mergeCell ref="D63:M63"/>
    <mergeCell ref="D64:M64"/>
    <mergeCell ref="D56:M56"/>
    <mergeCell ref="D57:M57"/>
    <mergeCell ref="D58:M58"/>
    <mergeCell ref="D60:M60"/>
    <mergeCell ref="D61:M61"/>
    <mergeCell ref="D74:M74"/>
    <mergeCell ref="D66:M66"/>
    <mergeCell ref="D67:M67"/>
    <mergeCell ref="D68:M68"/>
    <mergeCell ref="D69:M69"/>
    <mergeCell ref="D70:M70"/>
    <mergeCell ref="D71:M71"/>
    <mergeCell ref="D72:M72"/>
    <mergeCell ref="D73:M73"/>
    <mergeCell ref="A74:C74"/>
    <mergeCell ref="A61:C61"/>
    <mergeCell ref="A62:C62"/>
    <mergeCell ref="A63:C63"/>
    <mergeCell ref="A64:C64"/>
    <mergeCell ref="A65:C65"/>
    <mergeCell ref="A68:C68"/>
    <mergeCell ref="A67:C67"/>
    <mergeCell ref="A66:C66"/>
    <mergeCell ref="A69:C69"/>
    <mergeCell ref="A71:C71"/>
    <mergeCell ref="A72:C72"/>
    <mergeCell ref="A73:C73"/>
    <mergeCell ref="A52:M52"/>
    <mergeCell ref="A55:C55"/>
    <mergeCell ref="A56:C56"/>
    <mergeCell ref="A57:C57"/>
    <mergeCell ref="A58:C58"/>
    <mergeCell ref="A59:C59"/>
    <mergeCell ref="A53:M53"/>
    <mergeCell ref="A54:C54"/>
    <mergeCell ref="D54:M54"/>
    <mergeCell ref="A60:C60"/>
    <mergeCell ref="D59:M59"/>
    <mergeCell ref="D15:M15"/>
    <mergeCell ref="D16:M16"/>
    <mergeCell ref="D17:M17"/>
    <mergeCell ref="A46:M46"/>
    <mergeCell ref="A70:C70"/>
    <mergeCell ref="A39:C39"/>
    <mergeCell ref="A40:C40"/>
    <mergeCell ref="A41:C41"/>
    <mergeCell ref="A42:C42"/>
    <mergeCell ref="A43:M43"/>
    <mergeCell ref="D39:M39"/>
    <mergeCell ref="D40:M40"/>
    <mergeCell ref="D41:M41"/>
    <mergeCell ref="D42:M42"/>
    <mergeCell ref="D65:M65"/>
    <mergeCell ref="D55:M55"/>
    <mergeCell ref="A32:C32"/>
    <mergeCell ref="A33:C33"/>
    <mergeCell ref="D32:M32"/>
    <mergeCell ref="D33:M33"/>
    <mergeCell ref="A45:M45"/>
    <mergeCell ref="A44:M44"/>
    <mergeCell ref="A38:C38"/>
    <mergeCell ref="D37:M37"/>
    <mergeCell ref="D38:M38"/>
    <mergeCell ref="A37:C37"/>
    <mergeCell ref="A34:C34"/>
    <mergeCell ref="A35:C35"/>
    <mergeCell ref="A36:C36"/>
    <mergeCell ref="D35:M35"/>
    <mergeCell ref="D34:M34"/>
    <mergeCell ref="D36:M36"/>
    <mergeCell ref="A30:C30"/>
    <mergeCell ref="A31:C31"/>
    <mergeCell ref="D31:M31"/>
    <mergeCell ref="D18:M18"/>
    <mergeCell ref="D30:M30"/>
    <mergeCell ref="A29:C29"/>
    <mergeCell ref="D29:M29"/>
    <mergeCell ref="A19:M19"/>
    <mergeCell ref="A18:C18"/>
    <mergeCell ref="D9:M9"/>
    <mergeCell ref="D7:M7"/>
    <mergeCell ref="D8:M8"/>
    <mergeCell ref="A7:C9"/>
    <mergeCell ref="A28:M28"/>
    <mergeCell ref="A27:M27"/>
    <mergeCell ref="A10:M10"/>
    <mergeCell ref="A11:M11"/>
    <mergeCell ref="A12:M12"/>
    <mergeCell ref="A20:M20"/>
    <mergeCell ref="A13:M13"/>
    <mergeCell ref="A14:C14"/>
    <mergeCell ref="A15:C15"/>
    <mergeCell ref="A16:C16"/>
    <mergeCell ref="A17:C17"/>
    <mergeCell ref="D14:M1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51"/>
  <sheetViews>
    <sheetView topLeftCell="B2" zoomScale="70" zoomScaleNormal="70" workbookViewId="0">
      <selection activeCell="J23" sqref="J23"/>
    </sheetView>
  </sheetViews>
  <sheetFormatPr baseColWidth="10" defaultRowHeight="16.5" customHeight="1" x14ac:dyDescent="0.35"/>
  <cols>
    <col min="1" max="1" width="5" style="58" customWidth="1"/>
    <col min="2" max="2" width="14.6328125" customWidth="1"/>
    <col min="3" max="3" width="14.6328125" hidden="1" customWidth="1"/>
    <col min="4" max="4" width="15.453125" customWidth="1"/>
    <col min="5" max="5" width="25.453125" customWidth="1"/>
    <col min="6" max="6" width="25.453125" hidden="1" customWidth="1"/>
    <col min="7" max="7" width="16" style="1" customWidth="1"/>
    <col min="8" max="8" width="62.453125" style="37" customWidth="1"/>
    <col min="9" max="9" width="11.453125" style="2"/>
    <col min="10" max="10" width="96.453125" style="41" customWidth="1"/>
  </cols>
  <sheetData>
    <row r="1" spans="1:10" s="8" customFormat="1" ht="27.75" hidden="1" customHeight="1" x14ac:dyDescent="0.35">
      <c r="A1" s="45"/>
      <c r="G1" s="26"/>
      <c r="H1" s="33"/>
      <c r="I1" s="27"/>
      <c r="J1" s="103"/>
    </row>
    <row r="2" spans="1:10" s="8" customFormat="1" ht="65.25" customHeight="1" thickBot="1" x14ac:dyDescent="0.4">
      <c r="A2" s="45"/>
      <c r="G2" s="26"/>
      <c r="H2" s="33"/>
      <c r="I2" s="27"/>
      <c r="J2" s="103"/>
    </row>
    <row r="3" spans="1:10" s="8" customFormat="1" ht="34.5" customHeight="1" x14ac:dyDescent="0.7">
      <c r="A3" s="45"/>
      <c r="B3" s="260"/>
      <c r="C3" s="261"/>
      <c r="D3" s="261"/>
      <c r="E3" s="256" t="s">
        <v>105</v>
      </c>
      <c r="F3" s="256"/>
      <c r="G3" s="256"/>
      <c r="H3" s="256"/>
      <c r="I3" s="256"/>
      <c r="J3" s="257"/>
    </row>
    <row r="4" spans="1:10" s="8" customFormat="1" ht="23" customHeight="1" x14ac:dyDescent="0.55000000000000004">
      <c r="A4" s="45"/>
      <c r="B4" s="262"/>
      <c r="C4" s="263"/>
      <c r="D4" s="263"/>
      <c r="E4" s="258" t="s">
        <v>77</v>
      </c>
      <c r="F4" s="258"/>
      <c r="G4" s="258"/>
      <c r="H4" s="258"/>
      <c r="I4" s="258"/>
      <c r="J4" s="259"/>
    </row>
    <row r="5" spans="1:10" s="8" customFormat="1" ht="46.5" customHeight="1" x14ac:dyDescent="0.35">
      <c r="A5" s="45"/>
      <c r="B5" s="246" t="s">
        <v>61</v>
      </c>
      <c r="C5" s="246"/>
      <c r="D5" s="246"/>
      <c r="E5" s="28" t="s">
        <v>253</v>
      </c>
      <c r="F5" s="28"/>
      <c r="G5" s="32" t="s">
        <v>85</v>
      </c>
      <c r="H5" s="101">
        <v>46094</v>
      </c>
      <c r="I5" s="264" t="s">
        <v>88</v>
      </c>
      <c r="J5" s="264"/>
    </row>
    <row r="6" spans="1:10" s="8" customFormat="1" ht="30.75" customHeight="1" x14ac:dyDescent="0.35">
      <c r="A6" s="45"/>
      <c r="B6" s="246" t="s">
        <v>118</v>
      </c>
      <c r="C6" s="246"/>
      <c r="D6" s="246"/>
      <c r="E6" s="108">
        <v>254206001102</v>
      </c>
      <c r="F6" s="28"/>
      <c r="G6" s="67" t="s">
        <v>62</v>
      </c>
      <c r="H6" s="28" t="s">
        <v>286</v>
      </c>
      <c r="I6" s="245">
        <f>IF(SUM(I9:I69)=0,"",AVERAGE(I9:I69))</f>
        <v>88.836065573770497</v>
      </c>
      <c r="J6" s="245"/>
    </row>
    <row r="7" spans="1:10" s="8" customFormat="1" ht="17.25" customHeight="1" x14ac:dyDescent="0.35">
      <c r="A7" s="45"/>
      <c r="B7" s="246" t="s">
        <v>86</v>
      </c>
      <c r="C7" s="246"/>
      <c r="D7" s="246"/>
      <c r="E7" s="247" t="s">
        <v>287</v>
      </c>
      <c r="F7" s="248"/>
      <c r="G7" s="248"/>
      <c r="H7" s="249"/>
      <c r="I7" s="245"/>
      <c r="J7" s="245"/>
    </row>
    <row r="8" spans="1:10" s="8" customFormat="1" ht="28.5" customHeight="1" x14ac:dyDescent="0.35">
      <c r="A8" s="45"/>
      <c r="B8" s="3" t="s">
        <v>0</v>
      </c>
      <c r="C8" s="39" t="s">
        <v>0</v>
      </c>
      <c r="D8" s="4" t="s">
        <v>88</v>
      </c>
      <c r="E8" s="4" t="s">
        <v>108</v>
      </c>
      <c r="F8" s="4"/>
      <c r="G8" s="5" t="s">
        <v>88</v>
      </c>
      <c r="H8" s="4" t="s">
        <v>109</v>
      </c>
      <c r="I8" s="6" t="s">
        <v>135</v>
      </c>
      <c r="J8" s="7" t="s">
        <v>3</v>
      </c>
    </row>
    <row r="9" spans="1:10" s="8" customFormat="1" ht="50.25" customHeight="1" x14ac:dyDescent="0.35">
      <c r="A9" s="59" t="str">
        <f>IF(I9&lt;61,MAX($A$8:A8)+1,"")</f>
        <v/>
      </c>
      <c r="B9" s="250" t="s">
        <v>4</v>
      </c>
      <c r="C9" s="60" t="s">
        <v>4</v>
      </c>
      <c r="D9" s="253">
        <f>IF(SUM(G9:G27)=0,"",AVERAGE(G9:G27))</f>
        <v>91.6</v>
      </c>
      <c r="E9" s="31" t="s">
        <v>6</v>
      </c>
      <c r="F9" s="63" t="s">
        <v>6</v>
      </c>
      <c r="G9" s="29">
        <v>92</v>
      </c>
      <c r="H9" s="34" t="s">
        <v>261</v>
      </c>
      <c r="I9" s="30">
        <v>90</v>
      </c>
      <c r="J9" s="111" t="s">
        <v>262</v>
      </c>
    </row>
    <row r="10" spans="1:10" s="8" customFormat="1" ht="51" customHeight="1" x14ac:dyDescent="0.35">
      <c r="A10" s="59" t="str">
        <f>IF(I10&lt;61,MAX($A$8:A9)+1,"")</f>
        <v/>
      </c>
      <c r="B10" s="251"/>
      <c r="C10" s="60" t="s">
        <v>4</v>
      </c>
      <c r="D10" s="254"/>
      <c r="E10" s="241" t="s">
        <v>43</v>
      </c>
      <c r="F10" s="64" t="s">
        <v>43</v>
      </c>
      <c r="G10" s="242">
        <v>91</v>
      </c>
      <c r="H10" s="34" t="s">
        <v>89</v>
      </c>
      <c r="I10" s="30">
        <v>84</v>
      </c>
      <c r="J10" s="104" t="s">
        <v>263</v>
      </c>
    </row>
    <row r="11" spans="1:10" s="8" customFormat="1" ht="93" customHeight="1" x14ac:dyDescent="0.35">
      <c r="A11" s="59" t="str">
        <f>IF(I11&lt;61,MAX($A$8:A10)+1,"")</f>
        <v/>
      </c>
      <c r="B11" s="251"/>
      <c r="C11" s="60" t="s">
        <v>4</v>
      </c>
      <c r="D11" s="254"/>
      <c r="E11" s="241"/>
      <c r="F11" s="64" t="s">
        <v>43</v>
      </c>
      <c r="G11" s="244"/>
      <c r="H11" s="34" t="s">
        <v>44</v>
      </c>
      <c r="I11" s="30">
        <v>80</v>
      </c>
      <c r="J11" s="104" t="s">
        <v>264</v>
      </c>
    </row>
    <row r="12" spans="1:10" s="8" customFormat="1" ht="32.25" customHeight="1" x14ac:dyDescent="0.35">
      <c r="A12" s="59" t="str">
        <f>IF(I12&lt;61,MAX($A$8:A11)+1,"")</f>
        <v/>
      </c>
      <c r="B12" s="251"/>
      <c r="C12" s="60" t="s">
        <v>4</v>
      </c>
      <c r="D12" s="254"/>
      <c r="E12" s="241"/>
      <c r="F12" s="64" t="s">
        <v>43</v>
      </c>
      <c r="G12" s="243"/>
      <c r="H12" s="34" t="s">
        <v>90</v>
      </c>
      <c r="I12" s="30">
        <v>88</v>
      </c>
      <c r="J12" s="104" t="s">
        <v>217</v>
      </c>
    </row>
    <row r="13" spans="1:10" s="8" customFormat="1" ht="45" customHeight="1" x14ac:dyDescent="0.35">
      <c r="A13" s="59" t="str">
        <f>IF(I13&lt;61,MAX($A$8:A12)+1,"")</f>
        <v/>
      </c>
      <c r="B13" s="251"/>
      <c r="C13" s="60" t="s">
        <v>4</v>
      </c>
      <c r="D13" s="254"/>
      <c r="E13" s="241" t="s">
        <v>45</v>
      </c>
      <c r="F13" s="64" t="s">
        <v>45</v>
      </c>
      <c r="G13" s="242">
        <v>92</v>
      </c>
      <c r="H13" s="34" t="s">
        <v>10</v>
      </c>
      <c r="I13" s="30">
        <v>89</v>
      </c>
      <c r="J13" s="104" t="s">
        <v>265</v>
      </c>
    </row>
    <row r="14" spans="1:10" s="8" customFormat="1" ht="30.75" customHeight="1" x14ac:dyDescent="0.35">
      <c r="A14" s="59" t="str">
        <f>IF(I14&lt;61,MAX($A$8:A13)+1,"")</f>
        <v/>
      </c>
      <c r="B14" s="251"/>
      <c r="C14" s="60" t="s">
        <v>4</v>
      </c>
      <c r="D14" s="254"/>
      <c r="E14" s="241"/>
      <c r="F14" s="64" t="s">
        <v>45</v>
      </c>
      <c r="G14" s="243"/>
      <c r="H14" s="34" t="s">
        <v>92</v>
      </c>
      <c r="I14" s="30">
        <v>88</v>
      </c>
      <c r="J14" s="104" t="s">
        <v>266</v>
      </c>
    </row>
    <row r="15" spans="1:10" s="8" customFormat="1" ht="48" customHeight="1" x14ac:dyDescent="0.35">
      <c r="A15" s="59" t="str">
        <f>IF(I15&lt;61,MAX($A$8:A14)+1,"")</f>
        <v/>
      </c>
      <c r="B15" s="251"/>
      <c r="C15" s="60" t="s">
        <v>4</v>
      </c>
      <c r="D15" s="254"/>
      <c r="E15" s="241" t="s">
        <v>46</v>
      </c>
      <c r="F15" s="64" t="s">
        <v>46</v>
      </c>
      <c r="G15" s="224">
        <v>93</v>
      </c>
      <c r="H15" s="34" t="s">
        <v>47</v>
      </c>
      <c r="I15" s="30">
        <v>90</v>
      </c>
      <c r="J15" s="104" t="s">
        <v>267</v>
      </c>
    </row>
    <row r="16" spans="1:10" s="8" customFormat="1" ht="44.25" customHeight="1" x14ac:dyDescent="0.35">
      <c r="A16" s="59" t="str">
        <f>IF(I16&lt;61,MAX($A$8:A15)+1,"")</f>
        <v/>
      </c>
      <c r="B16" s="251"/>
      <c r="C16" s="60" t="s">
        <v>4</v>
      </c>
      <c r="D16" s="254"/>
      <c r="E16" s="241"/>
      <c r="F16" s="64" t="s">
        <v>46</v>
      </c>
      <c r="G16" s="244"/>
      <c r="H16" s="34" t="s">
        <v>7</v>
      </c>
      <c r="I16" s="30">
        <v>90</v>
      </c>
      <c r="J16" s="104" t="s">
        <v>268</v>
      </c>
    </row>
    <row r="17" spans="1:10" s="8" customFormat="1" ht="45" customHeight="1" x14ac:dyDescent="0.35">
      <c r="A17" s="59" t="str">
        <f>IF(I17&lt;61,MAX($A$8:A16)+1,"")</f>
        <v/>
      </c>
      <c r="B17" s="251"/>
      <c r="C17" s="60" t="s">
        <v>4</v>
      </c>
      <c r="D17" s="254"/>
      <c r="E17" s="241"/>
      <c r="F17" s="64" t="s">
        <v>46</v>
      </c>
      <c r="G17" s="244"/>
      <c r="H17" s="35" t="s">
        <v>254</v>
      </c>
      <c r="I17" s="30">
        <v>90</v>
      </c>
      <c r="J17" s="104" t="s">
        <v>269</v>
      </c>
    </row>
    <row r="18" spans="1:10" s="8" customFormat="1" ht="60" customHeight="1" x14ac:dyDescent="0.35">
      <c r="A18" s="59" t="str">
        <f>IF(I18&lt;61,MAX($A$8:A17)+1,"")</f>
        <v/>
      </c>
      <c r="B18" s="251"/>
      <c r="C18" s="60" t="s">
        <v>4</v>
      </c>
      <c r="D18" s="254"/>
      <c r="E18" s="241"/>
      <c r="F18" s="64" t="s">
        <v>46</v>
      </c>
      <c r="G18" s="244"/>
      <c r="H18" s="34" t="s">
        <v>91</v>
      </c>
      <c r="I18" s="30">
        <v>90</v>
      </c>
      <c r="J18" s="104" t="s">
        <v>270</v>
      </c>
    </row>
    <row r="19" spans="1:10" s="8" customFormat="1" ht="48" customHeight="1" x14ac:dyDescent="0.35">
      <c r="A19" s="59" t="str">
        <f>IF(I19&lt;61,MAX($A$8:A18)+1,"")</f>
        <v/>
      </c>
      <c r="B19" s="251"/>
      <c r="C19" s="60" t="s">
        <v>4</v>
      </c>
      <c r="D19" s="254"/>
      <c r="E19" s="241"/>
      <c r="F19" s="64" t="s">
        <v>46</v>
      </c>
      <c r="G19" s="244"/>
      <c r="H19" s="34" t="s">
        <v>93</v>
      </c>
      <c r="I19" s="30">
        <v>90</v>
      </c>
      <c r="J19" s="104" t="s">
        <v>271</v>
      </c>
    </row>
    <row r="20" spans="1:10" s="8" customFormat="1" ht="30" customHeight="1" x14ac:dyDescent="0.35">
      <c r="A20" s="59" t="str">
        <f>IF(I20&lt;61,MAX($A$8:A19)+1,"")</f>
        <v/>
      </c>
      <c r="B20" s="251"/>
      <c r="C20" s="60" t="s">
        <v>4</v>
      </c>
      <c r="D20" s="254"/>
      <c r="E20" s="241"/>
      <c r="F20" s="64" t="s">
        <v>46</v>
      </c>
      <c r="G20" s="243"/>
      <c r="H20" s="34" t="s">
        <v>11</v>
      </c>
      <c r="I20" s="30">
        <v>89</v>
      </c>
      <c r="J20" s="104" t="s">
        <v>218</v>
      </c>
    </row>
    <row r="21" spans="1:10" s="8" customFormat="1" ht="31.5" customHeight="1" x14ac:dyDescent="0.35">
      <c r="A21" s="59" t="str">
        <f>IF(I21&lt;61,MAX($A$8:A20)+1,"")</f>
        <v/>
      </c>
      <c r="B21" s="251"/>
      <c r="C21" s="60" t="s">
        <v>4</v>
      </c>
      <c r="D21" s="254"/>
      <c r="E21" s="241" t="s">
        <v>48</v>
      </c>
      <c r="F21" s="64" t="s">
        <v>48</v>
      </c>
      <c r="G21" s="224">
        <v>90</v>
      </c>
      <c r="H21" s="34" t="s">
        <v>12</v>
      </c>
      <c r="I21" s="30">
        <v>90</v>
      </c>
      <c r="J21" s="104" t="s">
        <v>219</v>
      </c>
    </row>
    <row r="22" spans="1:10" s="8" customFormat="1" ht="41.25" customHeight="1" x14ac:dyDescent="0.35">
      <c r="A22" s="59" t="str">
        <f>IF(I22&lt;61,MAX($A$8:A21)+1,"")</f>
        <v/>
      </c>
      <c r="B22" s="251"/>
      <c r="C22" s="60" t="s">
        <v>4</v>
      </c>
      <c r="D22" s="254"/>
      <c r="E22" s="241"/>
      <c r="F22" s="64" t="s">
        <v>48</v>
      </c>
      <c r="G22" s="224"/>
      <c r="H22" s="34" t="s">
        <v>94</v>
      </c>
      <c r="I22" s="30">
        <v>90</v>
      </c>
      <c r="J22" s="104" t="s">
        <v>292</v>
      </c>
    </row>
    <row r="23" spans="1:10" s="8" customFormat="1" ht="59.25" customHeight="1" x14ac:dyDescent="0.35">
      <c r="A23" s="59" t="str">
        <f>IF(I23&lt;61,MAX($A$8:A22)+1,"")</f>
        <v/>
      </c>
      <c r="B23" s="251"/>
      <c r="C23" s="60" t="s">
        <v>4</v>
      </c>
      <c r="D23" s="254"/>
      <c r="E23" s="241"/>
      <c r="F23" s="64" t="s">
        <v>48</v>
      </c>
      <c r="G23" s="224"/>
      <c r="H23" s="34" t="s">
        <v>14</v>
      </c>
      <c r="I23" s="30">
        <v>90</v>
      </c>
      <c r="J23" s="104" t="s">
        <v>220</v>
      </c>
    </row>
    <row r="24" spans="1:10" s="8" customFormat="1" ht="44.25" customHeight="1" x14ac:dyDescent="0.35">
      <c r="A24" s="59" t="str">
        <f>IF(I24&lt;61,MAX($A$8:A23)+1,"")</f>
        <v/>
      </c>
      <c r="B24" s="251"/>
      <c r="C24" s="60" t="s">
        <v>4</v>
      </c>
      <c r="D24" s="254"/>
      <c r="E24" s="241"/>
      <c r="F24" s="64" t="s">
        <v>48</v>
      </c>
      <c r="G24" s="224"/>
      <c r="H24" s="34" t="s">
        <v>8</v>
      </c>
      <c r="I24" s="30">
        <v>80</v>
      </c>
      <c r="J24" s="104" t="s">
        <v>221</v>
      </c>
    </row>
    <row r="25" spans="1:10" s="8" customFormat="1" ht="33.75" customHeight="1" x14ac:dyDescent="0.35">
      <c r="A25" s="59" t="str">
        <f>IF(I25&lt;61,MAX($A$8:A24)+1,"")</f>
        <v/>
      </c>
      <c r="B25" s="251"/>
      <c r="C25" s="60" t="s">
        <v>4</v>
      </c>
      <c r="D25" s="254"/>
      <c r="E25" s="241"/>
      <c r="F25" s="64" t="s">
        <v>48</v>
      </c>
      <c r="G25" s="224"/>
      <c r="H25" s="34" t="s">
        <v>13</v>
      </c>
      <c r="I25" s="30">
        <v>90</v>
      </c>
      <c r="J25" s="104" t="s">
        <v>222</v>
      </c>
    </row>
    <row r="26" spans="1:10" s="8" customFormat="1" ht="35.25" customHeight="1" x14ac:dyDescent="0.35">
      <c r="A26" s="59" t="str">
        <f>IF(I26&lt;61,MAX($A$8:A25)+1,"")</f>
        <v/>
      </c>
      <c r="B26" s="251"/>
      <c r="C26" s="60" t="s">
        <v>4</v>
      </c>
      <c r="D26" s="254"/>
      <c r="E26" s="241"/>
      <c r="F26" s="64" t="s">
        <v>48</v>
      </c>
      <c r="G26" s="224"/>
      <c r="H26" s="34" t="s">
        <v>49</v>
      </c>
      <c r="I26" s="30">
        <v>80</v>
      </c>
      <c r="J26" s="104" t="s">
        <v>223</v>
      </c>
    </row>
    <row r="27" spans="1:10" s="8" customFormat="1" ht="75" customHeight="1" x14ac:dyDescent="0.35">
      <c r="A27" s="59" t="str">
        <f>IF(I27&lt;61,MAX($A$8:A26)+1,"")</f>
        <v/>
      </c>
      <c r="B27" s="252"/>
      <c r="C27" s="60" t="s">
        <v>4</v>
      </c>
      <c r="D27" s="255"/>
      <c r="E27" s="241"/>
      <c r="F27" s="64" t="s">
        <v>48</v>
      </c>
      <c r="G27" s="224"/>
      <c r="H27" s="34" t="s">
        <v>15</v>
      </c>
      <c r="I27" s="30">
        <v>89</v>
      </c>
      <c r="J27" s="104" t="s">
        <v>224</v>
      </c>
    </row>
    <row r="28" spans="1:10" s="8" customFormat="1" ht="31.5" customHeight="1" x14ac:dyDescent="0.35">
      <c r="A28" s="59" t="str">
        <f>IF(I28&lt;61,MAX($A$8:A27)+1,"")</f>
        <v/>
      </c>
      <c r="B28" s="218" t="s">
        <v>5</v>
      </c>
      <c r="C28" s="61" t="s">
        <v>5</v>
      </c>
      <c r="D28" s="232">
        <f>IF(SUM(I28:I54)=0,"",AVERAGE(I28:I55))</f>
        <v>89.714285714285708</v>
      </c>
      <c r="E28" s="237" t="s">
        <v>50</v>
      </c>
      <c r="F28" s="65" t="s">
        <v>50</v>
      </c>
      <c r="G28" s="224">
        <v>92</v>
      </c>
      <c r="H28" s="34" t="s">
        <v>42</v>
      </c>
      <c r="I28" s="30">
        <v>90</v>
      </c>
      <c r="J28" s="104" t="s">
        <v>283</v>
      </c>
    </row>
    <row r="29" spans="1:10" s="8" customFormat="1" ht="33.75" customHeight="1" x14ac:dyDescent="0.35">
      <c r="A29" s="59" t="str">
        <f>IF(I29&lt;61,MAX($A$8:A28)+1,"")</f>
        <v/>
      </c>
      <c r="B29" s="219"/>
      <c r="C29" s="61" t="s">
        <v>5</v>
      </c>
      <c r="D29" s="227"/>
      <c r="E29" s="238"/>
      <c r="F29" s="65" t="s">
        <v>50</v>
      </c>
      <c r="G29" s="224"/>
      <c r="H29" s="34" t="s">
        <v>16</v>
      </c>
      <c r="I29" s="30">
        <v>90</v>
      </c>
      <c r="J29" s="104" t="s">
        <v>225</v>
      </c>
    </row>
    <row r="30" spans="1:10" s="8" customFormat="1" ht="45.75" customHeight="1" x14ac:dyDescent="0.35">
      <c r="A30" s="59" t="str">
        <f>IF(I30&lt;61,MAX($A$8:A29)+1,"")</f>
        <v/>
      </c>
      <c r="B30" s="219"/>
      <c r="C30" s="61" t="s">
        <v>5</v>
      </c>
      <c r="D30" s="227"/>
      <c r="E30" s="238"/>
      <c r="F30" s="65" t="s">
        <v>50</v>
      </c>
      <c r="G30" s="224"/>
      <c r="H30" s="34" t="s">
        <v>95</v>
      </c>
      <c r="I30" s="30">
        <v>91</v>
      </c>
      <c r="J30" s="104" t="s">
        <v>226</v>
      </c>
    </row>
    <row r="31" spans="1:10" s="8" customFormat="1" ht="39" customHeight="1" x14ac:dyDescent="0.35">
      <c r="A31" s="59" t="str">
        <f>IF(I31&lt;61,MAX($A$8:A30)+1,"")</f>
        <v/>
      </c>
      <c r="B31" s="219"/>
      <c r="C31" s="61" t="s">
        <v>5</v>
      </c>
      <c r="D31" s="227"/>
      <c r="E31" s="238"/>
      <c r="F31" s="65" t="s">
        <v>50</v>
      </c>
      <c r="G31" s="224"/>
      <c r="H31" s="34" t="s">
        <v>17</v>
      </c>
      <c r="I31" s="30">
        <v>90</v>
      </c>
      <c r="J31" s="104" t="s">
        <v>227</v>
      </c>
    </row>
    <row r="32" spans="1:10" s="8" customFormat="1" ht="47.25" customHeight="1" x14ac:dyDescent="0.35">
      <c r="A32" s="59" t="str">
        <f>IF(I32&lt;61,MAX($A$8:A31)+1,"")</f>
        <v/>
      </c>
      <c r="B32" s="219"/>
      <c r="C32" s="61" t="s">
        <v>5</v>
      </c>
      <c r="D32" s="227"/>
      <c r="E32" s="238"/>
      <c r="F32" s="65" t="s">
        <v>50</v>
      </c>
      <c r="G32" s="224"/>
      <c r="H32" s="34" t="s">
        <v>18</v>
      </c>
      <c r="I32" s="30">
        <v>88</v>
      </c>
      <c r="J32" s="104" t="s">
        <v>228</v>
      </c>
    </row>
    <row r="33" spans="1:10" s="8" customFormat="1" ht="50.25" customHeight="1" x14ac:dyDescent="0.35">
      <c r="A33" s="59" t="str">
        <f>IF(I33&lt;61,MAX($A$8:A32)+1,"")</f>
        <v/>
      </c>
      <c r="B33" s="219"/>
      <c r="C33" s="61" t="s">
        <v>5</v>
      </c>
      <c r="D33" s="227"/>
      <c r="E33" s="238"/>
      <c r="F33" s="65" t="s">
        <v>50</v>
      </c>
      <c r="G33" s="224"/>
      <c r="H33" s="34" t="s">
        <v>52</v>
      </c>
      <c r="I33" s="30">
        <v>90</v>
      </c>
      <c r="J33" s="104" t="s">
        <v>284</v>
      </c>
    </row>
    <row r="34" spans="1:10" s="8" customFormat="1" ht="45" customHeight="1" x14ac:dyDescent="0.35">
      <c r="A34" s="59" t="str">
        <f>IF(I34&lt;61,MAX($A$8:A33)+1,"")</f>
        <v/>
      </c>
      <c r="B34" s="219"/>
      <c r="C34" s="61" t="s">
        <v>5</v>
      </c>
      <c r="D34" s="227"/>
      <c r="E34" s="239"/>
      <c r="F34" s="65" t="s">
        <v>50</v>
      </c>
      <c r="G34" s="224"/>
      <c r="H34" s="34" t="s">
        <v>19</v>
      </c>
      <c r="I34" s="30">
        <v>90</v>
      </c>
      <c r="J34" s="104" t="s">
        <v>285</v>
      </c>
    </row>
    <row r="35" spans="1:10" s="8" customFormat="1" ht="25.5" customHeight="1" x14ac:dyDescent="0.35">
      <c r="A35" s="59" t="str">
        <f>IF(I35&lt;61,MAX($A$8:A34)+1,"")</f>
        <v/>
      </c>
      <c r="B35" s="219"/>
      <c r="C35" s="61" t="s">
        <v>5</v>
      </c>
      <c r="D35" s="227"/>
      <c r="E35" s="237" t="s">
        <v>51</v>
      </c>
      <c r="F35" s="65" t="s">
        <v>51</v>
      </c>
      <c r="G35" s="224">
        <v>91</v>
      </c>
      <c r="H35" s="34" t="s">
        <v>20</v>
      </c>
      <c r="I35" s="30">
        <v>90</v>
      </c>
      <c r="J35" s="104" t="s">
        <v>229</v>
      </c>
    </row>
    <row r="36" spans="1:10" s="8" customFormat="1" ht="46.5" customHeight="1" x14ac:dyDescent="0.35">
      <c r="A36" s="59" t="str">
        <f>IF(I36&lt;61,MAX($A$8:A35)+1,"")</f>
        <v/>
      </c>
      <c r="B36" s="219"/>
      <c r="C36" s="61" t="s">
        <v>5</v>
      </c>
      <c r="D36" s="227"/>
      <c r="E36" s="238"/>
      <c r="F36" s="65" t="s">
        <v>51</v>
      </c>
      <c r="G36" s="224"/>
      <c r="H36" s="34" t="s">
        <v>53</v>
      </c>
      <c r="I36" s="30">
        <v>90</v>
      </c>
      <c r="J36" s="104" t="s">
        <v>272</v>
      </c>
    </row>
    <row r="37" spans="1:10" s="8" customFormat="1" ht="40.5" customHeight="1" x14ac:dyDescent="0.35">
      <c r="A37" s="59" t="str">
        <f>IF(I37&lt;61,MAX($A$8:A36)+1,"")</f>
        <v/>
      </c>
      <c r="B37" s="219"/>
      <c r="C37" s="61" t="s">
        <v>5</v>
      </c>
      <c r="D37" s="227"/>
      <c r="E37" s="239"/>
      <c r="F37" s="65" t="s">
        <v>51</v>
      </c>
      <c r="G37" s="224"/>
      <c r="H37" s="34" t="s">
        <v>96</v>
      </c>
      <c r="I37" s="30">
        <v>90</v>
      </c>
      <c r="J37" s="104" t="s">
        <v>273</v>
      </c>
    </row>
    <row r="38" spans="1:10" s="8" customFormat="1" ht="37.5" customHeight="1" x14ac:dyDescent="0.35">
      <c r="A38" s="59" t="str">
        <f>IF(I38&lt;61,MAX($A$8:A37)+1,"")</f>
        <v/>
      </c>
      <c r="B38" s="219"/>
      <c r="C38" s="61" t="s">
        <v>5</v>
      </c>
      <c r="D38" s="227"/>
      <c r="E38" s="237" t="s">
        <v>54</v>
      </c>
      <c r="F38" s="65" t="s">
        <v>54</v>
      </c>
      <c r="G38" s="224">
        <v>90</v>
      </c>
      <c r="H38" s="34" t="s">
        <v>21</v>
      </c>
      <c r="I38" s="30">
        <v>89</v>
      </c>
      <c r="J38" s="104" t="s">
        <v>230</v>
      </c>
    </row>
    <row r="39" spans="1:10" s="8" customFormat="1" ht="36" customHeight="1" x14ac:dyDescent="0.35">
      <c r="A39" s="59" t="str">
        <f>IF(I39&lt;61,MAX($A$8:A38)+1,"")</f>
        <v/>
      </c>
      <c r="B39" s="219"/>
      <c r="C39" s="61" t="s">
        <v>5</v>
      </c>
      <c r="D39" s="227"/>
      <c r="E39" s="238"/>
      <c r="F39" s="65" t="s">
        <v>54</v>
      </c>
      <c r="G39" s="224"/>
      <c r="H39" s="34" t="s">
        <v>9</v>
      </c>
      <c r="I39" s="30">
        <v>90</v>
      </c>
      <c r="J39" s="104" t="s">
        <v>274</v>
      </c>
    </row>
    <row r="40" spans="1:10" s="8" customFormat="1" ht="51" customHeight="1" x14ac:dyDescent="0.35">
      <c r="A40" s="59" t="str">
        <f>IF(I40&lt;61,MAX($A$8:A39)+1,"")</f>
        <v/>
      </c>
      <c r="B40" s="219"/>
      <c r="C40" s="61" t="s">
        <v>5</v>
      </c>
      <c r="D40" s="227"/>
      <c r="E40" s="239"/>
      <c r="F40" s="65" t="s">
        <v>54</v>
      </c>
      <c r="G40" s="224"/>
      <c r="H40" s="34" t="s">
        <v>22</v>
      </c>
      <c r="I40" s="30">
        <v>91</v>
      </c>
      <c r="J40" s="104" t="s">
        <v>275</v>
      </c>
    </row>
    <row r="41" spans="1:10" s="8" customFormat="1" ht="57.75" customHeight="1" x14ac:dyDescent="0.35">
      <c r="A41" s="59" t="str">
        <f>IF(I41&lt;61,MAX($A$8:A40)+1,"")</f>
        <v/>
      </c>
      <c r="B41" s="219"/>
      <c r="C41" s="61" t="s">
        <v>5</v>
      </c>
      <c r="D41" s="227"/>
      <c r="E41" s="237" t="s">
        <v>55</v>
      </c>
      <c r="F41" s="65" t="s">
        <v>55</v>
      </c>
      <c r="G41" s="224">
        <v>90</v>
      </c>
      <c r="H41" s="34" t="s">
        <v>97</v>
      </c>
      <c r="I41" s="30">
        <v>88</v>
      </c>
      <c r="J41" s="104" t="s">
        <v>231</v>
      </c>
    </row>
    <row r="42" spans="1:10" s="8" customFormat="1" ht="48.75" customHeight="1" x14ac:dyDescent="0.35">
      <c r="A42" s="59" t="str">
        <f>IF(I42&lt;61,MAX($A$8:A41)+1,"")</f>
        <v/>
      </c>
      <c r="B42" s="219"/>
      <c r="C42" s="61" t="s">
        <v>5</v>
      </c>
      <c r="D42" s="227"/>
      <c r="E42" s="238"/>
      <c r="F42" s="65" t="s">
        <v>55</v>
      </c>
      <c r="G42" s="224"/>
      <c r="H42" s="34" t="s">
        <v>23</v>
      </c>
      <c r="I42" s="30">
        <v>90</v>
      </c>
      <c r="J42" s="104" t="s">
        <v>276</v>
      </c>
    </row>
    <row r="43" spans="1:10" s="8" customFormat="1" ht="50.25" customHeight="1" x14ac:dyDescent="0.35">
      <c r="A43" s="59" t="str">
        <f>IF(I43&lt;61,MAX($A$8:A42)+1,"")</f>
        <v/>
      </c>
      <c r="B43" s="219"/>
      <c r="C43" s="61" t="s">
        <v>5</v>
      </c>
      <c r="D43" s="227"/>
      <c r="E43" s="239"/>
      <c r="F43" s="65" t="s">
        <v>55</v>
      </c>
      <c r="G43" s="224"/>
      <c r="H43" s="34" t="s">
        <v>24</v>
      </c>
      <c r="I43" s="30">
        <v>88</v>
      </c>
      <c r="J43" s="104" t="s">
        <v>277</v>
      </c>
    </row>
    <row r="44" spans="1:10" s="8" customFormat="1" ht="30.75" customHeight="1" x14ac:dyDescent="0.35">
      <c r="A44" s="59" t="str">
        <f>IF(I44&lt;61,MAX($A$8:A43)+1,"")</f>
        <v/>
      </c>
      <c r="B44" s="219"/>
      <c r="C44" s="61" t="s">
        <v>5</v>
      </c>
      <c r="D44" s="227"/>
      <c r="E44" s="229" t="s">
        <v>56</v>
      </c>
      <c r="F44" s="66" t="s">
        <v>56</v>
      </c>
      <c r="G44" s="224">
        <v>93.416666666666671</v>
      </c>
      <c r="H44" s="34" t="s">
        <v>98</v>
      </c>
      <c r="I44" s="30">
        <v>90</v>
      </c>
      <c r="J44" s="105" t="s">
        <v>232</v>
      </c>
    </row>
    <row r="45" spans="1:10" s="8" customFormat="1" ht="60.75" customHeight="1" x14ac:dyDescent="0.35">
      <c r="A45" s="59" t="str">
        <f>IF(I45&lt;61,MAX($A$8:A44)+1,"")</f>
        <v/>
      </c>
      <c r="B45" s="219"/>
      <c r="C45" s="61" t="s">
        <v>5</v>
      </c>
      <c r="D45" s="227"/>
      <c r="E45" s="230"/>
      <c r="F45" s="66" t="s">
        <v>56</v>
      </c>
      <c r="G45" s="224"/>
      <c r="H45" s="34" t="s">
        <v>27</v>
      </c>
      <c r="I45" s="30">
        <v>90</v>
      </c>
      <c r="J45" s="105" t="s">
        <v>233</v>
      </c>
    </row>
    <row r="46" spans="1:10" s="8" customFormat="1" ht="47.25" customHeight="1" x14ac:dyDescent="0.35">
      <c r="A46" s="59" t="str">
        <f>IF(I46&lt;61,MAX($A$8:A45)+1,"")</f>
        <v/>
      </c>
      <c r="B46" s="219"/>
      <c r="C46" s="61" t="s">
        <v>5</v>
      </c>
      <c r="D46" s="227"/>
      <c r="E46" s="230"/>
      <c r="F46" s="66" t="s">
        <v>56</v>
      </c>
      <c r="G46" s="224"/>
      <c r="H46" s="34" t="s">
        <v>25</v>
      </c>
      <c r="I46" s="30">
        <v>87</v>
      </c>
      <c r="J46" s="105" t="s">
        <v>234</v>
      </c>
    </row>
    <row r="47" spans="1:10" s="8" customFormat="1" ht="57.75" customHeight="1" x14ac:dyDescent="0.35">
      <c r="A47" s="59" t="str">
        <f>IF(I47&lt;61,MAX($A$8:A46)+1,"")</f>
        <v/>
      </c>
      <c r="B47" s="219"/>
      <c r="C47" s="61" t="s">
        <v>5</v>
      </c>
      <c r="D47" s="227"/>
      <c r="E47" s="230"/>
      <c r="F47" s="66" t="s">
        <v>56</v>
      </c>
      <c r="G47" s="224"/>
      <c r="H47" s="34" t="s">
        <v>28</v>
      </c>
      <c r="I47" s="30">
        <v>88</v>
      </c>
      <c r="J47" s="105" t="s">
        <v>235</v>
      </c>
    </row>
    <row r="48" spans="1:10" s="8" customFormat="1" ht="45.75" customHeight="1" x14ac:dyDescent="0.35">
      <c r="A48" s="59" t="str">
        <f>IF(I48&lt;61,MAX($A$8:A47)+1,"")</f>
        <v/>
      </c>
      <c r="B48" s="219"/>
      <c r="C48" s="61" t="s">
        <v>5</v>
      </c>
      <c r="D48" s="227"/>
      <c r="E48" s="230"/>
      <c r="F48" s="66" t="s">
        <v>56</v>
      </c>
      <c r="G48" s="224"/>
      <c r="H48" s="34" t="s">
        <v>99</v>
      </c>
      <c r="I48" s="30">
        <v>91</v>
      </c>
      <c r="J48" s="105" t="s">
        <v>236</v>
      </c>
    </row>
    <row r="49" spans="1:10" s="8" customFormat="1" ht="34.5" customHeight="1" x14ac:dyDescent="0.35">
      <c r="A49" s="59" t="str">
        <f>IF(I49&lt;61,MAX($A$8:A48)+1,"")</f>
        <v/>
      </c>
      <c r="B49" s="219"/>
      <c r="C49" s="61" t="s">
        <v>5</v>
      </c>
      <c r="D49" s="227"/>
      <c r="E49" s="230"/>
      <c r="F49" s="66" t="s">
        <v>56</v>
      </c>
      <c r="G49" s="224"/>
      <c r="H49" s="34" t="s">
        <v>100</v>
      </c>
      <c r="I49" s="30">
        <v>92</v>
      </c>
      <c r="J49" s="105" t="s">
        <v>237</v>
      </c>
    </row>
    <row r="50" spans="1:10" s="8" customFormat="1" ht="36" customHeight="1" x14ac:dyDescent="0.35">
      <c r="A50" s="59" t="str">
        <f>IF(I50&lt;61,MAX($A$8:A49)+1,"")</f>
        <v/>
      </c>
      <c r="B50" s="219"/>
      <c r="C50" s="61" t="s">
        <v>5</v>
      </c>
      <c r="D50" s="227"/>
      <c r="E50" s="230"/>
      <c r="F50" s="66" t="s">
        <v>56</v>
      </c>
      <c r="G50" s="224"/>
      <c r="H50" s="34" t="s">
        <v>32</v>
      </c>
      <c r="I50" s="30">
        <v>93</v>
      </c>
      <c r="J50" s="105" t="s">
        <v>238</v>
      </c>
    </row>
    <row r="51" spans="1:10" s="8" customFormat="1" ht="55.5" customHeight="1" x14ac:dyDescent="0.35">
      <c r="A51" s="59" t="str">
        <f>IF(I51&lt;61,MAX($A$8:A50)+1,"")</f>
        <v/>
      </c>
      <c r="B51" s="219"/>
      <c r="C51" s="61" t="s">
        <v>5</v>
      </c>
      <c r="D51" s="227"/>
      <c r="E51" s="230"/>
      <c r="F51" s="66" t="s">
        <v>56</v>
      </c>
      <c r="G51" s="224"/>
      <c r="H51" s="34" t="s">
        <v>29</v>
      </c>
      <c r="I51" s="30">
        <v>90</v>
      </c>
      <c r="J51" s="105" t="s">
        <v>239</v>
      </c>
    </row>
    <row r="52" spans="1:10" s="8" customFormat="1" ht="21" customHeight="1" x14ac:dyDescent="0.35">
      <c r="A52" s="59" t="str">
        <f>IF(I52&lt;61,MAX($A$8:A51)+1,"")</f>
        <v/>
      </c>
      <c r="B52" s="219"/>
      <c r="C52" s="61" t="s">
        <v>5</v>
      </c>
      <c r="D52" s="227"/>
      <c r="E52" s="230"/>
      <c r="F52" s="66" t="s">
        <v>56</v>
      </c>
      <c r="G52" s="224"/>
      <c r="H52" s="34" t="s">
        <v>31</v>
      </c>
      <c r="I52" s="30">
        <v>90</v>
      </c>
      <c r="J52" s="105" t="s">
        <v>240</v>
      </c>
    </row>
    <row r="53" spans="1:10" s="8" customFormat="1" ht="31.5" customHeight="1" x14ac:dyDescent="0.35">
      <c r="A53" s="59" t="str">
        <f>IF(I53&lt;61,MAX($A$8:A52)+1,"")</f>
        <v/>
      </c>
      <c r="B53" s="219"/>
      <c r="C53" s="61" t="s">
        <v>5</v>
      </c>
      <c r="D53" s="227"/>
      <c r="E53" s="230"/>
      <c r="F53" s="66" t="s">
        <v>56</v>
      </c>
      <c r="G53" s="224"/>
      <c r="H53" s="34" t="s">
        <v>101</v>
      </c>
      <c r="I53" s="30">
        <v>88</v>
      </c>
      <c r="J53" s="105" t="s">
        <v>241</v>
      </c>
    </row>
    <row r="54" spans="1:10" s="8" customFormat="1" ht="28.5" customHeight="1" x14ac:dyDescent="0.35">
      <c r="A54" s="59" t="str">
        <f>IF(I54&lt;61,MAX($A$8:A53)+1,"")</f>
        <v/>
      </c>
      <c r="B54" s="219"/>
      <c r="C54" s="61" t="s">
        <v>5</v>
      </c>
      <c r="D54" s="227"/>
      <c r="E54" s="230"/>
      <c r="F54" s="66" t="s">
        <v>56</v>
      </c>
      <c r="G54" s="224"/>
      <c r="H54" s="34" t="s">
        <v>30</v>
      </c>
      <c r="I54" s="30">
        <v>90</v>
      </c>
      <c r="J54" s="105" t="s">
        <v>242</v>
      </c>
    </row>
    <row r="55" spans="1:10" s="8" customFormat="1" ht="58.5" customHeight="1" x14ac:dyDescent="0.35">
      <c r="A55" s="59" t="str">
        <f>IF(I55&lt;61,MAX($A$8:A54)+1,"")</f>
        <v/>
      </c>
      <c r="B55" s="220"/>
      <c r="C55" s="61" t="s">
        <v>5</v>
      </c>
      <c r="D55" s="233"/>
      <c r="E55" s="231"/>
      <c r="F55" s="66" t="s">
        <v>56</v>
      </c>
      <c r="G55" s="224"/>
      <c r="H55" s="34" t="s">
        <v>59</v>
      </c>
      <c r="I55" s="30">
        <v>88</v>
      </c>
      <c r="J55" s="105" t="s">
        <v>243</v>
      </c>
    </row>
    <row r="56" spans="1:10" s="8" customFormat="1" ht="23.25" customHeight="1" x14ac:dyDescent="0.35">
      <c r="A56" s="59" t="str">
        <f>IF(I56&lt;61,MAX($A$8:A55)+1,"")</f>
        <v/>
      </c>
      <c r="B56" s="221" t="s">
        <v>58</v>
      </c>
      <c r="C56" s="62" t="s">
        <v>58</v>
      </c>
      <c r="D56" s="234">
        <f>IF(SUM(I56:I61)=0,"",AVERAGE(I56:I64))</f>
        <v>88.666666666666671</v>
      </c>
      <c r="E56" s="237" t="s">
        <v>60</v>
      </c>
      <c r="F56" s="65" t="s">
        <v>60</v>
      </c>
      <c r="G56" s="224">
        <v>93.444444444444443</v>
      </c>
      <c r="H56" s="34" t="s">
        <v>41</v>
      </c>
      <c r="I56" s="30">
        <v>86</v>
      </c>
      <c r="J56" s="104" t="s">
        <v>244</v>
      </c>
    </row>
    <row r="57" spans="1:10" s="8" customFormat="1" ht="34.5" customHeight="1" x14ac:dyDescent="0.35">
      <c r="A57" s="59" t="str">
        <f>IF(I57&lt;61,MAX($A$8:A56)+1,"")</f>
        <v/>
      </c>
      <c r="B57" s="222"/>
      <c r="C57" s="62" t="s">
        <v>58</v>
      </c>
      <c r="D57" s="235"/>
      <c r="E57" s="238"/>
      <c r="F57" s="65" t="s">
        <v>60</v>
      </c>
      <c r="G57" s="224"/>
      <c r="H57" s="34" t="s">
        <v>26</v>
      </c>
      <c r="I57" s="30">
        <v>86</v>
      </c>
      <c r="J57" s="104" t="s">
        <v>245</v>
      </c>
    </row>
    <row r="58" spans="1:10" s="8" customFormat="1" ht="141" customHeight="1" x14ac:dyDescent="0.35">
      <c r="A58" s="59" t="str">
        <f>IF(I58&lt;61,MAX($A$8:A57)+1,"")</f>
        <v/>
      </c>
      <c r="B58" s="222"/>
      <c r="C58" s="62" t="s">
        <v>58</v>
      </c>
      <c r="D58" s="235"/>
      <c r="E58" s="238"/>
      <c r="F58" s="65" t="s">
        <v>60</v>
      </c>
      <c r="G58" s="224"/>
      <c r="H58" s="34" t="s">
        <v>102</v>
      </c>
      <c r="I58" s="30">
        <v>90</v>
      </c>
      <c r="J58" s="104" t="s">
        <v>246</v>
      </c>
    </row>
    <row r="59" spans="1:10" s="8" customFormat="1" ht="42" customHeight="1" x14ac:dyDescent="0.35">
      <c r="A59" s="59" t="str">
        <f>IF(I59&lt;61,MAX($A$8:A58)+1,"")</f>
        <v/>
      </c>
      <c r="B59" s="222"/>
      <c r="C59" s="62" t="s">
        <v>58</v>
      </c>
      <c r="D59" s="235"/>
      <c r="E59" s="238"/>
      <c r="F59" s="65" t="s">
        <v>60</v>
      </c>
      <c r="G59" s="224"/>
      <c r="H59" s="34" t="s">
        <v>33</v>
      </c>
      <c r="I59" s="30">
        <v>88</v>
      </c>
      <c r="J59" s="104" t="s">
        <v>247</v>
      </c>
    </row>
    <row r="60" spans="1:10" s="8" customFormat="1" ht="64.5" customHeight="1" x14ac:dyDescent="0.35">
      <c r="A60" s="59" t="str">
        <f>IF(I60&lt;61,MAX($A$8:A59)+1,"")</f>
        <v/>
      </c>
      <c r="B60" s="222"/>
      <c r="C60" s="62" t="s">
        <v>58</v>
      </c>
      <c r="D60" s="235"/>
      <c r="E60" s="238"/>
      <c r="F60" s="65" t="s">
        <v>60</v>
      </c>
      <c r="G60" s="224"/>
      <c r="H60" s="34" t="s">
        <v>34</v>
      </c>
      <c r="I60" s="30">
        <v>91</v>
      </c>
      <c r="J60" s="104" t="s">
        <v>248</v>
      </c>
    </row>
    <row r="61" spans="1:10" s="8" customFormat="1" ht="40.5" customHeight="1" x14ac:dyDescent="0.35">
      <c r="A61" s="59" t="str">
        <f>IF(I61&lt;61,MAX($A$8:A60)+1,"")</f>
        <v/>
      </c>
      <c r="B61" s="222"/>
      <c r="C61" s="62" t="s">
        <v>58</v>
      </c>
      <c r="D61" s="235"/>
      <c r="E61" s="238"/>
      <c r="F61" s="65" t="s">
        <v>60</v>
      </c>
      <c r="G61" s="224"/>
      <c r="H61" s="34" t="s">
        <v>35</v>
      </c>
      <c r="I61" s="30">
        <v>87</v>
      </c>
      <c r="J61" s="104" t="s">
        <v>249</v>
      </c>
    </row>
    <row r="62" spans="1:10" s="8" customFormat="1" ht="53.25" customHeight="1" x14ac:dyDescent="0.35">
      <c r="A62" s="59" t="str">
        <f>IF(I62&lt;61,MAX($A$8:A61)+1,"")</f>
        <v/>
      </c>
      <c r="B62" s="222"/>
      <c r="C62" s="62" t="s">
        <v>58</v>
      </c>
      <c r="D62" s="235"/>
      <c r="E62" s="238"/>
      <c r="F62" s="65" t="s">
        <v>60</v>
      </c>
      <c r="G62" s="224"/>
      <c r="H62" s="35" t="s">
        <v>36</v>
      </c>
      <c r="I62" s="30">
        <v>88</v>
      </c>
      <c r="J62" s="104" t="s">
        <v>250</v>
      </c>
    </row>
    <row r="63" spans="1:10" s="8" customFormat="1" ht="40.5" customHeight="1" x14ac:dyDescent="0.35">
      <c r="A63" s="59" t="str">
        <f>IF(I63&lt;61,MAX($A$8:A62)+1,"")</f>
        <v/>
      </c>
      <c r="B63" s="222"/>
      <c r="C63" s="62" t="s">
        <v>58</v>
      </c>
      <c r="D63" s="235"/>
      <c r="E63" s="238"/>
      <c r="F63" s="65" t="s">
        <v>60</v>
      </c>
      <c r="G63" s="224"/>
      <c r="H63" s="34" t="s">
        <v>38</v>
      </c>
      <c r="I63" s="30">
        <v>90</v>
      </c>
      <c r="J63" s="104" t="s">
        <v>251</v>
      </c>
    </row>
    <row r="64" spans="1:10" s="8" customFormat="1" ht="40.5" customHeight="1" x14ac:dyDescent="0.35">
      <c r="A64" s="59" t="str">
        <f>IF(I64&lt;61,MAX($A$8:A63)+1,"")</f>
        <v/>
      </c>
      <c r="B64" s="223"/>
      <c r="C64" s="62" t="s">
        <v>58</v>
      </c>
      <c r="D64" s="236"/>
      <c r="E64" s="239"/>
      <c r="F64" s="65" t="s">
        <v>60</v>
      </c>
      <c r="G64" s="224"/>
      <c r="H64" s="34" t="s">
        <v>40</v>
      </c>
      <c r="I64" s="30">
        <v>92</v>
      </c>
      <c r="J64" s="104" t="s">
        <v>252</v>
      </c>
    </row>
    <row r="65" spans="1:10" s="8" customFormat="1" ht="54" customHeight="1" x14ac:dyDescent="0.35">
      <c r="A65" s="59" t="str">
        <f>IF(I65&lt;61,MAX($A$8:A64)+1,"")</f>
        <v/>
      </c>
      <c r="B65" s="221" t="s">
        <v>57</v>
      </c>
      <c r="C65" s="62" t="s">
        <v>57</v>
      </c>
      <c r="D65" s="226">
        <f>IF(SUM(I65:I69)=0,"",AVERAGE(I65:I69))</f>
        <v>88.4</v>
      </c>
      <c r="E65" s="237" t="s">
        <v>76</v>
      </c>
      <c r="F65" s="65" t="s">
        <v>76</v>
      </c>
      <c r="G65" s="224">
        <v>92.2</v>
      </c>
      <c r="H65" s="34" t="s">
        <v>37</v>
      </c>
      <c r="I65" s="30">
        <v>90</v>
      </c>
      <c r="J65" s="104" t="s">
        <v>278</v>
      </c>
    </row>
    <row r="66" spans="1:10" s="8" customFormat="1" ht="45" customHeight="1" x14ac:dyDescent="0.35">
      <c r="A66" s="59" t="str">
        <f>IF(I66&lt;61,MAX($A$8:A65)+1,"")</f>
        <v/>
      </c>
      <c r="B66" s="222"/>
      <c r="C66" s="62" t="s">
        <v>57</v>
      </c>
      <c r="D66" s="227"/>
      <c r="E66" s="238"/>
      <c r="F66" s="65" t="s">
        <v>76</v>
      </c>
      <c r="G66" s="224"/>
      <c r="H66" s="35" t="s">
        <v>39</v>
      </c>
      <c r="I66" s="30">
        <v>80</v>
      </c>
      <c r="J66" s="104" t="s">
        <v>279</v>
      </c>
    </row>
    <row r="67" spans="1:10" s="8" customFormat="1" ht="41.25" customHeight="1" x14ac:dyDescent="0.35">
      <c r="A67" s="59" t="str">
        <f>IF(I67&lt;61,MAX($A$8:A66)+1,"")</f>
        <v/>
      </c>
      <c r="B67" s="222"/>
      <c r="C67" s="62" t="s">
        <v>57</v>
      </c>
      <c r="D67" s="227"/>
      <c r="E67" s="238"/>
      <c r="F67" s="65" t="s">
        <v>76</v>
      </c>
      <c r="G67" s="224"/>
      <c r="H67" s="35" t="s">
        <v>79</v>
      </c>
      <c r="I67" s="30">
        <v>92</v>
      </c>
      <c r="J67" s="104" t="s">
        <v>280</v>
      </c>
    </row>
    <row r="68" spans="1:10" s="8" customFormat="1" ht="45.75" customHeight="1" x14ac:dyDescent="0.35">
      <c r="A68" s="59" t="str">
        <f>IF(I68&lt;61,MAX($A$8:A67)+1,"")</f>
        <v/>
      </c>
      <c r="B68" s="222"/>
      <c r="C68" s="62" t="s">
        <v>57</v>
      </c>
      <c r="D68" s="227"/>
      <c r="E68" s="238"/>
      <c r="F68" s="65" t="s">
        <v>76</v>
      </c>
      <c r="G68" s="224"/>
      <c r="H68" s="35" t="s">
        <v>78</v>
      </c>
      <c r="I68" s="30">
        <v>90</v>
      </c>
      <c r="J68" s="104" t="s">
        <v>281</v>
      </c>
    </row>
    <row r="69" spans="1:10" s="8" customFormat="1" ht="57" customHeight="1" thickBot="1" x14ac:dyDescent="0.4">
      <c r="A69" s="59" t="str">
        <f>IF(I69&lt;61,MAX($A$8:A68)+1,"")</f>
        <v/>
      </c>
      <c r="B69" s="223"/>
      <c r="C69" s="62" t="s">
        <v>57</v>
      </c>
      <c r="D69" s="228"/>
      <c r="E69" s="240"/>
      <c r="F69" s="65" t="s">
        <v>76</v>
      </c>
      <c r="G69" s="225"/>
      <c r="H69" s="36" t="s">
        <v>103</v>
      </c>
      <c r="I69" s="30">
        <v>90</v>
      </c>
      <c r="J69" s="106" t="s">
        <v>282</v>
      </c>
    </row>
    <row r="70" spans="1:10" s="8" customFormat="1" ht="16.5" customHeight="1" x14ac:dyDescent="0.35">
      <c r="A70" s="45"/>
      <c r="C70" s="45"/>
      <c r="G70" s="26"/>
      <c r="H70" s="33"/>
      <c r="I70" s="27"/>
      <c r="J70" s="103"/>
    </row>
    <row r="71" spans="1:10" s="8" customFormat="1" ht="16.5" customHeight="1" x14ac:dyDescent="0.35">
      <c r="A71" s="45"/>
      <c r="G71" s="26"/>
      <c r="H71" s="33"/>
      <c r="I71" s="27"/>
      <c r="J71" s="103"/>
    </row>
    <row r="72" spans="1:10" s="8" customFormat="1" ht="16.5" customHeight="1" x14ac:dyDescent="0.35">
      <c r="A72" s="45"/>
      <c r="G72" s="26"/>
      <c r="H72" s="33"/>
      <c r="I72" s="27"/>
      <c r="J72" s="103"/>
    </row>
    <row r="73" spans="1:10" s="8" customFormat="1" ht="16.5" customHeight="1" x14ac:dyDescent="0.35">
      <c r="A73" s="45"/>
      <c r="G73" s="26"/>
      <c r="H73" s="33"/>
      <c r="I73" s="27"/>
      <c r="J73" s="103"/>
    </row>
    <row r="74" spans="1:10" s="8" customFormat="1" ht="16.5" customHeight="1" x14ac:dyDescent="0.35">
      <c r="A74" s="45"/>
      <c r="G74" s="26"/>
      <c r="H74" s="33"/>
      <c r="I74" s="27"/>
      <c r="J74" s="103"/>
    </row>
    <row r="75" spans="1:10" s="8" customFormat="1" ht="16.5" customHeight="1" x14ac:dyDescent="0.35">
      <c r="A75" s="45"/>
      <c r="G75" s="26"/>
      <c r="H75" s="33"/>
      <c r="I75" s="27"/>
      <c r="J75" s="103"/>
    </row>
    <row r="76" spans="1:10" s="8" customFormat="1" ht="16.5" customHeight="1" x14ac:dyDescent="0.35">
      <c r="A76" s="45"/>
      <c r="G76" s="26"/>
      <c r="H76" s="33"/>
      <c r="I76" s="27"/>
      <c r="J76" s="103"/>
    </row>
    <row r="77" spans="1:10" s="8" customFormat="1" ht="16.5" customHeight="1" x14ac:dyDescent="0.35">
      <c r="A77" s="45"/>
      <c r="G77" s="26"/>
      <c r="H77" s="33"/>
      <c r="I77" s="27"/>
      <c r="J77" s="103"/>
    </row>
    <row r="78" spans="1:10" s="8" customFormat="1" ht="16.5" customHeight="1" x14ac:dyDescent="0.35">
      <c r="A78" s="45"/>
      <c r="G78" s="26"/>
      <c r="H78" s="33"/>
      <c r="I78" s="27"/>
      <c r="J78" s="103"/>
    </row>
    <row r="79" spans="1:10" s="8" customFormat="1" ht="16.5" customHeight="1" x14ac:dyDescent="0.35">
      <c r="A79" s="45"/>
      <c r="G79" s="26"/>
      <c r="H79" s="33"/>
      <c r="I79" s="27"/>
      <c r="J79" s="103"/>
    </row>
    <row r="80" spans="1:10" s="8" customFormat="1" ht="16.5" customHeight="1" x14ac:dyDescent="0.35">
      <c r="A80" s="45"/>
      <c r="G80" s="26"/>
      <c r="H80" s="33"/>
      <c r="I80" s="27"/>
      <c r="J80" s="103"/>
    </row>
    <row r="81" spans="1:10" s="8" customFormat="1" ht="16.5" customHeight="1" x14ac:dyDescent="0.35">
      <c r="A81" s="45"/>
      <c r="G81" s="26"/>
      <c r="H81" s="33"/>
      <c r="I81" s="27"/>
      <c r="J81" s="103"/>
    </row>
    <row r="82" spans="1:10" s="8" customFormat="1" ht="16.5" customHeight="1" x14ac:dyDescent="0.35">
      <c r="A82" s="45"/>
      <c r="G82" s="26"/>
      <c r="H82" s="33"/>
      <c r="I82" s="27"/>
      <c r="J82" s="103"/>
    </row>
    <row r="83" spans="1:10" s="8" customFormat="1" ht="16.5" customHeight="1" x14ac:dyDescent="0.35">
      <c r="A83" s="45"/>
      <c r="G83" s="26"/>
      <c r="H83" s="33"/>
      <c r="I83" s="27"/>
      <c r="J83" s="103"/>
    </row>
    <row r="84" spans="1:10" s="8" customFormat="1" ht="16.5" customHeight="1" x14ac:dyDescent="0.35">
      <c r="A84" s="45"/>
      <c r="G84" s="26"/>
      <c r="H84" s="33"/>
      <c r="I84" s="27"/>
      <c r="J84" s="103"/>
    </row>
    <row r="85" spans="1:10" s="8" customFormat="1" ht="16.5" customHeight="1" x14ac:dyDescent="0.35">
      <c r="A85" s="45"/>
      <c r="G85" s="26"/>
      <c r="H85" s="33"/>
      <c r="I85" s="27"/>
      <c r="J85" s="103"/>
    </row>
    <row r="86" spans="1:10" s="8" customFormat="1" ht="16.5" customHeight="1" x14ac:dyDescent="0.35">
      <c r="A86" s="45"/>
      <c r="G86" s="26"/>
      <c r="H86" s="33"/>
      <c r="I86" s="27"/>
      <c r="J86" s="103"/>
    </row>
    <row r="87" spans="1:10" s="8" customFormat="1" ht="16.5" customHeight="1" x14ac:dyDescent="0.35">
      <c r="A87" s="45"/>
      <c r="G87" s="26"/>
      <c r="H87" s="33"/>
      <c r="I87" s="27"/>
      <c r="J87" s="103"/>
    </row>
    <row r="88" spans="1:10" s="8" customFormat="1" ht="16.5" customHeight="1" x14ac:dyDescent="0.35">
      <c r="A88" s="45"/>
      <c r="G88" s="26"/>
      <c r="H88" s="33"/>
      <c r="I88" s="27"/>
      <c r="J88" s="103"/>
    </row>
    <row r="89" spans="1:10" s="8" customFormat="1" ht="16.5" customHeight="1" x14ac:dyDescent="0.35">
      <c r="A89" s="45"/>
      <c r="G89" s="26"/>
      <c r="H89" s="33"/>
      <c r="I89" s="27"/>
      <c r="J89" s="103"/>
    </row>
    <row r="90" spans="1:10" s="8" customFormat="1" ht="16.5" customHeight="1" x14ac:dyDescent="0.35">
      <c r="A90" s="45"/>
      <c r="G90" s="26"/>
      <c r="H90" s="33"/>
      <c r="I90" s="27"/>
      <c r="J90" s="103"/>
    </row>
    <row r="91" spans="1:10" s="8" customFormat="1" ht="16.5" customHeight="1" x14ac:dyDescent="0.35">
      <c r="A91" s="45"/>
      <c r="G91" s="26"/>
      <c r="H91" s="33"/>
      <c r="I91" s="27"/>
      <c r="J91" s="103"/>
    </row>
    <row r="92" spans="1:10" s="8" customFormat="1" ht="16.5" customHeight="1" x14ac:dyDescent="0.35">
      <c r="A92" s="45"/>
      <c r="G92" s="26"/>
      <c r="H92" s="33"/>
      <c r="I92" s="27"/>
      <c r="J92" s="103"/>
    </row>
    <row r="93" spans="1:10" s="8" customFormat="1" ht="16.5" customHeight="1" x14ac:dyDescent="0.35">
      <c r="A93" s="45"/>
      <c r="G93" s="26"/>
      <c r="H93" s="33"/>
      <c r="I93" s="27"/>
      <c r="J93" s="103"/>
    </row>
    <row r="94" spans="1:10" s="8" customFormat="1" ht="16.5" customHeight="1" x14ac:dyDescent="0.35">
      <c r="A94" s="45"/>
      <c r="G94" s="26"/>
      <c r="H94" s="33"/>
      <c r="I94" s="27"/>
      <c r="J94" s="103"/>
    </row>
    <row r="95" spans="1:10" s="8" customFormat="1" ht="16.5" customHeight="1" x14ac:dyDescent="0.35">
      <c r="A95" s="45"/>
      <c r="G95" s="26"/>
      <c r="H95" s="33"/>
      <c r="I95" s="27"/>
      <c r="J95" s="103"/>
    </row>
    <row r="96" spans="1:10" s="8" customFormat="1" ht="16.5" customHeight="1" x14ac:dyDescent="0.35">
      <c r="A96" s="45"/>
      <c r="G96" s="26"/>
      <c r="H96" s="33"/>
      <c r="I96" s="27"/>
      <c r="J96" s="103"/>
    </row>
    <row r="97" spans="1:10" s="8" customFormat="1" ht="16.5" customHeight="1" x14ac:dyDescent="0.35">
      <c r="A97" s="45"/>
      <c r="G97" s="26"/>
      <c r="H97" s="33"/>
      <c r="I97" s="27"/>
      <c r="J97" s="103"/>
    </row>
    <row r="98" spans="1:10" s="8" customFormat="1" ht="16.5" customHeight="1" x14ac:dyDescent="0.35">
      <c r="A98" s="45"/>
      <c r="G98" s="26"/>
      <c r="H98" s="33"/>
      <c r="I98" s="27"/>
      <c r="J98" s="103"/>
    </row>
    <row r="99" spans="1:10" s="8" customFormat="1" ht="16.5" customHeight="1" x14ac:dyDescent="0.35">
      <c r="A99" s="45"/>
      <c r="G99" s="26"/>
      <c r="H99" s="33"/>
      <c r="I99" s="27"/>
      <c r="J99" s="103"/>
    </row>
    <row r="100" spans="1:10" s="8" customFormat="1" ht="16.5" customHeight="1" x14ac:dyDescent="0.35">
      <c r="A100" s="45"/>
      <c r="G100" s="26"/>
      <c r="H100" s="33"/>
      <c r="I100" s="27"/>
      <c r="J100" s="103"/>
    </row>
    <row r="101" spans="1:10" s="8" customFormat="1" ht="16.5" customHeight="1" x14ac:dyDescent="0.35">
      <c r="A101" s="45"/>
      <c r="G101" s="26"/>
      <c r="H101" s="33"/>
      <c r="I101" s="27"/>
      <c r="J101" s="103"/>
    </row>
    <row r="102" spans="1:10" s="8" customFormat="1" ht="16.5" customHeight="1" x14ac:dyDescent="0.35">
      <c r="A102" s="45"/>
      <c r="G102" s="26"/>
      <c r="H102" s="33"/>
      <c r="I102" s="27"/>
      <c r="J102" s="103"/>
    </row>
    <row r="103" spans="1:10" s="8" customFormat="1" ht="16.5" customHeight="1" x14ac:dyDescent="0.35">
      <c r="A103" s="45"/>
      <c r="G103" s="26"/>
      <c r="H103" s="33"/>
      <c r="I103" s="27"/>
      <c r="J103" s="103"/>
    </row>
    <row r="104" spans="1:10" s="8" customFormat="1" ht="16.5" customHeight="1" x14ac:dyDescent="0.35">
      <c r="A104" s="45"/>
      <c r="G104" s="26"/>
      <c r="H104" s="33"/>
      <c r="I104" s="27"/>
      <c r="J104" s="103"/>
    </row>
    <row r="105" spans="1:10" s="8" customFormat="1" ht="16.5" customHeight="1" x14ac:dyDescent="0.35">
      <c r="A105" s="45"/>
      <c r="G105" s="26"/>
      <c r="H105" s="33"/>
      <c r="I105" s="27"/>
      <c r="J105" s="103"/>
    </row>
    <row r="106" spans="1:10" s="8" customFormat="1" ht="16.5" customHeight="1" x14ac:dyDescent="0.35">
      <c r="A106" s="45"/>
      <c r="G106" s="26"/>
      <c r="H106" s="33"/>
      <c r="I106" s="27"/>
      <c r="J106" s="103"/>
    </row>
    <row r="107" spans="1:10" s="8" customFormat="1" ht="16.5" customHeight="1" x14ac:dyDescent="0.35">
      <c r="A107" s="45"/>
      <c r="G107" s="26"/>
      <c r="H107" s="33"/>
      <c r="I107" s="27"/>
      <c r="J107" s="103"/>
    </row>
    <row r="108" spans="1:10" s="8" customFormat="1" ht="16.5" customHeight="1" x14ac:dyDescent="0.35">
      <c r="A108" s="45"/>
      <c r="G108" s="26"/>
      <c r="H108" s="33"/>
      <c r="I108" s="27"/>
      <c r="J108" s="103"/>
    </row>
    <row r="109" spans="1:10" s="8" customFormat="1" ht="16.5" customHeight="1" x14ac:dyDescent="0.35">
      <c r="A109" s="45"/>
      <c r="G109" s="26"/>
      <c r="H109" s="33"/>
      <c r="I109" s="27"/>
      <c r="J109" s="103"/>
    </row>
    <row r="110" spans="1:10" s="8" customFormat="1" ht="16.5" customHeight="1" x14ac:dyDescent="0.35">
      <c r="A110" s="45"/>
      <c r="G110" s="26"/>
      <c r="H110" s="33"/>
      <c r="I110" s="27"/>
      <c r="J110" s="103"/>
    </row>
    <row r="111" spans="1:10" s="8" customFormat="1" ht="16.5" customHeight="1" x14ac:dyDescent="0.35">
      <c r="A111" s="45"/>
      <c r="G111" s="26"/>
      <c r="H111" s="33"/>
      <c r="I111" s="27"/>
      <c r="J111" s="103"/>
    </row>
    <row r="112" spans="1:10" s="8" customFormat="1" ht="16.5" customHeight="1" x14ac:dyDescent="0.35">
      <c r="A112" s="45"/>
      <c r="G112" s="26"/>
      <c r="H112" s="33"/>
      <c r="I112" s="27"/>
      <c r="J112" s="103"/>
    </row>
    <row r="113" spans="1:10" s="8" customFormat="1" ht="16.5" customHeight="1" x14ac:dyDescent="0.35">
      <c r="A113" s="45"/>
      <c r="G113" s="26"/>
      <c r="H113" s="33"/>
      <c r="I113" s="27"/>
      <c r="J113" s="103"/>
    </row>
    <row r="114" spans="1:10" s="8" customFormat="1" ht="16.5" customHeight="1" x14ac:dyDescent="0.35">
      <c r="A114" s="45"/>
      <c r="G114" s="26"/>
      <c r="H114" s="33"/>
      <c r="I114" s="27"/>
      <c r="J114" s="103"/>
    </row>
    <row r="115" spans="1:10" s="8" customFormat="1" ht="16.5" customHeight="1" x14ac:dyDescent="0.35">
      <c r="A115" s="45"/>
      <c r="G115" s="26"/>
      <c r="H115" s="33"/>
      <c r="I115" s="27"/>
      <c r="J115" s="103"/>
    </row>
    <row r="116" spans="1:10" s="8" customFormat="1" ht="16.5" customHeight="1" x14ac:dyDescent="0.35">
      <c r="A116" s="45"/>
      <c r="G116" s="26"/>
      <c r="H116" s="33"/>
      <c r="I116" s="27"/>
      <c r="J116" s="103"/>
    </row>
    <row r="117" spans="1:10" s="8" customFormat="1" ht="16.5" customHeight="1" x14ac:dyDescent="0.35">
      <c r="A117" s="45"/>
      <c r="G117" s="26"/>
      <c r="H117" s="33"/>
      <c r="I117" s="27"/>
      <c r="J117" s="103"/>
    </row>
    <row r="118" spans="1:10" s="8" customFormat="1" ht="16.5" customHeight="1" x14ac:dyDescent="0.35">
      <c r="A118" s="45"/>
      <c r="G118" s="26"/>
      <c r="H118" s="33"/>
      <c r="I118" s="27"/>
      <c r="J118" s="103"/>
    </row>
    <row r="119" spans="1:10" s="8" customFormat="1" ht="16.5" customHeight="1" x14ac:dyDescent="0.35">
      <c r="A119" s="45"/>
      <c r="G119" s="26"/>
      <c r="H119" s="33"/>
      <c r="I119" s="27"/>
      <c r="J119" s="103"/>
    </row>
    <row r="120" spans="1:10" s="8" customFormat="1" ht="16.5" customHeight="1" x14ac:dyDescent="0.35">
      <c r="A120" s="45"/>
      <c r="G120" s="26"/>
      <c r="H120" s="33"/>
      <c r="I120" s="27"/>
      <c r="J120" s="103"/>
    </row>
    <row r="121" spans="1:10" s="8" customFormat="1" ht="16.5" customHeight="1" x14ac:dyDescent="0.35">
      <c r="A121" s="45"/>
      <c r="G121" s="26"/>
      <c r="H121" s="33"/>
      <c r="I121" s="27"/>
      <c r="J121" s="103"/>
    </row>
    <row r="122" spans="1:10" s="8" customFormat="1" ht="16.5" customHeight="1" x14ac:dyDescent="0.35">
      <c r="A122" s="45"/>
      <c r="G122" s="26"/>
      <c r="H122" s="33"/>
      <c r="I122" s="27"/>
      <c r="J122" s="103"/>
    </row>
    <row r="123" spans="1:10" s="8" customFormat="1" ht="16.5" customHeight="1" x14ac:dyDescent="0.35">
      <c r="A123" s="45"/>
      <c r="G123" s="26"/>
      <c r="H123" s="33"/>
      <c r="I123" s="27"/>
      <c r="J123" s="103"/>
    </row>
    <row r="124" spans="1:10" s="8" customFormat="1" ht="16.5" customHeight="1" x14ac:dyDescent="0.35">
      <c r="A124" s="45"/>
      <c r="G124" s="26"/>
      <c r="H124" s="33"/>
      <c r="I124" s="27"/>
      <c r="J124" s="103"/>
    </row>
    <row r="125" spans="1:10" s="8" customFormat="1" ht="16.5" customHeight="1" x14ac:dyDescent="0.35">
      <c r="A125" s="45"/>
      <c r="G125" s="26"/>
      <c r="H125" s="33"/>
      <c r="I125" s="27"/>
      <c r="J125" s="103"/>
    </row>
    <row r="126" spans="1:10" s="8" customFormat="1" ht="16.5" customHeight="1" x14ac:dyDescent="0.35">
      <c r="A126" s="45"/>
      <c r="G126" s="26"/>
      <c r="H126" s="33"/>
      <c r="I126" s="27"/>
      <c r="J126" s="103"/>
    </row>
    <row r="127" spans="1:10" s="8" customFormat="1" ht="16.5" customHeight="1" x14ac:dyDescent="0.35">
      <c r="A127" s="45"/>
      <c r="G127" s="26"/>
      <c r="H127" s="33"/>
      <c r="I127" s="27"/>
      <c r="J127" s="103"/>
    </row>
    <row r="128" spans="1:10" s="8" customFormat="1" ht="16.5" customHeight="1" x14ac:dyDescent="0.35">
      <c r="A128" s="45"/>
      <c r="G128" s="26"/>
      <c r="H128" s="33"/>
      <c r="I128" s="27"/>
      <c r="J128" s="103"/>
    </row>
    <row r="129" spans="1:10" s="8" customFormat="1" ht="16.5" customHeight="1" x14ac:dyDescent="0.35">
      <c r="A129" s="45"/>
      <c r="G129" s="26"/>
      <c r="H129" s="33"/>
      <c r="I129" s="27"/>
      <c r="J129" s="103"/>
    </row>
    <row r="130" spans="1:10" s="8" customFormat="1" ht="16.5" customHeight="1" x14ac:dyDescent="0.35">
      <c r="A130" s="45"/>
      <c r="G130" s="26"/>
      <c r="H130" s="33"/>
      <c r="I130" s="27"/>
      <c r="J130" s="103"/>
    </row>
    <row r="131" spans="1:10" s="8" customFormat="1" ht="16.5" customHeight="1" x14ac:dyDescent="0.35">
      <c r="A131" s="45"/>
      <c r="G131" s="26"/>
      <c r="H131" s="33"/>
      <c r="I131" s="27"/>
      <c r="J131" s="103"/>
    </row>
    <row r="132" spans="1:10" s="8" customFormat="1" ht="16.5" customHeight="1" x14ac:dyDescent="0.35">
      <c r="A132" s="45"/>
      <c r="G132" s="26"/>
      <c r="H132" s="33"/>
      <c r="I132" s="27"/>
      <c r="J132" s="103"/>
    </row>
    <row r="133" spans="1:10" s="8" customFormat="1" ht="16.5" customHeight="1" x14ac:dyDescent="0.35">
      <c r="A133" s="45"/>
      <c r="G133" s="26"/>
      <c r="H133" s="33"/>
      <c r="I133" s="27"/>
      <c r="J133" s="103"/>
    </row>
    <row r="134" spans="1:10" s="8" customFormat="1" ht="16.5" customHeight="1" x14ac:dyDescent="0.35">
      <c r="A134" s="45"/>
      <c r="G134" s="26"/>
      <c r="H134" s="33"/>
      <c r="I134" s="27"/>
      <c r="J134" s="103"/>
    </row>
    <row r="135" spans="1:10" s="8" customFormat="1" ht="16.5" customHeight="1" x14ac:dyDescent="0.35">
      <c r="A135" s="45"/>
      <c r="G135" s="26"/>
      <c r="H135" s="33"/>
      <c r="I135" s="27"/>
      <c r="J135" s="103"/>
    </row>
    <row r="136" spans="1:10" s="8" customFormat="1" ht="16.5" customHeight="1" x14ac:dyDescent="0.35">
      <c r="A136" s="45"/>
      <c r="G136" s="26"/>
      <c r="H136" s="33"/>
      <c r="I136" s="27"/>
      <c r="J136" s="103"/>
    </row>
    <row r="137" spans="1:10" s="8" customFormat="1" ht="16.5" customHeight="1" x14ac:dyDescent="0.35">
      <c r="A137" s="45"/>
      <c r="G137" s="26"/>
      <c r="H137" s="33"/>
      <c r="I137" s="27"/>
      <c r="J137" s="103"/>
    </row>
    <row r="138" spans="1:10" s="8" customFormat="1" ht="16.5" customHeight="1" x14ac:dyDescent="0.35">
      <c r="A138" s="45"/>
      <c r="G138" s="26"/>
      <c r="H138" s="33"/>
      <c r="I138" s="27"/>
      <c r="J138" s="103"/>
    </row>
    <row r="139" spans="1:10" s="8" customFormat="1" ht="16.5" customHeight="1" x14ac:dyDescent="0.35">
      <c r="A139" s="45"/>
      <c r="G139" s="26"/>
      <c r="H139" s="33"/>
      <c r="I139" s="27"/>
      <c r="J139" s="103"/>
    </row>
    <row r="140" spans="1:10" s="8" customFormat="1" ht="16.5" customHeight="1" x14ac:dyDescent="0.35">
      <c r="A140" s="45"/>
      <c r="G140" s="26"/>
      <c r="H140" s="33"/>
      <c r="I140" s="27"/>
      <c r="J140" s="103"/>
    </row>
    <row r="141" spans="1:10" s="8" customFormat="1" ht="16.5" customHeight="1" x14ac:dyDescent="0.35">
      <c r="A141" s="45"/>
      <c r="G141" s="26"/>
      <c r="H141" s="33"/>
      <c r="I141" s="27"/>
      <c r="J141" s="103"/>
    </row>
    <row r="142" spans="1:10" s="8" customFormat="1" ht="16.5" customHeight="1" x14ac:dyDescent="0.35">
      <c r="A142" s="45"/>
      <c r="G142" s="26"/>
      <c r="H142" s="33"/>
      <c r="I142" s="27"/>
      <c r="J142" s="103"/>
    </row>
    <row r="143" spans="1:10" s="8" customFormat="1" ht="16.5" customHeight="1" x14ac:dyDescent="0.35">
      <c r="A143" s="45"/>
      <c r="G143" s="26"/>
      <c r="H143" s="33"/>
      <c r="I143" s="27"/>
      <c r="J143" s="103"/>
    </row>
    <row r="144" spans="1:10" s="8" customFormat="1" ht="16.5" customHeight="1" x14ac:dyDescent="0.35">
      <c r="A144" s="45"/>
      <c r="G144" s="26"/>
      <c r="H144" s="33"/>
      <c r="I144" s="27"/>
      <c r="J144" s="103"/>
    </row>
    <row r="145" spans="1:10" s="8" customFormat="1" ht="16.5" customHeight="1" x14ac:dyDescent="0.35">
      <c r="A145" s="45"/>
      <c r="G145" s="26"/>
      <c r="H145" s="33"/>
      <c r="I145" s="27"/>
      <c r="J145" s="103"/>
    </row>
    <row r="146" spans="1:10" s="8" customFormat="1" ht="16.5" customHeight="1" x14ac:dyDescent="0.35">
      <c r="A146" s="45"/>
      <c r="G146" s="26"/>
      <c r="H146" s="33"/>
      <c r="I146" s="27"/>
      <c r="J146" s="103"/>
    </row>
    <row r="147" spans="1:10" s="8" customFormat="1" ht="16.5" customHeight="1" x14ac:dyDescent="0.35">
      <c r="A147" s="45"/>
      <c r="G147" s="26"/>
      <c r="H147" s="33"/>
      <c r="I147" s="27"/>
      <c r="J147" s="103"/>
    </row>
    <row r="148" spans="1:10" s="8" customFormat="1" ht="16.5" customHeight="1" x14ac:dyDescent="0.35">
      <c r="A148" s="45"/>
      <c r="G148" s="26"/>
      <c r="H148" s="33"/>
      <c r="I148" s="27"/>
      <c r="J148" s="103"/>
    </row>
    <row r="149" spans="1:10" s="8" customFormat="1" ht="16.5" customHeight="1" x14ac:dyDescent="0.35">
      <c r="A149" s="45"/>
      <c r="G149" s="26"/>
      <c r="H149" s="33"/>
      <c r="I149" s="27"/>
      <c r="J149" s="103"/>
    </row>
    <row r="150" spans="1:10" s="8" customFormat="1" ht="16.5" customHeight="1" x14ac:dyDescent="0.35">
      <c r="A150" s="45"/>
      <c r="G150" s="26"/>
      <c r="H150" s="33"/>
      <c r="I150" s="27"/>
      <c r="J150" s="103"/>
    </row>
    <row r="151" spans="1:10" s="8" customFormat="1" ht="16.5" customHeight="1" x14ac:dyDescent="0.35">
      <c r="A151" s="45"/>
      <c r="G151" s="26"/>
      <c r="H151" s="33"/>
      <c r="I151" s="27"/>
      <c r="J151" s="103"/>
    </row>
  </sheetData>
  <mergeCells count="39">
    <mergeCell ref="B5:D5"/>
    <mergeCell ref="B6:D6"/>
    <mergeCell ref="E3:J3"/>
    <mergeCell ref="E4:J4"/>
    <mergeCell ref="B3:D4"/>
    <mergeCell ref="I5:J5"/>
    <mergeCell ref="G13:G14"/>
    <mergeCell ref="G10:G12"/>
    <mergeCell ref="I6:J7"/>
    <mergeCell ref="B7:D7"/>
    <mergeCell ref="E7:H7"/>
    <mergeCell ref="B9:B27"/>
    <mergeCell ref="G21:G27"/>
    <mergeCell ref="G15:G20"/>
    <mergeCell ref="D9:D27"/>
    <mergeCell ref="E28:E34"/>
    <mergeCell ref="E41:E43"/>
    <mergeCell ref="E35:E37"/>
    <mergeCell ref="E38:E40"/>
    <mergeCell ref="E10:E12"/>
    <mergeCell ref="E13:E14"/>
    <mergeCell ref="E15:E20"/>
    <mergeCell ref="E21:E27"/>
    <mergeCell ref="B28:B55"/>
    <mergeCell ref="B65:B69"/>
    <mergeCell ref="G65:G69"/>
    <mergeCell ref="D65:D69"/>
    <mergeCell ref="G44:G55"/>
    <mergeCell ref="E44:E55"/>
    <mergeCell ref="B56:B64"/>
    <mergeCell ref="G41:G43"/>
    <mergeCell ref="G35:G37"/>
    <mergeCell ref="G38:G40"/>
    <mergeCell ref="G28:G34"/>
    <mergeCell ref="D28:D55"/>
    <mergeCell ref="G56:G64"/>
    <mergeCell ref="D56:D64"/>
    <mergeCell ref="E56:E64"/>
    <mergeCell ref="E65:E69"/>
  </mergeCells>
  <conditionalFormatting sqref="D9">
    <cfRule type="cellIs" dxfId="38" priority="56" operator="between">
      <formula>80.5</formula>
      <formula>100</formula>
    </cfRule>
    <cfRule type="cellIs" dxfId="37" priority="57" operator="between">
      <formula>60.5</formula>
      <formula>80.4</formula>
    </cfRule>
    <cfRule type="cellIs" dxfId="36" priority="58" operator="between">
      <formula>40.5</formula>
      <formula>60.4</formula>
    </cfRule>
    <cfRule type="cellIs" dxfId="35" priority="59" operator="between">
      <formula>20.5</formula>
      <formula>40.4</formula>
    </cfRule>
    <cfRule type="cellIs" dxfId="34" priority="60" operator="between">
      <formula>0.1</formula>
      <formula>20.4</formula>
    </cfRule>
  </conditionalFormatting>
  <conditionalFormatting sqref="D28 D56 D65">
    <cfRule type="cellIs" dxfId="33" priority="41" operator="between">
      <formula>80.5</formula>
      <formula>100</formula>
    </cfRule>
    <cfRule type="cellIs" dxfId="32" priority="42" operator="between">
      <formula>60.5</formula>
      <formula>80.4</formula>
    </cfRule>
    <cfRule type="cellIs" dxfId="31" priority="43" operator="between">
      <formula>40.5</formula>
      <formula>60.4</formula>
    </cfRule>
    <cfRule type="cellIs" dxfId="30" priority="44" operator="between">
      <formula>20.5</formula>
      <formula>40.4</formula>
    </cfRule>
    <cfRule type="cellIs" dxfId="29" priority="45" operator="between">
      <formula>0.1</formula>
      <formula>20.4</formula>
    </cfRule>
  </conditionalFormatting>
  <conditionalFormatting sqref="G9">
    <cfRule type="cellIs" dxfId="28" priority="40" operator="between">
      <formula>0</formula>
      <formula>20</formula>
    </cfRule>
  </conditionalFormatting>
  <conditionalFormatting sqref="G9:G10 G13">
    <cfRule type="cellIs" dxfId="27" priority="31" operator="between">
      <formula>81</formula>
      <formula>100</formula>
    </cfRule>
    <cfRule type="cellIs" dxfId="26" priority="32" operator="between">
      <formula>61</formula>
      <formula>80</formula>
    </cfRule>
    <cfRule type="cellIs" dxfId="25" priority="33" operator="between">
      <formula>41</formula>
      <formula>60</formula>
    </cfRule>
    <cfRule type="cellIs" dxfId="24" priority="34" operator="between">
      <formula>21</formula>
      <formula>40</formula>
    </cfRule>
  </conditionalFormatting>
  <conditionalFormatting sqref="G10 G13">
    <cfRule type="cellIs" dxfId="23" priority="35" operator="between">
      <formula>0.1</formula>
      <formula>20</formula>
    </cfRule>
  </conditionalFormatting>
  <conditionalFormatting sqref="G15 G21 G28 G35 G38 G41 G44 G56 G65">
    <cfRule type="cellIs" dxfId="22" priority="6" operator="between">
      <formula>81</formula>
      <formula>100</formula>
    </cfRule>
    <cfRule type="cellIs" dxfId="21" priority="7" operator="between">
      <formula>61</formula>
      <formula>80</formula>
    </cfRule>
    <cfRule type="cellIs" dxfId="20" priority="8" operator="between">
      <formula>41</formula>
      <formula>60</formula>
    </cfRule>
    <cfRule type="cellIs" dxfId="19" priority="9" operator="between">
      <formula>21</formula>
      <formula>40</formula>
    </cfRule>
    <cfRule type="cellIs" dxfId="18" priority="10" operator="between">
      <formula>0.1</formula>
      <formula>20</formula>
    </cfRule>
  </conditionalFormatting>
  <conditionalFormatting sqref="I6">
    <cfRule type="cellIs" dxfId="17" priority="21" operator="between">
      <formula>81</formula>
      <formula>100</formula>
    </cfRule>
    <cfRule type="cellIs" dxfId="16" priority="22" operator="between">
      <formula>61</formula>
      <formula>80</formula>
    </cfRule>
    <cfRule type="cellIs" dxfId="15" priority="23" operator="between">
      <formula>41</formula>
      <formula>60</formula>
    </cfRule>
    <cfRule type="cellIs" dxfId="14" priority="24" operator="between">
      <formula>21</formula>
      <formula>40</formula>
    </cfRule>
    <cfRule type="cellIs" dxfId="13" priority="2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74" activePane="bottomRight" state="frozen"/>
      <selection pane="topRight" activeCell="N1" sqref="N1"/>
      <selection pane="bottomLeft" activeCell="A7" sqref="A7"/>
      <selection pane="bottomRight"/>
    </sheetView>
  </sheetViews>
  <sheetFormatPr baseColWidth="10" defaultRowHeight="14.5" x14ac:dyDescent="0.35"/>
  <cols>
    <col min="1" max="1" width="3.08984375" style="58" customWidth="1"/>
    <col min="2" max="2" width="3" style="58" customWidth="1"/>
    <col min="3" max="3" width="13.90625" style="58" customWidth="1"/>
    <col min="4" max="4" width="11" style="58" customWidth="1"/>
    <col min="5" max="5" width="13.36328125" style="58" customWidth="1"/>
    <col min="6" max="9" width="15.453125" style="58" customWidth="1"/>
    <col min="10" max="10" width="14" style="58" customWidth="1"/>
    <col min="11" max="11" width="13" style="58" customWidth="1"/>
    <col min="12" max="12" width="13.54296875" style="58" customWidth="1"/>
    <col min="13" max="13" width="2.90625" style="58" customWidth="1"/>
    <col min="14" max="14" width="3.54296875" customWidth="1"/>
  </cols>
  <sheetData>
    <row r="1" spans="1:13" s="8" customFormat="1" ht="28.5" customHeight="1" x14ac:dyDescent="0.35">
      <c r="A1" s="100"/>
      <c r="B1" s="45"/>
      <c r="C1" s="45"/>
      <c r="D1" s="45"/>
      <c r="E1" s="45"/>
      <c r="F1" s="45"/>
      <c r="G1" s="45"/>
      <c r="H1" s="45"/>
      <c r="I1" s="45"/>
      <c r="J1" s="45"/>
      <c r="K1" s="45"/>
      <c r="L1" s="45"/>
      <c r="M1" s="45"/>
    </row>
    <row r="2" spans="1:13" s="8" customFormat="1" ht="27" customHeight="1" thickBot="1" x14ac:dyDescent="0.4">
      <c r="A2" s="45"/>
      <c r="B2" s="45"/>
      <c r="C2" s="45"/>
      <c r="D2" s="45"/>
      <c r="E2" s="45"/>
      <c r="F2" s="45"/>
      <c r="G2" s="45"/>
      <c r="H2" s="45"/>
      <c r="I2" s="45"/>
      <c r="J2" s="45"/>
      <c r="K2" s="45"/>
      <c r="L2" s="45"/>
      <c r="M2" s="45"/>
    </row>
    <row r="3" spans="1:13" s="8" customFormat="1" ht="15" thickBot="1" x14ac:dyDescent="0.4">
      <c r="A3" s="45"/>
      <c r="B3" s="46"/>
      <c r="C3" s="47"/>
      <c r="D3" s="47"/>
      <c r="E3" s="47"/>
      <c r="F3" s="47"/>
      <c r="G3" s="47"/>
      <c r="H3" s="47"/>
      <c r="I3" s="47"/>
      <c r="J3" s="47"/>
      <c r="K3" s="47"/>
      <c r="L3" s="47"/>
      <c r="M3" s="48"/>
    </row>
    <row r="4" spans="1:13" s="8" customFormat="1" ht="36" x14ac:dyDescent="0.8">
      <c r="A4" s="45"/>
      <c r="B4" s="49"/>
      <c r="C4" s="266"/>
      <c r="D4" s="267"/>
      <c r="E4" s="272" t="s">
        <v>105</v>
      </c>
      <c r="F4" s="272"/>
      <c r="G4" s="272"/>
      <c r="H4" s="272"/>
      <c r="I4" s="272"/>
      <c r="J4" s="272"/>
      <c r="K4" s="272"/>
      <c r="L4" s="273"/>
      <c r="M4" s="50"/>
    </row>
    <row r="5" spans="1:13" s="8" customFormat="1" ht="24" thickBot="1" x14ac:dyDescent="0.6">
      <c r="A5" s="45"/>
      <c r="B5" s="49"/>
      <c r="C5" s="268"/>
      <c r="D5" s="269"/>
      <c r="E5" s="270" t="s">
        <v>77</v>
      </c>
      <c r="F5" s="270"/>
      <c r="G5" s="270"/>
      <c r="H5" s="270"/>
      <c r="I5" s="270"/>
      <c r="J5" s="270"/>
      <c r="K5" s="270"/>
      <c r="L5" s="271"/>
      <c r="M5" s="50"/>
    </row>
    <row r="6" spans="1:13" s="8" customFormat="1" ht="6" customHeight="1" x14ac:dyDescent="0.35">
      <c r="A6" s="45"/>
      <c r="B6" s="49"/>
      <c r="C6" s="45"/>
      <c r="D6" s="45"/>
      <c r="E6" s="45"/>
      <c r="F6" s="45"/>
      <c r="G6" s="45"/>
      <c r="H6" s="45"/>
      <c r="I6" s="45"/>
      <c r="J6" s="45"/>
      <c r="K6" s="45"/>
      <c r="L6" s="45"/>
      <c r="M6" s="50"/>
    </row>
    <row r="7" spans="1:13" s="8" customFormat="1" ht="33.5" x14ac:dyDescent="0.75">
      <c r="A7" s="45"/>
      <c r="B7" s="49"/>
      <c r="C7" s="274" t="s">
        <v>65</v>
      </c>
      <c r="D7" s="274"/>
      <c r="E7" s="274"/>
      <c r="F7" s="274"/>
      <c r="G7" s="274"/>
      <c r="H7" s="274"/>
      <c r="I7" s="274"/>
      <c r="J7" s="274"/>
      <c r="K7" s="274"/>
      <c r="L7" s="274"/>
      <c r="M7" s="50"/>
    </row>
    <row r="8" spans="1:13" s="8" customFormat="1" x14ac:dyDescent="0.35">
      <c r="A8" s="45"/>
      <c r="B8" s="49"/>
      <c r="C8" s="45"/>
      <c r="D8" s="45"/>
      <c r="E8" s="45"/>
      <c r="F8" s="45"/>
      <c r="G8" s="45"/>
      <c r="H8" s="45"/>
      <c r="I8" s="45"/>
      <c r="J8" s="45"/>
      <c r="K8" s="45"/>
      <c r="L8" s="45"/>
      <c r="M8" s="50"/>
    </row>
    <row r="9" spans="1:13" s="8" customFormat="1" ht="18.5" x14ac:dyDescent="0.45">
      <c r="A9" s="45"/>
      <c r="B9" s="49"/>
      <c r="C9" s="51" t="s">
        <v>74</v>
      </c>
      <c r="D9" s="52"/>
      <c r="E9" s="52"/>
      <c r="F9" s="52"/>
      <c r="G9" s="52"/>
      <c r="H9" s="52"/>
      <c r="I9" s="52"/>
      <c r="J9" s="52"/>
      <c r="K9" s="52"/>
      <c r="L9" s="52"/>
      <c r="M9" s="50"/>
    </row>
    <row r="10" spans="1:13" s="8" customFormat="1" x14ac:dyDescent="0.35">
      <c r="A10" s="45"/>
      <c r="B10" s="49"/>
      <c r="C10" s="45"/>
      <c r="D10" s="45"/>
      <c r="E10" s="45"/>
      <c r="F10" s="45"/>
      <c r="G10" s="45"/>
      <c r="H10" s="45"/>
      <c r="I10" s="45"/>
      <c r="J10" s="45"/>
      <c r="K10" s="45"/>
      <c r="L10" s="45"/>
      <c r="M10" s="50"/>
    </row>
    <row r="11" spans="1:13" s="8" customFormat="1" x14ac:dyDescent="0.35">
      <c r="A11" s="45"/>
      <c r="B11" s="49"/>
      <c r="C11" s="45"/>
      <c r="D11" s="45"/>
      <c r="E11" s="45"/>
      <c r="F11" s="45"/>
      <c r="G11" s="45"/>
      <c r="H11" s="45"/>
      <c r="I11" s="45"/>
      <c r="J11" s="45"/>
      <c r="K11" s="45"/>
      <c r="L11" s="45"/>
      <c r="M11" s="50"/>
    </row>
    <row r="12" spans="1:13" s="8" customFormat="1" x14ac:dyDescent="0.35">
      <c r="A12" s="45"/>
      <c r="B12" s="49"/>
      <c r="C12" s="45"/>
      <c r="D12" s="45"/>
      <c r="E12" s="45"/>
      <c r="F12" s="45"/>
      <c r="G12" s="45"/>
      <c r="H12" s="45"/>
      <c r="I12" s="45"/>
      <c r="J12" s="45"/>
      <c r="K12" s="45"/>
      <c r="L12" s="45"/>
      <c r="M12" s="50"/>
    </row>
    <row r="13" spans="1:13" s="8" customFormat="1" x14ac:dyDescent="0.35">
      <c r="A13" s="45"/>
      <c r="B13" s="49"/>
      <c r="C13" s="45"/>
      <c r="D13" s="45"/>
      <c r="E13" s="45"/>
      <c r="F13" s="45"/>
      <c r="G13" s="45"/>
      <c r="H13" s="45"/>
      <c r="I13" s="45"/>
      <c r="J13" s="45"/>
      <c r="K13" s="45"/>
      <c r="L13" s="45"/>
      <c r="M13" s="50"/>
    </row>
    <row r="14" spans="1:13" s="8" customFormat="1" x14ac:dyDescent="0.35">
      <c r="A14" s="45"/>
      <c r="B14" s="49"/>
      <c r="C14" s="45"/>
      <c r="D14" s="45"/>
      <c r="E14" s="45" t="s">
        <v>63</v>
      </c>
      <c r="F14" s="45" t="s">
        <v>1</v>
      </c>
      <c r="G14" s="45"/>
      <c r="H14" s="45"/>
      <c r="I14" s="45"/>
      <c r="J14" s="45"/>
      <c r="K14" s="45"/>
      <c r="L14" s="45"/>
      <c r="M14" s="50"/>
    </row>
    <row r="15" spans="1:13" s="8" customFormat="1" x14ac:dyDescent="0.35">
      <c r="A15" s="45"/>
      <c r="B15" s="49"/>
      <c r="C15" s="45"/>
      <c r="D15" s="45" t="s">
        <v>64</v>
      </c>
      <c r="E15" s="45">
        <v>100</v>
      </c>
      <c r="F15" s="53">
        <f>AUTODIAGNÓSTICO!I6</f>
        <v>88.836065573770497</v>
      </c>
      <c r="G15" s="45"/>
      <c r="H15" s="45"/>
      <c r="I15" s="45"/>
      <c r="J15" s="45"/>
      <c r="K15" s="45"/>
      <c r="L15" s="45"/>
      <c r="M15" s="50"/>
    </row>
    <row r="16" spans="1:13" s="8" customFormat="1" x14ac:dyDescent="0.35">
      <c r="A16" s="45"/>
      <c r="B16" s="49"/>
      <c r="C16" s="45"/>
      <c r="D16" s="45"/>
      <c r="E16" s="45"/>
      <c r="F16" s="45"/>
      <c r="G16" s="45"/>
      <c r="H16" s="45"/>
      <c r="I16" s="45"/>
      <c r="J16" s="45"/>
      <c r="K16" s="45"/>
      <c r="L16" s="45"/>
      <c r="M16" s="50"/>
    </row>
    <row r="17" spans="1:13" s="8" customFormat="1" x14ac:dyDescent="0.35">
      <c r="A17" s="45"/>
      <c r="B17" s="49"/>
      <c r="C17" s="45"/>
      <c r="D17" s="45"/>
      <c r="E17" s="45"/>
      <c r="F17" s="45"/>
      <c r="G17" s="45"/>
      <c r="H17" s="45"/>
      <c r="I17" s="45"/>
      <c r="J17" s="45"/>
      <c r="K17" s="45"/>
      <c r="L17" s="45"/>
      <c r="M17" s="50"/>
    </row>
    <row r="18" spans="1:13" s="8" customFormat="1" x14ac:dyDescent="0.35">
      <c r="A18" s="45"/>
      <c r="B18" s="49"/>
      <c r="C18" s="45"/>
      <c r="D18" s="45"/>
      <c r="E18" s="45"/>
      <c r="F18" s="45"/>
      <c r="G18" s="45"/>
      <c r="H18" s="45"/>
      <c r="I18" s="45"/>
      <c r="J18" s="45"/>
      <c r="K18" s="45"/>
      <c r="L18" s="45"/>
      <c r="M18" s="50"/>
    </row>
    <row r="19" spans="1:13" s="8" customFormat="1" x14ac:dyDescent="0.35">
      <c r="A19" s="45"/>
      <c r="B19" s="49"/>
      <c r="C19" s="45"/>
      <c r="D19" s="45"/>
      <c r="E19" s="45"/>
      <c r="F19" s="45"/>
      <c r="G19" s="45"/>
      <c r="H19" s="45"/>
      <c r="I19" s="45"/>
      <c r="J19" s="45"/>
      <c r="K19" s="45"/>
      <c r="L19" s="45"/>
      <c r="M19" s="50"/>
    </row>
    <row r="20" spans="1:13" s="8" customFormat="1" x14ac:dyDescent="0.35">
      <c r="A20" s="45"/>
      <c r="B20" s="49"/>
      <c r="C20" s="45"/>
      <c r="D20" s="45"/>
      <c r="E20" s="45"/>
      <c r="F20" s="45"/>
      <c r="G20" s="45"/>
      <c r="H20" s="45"/>
      <c r="I20" s="45"/>
      <c r="J20" s="45"/>
      <c r="K20" s="45"/>
      <c r="L20" s="45"/>
      <c r="M20" s="50"/>
    </row>
    <row r="21" spans="1:13" s="8" customFormat="1" x14ac:dyDescent="0.35">
      <c r="A21" s="45"/>
      <c r="B21" s="49"/>
      <c r="C21" s="45"/>
      <c r="D21" s="45"/>
      <c r="E21" s="45"/>
      <c r="F21" s="45"/>
      <c r="G21" s="45"/>
      <c r="H21" s="45"/>
      <c r="I21" s="45"/>
      <c r="J21" s="45"/>
      <c r="K21" s="45"/>
      <c r="L21" s="45"/>
      <c r="M21" s="50"/>
    </row>
    <row r="22" spans="1:13" s="8" customFormat="1" x14ac:dyDescent="0.35">
      <c r="A22" s="45"/>
      <c r="B22" s="49"/>
      <c r="C22" s="45"/>
      <c r="D22" s="45"/>
      <c r="E22" s="45"/>
      <c r="F22" s="45"/>
      <c r="G22" s="45"/>
      <c r="H22" s="45"/>
      <c r="I22" s="45"/>
      <c r="J22" s="45"/>
      <c r="K22" s="45"/>
      <c r="L22" s="45"/>
      <c r="M22" s="50"/>
    </row>
    <row r="23" spans="1:13" s="8" customFormat="1" x14ac:dyDescent="0.35">
      <c r="A23" s="45"/>
      <c r="B23" s="49"/>
      <c r="C23" s="45"/>
      <c r="D23" s="45"/>
      <c r="E23" s="45"/>
      <c r="F23" s="45"/>
      <c r="G23" s="45"/>
      <c r="H23" s="45"/>
      <c r="I23" s="45"/>
      <c r="J23" s="45"/>
      <c r="K23" s="45"/>
      <c r="L23" s="45"/>
      <c r="M23" s="50"/>
    </row>
    <row r="24" spans="1:13" s="8" customFormat="1" x14ac:dyDescent="0.35">
      <c r="A24" s="45"/>
      <c r="B24" s="49"/>
      <c r="C24" s="45"/>
      <c r="D24" s="45"/>
      <c r="E24" s="45"/>
      <c r="F24" s="45"/>
      <c r="G24" s="45"/>
      <c r="H24" s="45"/>
      <c r="I24" s="45"/>
      <c r="J24" s="45"/>
      <c r="K24" s="45"/>
      <c r="L24" s="45"/>
      <c r="M24" s="50"/>
    </row>
    <row r="25" spans="1:13" s="8" customFormat="1" x14ac:dyDescent="0.35">
      <c r="A25" s="45"/>
      <c r="B25" s="49"/>
      <c r="C25" s="45"/>
      <c r="D25" s="45"/>
      <c r="E25" s="45"/>
      <c r="F25" s="45"/>
      <c r="G25" s="45"/>
      <c r="H25" s="45"/>
      <c r="I25" s="45"/>
      <c r="J25" s="45"/>
      <c r="K25" s="45"/>
      <c r="L25" s="45"/>
      <c r="M25" s="50"/>
    </row>
    <row r="26" spans="1:13" s="8" customFormat="1" x14ac:dyDescent="0.35">
      <c r="A26" s="45"/>
      <c r="B26" s="49"/>
      <c r="C26" s="45"/>
      <c r="D26" s="45"/>
      <c r="E26" s="45"/>
      <c r="F26" s="45"/>
      <c r="G26" s="45"/>
      <c r="H26" s="45"/>
      <c r="I26" s="45"/>
      <c r="J26" s="45"/>
      <c r="K26" s="45"/>
      <c r="L26" s="45"/>
      <c r="M26" s="50"/>
    </row>
    <row r="27" spans="1:13" s="8" customFormat="1" x14ac:dyDescent="0.35">
      <c r="A27" s="45"/>
      <c r="B27" s="49"/>
      <c r="C27" s="45"/>
      <c r="D27" s="45"/>
      <c r="E27" s="45"/>
      <c r="F27" s="45"/>
      <c r="G27" s="45"/>
      <c r="H27" s="45"/>
      <c r="I27" s="45"/>
      <c r="J27" s="45"/>
      <c r="K27" s="45"/>
      <c r="L27" s="45"/>
      <c r="M27" s="50"/>
    </row>
    <row r="28" spans="1:13" s="8" customFormat="1" x14ac:dyDescent="0.35">
      <c r="A28" s="45"/>
      <c r="B28" s="49"/>
      <c r="C28" s="45"/>
      <c r="D28" s="45"/>
      <c r="E28" s="45"/>
      <c r="F28" s="45"/>
      <c r="G28" s="45"/>
      <c r="H28" s="45"/>
      <c r="I28" s="45"/>
      <c r="J28" s="45"/>
      <c r="K28" s="45"/>
      <c r="L28" s="45"/>
      <c r="M28" s="50"/>
    </row>
    <row r="29" spans="1:13" s="8" customFormat="1" x14ac:dyDescent="0.35">
      <c r="A29" s="45"/>
      <c r="B29" s="49"/>
      <c r="C29" s="45"/>
      <c r="D29" s="45"/>
      <c r="E29" s="45"/>
      <c r="F29" s="45"/>
      <c r="G29" s="45"/>
      <c r="H29" s="45"/>
      <c r="I29" s="45"/>
      <c r="J29" s="45"/>
      <c r="K29" s="45"/>
      <c r="L29" s="45"/>
      <c r="M29" s="50"/>
    </row>
    <row r="30" spans="1:13" s="8" customFormat="1" x14ac:dyDescent="0.35">
      <c r="A30" s="45"/>
      <c r="B30" s="49"/>
      <c r="C30" s="45"/>
      <c r="D30" s="45"/>
      <c r="E30" s="45"/>
      <c r="F30" s="45"/>
      <c r="G30" s="45"/>
      <c r="H30" s="45"/>
      <c r="I30" s="45"/>
      <c r="J30" s="45"/>
      <c r="K30" s="45"/>
      <c r="L30" s="45"/>
      <c r="M30" s="50"/>
    </row>
    <row r="31" spans="1:13" s="8" customFormat="1" x14ac:dyDescent="0.35">
      <c r="A31" s="45"/>
      <c r="B31" s="49"/>
      <c r="C31" s="45"/>
      <c r="D31" s="45"/>
      <c r="E31" s="45"/>
      <c r="F31" s="45"/>
      <c r="G31" s="45"/>
      <c r="H31" s="45"/>
      <c r="I31" s="45"/>
      <c r="J31" s="45"/>
      <c r="K31" s="45"/>
      <c r="L31" s="45"/>
      <c r="M31" s="50"/>
    </row>
    <row r="32" spans="1:13" s="8" customFormat="1" ht="18.5" x14ac:dyDescent="0.45">
      <c r="A32" s="45"/>
      <c r="B32" s="49"/>
      <c r="C32" s="51" t="s">
        <v>66</v>
      </c>
      <c r="D32" s="52"/>
      <c r="E32" s="52"/>
      <c r="F32" s="52"/>
      <c r="G32" s="52"/>
      <c r="H32" s="52"/>
      <c r="I32" s="52"/>
      <c r="J32" s="52"/>
      <c r="K32" s="52"/>
      <c r="L32" s="52"/>
      <c r="M32" s="50"/>
    </row>
    <row r="33" spans="1:13" s="8" customFormat="1" x14ac:dyDescent="0.35">
      <c r="A33" s="45"/>
      <c r="B33" s="49"/>
      <c r="C33" s="45"/>
      <c r="D33" s="45"/>
      <c r="E33" s="45"/>
      <c r="F33" s="45"/>
      <c r="G33" s="45"/>
      <c r="H33" s="45"/>
      <c r="I33" s="45"/>
      <c r="J33" s="45"/>
      <c r="K33" s="45"/>
      <c r="L33" s="45"/>
      <c r="M33" s="50"/>
    </row>
    <row r="34" spans="1:13" s="8" customFormat="1" x14ac:dyDescent="0.35">
      <c r="A34" s="45"/>
      <c r="B34" s="49"/>
      <c r="C34" s="45"/>
      <c r="D34" s="45"/>
      <c r="E34" s="45" t="s">
        <v>67</v>
      </c>
      <c r="F34" s="45" t="s">
        <v>68</v>
      </c>
      <c r="G34" s="45"/>
      <c r="H34" s="45"/>
      <c r="I34" s="45"/>
      <c r="J34" s="45"/>
      <c r="K34" s="45"/>
      <c r="L34" s="45"/>
      <c r="M34" s="50"/>
    </row>
    <row r="35" spans="1:13" s="8" customFormat="1" x14ac:dyDescent="0.35">
      <c r="A35" s="45"/>
      <c r="B35" s="49"/>
      <c r="C35" s="45"/>
      <c r="D35" s="45" t="str">
        <f>AUTODIAGNÓSTICO!B9</f>
        <v>PLANEAR</v>
      </c>
      <c r="E35" s="45">
        <v>100</v>
      </c>
      <c r="F35" s="45">
        <f>AUTODIAGNÓSTICO!D9</f>
        <v>91.6</v>
      </c>
      <c r="G35" s="45"/>
      <c r="H35" s="45"/>
      <c r="I35" s="45"/>
      <c r="J35" s="45"/>
      <c r="K35" s="45"/>
      <c r="L35" s="45"/>
      <c r="M35" s="50"/>
    </row>
    <row r="36" spans="1:13" s="8" customFormat="1" x14ac:dyDescent="0.35">
      <c r="A36" s="45"/>
      <c r="B36" s="49"/>
      <c r="C36" s="45"/>
      <c r="D36" s="45" t="str">
        <f>AUTODIAGNÓSTICO!B28</f>
        <v>EJECUTAR</v>
      </c>
      <c r="E36" s="45">
        <v>100</v>
      </c>
      <c r="F36" s="45">
        <f>AUTODIAGNÓSTICO!D28</f>
        <v>89.714285714285708</v>
      </c>
      <c r="G36" s="45"/>
      <c r="H36" s="45"/>
      <c r="I36" s="45"/>
      <c r="J36" s="45"/>
      <c r="K36" s="45"/>
      <c r="L36" s="45"/>
      <c r="M36" s="50"/>
    </row>
    <row r="37" spans="1:13" s="8" customFormat="1" x14ac:dyDescent="0.35">
      <c r="A37" s="45"/>
      <c r="B37" s="49"/>
      <c r="C37" s="45"/>
      <c r="D37" s="45" t="str">
        <f>AUTODIAGNÓSTICO!B56</f>
        <v>VERIFICAR</v>
      </c>
      <c r="E37" s="45">
        <v>100</v>
      </c>
      <c r="F37" s="45">
        <f>AUTODIAGNÓSTICO!D56</f>
        <v>88.666666666666671</v>
      </c>
      <c r="G37" s="45"/>
      <c r="H37" s="45"/>
      <c r="I37" s="45"/>
      <c r="J37" s="45"/>
      <c r="K37" s="45"/>
      <c r="L37" s="45"/>
      <c r="M37" s="50"/>
    </row>
    <row r="38" spans="1:13" s="8" customFormat="1" x14ac:dyDescent="0.35">
      <c r="A38" s="45"/>
      <c r="B38" s="49"/>
      <c r="C38" s="45"/>
      <c r="D38" s="45" t="str">
        <f>AUTODIAGNÓSTICO!B65</f>
        <v>ACTUAR</v>
      </c>
      <c r="E38" s="45">
        <v>100</v>
      </c>
      <c r="F38" s="45">
        <f>AUTODIAGNÓSTICO!D65</f>
        <v>88.4</v>
      </c>
      <c r="G38" s="45"/>
      <c r="H38" s="45"/>
      <c r="I38" s="45"/>
      <c r="J38" s="45"/>
      <c r="K38" s="45"/>
      <c r="L38" s="45"/>
      <c r="M38" s="50"/>
    </row>
    <row r="39" spans="1:13" s="8" customFormat="1" x14ac:dyDescent="0.35">
      <c r="A39" s="45"/>
      <c r="B39" s="49"/>
      <c r="C39" s="45"/>
      <c r="D39" s="45"/>
      <c r="E39" s="45"/>
      <c r="F39" s="45"/>
      <c r="G39" s="45"/>
      <c r="H39" s="45"/>
      <c r="I39" s="45"/>
      <c r="J39" s="45"/>
      <c r="K39" s="45"/>
      <c r="L39" s="45"/>
      <c r="M39" s="50"/>
    </row>
    <row r="40" spans="1:13" s="8" customFormat="1" x14ac:dyDescent="0.35">
      <c r="A40" s="45"/>
      <c r="B40" s="49"/>
      <c r="C40" s="45"/>
      <c r="D40" s="45"/>
      <c r="E40" s="45"/>
      <c r="F40" s="45"/>
      <c r="G40" s="45"/>
      <c r="H40" s="45"/>
      <c r="I40" s="45"/>
      <c r="J40" s="45"/>
      <c r="K40" s="45"/>
      <c r="L40" s="45"/>
      <c r="M40" s="50"/>
    </row>
    <row r="41" spans="1:13" s="8" customFormat="1" x14ac:dyDescent="0.35">
      <c r="A41" s="45"/>
      <c r="B41" s="49"/>
      <c r="C41" s="45"/>
      <c r="D41" s="45"/>
      <c r="E41" s="45"/>
      <c r="F41" s="45"/>
      <c r="G41" s="45"/>
      <c r="H41" s="45"/>
      <c r="I41" s="45"/>
      <c r="J41" s="45"/>
      <c r="K41" s="45"/>
      <c r="L41" s="45"/>
      <c r="M41" s="50"/>
    </row>
    <row r="42" spans="1:13" s="8" customFormat="1" x14ac:dyDescent="0.35">
      <c r="A42" s="45"/>
      <c r="B42" s="49"/>
      <c r="C42" s="45"/>
      <c r="D42" s="45"/>
      <c r="E42" s="45"/>
      <c r="F42" s="45"/>
      <c r="G42" s="45"/>
      <c r="H42" s="45"/>
      <c r="I42" s="45"/>
      <c r="J42" s="45"/>
      <c r="K42" s="45"/>
      <c r="L42" s="45"/>
      <c r="M42" s="50"/>
    </row>
    <row r="43" spans="1:13" s="8" customFormat="1" x14ac:dyDescent="0.35">
      <c r="A43" s="45"/>
      <c r="B43" s="49"/>
      <c r="C43" s="45"/>
      <c r="D43" s="45"/>
      <c r="E43" s="45"/>
      <c r="F43" s="45"/>
      <c r="G43" s="45"/>
      <c r="H43" s="45"/>
      <c r="I43" s="45"/>
      <c r="J43" s="45"/>
      <c r="K43" s="45"/>
      <c r="L43" s="45"/>
      <c r="M43" s="50"/>
    </row>
    <row r="44" spans="1:13" s="8" customFormat="1" x14ac:dyDescent="0.35">
      <c r="A44" s="45"/>
      <c r="B44" s="49"/>
      <c r="C44" s="45"/>
      <c r="D44" s="45"/>
      <c r="E44" s="45"/>
      <c r="F44" s="45"/>
      <c r="G44" s="45"/>
      <c r="H44" s="45"/>
      <c r="I44" s="45"/>
      <c r="J44" s="45"/>
      <c r="K44" s="45"/>
      <c r="L44" s="45"/>
      <c r="M44" s="50"/>
    </row>
    <row r="45" spans="1:13" s="8" customFormat="1" x14ac:dyDescent="0.35">
      <c r="A45" s="45"/>
      <c r="B45" s="49"/>
      <c r="C45" s="45"/>
      <c r="D45" s="45"/>
      <c r="E45" s="45"/>
      <c r="F45" s="45"/>
      <c r="G45" s="45"/>
      <c r="H45" s="45"/>
      <c r="I45" s="45"/>
      <c r="J45" s="45"/>
      <c r="K45" s="45"/>
      <c r="L45" s="45"/>
      <c r="M45" s="50"/>
    </row>
    <row r="46" spans="1:13" s="8" customFormat="1" x14ac:dyDescent="0.35">
      <c r="A46" s="45"/>
      <c r="B46" s="49"/>
      <c r="C46" s="45"/>
      <c r="D46" s="45"/>
      <c r="E46" s="45"/>
      <c r="F46" s="45"/>
      <c r="G46" s="45"/>
      <c r="H46" s="45"/>
      <c r="I46" s="45"/>
      <c r="J46" s="45"/>
      <c r="K46" s="45"/>
      <c r="L46" s="45"/>
      <c r="M46" s="50"/>
    </row>
    <row r="47" spans="1:13" s="8" customFormat="1" x14ac:dyDescent="0.35">
      <c r="A47" s="45"/>
      <c r="B47" s="49"/>
      <c r="C47" s="45"/>
      <c r="D47" s="45"/>
      <c r="E47" s="45"/>
      <c r="F47" s="45"/>
      <c r="G47" s="45"/>
      <c r="H47" s="45"/>
      <c r="I47" s="45"/>
      <c r="J47" s="45"/>
      <c r="K47" s="45"/>
      <c r="L47" s="45"/>
      <c r="M47" s="50"/>
    </row>
    <row r="48" spans="1:13" s="8" customFormat="1" x14ac:dyDescent="0.35">
      <c r="A48" s="45"/>
      <c r="B48" s="49"/>
      <c r="C48" s="45"/>
      <c r="D48" s="45"/>
      <c r="E48" s="45"/>
      <c r="F48" s="45"/>
      <c r="G48" s="45"/>
      <c r="H48" s="45"/>
      <c r="I48" s="45"/>
      <c r="J48" s="45"/>
      <c r="K48" s="45"/>
      <c r="L48" s="45"/>
      <c r="M48" s="50"/>
    </row>
    <row r="49" spans="1:13" s="8" customFormat="1" x14ac:dyDescent="0.35">
      <c r="A49" s="45"/>
      <c r="B49" s="49"/>
      <c r="C49" s="45"/>
      <c r="D49" s="45"/>
      <c r="E49" s="45"/>
      <c r="F49" s="45"/>
      <c r="G49" s="45"/>
      <c r="H49" s="45"/>
      <c r="I49" s="45"/>
      <c r="J49" s="45"/>
      <c r="K49" s="45"/>
      <c r="L49" s="45"/>
      <c r="M49" s="50"/>
    </row>
    <row r="50" spans="1:13" s="8" customFormat="1" x14ac:dyDescent="0.35">
      <c r="A50" s="45"/>
      <c r="B50" s="49"/>
      <c r="C50" s="45"/>
      <c r="D50" s="45"/>
      <c r="E50" s="45"/>
      <c r="F50" s="45"/>
      <c r="G50" s="45"/>
      <c r="H50" s="45"/>
      <c r="I50" s="45"/>
      <c r="J50" s="45"/>
      <c r="K50" s="45"/>
      <c r="L50" s="45"/>
      <c r="M50" s="50"/>
    </row>
    <row r="51" spans="1:13" s="8" customFormat="1" x14ac:dyDescent="0.35">
      <c r="A51" s="45"/>
      <c r="B51" s="49"/>
      <c r="C51" s="45"/>
      <c r="D51" s="45"/>
      <c r="E51" s="45"/>
      <c r="F51" s="45"/>
      <c r="G51" s="45"/>
      <c r="H51" s="45"/>
      <c r="I51" s="45"/>
      <c r="J51" s="45"/>
      <c r="K51" s="45"/>
      <c r="L51" s="45"/>
      <c r="M51" s="50"/>
    </row>
    <row r="52" spans="1:13" s="8" customFormat="1" x14ac:dyDescent="0.35">
      <c r="A52" s="45"/>
      <c r="B52" s="49"/>
      <c r="C52" s="45"/>
      <c r="D52" s="45"/>
      <c r="E52" s="45"/>
      <c r="F52" s="45"/>
      <c r="G52" s="45"/>
      <c r="H52" s="45"/>
      <c r="I52" s="45"/>
      <c r="J52" s="45"/>
      <c r="K52" s="45"/>
      <c r="L52" s="45"/>
      <c r="M52" s="50"/>
    </row>
    <row r="53" spans="1:13" s="8" customFormat="1" x14ac:dyDescent="0.35">
      <c r="A53" s="45"/>
      <c r="B53" s="49"/>
      <c r="C53" s="45"/>
      <c r="D53" s="45"/>
      <c r="E53" s="45"/>
      <c r="F53" s="45"/>
      <c r="G53" s="45"/>
      <c r="H53" s="45"/>
      <c r="I53" s="45"/>
      <c r="J53" s="45"/>
      <c r="K53" s="45"/>
      <c r="L53" s="45"/>
      <c r="M53" s="50"/>
    </row>
    <row r="54" spans="1:13" s="8" customFormat="1" ht="18.5" x14ac:dyDescent="0.45">
      <c r="A54" s="45"/>
      <c r="B54" s="49"/>
      <c r="C54" s="51" t="s">
        <v>69</v>
      </c>
      <c r="D54" s="52"/>
      <c r="E54" s="52"/>
      <c r="F54" s="52"/>
      <c r="G54" s="52"/>
      <c r="H54" s="52"/>
      <c r="I54" s="52"/>
      <c r="J54" s="52"/>
      <c r="K54" s="52"/>
      <c r="L54" s="52"/>
      <c r="M54" s="50"/>
    </row>
    <row r="55" spans="1:13" s="8" customFormat="1" x14ac:dyDescent="0.35">
      <c r="A55" s="45"/>
      <c r="B55" s="49"/>
      <c r="C55" s="45"/>
      <c r="D55" s="45"/>
      <c r="E55" s="45"/>
      <c r="F55" s="45"/>
      <c r="G55" s="45"/>
      <c r="H55" s="45"/>
      <c r="I55" s="45"/>
      <c r="J55" s="45"/>
      <c r="K55" s="45"/>
      <c r="L55" s="45"/>
      <c r="M55" s="50"/>
    </row>
    <row r="56" spans="1:13" s="8" customFormat="1" x14ac:dyDescent="0.35">
      <c r="A56" s="45"/>
      <c r="B56" s="49"/>
      <c r="C56" s="265" t="s">
        <v>70</v>
      </c>
      <c r="D56" s="265"/>
      <c r="E56" s="265"/>
      <c r="F56" s="265"/>
      <c r="G56" s="265"/>
      <c r="H56" s="265"/>
      <c r="I56" s="265"/>
      <c r="J56" s="265"/>
      <c r="K56" s="265"/>
      <c r="L56" s="265"/>
      <c r="M56" s="50"/>
    </row>
    <row r="57" spans="1:13" s="8" customFormat="1" x14ac:dyDescent="0.35">
      <c r="A57" s="45"/>
      <c r="B57" s="49"/>
      <c r="C57" s="113"/>
      <c r="D57" s="113"/>
      <c r="E57" s="113"/>
      <c r="F57" s="113"/>
      <c r="G57" s="113"/>
      <c r="H57" s="113"/>
      <c r="I57" s="113"/>
      <c r="J57" s="113"/>
      <c r="K57" s="45"/>
      <c r="L57" s="45"/>
      <c r="M57" s="50"/>
    </row>
    <row r="58" spans="1:13" s="8" customFormat="1" x14ac:dyDescent="0.35">
      <c r="A58" s="45"/>
      <c r="B58" s="49"/>
      <c r="C58" s="45"/>
      <c r="D58" s="45"/>
      <c r="E58" s="45"/>
      <c r="F58" s="45"/>
      <c r="G58" s="45"/>
      <c r="H58" s="45"/>
      <c r="I58" s="45"/>
      <c r="J58" s="45"/>
      <c r="K58" s="45"/>
      <c r="L58" s="45"/>
      <c r="M58" s="50"/>
    </row>
    <row r="59" spans="1:13" s="8" customFormat="1" x14ac:dyDescent="0.35">
      <c r="A59" s="45"/>
      <c r="B59" s="49"/>
      <c r="C59" s="45"/>
      <c r="D59" s="45"/>
      <c r="E59" s="45" t="s">
        <v>2</v>
      </c>
      <c r="F59" s="45" t="s">
        <v>63</v>
      </c>
      <c r="G59" s="45" t="s">
        <v>1</v>
      </c>
      <c r="H59" s="45"/>
      <c r="I59" s="45"/>
      <c r="J59" s="45"/>
      <c r="K59" s="45"/>
      <c r="L59" s="45"/>
      <c r="M59" s="50"/>
    </row>
    <row r="60" spans="1:13" s="8" customFormat="1" x14ac:dyDescent="0.35">
      <c r="A60" s="45"/>
      <c r="B60" s="49"/>
      <c r="C60" s="45"/>
      <c r="D60" s="45"/>
      <c r="E60" s="45" t="str">
        <f>AUTODIAGNÓSTICO!E9</f>
        <v>Sensibilizar frente al proceso de Rendición de Cuentas</v>
      </c>
      <c r="F60" s="45">
        <v>100</v>
      </c>
      <c r="G60" s="53">
        <f>AUTODIAGNÓSTICO!G9</f>
        <v>92</v>
      </c>
      <c r="H60" s="45"/>
      <c r="I60" s="45"/>
      <c r="J60" s="45"/>
      <c r="K60" s="45"/>
      <c r="L60" s="45"/>
      <c r="M60" s="50"/>
    </row>
    <row r="61" spans="1:13" s="8" customFormat="1" x14ac:dyDescent="0.35">
      <c r="A61" s="45"/>
      <c r="B61" s="49"/>
      <c r="C61" s="45"/>
      <c r="D61" s="45"/>
      <c r="E61" s="45" t="str">
        <f>AUTODIAGNÓSTICO!E10</f>
        <v>Analizar las debilidades y fortalezas para la rendicón de cuentas</v>
      </c>
      <c r="F61" s="45">
        <v>100</v>
      </c>
      <c r="G61" s="53">
        <f>AUTODIAGNÓSTICO!G10</f>
        <v>91</v>
      </c>
      <c r="H61" s="45"/>
      <c r="I61" s="45"/>
      <c r="J61" s="45"/>
      <c r="K61" s="45"/>
      <c r="L61" s="45"/>
      <c r="M61" s="50"/>
    </row>
    <row r="62" spans="1:13" s="8" customFormat="1" x14ac:dyDescent="0.35">
      <c r="A62" s="45"/>
      <c r="B62" s="49"/>
      <c r="C62" s="45"/>
      <c r="D62" s="45"/>
      <c r="E62" s="45" t="str">
        <f>AUTODIAGNÓSTICO!E13</f>
        <v>Identificar espacios de articulación y cooperación para la rendición de cuentas</v>
      </c>
      <c r="F62" s="45">
        <v>100</v>
      </c>
      <c r="G62" s="53">
        <f>AUTODIAGNÓSTICO!G13</f>
        <v>92</v>
      </c>
      <c r="H62" s="45"/>
      <c r="I62" s="45"/>
      <c r="J62" s="45"/>
      <c r="K62" s="45"/>
      <c r="L62" s="45"/>
      <c r="M62" s="50"/>
    </row>
    <row r="63" spans="1:13" s="8" customFormat="1" x14ac:dyDescent="0.35">
      <c r="A63" s="45"/>
      <c r="B63" s="49"/>
      <c r="C63" s="45"/>
      <c r="D63" s="45"/>
      <c r="E63" s="45" t="str">
        <f>AUTODIAGNÓSTICO!E15</f>
        <v>Construir la estrategia de rendición de cuentas
 Paso 1. 
Identificación de los espacios de diálogo en los que la entidad rendirá cuentas</v>
      </c>
      <c r="F63" s="45">
        <v>100</v>
      </c>
      <c r="G63" s="53">
        <f>AUTODIAGNÓSTICO!G15</f>
        <v>93</v>
      </c>
      <c r="H63" s="45"/>
      <c r="I63" s="45"/>
      <c r="J63" s="45"/>
      <c r="K63" s="45"/>
      <c r="L63" s="45"/>
      <c r="M63" s="50"/>
    </row>
    <row r="64" spans="1:13" s="8" customFormat="1" x14ac:dyDescent="0.35">
      <c r="A64" s="45"/>
      <c r="B64" s="49"/>
      <c r="C64" s="45"/>
      <c r="D64" s="45"/>
      <c r="E64" s="45" t="str">
        <f>AUTODIAGNÓSTICO!E21</f>
        <v>Construir la estrategia de rendición de cuentas 
 Paso 2. 
Definir la estrategia para implementar el ejercicio de rendición de cuentas</v>
      </c>
      <c r="F64" s="45">
        <v>100</v>
      </c>
      <c r="G64" s="53">
        <f>AUTODIAGNÓSTICO!G21</f>
        <v>90</v>
      </c>
      <c r="H64" s="45"/>
      <c r="I64" s="45"/>
      <c r="J64" s="45"/>
      <c r="K64" s="45"/>
      <c r="L64" s="45"/>
      <c r="M64" s="50"/>
    </row>
    <row r="65" spans="1:13" s="8" customFormat="1" x14ac:dyDescent="0.35">
      <c r="A65" s="45"/>
      <c r="B65" s="49"/>
      <c r="C65" s="45"/>
      <c r="D65" s="45"/>
      <c r="E65" s="45"/>
      <c r="F65" s="45"/>
      <c r="G65" s="45"/>
      <c r="H65" s="45"/>
      <c r="I65" s="45"/>
      <c r="J65" s="45"/>
      <c r="K65" s="45"/>
      <c r="L65" s="45"/>
      <c r="M65" s="50"/>
    </row>
    <row r="66" spans="1:13" s="8" customFormat="1" x14ac:dyDescent="0.35">
      <c r="A66" s="45"/>
      <c r="B66" s="49"/>
      <c r="C66" s="45"/>
      <c r="D66" s="45"/>
      <c r="E66" s="45"/>
      <c r="F66" s="45"/>
      <c r="G66" s="45"/>
      <c r="H66" s="45"/>
      <c r="I66" s="45"/>
      <c r="J66" s="45"/>
      <c r="K66" s="45"/>
      <c r="L66" s="45"/>
      <c r="M66" s="50"/>
    </row>
    <row r="67" spans="1:13" s="8" customFormat="1" x14ac:dyDescent="0.35">
      <c r="A67" s="45"/>
      <c r="B67" s="49"/>
      <c r="C67" s="45"/>
      <c r="D67" s="45"/>
      <c r="E67" s="45"/>
      <c r="F67" s="45"/>
      <c r="G67" s="45"/>
      <c r="H67" s="45"/>
      <c r="I67" s="45"/>
      <c r="J67" s="45"/>
      <c r="K67" s="45"/>
      <c r="L67" s="45"/>
      <c r="M67" s="50"/>
    </row>
    <row r="68" spans="1:13" s="8" customFormat="1" x14ac:dyDescent="0.35">
      <c r="A68" s="45"/>
      <c r="B68" s="49"/>
      <c r="C68" s="45"/>
      <c r="D68" s="45"/>
      <c r="E68" s="45"/>
      <c r="F68" s="45"/>
      <c r="G68" s="45"/>
      <c r="H68" s="45"/>
      <c r="I68" s="45"/>
      <c r="J68" s="45"/>
      <c r="K68" s="45"/>
      <c r="L68" s="45"/>
      <c r="M68" s="50"/>
    </row>
    <row r="69" spans="1:13" s="8" customFormat="1" x14ac:dyDescent="0.35">
      <c r="A69" s="45"/>
      <c r="B69" s="49"/>
      <c r="C69" s="45"/>
      <c r="D69" s="45"/>
      <c r="E69" s="45"/>
      <c r="F69" s="45"/>
      <c r="G69" s="45"/>
      <c r="H69" s="45"/>
      <c r="I69" s="45"/>
      <c r="J69" s="45"/>
      <c r="K69" s="45"/>
      <c r="L69" s="45"/>
      <c r="M69" s="50"/>
    </row>
    <row r="70" spans="1:13" s="8" customFormat="1" x14ac:dyDescent="0.35">
      <c r="A70" s="45"/>
      <c r="B70" s="49"/>
      <c r="C70" s="45"/>
      <c r="D70" s="45"/>
      <c r="E70" s="45"/>
      <c r="F70" s="45"/>
      <c r="G70" s="45"/>
      <c r="H70" s="45"/>
      <c r="I70" s="45"/>
      <c r="J70" s="45"/>
      <c r="K70" s="45"/>
      <c r="L70" s="45"/>
      <c r="M70" s="50"/>
    </row>
    <row r="71" spans="1:13" s="8" customFormat="1" x14ac:dyDescent="0.35">
      <c r="A71" s="45"/>
      <c r="B71" s="49"/>
      <c r="C71" s="45"/>
      <c r="D71" s="45"/>
      <c r="E71" s="45"/>
      <c r="F71" s="45"/>
      <c r="G71" s="45"/>
      <c r="H71" s="45"/>
      <c r="I71" s="45"/>
      <c r="J71" s="45"/>
      <c r="K71" s="45"/>
      <c r="L71" s="45"/>
      <c r="M71" s="50"/>
    </row>
    <row r="72" spans="1:13" s="8" customFormat="1" x14ac:dyDescent="0.35">
      <c r="A72" s="45"/>
      <c r="B72" s="49"/>
      <c r="C72" s="45"/>
      <c r="D72" s="45"/>
      <c r="E72" s="45"/>
      <c r="F72" s="45"/>
      <c r="G72" s="45"/>
      <c r="H72" s="45"/>
      <c r="I72" s="45"/>
      <c r="J72" s="45"/>
      <c r="K72" s="45"/>
      <c r="L72" s="45"/>
      <c r="M72" s="50"/>
    </row>
    <row r="73" spans="1:13" s="8" customFormat="1" x14ac:dyDescent="0.35">
      <c r="A73" s="45"/>
      <c r="B73" s="49"/>
      <c r="C73" s="45"/>
      <c r="D73" s="45"/>
      <c r="E73" s="45"/>
      <c r="F73" s="45"/>
      <c r="G73" s="45"/>
      <c r="H73" s="45"/>
      <c r="I73" s="45"/>
      <c r="J73" s="45"/>
      <c r="K73" s="45"/>
      <c r="L73" s="45"/>
      <c r="M73" s="50"/>
    </row>
    <row r="74" spans="1:13" s="8" customFormat="1" x14ac:dyDescent="0.35">
      <c r="A74" s="45"/>
      <c r="B74" s="49"/>
      <c r="C74" s="45"/>
      <c r="D74" s="45"/>
      <c r="E74" s="45"/>
      <c r="F74" s="45"/>
      <c r="G74" s="45"/>
      <c r="H74" s="45"/>
      <c r="I74" s="45"/>
      <c r="J74" s="45"/>
      <c r="K74" s="45"/>
      <c r="L74" s="45"/>
      <c r="M74" s="50"/>
    </row>
    <row r="75" spans="1:13" s="8" customFormat="1" x14ac:dyDescent="0.35">
      <c r="A75" s="45"/>
      <c r="B75" s="49"/>
      <c r="C75" s="45"/>
      <c r="D75" s="45"/>
      <c r="E75" s="45"/>
      <c r="F75" s="45"/>
      <c r="G75" s="45"/>
      <c r="H75" s="45"/>
      <c r="I75" s="45"/>
      <c r="J75" s="45"/>
      <c r="K75" s="45"/>
      <c r="L75" s="45"/>
      <c r="M75" s="50"/>
    </row>
    <row r="76" spans="1:13" s="8" customFormat="1" x14ac:dyDescent="0.35">
      <c r="A76" s="45"/>
      <c r="B76" s="49"/>
      <c r="C76" s="45"/>
      <c r="D76" s="45"/>
      <c r="E76" s="45"/>
      <c r="F76" s="45"/>
      <c r="G76" s="45"/>
      <c r="H76" s="45"/>
      <c r="I76" s="45"/>
      <c r="J76" s="45"/>
      <c r="K76" s="45"/>
      <c r="L76" s="45"/>
      <c r="M76" s="50"/>
    </row>
    <row r="77" spans="1:13" s="8" customFormat="1" x14ac:dyDescent="0.35">
      <c r="A77" s="45"/>
      <c r="B77" s="49"/>
      <c r="C77" s="45"/>
      <c r="D77" s="45"/>
      <c r="E77" s="45"/>
      <c r="F77" s="45"/>
      <c r="G77" s="45"/>
      <c r="H77" s="45"/>
      <c r="I77" s="45"/>
      <c r="J77" s="45"/>
      <c r="K77" s="45"/>
      <c r="L77" s="45"/>
      <c r="M77" s="50"/>
    </row>
    <row r="78" spans="1:13" s="8" customFormat="1" x14ac:dyDescent="0.35">
      <c r="A78" s="45"/>
      <c r="B78" s="49"/>
      <c r="C78" s="265" t="s">
        <v>71</v>
      </c>
      <c r="D78" s="265"/>
      <c r="E78" s="265"/>
      <c r="F78" s="265"/>
      <c r="G78" s="265"/>
      <c r="H78" s="265"/>
      <c r="I78" s="265"/>
      <c r="J78" s="265"/>
      <c r="K78" s="265"/>
      <c r="L78" s="265"/>
      <c r="M78" s="50"/>
    </row>
    <row r="79" spans="1:13" s="8" customFormat="1" x14ac:dyDescent="0.35">
      <c r="A79" s="45"/>
      <c r="B79" s="49"/>
      <c r="C79" s="45"/>
      <c r="D79" s="45"/>
      <c r="E79" s="45"/>
      <c r="F79" s="45"/>
      <c r="G79" s="45"/>
      <c r="H79" s="45"/>
      <c r="I79" s="45"/>
      <c r="J79" s="45"/>
      <c r="K79" s="45"/>
      <c r="L79" s="45"/>
      <c r="M79" s="50"/>
    </row>
    <row r="80" spans="1:13" s="8" customFormat="1" x14ac:dyDescent="0.35">
      <c r="A80" s="45"/>
      <c r="B80" s="49"/>
      <c r="C80" s="45"/>
      <c r="D80" s="45"/>
      <c r="E80" s="45" t="s">
        <v>2</v>
      </c>
      <c r="F80" s="45" t="s">
        <v>63</v>
      </c>
      <c r="G80" s="45" t="s">
        <v>1</v>
      </c>
      <c r="H80" s="45"/>
      <c r="I80" s="45"/>
      <c r="J80" s="45"/>
      <c r="K80" s="45"/>
      <c r="L80" s="45"/>
      <c r="M80" s="50"/>
    </row>
    <row r="81" spans="1:13" s="8" customFormat="1" x14ac:dyDescent="0.35">
      <c r="A81" s="45"/>
      <c r="B81" s="49"/>
      <c r="C81" s="45"/>
      <c r="D81" s="45"/>
      <c r="E81" s="45" t="str">
        <f>AUTODIAGNÓSTICO!E28</f>
        <v xml:space="preserve">Generación y análisis de la información para el diálogo en la rendición de cuentas en lenguaje claro </v>
      </c>
      <c r="F81" s="45">
        <v>100</v>
      </c>
      <c r="G81" s="45">
        <f>AUTODIAGNÓSTICO!G28</f>
        <v>92</v>
      </c>
      <c r="H81" s="45"/>
      <c r="I81" s="45"/>
      <c r="J81" s="45"/>
      <c r="K81" s="45"/>
      <c r="L81" s="45"/>
      <c r="M81" s="50"/>
    </row>
    <row r="82" spans="1:13" s="8" customFormat="1" x14ac:dyDescent="0.35">
      <c r="A82" s="45"/>
      <c r="B82" s="49"/>
      <c r="C82" s="45"/>
      <c r="D82" s="45"/>
      <c r="E82" s="45" t="str">
        <f>AUTODIAGNÓSTICO!E35</f>
        <v xml:space="preserve">Publicación de la información 
 a través de los diferentes canales de comunicación </v>
      </c>
      <c r="F82" s="45">
        <v>100</v>
      </c>
      <c r="G82" s="45">
        <f>AUTODIAGNÓSTICO!G35</f>
        <v>91</v>
      </c>
      <c r="H82" s="45"/>
      <c r="I82" s="45"/>
      <c r="J82" s="45"/>
      <c r="K82" s="45"/>
      <c r="L82" s="45"/>
      <c r="M82" s="50"/>
    </row>
    <row r="83" spans="1:13" s="8" customFormat="1" x14ac:dyDescent="0.35">
      <c r="A83" s="45"/>
      <c r="B83" s="49"/>
      <c r="C83" s="45"/>
      <c r="D83" s="45"/>
      <c r="E83" s="45" t="str">
        <f>AUTODIAGNÓSTICO!E38</f>
        <v>Preparar los espacios de diálogo</v>
      </c>
      <c r="F83" s="45">
        <v>100</v>
      </c>
      <c r="G83" s="45">
        <f>AUTODIAGNÓSTICO!G38</f>
        <v>90</v>
      </c>
      <c r="H83" s="45"/>
      <c r="I83" s="45"/>
      <c r="J83" s="45"/>
      <c r="K83" s="45"/>
      <c r="L83" s="45"/>
      <c r="M83" s="50"/>
    </row>
    <row r="84" spans="1:13" s="8" customFormat="1" x14ac:dyDescent="0.35">
      <c r="A84" s="45"/>
      <c r="B84" s="49"/>
      <c r="C84" s="45"/>
      <c r="D84" s="45"/>
      <c r="E84" s="45" t="str">
        <f>AUTODIAGNÓSTICO!E41</f>
        <v>Convocar a los ciudadanos y grupos de interés para participar en los espacios de diálogo para la rendición de cuentas</v>
      </c>
      <c r="F84" s="45">
        <v>100</v>
      </c>
      <c r="G84" s="45">
        <f>AUTODIAGNÓSTICO!G41</f>
        <v>90</v>
      </c>
      <c r="H84" s="45"/>
      <c r="I84" s="45"/>
      <c r="J84" s="45"/>
      <c r="K84" s="45"/>
      <c r="L84" s="45"/>
      <c r="M84" s="50"/>
    </row>
    <row r="85" spans="1:13" s="8" customFormat="1" x14ac:dyDescent="0.35">
      <c r="A85" s="45"/>
      <c r="B85" s="49"/>
      <c r="C85" s="45"/>
      <c r="D85" s="45"/>
      <c r="E85" s="45" t="str">
        <f>AUTODIAGNÓSTICO!E44</f>
        <v>Realizar espacios de diálogo  de rendición de cuentas</v>
      </c>
      <c r="F85" s="45">
        <v>100</v>
      </c>
      <c r="G85" s="54">
        <f>AUTODIAGNÓSTICO!G44</f>
        <v>93.416666666666671</v>
      </c>
      <c r="H85" s="45"/>
      <c r="I85" s="45"/>
      <c r="J85" s="45"/>
      <c r="K85" s="45"/>
      <c r="L85" s="45"/>
      <c r="M85" s="50"/>
    </row>
    <row r="86" spans="1:13" s="8" customFormat="1" x14ac:dyDescent="0.35">
      <c r="A86" s="45"/>
      <c r="B86" s="49"/>
      <c r="C86" s="45"/>
      <c r="D86" s="45"/>
      <c r="E86" s="45"/>
      <c r="F86" s="45"/>
      <c r="G86" s="45"/>
      <c r="H86" s="45"/>
      <c r="I86" s="45"/>
      <c r="J86" s="45"/>
      <c r="K86" s="45"/>
      <c r="L86" s="45"/>
      <c r="M86" s="50"/>
    </row>
    <row r="87" spans="1:13" s="8" customFormat="1" x14ac:dyDescent="0.35">
      <c r="A87" s="45"/>
      <c r="B87" s="49"/>
      <c r="C87" s="45"/>
      <c r="D87" s="45"/>
      <c r="E87" s="45"/>
      <c r="F87" s="45"/>
      <c r="G87" s="45"/>
      <c r="H87" s="45"/>
      <c r="I87" s="45"/>
      <c r="J87" s="45"/>
      <c r="K87" s="45"/>
      <c r="L87" s="45"/>
      <c r="M87" s="50"/>
    </row>
    <row r="88" spans="1:13" s="8" customFormat="1" x14ac:dyDescent="0.35">
      <c r="A88" s="45"/>
      <c r="B88" s="49"/>
      <c r="C88" s="45"/>
      <c r="D88" s="45"/>
      <c r="E88" s="45"/>
      <c r="F88" s="45"/>
      <c r="G88" s="45"/>
      <c r="H88" s="45"/>
      <c r="I88" s="45"/>
      <c r="J88" s="45"/>
      <c r="K88" s="45"/>
      <c r="L88" s="45"/>
      <c r="M88" s="50"/>
    </row>
    <row r="89" spans="1:13" s="8" customFormat="1" x14ac:dyDescent="0.35">
      <c r="A89" s="45"/>
      <c r="B89" s="49"/>
      <c r="C89" s="45"/>
      <c r="D89" s="45"/>
      <c r="E89" s="45"/>
      <c r="F89" s="45"/>
      <c r="G89" s="45"/>
      <c r="H89" s="45"/>
      <c r="I89" s="45"/>
      <c r="J89" s="45"/>
      <c r="K89" s="45"/>
      <c r="L89" s="45"/>
      <c r="M89" s="50"/>
    </row>
    <row r="90" spans="1:13" s="8" customFormat="1" x14ac:dyDescent="0.35">
      <c r="A90" s="45"/>
      <c r="B90" s="49"/>
      <c r="C90" s="45"/>
      <c r="D90" s="45"/>
      <c r="E90" s="45"/>
      <c r="F90" s="45"/>
      <c r="G90" s="45"/>
      <c r="H90" s="45"/>
      <c r="I90" s="45"/>
      <c r="J90" s="45"/>
      <c r="K90" s="45"/>
      <c r="L90" s="45"/>
      <c r="M90" s="50"/>
    </row>
    <row r="91" spans="1:13" s="8" customFormat="1" x14ac:dyDescent="0.35">
      <c r="A91" s="45"/>
      <c r="B91" s="49"/>
      <c r="C91" s="45"/>
      <c r="D91" s="45"/>
      <c r="E91" s="45"/>
      <c r="F91" s="45"/>
      <c r="G91" s="45"/>
      <c r="H91" s="45"/>
      <c r="I91" s="45"/>
      <c r="J91" s="45"/>
      <c r="K91" s="45"/>
      <c r="L91" s="45"/>
      <c r="M91" s="50"/>
    </row>
    <row r="92" spans="1:13" s="8" customFormat="1" x14ac:dyDescent="0.35">
      <c r="A92" s="45"/>
      <c r="B92" s="49"/>
      <c r="C92" s="45"/>
      <c r="D92" s="45"/>
      <c r="E92" s="45"/>
      <c r="F92" s="45"/>
      <c r="G92" s="45"/>
      <c r="H92" s="45"/>
      <c r="I92" s="45"/>
      <c r="J92" s="45"/>
      <c r="K92" s="45"/>
      <c r="L92" s="45"/>
      <c r="M92" s="50"/>
    </row>
    <row r="93" spans="1:13" s="8" customFormat="1" x14ac:dyDescent="0.35">
      <c r="A93" s="45"/>
      <c r="B93" s="49"/>
      <c r="C93" s="45"/>
      <c r="D93" s="45"/>
      <c r="E93" s="45"/>
      <c r="F93" s="45"/>
      <c r="G93" s="45"/>
      <c r="H93" s="45"/>
      <c r="I93" s="45"/>
      <c r="J93" s="45"/>
      <c r="K93" s="45"/>
      <c r="L93" s="45"/>
      <c r="M93" s="50"/>
    </row>
    <row r="94" spans="1:13" s="8" customFormat="1" x14ac:dyDescent="0.35">
      <c r="A94" s="45"/>
      <c r="B94" s="49"/>
      <c r="C94" s="45"/>
      <c r="D94" s="45"/>
      <c r="E94" s="45"/>
      <c r="F94" s="45"/>
      <c r="G94" s="45"/>
      <c r="H94" s="45"/>
      <c r="I94" s="45"/>
      <c r="J94" s="45"/>
      <c r="K94" s="45"/>
      <c r="L94" s="45"/>
      <c r="M94" s="50"/>
    </row>
    <row r="95" spans="1:13" s="8" customFormat="1" x14ac:dyDescent="0.35">
      <c r="A95" s="45"/>
      <c r="B95" s="49"/>
      <c r="C95" s="45"/>
      <c r="D95" s="45"/>
      <c r="E95" s="45"/>
      <c r="F95" s="45"/>
      <c r="G95" s="45"/>
      <c r="H95" s="45"/>
      <c r="I95" s="45"/>
      <c r="J95" s="45"/>
      <c r="K95" s="45"/>
      <c r="L95" s="45"/>
      <c r="M95" s="50"/>
    </row>
    <row r="96" spans="1:13" s="8" customFormat="1" x14ac:dyDescent="0.35">
      <c r="A96" s="45"/>
      <c r="B96" s="49"/>
      <c r="C96" s="45"/>
      <c r="D96" s="45"/>
      <c r="E96" s="45"/>
      <c r="F96" s="45"/>
      <c r="G96" s="45"/>
      <c r="H96" s="45"/>
      <c r="I96" s="45"/>
      <c r="J96" s="45"/>
      <c r="K96" s="45"/>
      <c r="L96" s="45"/>
      <c r="M96" s="50"/>
    </row>
    <row r="97" spans="1:13" s="8" customFormat="1" x14ac:dyDescent="0.35">
      <c r="A97" s="45"/>
      <c r="B97" s="49"/>
      <c r="C97" s="45"/>
      <c r="D97" s="45"/>
      <c r="E97" s="45"/>
      <c r="F97" s="45"/>
      <c r="G97" s="45"/>
      <c r="H97" s="45"/>
      <c r="I97" s="45"/>
      <c r="J97" s="45"/>
      <c r="K97" s="45"/>
      <c r="L97" s="45"/>
      <c r="M97" s="50"/>
    </row>
    <row r="98" spans="1:13" s="8" customFormat="1" x14ac:dyDescent="0.35">
      <c r="A98" s="45"/>
      <c r="B98" s="49"/>
      <c r="C98" s="45"/>
      <c r="D98" s="45"/>
      <c r="E98" s="45"/>
      <c r="F98" s="45"/>
      <c r="G98" s="45"/>
      <c r="H98" s="45"/>
      <c r="I98" s="45"/>
      <c r="J98" s="45"/>
      <c r="K98" s="45"/>
      <c r="L98" s="45"/>
      <c r="M98" s="50"/>
    </row>
    <row r="99" spans="1:13" s="8" customFormat="1" x14ac:dyDescent="0.35">
      <c r="A99" s="45"/>
      <c r="B99" s="49"/>
      <c r="C99" s="45"/>
      <c r="D99" s="45"/>
      <c r="E99" s="45"/>
      <c r="F99" s="45"/>
      <c r="G99" s="45"/>
      <c r="H99" s="45"/>
      <c r="I99" s="45"/>
      <c r="J99" s="45"/>
      <c r="K99" s="45"/>
      <c r="L99" s="45"/>
      <c r="M99" s="50"/>
    </row>
    <row r="100" spans="1:13" s="8" customFormat="1" x14ac:dyDescent="0.35">
      <c r="A100" s="45"/>
      <c r="B100" s="49"/>
      <c r="C100" s="45"/>
      <c r="D100" s="45"/>
      <c r="E100" s="45"/>
      <c r="F100" s="45"/>
      <c r="G100" s="45"/>
      <c r="H100" s="45"/>
      <c r="I100" s="45"/>
      <c r="J100" s="45"/>
      <c r="K100" s="45"/>
      <c r="L100" s="45"/>
      <c r="M100" s="50"/>
    </row>
    <row r="101" spans="1:13" s="8" customFormat="1" x14ac:dyDescent="0.35">
      <c r="A101" s="45"/>
      <c r="B101" s="49"/>
      <c r="C101" s="45"/>
      <c r="D101" s="45"/>
      <c r="E101" s="45"/>
      <c r="F101" s="45"/>
      <c r="G101" s="45"/>
      <c r="H101" s="45"/>
      <c r="I101" s="45"/>
      <c r="J101" s="45"/>
      <c r="K101" s="45"/>
      <c r="L101" s="45"/>
      <c r="M101" s="50"/>
    </row>
    <row r="102" spans="1:13" s="8" customFormat="1" x14ac:dyDescent="0.35">
      <c r="A102" s="45"/>
      <c r="B102" s="49"/>
      <c r="C102" s="265" t="s">
        <v>72</v>
      </c>
      <c r="D102" s="265"/>
      <c r="E102" s="265"/>
      <c r="F102" s="265"/>
      <c r="G102" s="265"/>
      <c r="H102" s="265"/>
      <c r="I102" s="265"/>
      <c r="J102" s="265"/>
      <c r="K102" s="265"/>
      <c r="L102" s="265"/>
      <c r="M102" s="50"/>
    </row>
    <row r="103" spans="1:13" s="8" customFormat="1" x14ac:dyDescent="0.35">
      <c r="A103" s="45"/>
      <c r="B103" s="49"/>
      <c r="C103" s="45"/>
      <c r="D103" s="45"/>
      <c r="E103" s="45"/>
      <c r="F103" s="45"/>
      <c r="G103" s="45"/>
      <c r="H103" s="45"/>
      <c r="I103" s="45"/>
      <c r="J103" s="45"/>
      <c r="K103" s="45"/>
      <c r="L103" s="45"/>
      <c r="M103" s="50"/>
    </row>
    <row r="104" spans="1:13" s="8" customFormat="1" x14ac:dyDescent="0.35">
      <c r="A104" s="45"/>
      <c r="B104" s="49"/>
      <c r="C104" s="45"/>
      <c r="D104" s="45" t="s">
        <v>2</v>
      </c>
      <c r="E104" s="45" t="s">
        <v>75</v>
      </c>
      <c r="F104" s="45" t="s">
        <v>1</v>
      </c>
      <c r="G104" s="45"/>
      <c r="H104" s="45"/>
      <c r="I104" s="45"/>
      <c r="J104" s="45"/>
      <c r="K104" s="45"/>
      <c r="L104" s="45"/>
      <c r="M104" s="50"/>
    </row>
    <row r="105" spans="1:13" s="8" customFormat="1" x14ac:dyDescent="0.35">
      <c r="A105" s="45"/>
      <c r="B105" s="49"/>
      <c r="C105" s="45"/>
      <c r="D105" s="45" t="str">
        <f>AUTODIAGNÓSTICO!E56</f>
        <v>Cuantificar el impacto de las acciones de rendición de cuentas para divulgarlos a la ciudadanía</v>
      </c>
      <c r="E105" s="45">
        <v>100</v>
      </c>
      <c r="F105" s="45">
        <f>AUTODIAGNÓSTICO!G56</f>
        <v>93.444444444444443</v>
      </c>
      <c r="G105" s="45"/>
      <c r="H105" s="45"/>
      <c r="I105" s="45"/>
      <c r="J105" s="45"/>
      <c r="K105" s="45"/>
      <c r="L105" s="45"/>
      <c r="M105" s="50"/>
    </row>
    <row r="106" spans="1:13" s="8" customFormat="1" x14ac:dyDescent="0.35">
      <c r="A106" s="45"/>
      <c r="B106" s="49"/>
      <c r="C106" s="45"/>
      <c r="D106" s="45"/>
      <c r="E106" s="45"/>
      <c r="F106" s="45"/>
      <c r="G106" s="45"/>
      <c r="H106" s="45"/>
      <c r="I106" s="45"/>
      <c r="J106" s="45"/>
      <c r="K106" s="45"/>
      <c r="L106" s="45"/>
      <c r="M106" s="50"/>
    </row>
    <row r="107" spans="1:13" s="8" customFormat="1" x14ac:dyDescent="0.35">
      <c r="A107" s="45"/>
      <c r="B107" s="49"/>
      <c r="C107" s="45"/>
      <c r="D107" s="45"/>
      <c r="E107" s="45"/>
      <c r="F107" s="45"/>
      <c r="G107" s="45"/>
      <c r="H107" s="45"/>
      <c r="I107" s="45"/>
      <c r="J107" s="45"/>
      <c r="K107" s="45"/>
      <c r="L107" s="45"/>
      <c r="M107" s="50"/>
    </row>
    <row r="108" spans="1:13" s="8" customFormat="1" x14ac:dyDescent="0.35">
      <c r="A108" s="45"/>
      <c r="B108" s="49"/>
      <c r="C108" s="45"/>
      <c r="D108" s="45"/>
      <c r="E108" s="45"/>
      <c r="F108" s="45"/>
      <c r="G108" s="45"/>
      <c r="H108" s="45"/>
      <c r="I108" s="45"/>
      <c r="J108" s="45"/>
      <c r="K108" s="45"/>
      <c r="L108" s="45"/>
      <c r="M108" s="50"/>
    </row>
    <row r="109" spans="1:13" s="8" customFormat="1" x14ac:dyDescent="0.35">
      <c r="A109" s="45"/>
      <c r="B109" s="49"/>
      <c r="C109" s="45"/>
      <c r="D109" s="45"/>
      <c r="E109" s="45"/>
      <c r="F109" s="45"/>
      <c r="G109" s="45"/>
      <c r="H109" s="45"/>
      <c r="I109" s="45"/>
      <c r="J109" s="45"/>
      <c r="K109" s="45"/>
      <c r="L109" s="45"/>
      <c r="M109" s="50"/>
    </row>
    <row r="110" spans="1:13" s="8" customFormat="1" x14ac:dyDescent="0.35">
      <c r="A110" s="45"/>
      <c r="B110" s="49"/>
      <c r="C110" s="45"/>
      <c r="D110" s="45"/>
      <c r="E110" s="45"/>
      <c r="F110" s="45"/>
      <c r="G110" s="45"/>
      <c r="H110" s="45"/>
      <c r="I110" s="45"/>
      <c r="J110" s="45"/>
      <c r="K110" s="45"/>
      <c r="L110" s="45"/>
      <c r="M110" s="50"/>
    </row>
    <row r="111" spans="1:13" s="8" customFormat="1" x14ac:dyDescent="0.35">
      <c r="A111" s="45"/>
      <c r="B111" s="49"/>
      <c r="C111" s="45"/>
      <c r="D111" s="45"/>
      <c r="E111" s="45"/>
      <c r="F111" s="45"/>
      <c r="G111" s="45"/>
      <c r="H111" s="45"/>
      <c r="I111" s="45"/>
      <c r="J111" s="45"/>
      <c r="K111" s="45"/>
      <c r="L111" s="45"/>
      <c r="M111" s="50"/>
    </row>
    <row r="112" spans="1:13" s="8" customFormat="1" x14ac:dyDescent="0.35">
      <c r="A112" s="45"/>
      <c r="B112" s="49"/>
      <c r="C112" s="45"/>
      <c r="D112" s="45"/>
      <c r="E112" s="45"/>
      <c r="F112" s="45"/>
      <c r="G112" s="45"/>
      <c r="H112" s="45"/>
      <c r="I112" s="45"/>
      <c r="J112" s="45"/>
      <c r="K112" s="45"/>
      <c r="L112" s="45"/>
      <c r="M112" s="50"/>
    </row>
    <row r="113" spans="1:13" s="8" customFormat="1" x14ac:dyDescent="0.35">
      <c r="A113" s="45"/>
      <c r="B113" s="49"/>
      <c r="C113" s="45"/>
      <c r="D113" s="45"/>
      <c r="E113" s="45"/>
      <c r="F113" s="45"/>
      <c r="G113" s="45"/>
      <c r="H113" s="45"/>
      <c r="I113" s="45"/>
      <c r="J113" s="45"/>
      <c r="K113" s="45"/>
      <c r="L113" s="45"/>
      <c r="M113" s="50"/>
    </row>
    <row r="114" spans="1:13" s="8" customFormat="1" x14ac:dyDescent="0.35">
      <c r="A114" s="45"/>
      <c r="B114" s="49"/>
      <c r="C114" s="45"/>
      <c r="D114" s="45"/>
      <c r="E114" s="45"/>
      <c r="F114" s="45"/>
      <c r="G114" s="45"/>
      <c r="H114" s="45"/>
      <c r="I114" s="45"/>
      <c r="J114" s="45"/>
      <c r="K114" s="45"/>
      <c r="L114" s="45"/>
      <c r="M114" s="50"/>
    </row>
    <row r="115" spans="1:13" s="8" customFormat="1" x14ac:dyDescent="0.35">
      <c r="A115" s="45"/>
      <c r="B115" s="49"/>
      <c r="C115" s="45"/>
      <c r="D115" s="45"/>
      <c r="E115" s="45"/>
      <c r="F115" s="45"/>
      <c r="G115" s="45"/>
      <c r="H115" s="45"/>
      <c r="I115" s="45"/>
      <c r="J115" s="45"/>
      <c r="K115" s="45"/>
      <c r="L115" s="45"/>
      <c r="M115" s="50"/>
    </row>
    <row r="116" spans="1:13" s="8" customFormat="1" x14ac:dyDescent="0.35">
      <c r="A116" s="45"/>
      <c r="B116" s="49"/>
      <c r="C116" s="45"/>
      <c r="D116" s="45"/>
      <c r="E116" s="45"/>
      <c r="F116" s="45"/>
      <c r="G116" s="45"/>
      <c r="H116" s="45"/>
      <c r="I116" s="45"/>
      <c r="J116" s="45"/>
      <c r="K116" s="45"/>
      <c r="L116" s="45"/>
      <c r="M116" s="50"/>
    </row>
    <row r="117" spans="1:13" s="8" customFormat="1" x14ac:dyDescent="0.35">
      <c r="A117" s="45"/>
      <c r="B117" s="49"/>
      <c r="C117" s="45"/>
      <c r="D117" s="45"/>
      <c r="E117" s="45"/>
      <c r="F117" s="45"/>
      <c r="G117" s="45"/>
      <c r="H117" s="45"/>
      <c r="I117" s="45"/>
      <c r="J117" s="45"/>
      <c r="K117" s="45"/>
      <c r="L117" s="45"/>
      <c r="M117" s="50"/>
    </row>
    <row r="118" spans="1:13" s="8" customFormat="1" x14ac:dyDescent="0.35">
      <c r="A118" s="45"/>
      <c r="B118" s="49"/>
      <c r="C118" s="45"/>
      <c r="D118" s="45"/>
      <c r="E118" s="45"/>
      <c r="F118" s="45"/>
      <c r="G118" s="45"/>
      <c r="H118" s="45"/>
      <c r="I118" s="45"/>
      <c r="J118" s="45"/>
      <c r="K118" s="45"/>
      <c r="L118" s="45"/>
      <c r="M118" s="50"/>
    </row>
    <row r="119" spans="1:13" s="8" customFormat="1" x14ac:dyDescent="0.35">
      <c r="A119" s="45"/>
      <c r="B119" s="49"/>
      <c r="C119" s="45"/>
      <c r="D119" s="45"/>
      <c r="E119" s="45"/>
      <c r="F119" s="45"/>
      <c r="G119" s="45"/>
      <c r="H119" s="45"/>
      <c r="I119" s="45"/>
      <c r="J119" s="45"/>
      <c r="K119" s="45"/>
      <c r="L119" s="45"/>
      <c r="M119" s="50"/>
    </row>
    <row r="120" spans="1:13" s="8" customFormat="1" x14ac:dyDescent="0.35">
      <c r="A120" s="45"/>
      <c r="B120" s="49"/>
      <c r="C120" s="45"/>
      <c r="D120" s="45"/>
      <c r="E120" s="45"/>
      <c r="F120" s="45"/>
      <c r="G120" s="45"/>
      <c r="H120" s="45"/>
      <c r="I120" s="45"/>
      <c r="J120" s="45"/>
      <c r="K120" s="45"/>
      <c r="L120" s="45"/>
      <c r="M120" s="50"/>
    </row>
    <row r="121" spans="1:13" s="8" customFormat="1" x14ac:dyDescent="0.35">
      <c r="A121" s="45"/>
      <c r="B121" s="49"/>
      <c r="C121" s="45"/>
      <c r="D121" s="45"/>
      <c r="E121" s="45"/>
      <c r="F121" s="45"/>
      <c r="G121" s="45"/>
      <c r="H121" s="45"/>
      <c r="I121" s="45"/>
      <c r="J121" s="45"/>
      <c r="K121" s="45"/>
      <c r="L121" s="45"/>
      <c r="M121" s="50"/>
    </row>
    <row r="122" spans="1:13" s="8" customFormat="1" x14ac:dyDescent="0.35">
      <c r="A122" s="45"/>
      <c r="B122" s="49"/>
      <c r="C122" s="45"/>
      <c r="D122" s="45"/>
      <c r="E122" s="45"/>
      <c r="F122" s="45"/>
      <c r="G122" s="45"/>
      <c r="H122" s="45"/>
      <c r="I122" s="45"/>
      <c r="J122" s="45"/>
      <c r="K122" s="45"/>
      <c r="L122" s="45"/>
      <c r="M122" s="50"/>
    </row>
    <row r="123" spans="1:13" s="8" customFormat="1" x14ac:dyDescent="0.35">
      <c r="A123" s="45"/>
      <c r="B123" s="49"/>
      <c r="C123" s="45"/>
      <c r="D123" s="45"/>
      <c r="E123" s="45"/>
      <c r="F123" s="45"/>
      <c r="G123" s="45"/>
      <c r="H123" s="45"/>
      <c r="I123" s="45"/>
      <c r="J123" s="45"/>
      <c r="K123" s="45"/>
      <c r="L123" s="45"/>
      <c r="M123" s="50"/>
    </row>
    <row r="124" spans="1:13" s="8" customFormat="1" x14ac:dyDescent="0.35">
      <c r="A124" s="45"/>
      <c r="B124" s="49"/>
      <c r="C124" s="45"/>
      <c r="D124" s="45"/>
      <c r="E124" s="45"/>
      <c r="F124" s="45"/>
      <c r="G124" s="45"/>
      <c r="H124" s="45"/>
      <c r="I124" s="45"/>
      <c r="J124" s="45"/>
      <c r="K124" s="45"/>
      <c r="L124" s="45"/>
      <c r="M124" s="50"/>
    </row>
    <row r="125" spans="1:13" s="8" customFormat="1" x14ac:dyDescent="0.35">
      <c r="A125" s="45"/>
      <c r="B125" s="49"/>
      <c r="C125" s="45"/>
      <c r="D125" s="45"/>
      <c r="E125" s="45"/>
      <c r="F125" s="45"/>
      <c r="G125" s="45"/>
      <c r="H125" s="45"/>
      <c r="I125" s="45"/>
      <c r="J125" s="45"/>
      <c r="K125" s="45"/>
      <c r="L125" s="45"/>
      <c r="M125" s="50"/>
    </row>
    <row r="126" spans="1:13" s="8" customFormat="1" x14ac:dyDescent="0.35">
      <c r="A126" s="45"/>
      <c r="B126" s="49"/>
      <c r="C126" s="45"/>
      <c r="D126" s="45"/>
      <c r="E126" s="45"/>
      <c r="F126" s="45"/>
      <c r="G126" s="45"/>
      <c r="H126" s="45"/>
      <c r="I126" s="45"/>
      <c r="J126" s="45"/>
      <c r="K126" s="45"/>
      <c r="L126" s="45"/>
      <c r="M126" s="50"/>
    </row>
    <row r="127" spans="1:13" s="8" customFormat="1" x14ac:dyDescent="0.35">
      <c r="A127" s="45"/>
      <c r="B127" s="49"/>
      <c r="C127" s="45"/>
      <c r="D127" s="45"/>
      <c r="E127" s="45"/>
      <c r="F127" s="45"/>
      <c r="G127" s="45"/>
      <c r="H127" s="45"/>
      <c r="I127" s="45"/>
      <c r="J127" s="45"/>
      <c r="K127" s="45"/>
      <c r="L127" s="45"/>
      <c r="M127" s="50"/>
    </row>
    <row r="128" spans="1:13" s="8" customFormat="1" x14ac:dyDescent="0.35">
      <c r="A128" s="45"/>
      <c r="B128" s="49"/>
      <c r="C128" s="265" t="s">
        <v>73</v>
      </c>
      <c r="D128" s="265"/>
      <c r="E128" s="265"/>
      <c r="F128" s="265"/>
      <c r="G128" s="265"/>
      <c r="H128" s="265"/>
      <c r="I128" s="265"/>
      <c r="J128" s="265"/>
      <c r="K128" s="265"/>
      <c r="L128" s="265"/>
      <c r="M128" s="50"/>
    </row>
    <row r="129" spans="1:13" s="8" customFormat="1" x14ac:dyDescent="0.35">
      <c r="A129" s="45"/>
      <c r="B129" s="49"/>
      <c r="C129" s="45"/>
      <c r="D129" s="45"/>
      <c r="E129" s="45"/>
      <c r="F129" s="45"/>
      <c r="G129" s="45"/>
      <c r="H129" s="45"/>
      <c r="I129" s="45"/>
      <c r="J129" s="45"/>
      <c r="K129" s="45"/>
      <c r="L129" s="45"/>
      <c r="M129" s="50"/>
    </row>
    <row r="130" spans="1:13" s="8" customFormat="1" x14ac:dyDescent="0.35">
      <c r="A130" s="45"/>
      <c r="B130" s="49"/>
      <c r="C130" s="45"/>
      <c r="D130" s="45"/>
      <c r="E130" s="45"/>
      <c r="F130" s="45"/>
      <c r="G130" s="45"/>
      <c r="H130" s="45"/>
      <c r="I130" s="45"/>
      <c r="J130" s="45"/>
      <c r="K130" s="45"/>
      <c r="L130" s="45"/>
      <c r="M130" s="50"/>
    </row>
    <row r="131" spans="1:13" s="8" customFormat="1" x14ac:dyDescent="0.35">
      <c r="A131" s="45"/>
      <c r="B131" s="49"/>
      <c r="C131" s="45"/>
      <c r="D131" s="45" t="s">
        <v>2</v>
      </c>
      <c r="E131" s="45" t="s">
        <v>75</v>
      </c>
      <c r="F131" s="45" t="s">
        <v>1</v>
      </c>
      <c r="G131" s="45"/>
      <c r="H131" s="45"/>
      <c r="I131" s="45"/>
      <c r="J131" s="45"/>
      <c r="K131" s="45"/>
      <c r="L131" s="45"/>
      <c r="M131" s="50"/>
    </row>
    <row r="132" spans="1:13" s="8" customFormat="1" x14ac:dyDescent="0.35">
      <c r="A132" s="45"/>
      <c r="B132" s="49"/>
      <c r="C132" s="45"/>
      <c r="D132" s="45" t="str">
        <f>AUTODIAGNÓSTICO!E65</f>
        <v>Establecer acciones de mejora del proceso de rendición de cuenta</v>
      </c>
      <c r="E132" s="45">
        <v>100</v>
      </c>
      <c r="F132" s="45">
        <f>AUTODIAGNÓSTICO!G65</f>
        <v>92.2</v>
      </c>
      <c r="G132" s="45"/>
      <c r="H132" s="45"/>
      <c r="I132" s="45"/>
      <c r="J132" s="45"/>
      <c r="K132" s="45"/>
      <c r="L132" s="45"/>
      <c r="M132" s="50"/>
    </row>
    <row r="133" spans="1:13" s="8" customFormat="1" x14ac:dyDescent="0.35">
      <c r="A133" s="45"/>
      <c r="B133" s="49"/>
      <c r="C133" s="45"/>
      <c r="D133" s="45"/>
      <c r="E133" s="45"/>
      <c r="F133" s="45"/>
      <c r="G133" s="45"/>
      <c r="H133" s="45"/>
      <c r="I133" s="45"/>
      <c r="J133" s="45"/>
      <c r="K133" s="45"/>
      <c r="L133" s="45"/>
      <c r="M133" s="50"/>
    </row>
    <row r="134" spans="1:13" s="8" customFormat="1" x14ac:dyDescent="0.35">
      <c r="A134" s="45"/>
      <c r="B134" s="49"/>
      <c r="C134" s="45"/>
      <c r="D134" s="45"/>
      <c r="E134" s="45"/>
      <c r="F134" s="45"/>
      <c r="G134" s="45"/>
      <c r="H134" s="45"/>
      <c r="I134" s="45"/>
      <c r="J134" s="45"/>
      <c r="K134" s="45"/>
      <c r="L134" s="45"/>
      <c r="M134" s="50"/>
    </row>
    <row r="135" spans="1:13" s="8" customFormat="1" x14ac:dyDescent="0.35">
      <c r="A135" s="45"/>
      <c r="B135" s="49"/>
      <c r="C135" s="45"/>
      <c r="D135" s="45"/>
      <c r="E135" s="45"/>
      <c r="F135" s="45"/>
      <c r="G135" s="45"/>
      <c r="H135" s="45"/>
      <c r="I135" s="45"/>
      <c r="J135" s="45"/>
      <c r="K135" s="45"/>
      <c r="L135" s="45"/>
      <c r="M135" s="50"/>
    </row>
    <row r="136" spans="1:13" s="8" customFormat="1" x14ac:dyDescent="0.35">
      <c r="A136" s="45"/>
      <c r="B136" s="49"/>
      <c r="C136" s="45"/>
      <c r="D136" s="45"/>
      <c r="E136" s="45"/>
      <c r="F136" s="45"/>
      <c r="G136" s="45"/>
      <c r="H136" s="45"/>
      <c r="I136" s="45"/>
      <c r="J136" s="45"/>
      <c r="K136" s="45"/>
      <c r="L136" s="45"/>
      <c r="M136" s="50"/>
    </row>
    <row r="137" spans="1:13" s="8" customFormat="1" x14ac:dyDescent="0.35">
      <c r="A137" s="45"/>
      <c r="B137" s="49"/>
      <c r="C137" s="45"/>
      <c r="D137" s="45"/>
      <c r="E137" s="45"/>
      <c r="F137" s="45"/>
      <c r="G137" s="45"/>
      <c r="H137" s="45"/>
      <c r="I137" s="45"/>
      <c r="J137" s="45"/>
      <c r="K137" s="45"/>
      <c r="L137" s="45"/>
      <c r="M137" s="50"/>
    </row>
    <row r="138" spans="1:13" s="8" customFormat="1" x14ac:dyDescent="0.35">
      <c r="A138" s="45"/>
      <c r="B138" s="49"/>
      <c r="C138" s="45"/>
      <c r="D138" s="45"/>
      <c r="E138" s="45"/>
      <c r="F138" s="45"/>
      <c r="G138" s="45"/>
      <c r="H138" s="45"/>
      <c r="I138" s="45"/>
      <c r="J138" s="45"/>
      <c r="K138" s="45"/>
      <c r="L138" s="45"/>
      <c r="M138" s="50"/>
    </row>
    <row r="139" spans="1:13" s="8" customFormat="1" x14ac:dyDescent="0.35">
      <c r="A139" s="45"/>
      <c r="B139" s="49"/>
      <c r="C139" s="45"/>
      <c r="D139" s="45"/>
      <c r="E139" s="45"/>
      <c r="F139" s="45"/>
      <c r="G139" s="45"/>
      <c r="H139" s="45"/>
      <c r="I139" s="45"/>
      <c r="J139" s="45"/>
      <c r="K139" s="45"/>
      <c r="L139" s="45"/>
      <c r="M139" s="50"/>
    </row>
    <row r="140" spans="1:13" s="8" customFormat="1" x14ac:dyDescent="0.35">
      <c r="A140" s="45"/>
      <c r="B140" s="49"/>
      <c r="C140" s="45"/>
      <c r="D140" s="45"/>
      <c r="E140" s="45"/>
      <c r="F140" s="45"/>
      <c r="G140" s="45"/>
      <c r="H140" s="45"/>
      <c r="I140" s="45"/>
      <c r="J140" s="45"/>
      <c r="K140" s="45"/>
      <c r="L140" s="45"/>
      <c r="M140" s="50"/>
    </row>
    <row r="141" spans="1:13" s="8" customFormat="1" x14ac:dyDescent="0.35">
      <c r="A141" s="45"/>
      <c r="B141" s="49"/>
      <c r="C141" s="45"/>
      <c r="D141" s="45"/>
      <c r="E141" s="45"/>
      <c r="F141" s="45"/>
      <c r="G141" s="45"/>
      <c r="H141" s="45"/>
      <c r="I141" s="45"/>
      <c r="J141" s="45"/>
      <c r="K141" s="45"/>
      <c r="L141" s="45"/>
      <c r="M141" s="50"/>
    </row>
    <row r="142" spans="1:13" s="8" customFormat="1" x14ac:dyDescent="0.35">
      <c r="A142" s="45"/>
      <c r="B142" s="49"/>
      <c r="C142" s="45"/>
      <c r="D142" s="45"/>
      <c r="E142" s="45"/>
      <c r="F142" s="45"/>
      <c r="G142" s="45"/>
      <c r="H142" s="45"/>
      <c r="I142" s="45"/>
      <c r="J142" s="45"/>
      <c r="K142" s="45"/>
      <c r="L142" s="45"/>
      <c r="M142" s="50"/>
    </row>
    <row r="143" spans="1:13" s="8" customFormat="1" x14ac:dyDescent="0.35">
      <c r="A143" s="45"/>
      <c r="B143" s="49"/>
      <c r="C143" s="45"/>
      <c r="D143" s="45"/>
      <c r="E143" s="45"/>
      <c r="F143" s="45"/>
      <c r="G143" s="45"/>
      <c r="H143" s="45"/>
      <c r="I143" s="45"/>
      <c r="J143" s="45"/>
      <c r="K143" s="45"/>
      <c r="L143" s="45"/>
      <c r="M143" s="50"/>
    </row>
    <row r="144" spans="1:13" s="8" customFormat="1" x14ac:dyDescent="0.35">
      <c r="A144" s="45"/>
      <c r="B144" s="49"/>
      <c r="C144" s="45"/>
      <c r="D144" s="45"/>
      <c r="E144" s="45"/>
      <c r="F144" s="45"/>
      <c r="G144" s="45"/>
      <c r="H144" s="45"/>
      <c r="I144" s="45"/>
      <c r="J144" s="45"/>
      <c r="K144" s="45"/>
      <c r="L144" s="45"/>
      <c r="M144" s="50"/>
    </row>
    <row r="145" spans="1:13" s="8" customFormat="1" x14ac:dyDescent="0.35">
      <c r="A145" s="45"/>
      <c r="B145" s="49"/>
      <c r="C145" s="45"/>
      <c r="D145" s="45"/>
      <c r="E145" s="45"/>
      <c r="F145" s="45"/>
      <c r="G145" s="45"/>
      <c r="H145" s="45"/>
      <c r="I145" s="45"/>
      <c r="J145" s="45"/>
      <c r="K145" s="45"/>
      <c r="L145" s="45"/>
      <c r="M145" s="50"/>
    </row>
    <row r="146" spans="1:13" s="8" customFormat="1" x14ac:dyDescent="0.35">
      <c r="A146" s="45"/>
      <c r="B146" s="49"/>
      <c r="C146" s="45"/>
      <c r="D146" s="45"/>
      <c r="E146" s="45"/>
      <c r="F146" s="45"/>
      <c r="G146" s="45"/>
      <c r="H146" s="45"/>
      <c r="I146" s="45"/>
      <c r="J146" s="45"/>
      <c r="K146" s="45"/>
      <c r="L146" s="45"/>
      <c r="M146" s="50"/>
    </row>
    <row r="147" spans="1:13" s="8" customFormat="1" x14ac:dyDescent="0.35">
      <c r="A147" s="45"/>
      <c r="B147" s="49"/>
      <c r="C147" s="45"/>
      <c r="D147" s="45"/>
      <c r="E147" s="45"/>
      <c r="F147" s="45"/>
      <c r="G147" s="45"/>
      <c r="H147" s="45"/>
      <c r="I147" s="45"/>
      <c r="J147" s="45"/>
      <c r="K147" s="45"/>
      <c r="L147" s="45"/>
      <c r="M147" s="50"/>
    </row>
    <row r="148" spans="1:13" s="8" customFormat="1" x14ac:dyDescent="0.35">
      <c r="A148" s="45"/>
      <c r="B148" s="49"/>
      <c r="C148" s="45"/>
      <c r="D148" s="45"/>
      <c r="E148" s="45"/>
      <c r="F148" s="45"/>
      <c r="G148" s="45"/>
      <c r="H148" s="45"/>
      <c r="I148" s="45"/>
      <c r="J148" s="45"/>
      <c r="K148" s="45"/>
      <c r="L148" s="45"/>
      <c r="M148" s="50"/>
    </row>
    <row r="149" spans="1:13" s="8" customFormat="1" x14ac:dyDescent="0.35">
      <c r="A149" s="45"/>
      <c r="B149" s="49"/>
      <c r="C149" s="45"/>
      <c r="D149" s="45"/>
      <c r="E149" s="45"/>
      <c r="F149" s="45"/>
      <c r="G149" s="45"/>
      <c r="H149" s="45"/>
      <c r="I149" s="45"/>
      <c r="J149" s="45"/>
      <c r="K149" s="45"/>
      <c r="L149" s="45"/>
      <c r="M149" s="50"/>
    </row>
    <row r="150" spans="1:13" s="8" customFormat="1" x14ac:dyDescent="0.35">
      <c r="A150" s="45"/>
      <c r="B150" s="49"/>
      <c r="C150" s="45"/>
      <c r="D150" s="45"/>
      <c r="E150" s="45"/>
      <c r="F150" s="45"/>
      <c r="G150" s="45"/>
      <c r="H150" s="45"/>
      <c r="I150" s="45"/>
      <c r="J150" s="45"/>
      <c r="K150" s="45"/>
      <c r="L150" s="45"/>
      <c r="M150" s="50"/>
    </row>
    <row r="151" spans="1:13" s="8" customFormat="1" x14ac:dyDescent="0.35">
      <c r="A151" s="45"/>
      <c r="B151" s="49"/>
      <c r="C151" s="45"/>
      <c r="D151" s="45"/>
      <c r="E151" s="45"/>
      <c r="F151" s="45"/>
      <c r="G151" s="45"/>
      <c r="H151" s="45"/>
      <c r="I151" s="45"/>
      <c r="J151" s="45"/>
      <c r="K151" s="45"/>
      <c r="L151" s="45"/>
      <c r="M151" s="50"/>
    </row>
    <row r="152" spans="1:13" s="8" customFormat="1" x14ac:dyDescent="0.35">
      <c r="A152" s="45"/>
      <c r="B152" s="49"/>
      <c r="C152" s="45"/>
      <c r="D152" s="45"/>
      <c r="E152" s="45"/>
      <c r="F152" s="45"/>
      <c r="G152" s="45"/>
      <c r="H152" s="45"/>
      <c r="I152" s="45"/>
      <c r="J152" s="45"/>
      <c r="K152" s="45"/>
      <c r="L152" s="45"/>
      <c r="M152" s="50"/>
    </row>
    <row r="153" spans="1:13" s="8" customFormat="1" x14ac:dyDescent="0.35">
      <c r="A153" s="45"/>
      <c r="B153" s="49"/>
      <c r="C153" s="45"/>
      <c r="D153" s="45"/>
      <c r="E153" s="45"/>
      <c r="F153" s="45"/>
      <c r="G153" s="45"/>
      <c r="H153" s="45"/>
      <c r="I153" s="45"/>
      <c r="J153" s="45"/>
      <c r="K153" s="45"/>
      <c r="L153" s="45"/>
      <c r="M153" s="50"/>
    </row>
    <row r="154" spans="1:13" s="8" customFormat="1" ht="15" thickBot="1" x14ac:dyDescent="0.4">
      <c r="A154" s="45"/>
      <c r="B154" s="55"/>
      <c r="C154" s="56"/>
      <c r="D154" s="56"/>
      <c r="E154" s="56"/>
      <c r="F154" s="56"/>
      <c r="G154" s="56"/>
      <c r="H154" s="56"/>
      <c r="I154" s="56"/>
      <c r="J154" s="56"/>
      <c r="K154" s="56"/>
      <c r="L154" s="56"/>
      <c r="M154" s="57"/>
    </row>
    <row r="155" spans="1:13" s="8" customFormat="1" x14ac:dyDescent="0.35">
      <c r="A155" s="45"/>
      <c r="B155" s="45"/>
      <c r="C155" s="45"/>
      <c r="D155" s="45"/>
      <c r="E155" s="45"/>
      <c r="F155" s="45"/>
      <c r="G155" s="45"/>
      <c r="H155" s="45"/>
      <c r="I155" s="45"/>
      <c r="J155" s="45"/>
      <c r="K155" s="45"/>
      <c r="L155" s="45"/>
      <c r="M155" s="45"/>
    </row>
    <row r="156" spans="1:13" s="8" customFormat="1" x14ac:dyDescent="0.35">
      <c r="A156" s="45"/>
      <c r="B156" s="45"/>
      <c r="C156" s="45"/>
      <c r="D156" s="45"/>
      <c r="E156" s="45"/>
      <c r="F156" s="45"/>
      <c r="G156" s="45"/>
      <c r="H156" s="45"/>
      <c r="I156" s="45"/>
      <c r="J156" s="45"/>
      <c r="K156" s="45"/>
      <c r="L156" s="45"/>
      <c r="M156" s="45"/>
    </row>
    <row r="157" spans="1:13" s="8" customFormat="1" x14ac:dyDescent="0.35">
      <c r="A157" s="45"/>
      <c r="B157" s="45"/>
      <c r="C157" s="45"/>
      <c r="D157" s="45"/>
      <c r="E157" s="45"/>
      <c r="F157" s="45"/>
      <c r="G157" s="45"/>
      <c r="H157" s="45"/>
      <c r="I157" s="45"/>
      <c r="J157" s="45"/>
      <c r="K157" s="45"/>
      <c r="L157" s="45"/>
      <c r="M157" s="45"/>
    </row>
    <row r="158" spans="1:13" s="8" customFormat="1" x14ac:dyDescent="0.35">
      <c r="A158" s="45"/>
      <c r="B158" s="45"/>
      <c r="C158" s="45"/>
      <c r="D158" s="45"/>
      <c r="E158" s="45"/>
      <c r="F158" s="45"/>
      <c r="G158" s="45"/>
      <c r="H158" s="45"/>
      <c r="I158" s="45"/>
      <c r="J158" s="45"/>
      <c r="K158" s="45"/>
      <c r="L158" s="45"/>
      <c r="M158" s="45"/>
    </row>
    <row r="159" spans="1:13" s="8" customFormat="1" x14ac:dyDescent="0.35">
      <c r="A159" s="45"/>
      <c r="B159" s="45"/>
      <c r="C159" s="45"/>
      <c r="D159" s="45"/>
      <c r="E159" s="45"/>
      <c r="F159" s="45"/>
      <c r="G159" s="45"/>
      <c r="H159" s="45"/>
      <c r="I159" s="45"/>
      <c r="J159" s="45"/>
      <c r="K159" s="45"/>
      <c r="L159" s="45"/>
      <c r="M159" s="45"/>
    </row>
    <row r="160" spans="1:13" s="8" customFormat="1" x14ac:dyDescent="0.35">
      <c r="A160" s="45"/>
      <c r="B160" s="45"/>
      <c r="C160" s="45"/>
      <c r="D160" s="45"/>
      <c r="E160" s="45"/>
      <c r="F160" s="45"/>
      <c r="G160" s="45"/>
      <c r="H160" s="45"/>
      <c r="I160" s="45"/>
      <c r="J160" s="45"/>
      <c r="K160" s="45"/>
      <c r="L160" s="45"/>
      <c r="M160" s="45"/>
    </row>
    <row r="161" spans="1:13" s="8" customFormat="1" x14ac:dyDescent="0.35">
      <c r="A161" s="45"/>
      <c r="B161" s="45"/>
      <c r="C161" s="45"/>
      <c r="D161" s="45"/>
      <c r="E161" s="45"/>
      <c r="F161" s="45"/>
      <c r="G161" s="45"/>
      <c r="H161" s="45"/>
      <c r="I161" s="45"/>
      <c r="J161" s="45"/>
      <c r="K161" s="45"/>
      <c r="L161" s="45"/>
      <c r="M161" s="45"/>
    </row>
    <row r="162" spans="1:13" s="8" customFormat="1" x14ac:dyDescent="0.35">
      <c r="A162" s="45"/>
      <c r="B162" s="45"/>
      <c r="C162" s="45"/>
      <c r="D162" s="45"/>
      <c r="E162" s="45"/>
      <c r="F162" s="45"/>
      <c r="G162" s="45"/>
      <c r="H162" s="45"/>
      <c r="I162" s="45"/>
      <c r="J162" s="45"/>
      <c r="K162" s="45"/>
      <c r="L162" s="45"/>
      <c r="M162" s="45"/>
    </row>
    <row r="163" spans="1:13" s="8" customFormat="1" x14ac:dyDescent="0.35">
      <c r="A163" s="45"/>
      <c r="B163" s="45"/>
      <c r="C163" s="45"/>
      <c r="D163" s="45"/>
      <c r="E163" s="45"/>
      <c r="F163" s="45"/>
      <c r="G163" s="45"/>
      <c r="H163" s="45"/>
      <c r="I163" s="45"/>
      <c r="J163" s="45"/>
      <c r="K163" s="45"/>
      <c r="L163" s="45"/>
      <c r="M163" s="45"/>
    </row>
    <row r="164" spans="1:13" s="8" customFormat="1" x14ac:dyDescent="0.35">
      <c r="A164" s="45"/>
      <c r="B164" s="45"/>
      <c r="C164" s="45"/>
      <c r="D164" s="45"/>
      <c r="E164" s="45"/>
      <c r="F164" s="45"/>
      <c r="G164" s="45"/>
      <c r="H164" s="45"/>
      <c r="I164" s="45"/>
      <c r="J164" s="45"/>
      <c r="K164" s="45"/>
      <c r="L164" s="45"/>
      <c r="M164" s="45"/>
    </row>
    <row r="165" spans="1:13" s="8" customFormat="1" x14ac:dyDescent="0.35">
      <c r="A165" s="45"/>
      <c r="B165" s="45"/>
      <c r="C165" s="45"/>
      <c r="D165" s="45"/>
      <c r="E165" s="45"/>
      <c r="F165" s="45"/>
      <c r="G165" s="45"/>
      <c r="H165" s="45"/>
      <c r="I165" s="45"/>
      <c r="J165" s="45"/>
      <c r="K165" s="45"/>
      <c r="L165" s="45"/>
      <c r="M165" s="45"/>
    </row>
    <row r="166" spans="1:13" s="8" customFormat="1" x14ac:dyDescent="0.35">
      <c r="A166" s="45"/>
      <c r="B166" s="45"/>
      <c r="C166" s="45"/>
      <c r="D166" s="45"/>
      <c r="E166" s="45"/>
      <c r="F166" s="45"/>
      <c r="G166" s="45"/>
      <c r="H166" s="45"/>
      <c r="I166" s="45"/>
      <c r="J166" s="45"/>
      <c r="K166" s="45"/>
      <c r="L166" s="45"/>
      <c r="M166" s="45"/>
    </row>
    <row r="167" spans="1:13" s="8" customFormat="1" x14ac:dyDescent="0.35">
      <c r="A167" s="45"/>
      <c r="B167" s="45"/>
      <c r="C167" s="45"/>
      <c r="D167" s="45"/>
      <c r="E167" s="45"/>
      <c r="F167" s="45"/>
      <c r="G167" s="45"/>
      <c r="H167" s="45"/>
      <c r="I167" s="45"/>
      <c r="J167" s="45"/>
      <c r="K167" s="45"/>
      <c r="L167" s="45"/>
      <c r="M167" s="45"/>
    </row>
    <row r="168" spans="1:13" s="8" customFormat="1" x14ac:dyDescent="0.35">
      <c r="A168" s="45"/>
      <c r="B168" s="45"/>
      <c r="C168" s="45"/>
      <c r="D168" s="45"/>
      <c r="E168" s="45"/>
      <c r="F168" s="45"/>
      <c r="G168" s="45"/>
      <c r="H168" s="45"/>
      <c r="I168" s="45"/>
      <c r="J168" s="45"/>
      <c r="K168" s="45"/>
      <c r="L168" s="45"/>
      <c r="M168" s="45"/>
    </row>
    <row r="169" spans="1:13" s="8" customFormat="1" x14ac:dyDescent="0.35">
      <c r="A169" s="45"/>
      <c r="B169" s="45"/>
      <c r="C169" s="45"/>
      <c r="D169" s="45"/>
      <c r="E169" s="45"/>
      <c r="F169" s="45"/>
      <c r="G169" s="45"/>
      <c r="H169" s="45"/>
      <c r="I169" s="45"/>
      <c r="J169" s="45"/>
      <c r="K169" s="45"/>
      <c r="L169" s="45"/>
      <c r="M169" s="45"/>
    </row>
    <row r="170" spans="1:13" s="8" customFormat="1" x14ac:dyDescent="0.35">
      <c r="A170" s="45"/>
      <c r="B170" s="45"/>
      <c r="C170" s="45"/>
      <c r="D170" s="45"/>
      <c r="E170" s="45"/>
      <c r="F170" s="45"/>
      <c r="G170" s="45"/>
      <c r="H170" s="45"/>
      <c r="I170" s="45"/>
      <c r="J170" s="45"/>
      <c r="K170" s="45"/>
      <c r="L170" s="45"/>
      <c r="M170" s="45"/>
    </row>
    <row r="171" spans="1:13" s="8" customFormat="1" x14ac:dyDescent="0.35">
      <c r="A171" s="45"/>
      <c r="B171" s="45"/>
      <c r="C171" s="45"/>
      <c r="D171" s="45"/>
      <c r="E171" s="45"/>
      <c r="F171" s="45"/>
      <c r="G171" s="45"/>
      <c r="H171" s="45"/>
      <c r="I171" s="45"/>
      <c r="J171" s="45"/>
      <c r="K171" s="45"/>
      <c r="L171" s="45"/>
      <c r="M171" s="45"/>
    </row>
    <row r="172" spans="1:13" s="8" customFormat="1" x14ac:dyDescent="0.35">
      <c r="A172" s="45"/>
      <c r="B172" s="45"/>
      <c r="C172" s="45"/>
      <c r="D172" s="45"/>
      <c r="E172" s="45"/>
      <c r="F172" s="45"/>
      <c r="G172" s="45"/>
      <c r="H172" s="45"/>
      <c r="I172" s="45"/>
      <c r="J172" s="45"/>
      <c r="K172" s="45"/>
      <c r="L172" s="45"/>
      <c r="M172" s="45"/>
    </row>
    <row r="173" spans="1:13" s="8" customFormat="1" x14ac:dyDescent="0.35">
      <c r="A173" s="45"/>
      <c r="B173" s="45"/>
      <c r="C173" s="45"/>
      <c r="D173" s="45"/>
      <c r="E173" s="45"/>
      <c r="F173" s="45"/>
      <c r="G173" s="45"/>
      <c r="H173" s="45"/>
      <c r="I173" s="45"/>
      <c r="J173" s="45"/>
      <c r="K173" s="45"/>
      <c r="L173" s="45"/>
      <c r="M173" s="45"/>
    </row>
    <row r="174" spans="1:13" s="8" customFormat="1" x14ac:dyDescent="0.35">
      <c r="A174" s="45"/>
      <c r="B174" s="45"/>
      <c r="C174" s="45"/>
      <c r="D174" s="45"/>
      <c r="E174" s="45"/>
      <c r="F174" s="45"/>
      <c r="G174" s="45"/>
      <c r="H174" s="45"/>
      <c r="I174" s="45"/>
      <c r="J174" s="45"/>
      <c r="K174" s="45"/>
      <c r="L174" s="45"/>
      <c r="M174" s="45"/>
    </row>
    <row r="175" spans="1:13" s="8" customFormat="1" x14ac:dyDescent="0.35">
      <c r="A175" s="45"/>
      <c r="B175" s="45"/>
      <c r="C175" s="45"/>
      <c r="D175" s="45"/>
      <c r="E175" s="45"/>
      <c r="F175" s="45"/>
      <c r="G175" s="45"/>
      <c r="H175" s="45"/>
      <c r="I175" s="45"/>
      <c r="J175" s="45"/>
      <c r="K175" s="45"/>
      <c r="L175" s="45"/>
      <c r="M175" s="45"/>
    </row>
    <row r="176" spans="1:13" s="8" customFormat="1" x14ac:dyDescent="0.35">
      <c r="A176" s="45"/>
      <c r="B176" s="45"/>
      <c r="C176" s="45"/>
      <c r="D176" s="45"/>
      <c r="E176" s="45"/>
      <c r="F176" s="45"/>
      <c r="G176" s="45"/>
      <c r="H176" s="45"/>
      <c r="I176" s="45"/>
      <c r="J176" s="45"/>
      <c r="K176" s="45"/>
      <c r="L176" s="45"/>
      <c r="M176" s="45"/>
    </row>
    <row r="177" spans="1:13" s="8" customFormat="1" x14ac:dyDescent="0.35">
      <c r="A177" s="45"/>
      <c r="B177" s="45"/>
      <c r="C177" s="45"/>
      <c r="D177" s="45"/>
      <c r="E177" s="45"/>
      <c r="F177" s="45"/>
      <c r="G177" s="45"/>
      <c r="H177" s="45"/>
      <c r="I177" s="45"/>
      <c r="J177" s="45"/>
      <c r="K177" s="45"/>
      <c r="L177" s="45"/>
      <c r="M177" s="45"/>
    </row>
    <row r="178" spans="1:13" s="8" customFormat="1" x14ac:dyDescent="0.35">
      <c r="A178" s="45"/>
      <c r="B178" s="45"/>
      <c r="C178" s="45"/>
      <c r="D178" s="45"/>
      <c r="E178" s="45"/>
      <c r="F178" s="45"/>
      <c r="G178" s="45"/>
      <c r="H178" s="45"/>
      <c r="I178" s="45"/>
      <c r="J178" s="45"/>
      <c r="K178" s="45"/>
      <c r="L178" s="45"/>
      <c r="M178" s="45"/>
    </row>
    <row r="179" spans="1:13" s="8" customFormat="1" x14ac:dyDescent="0.35">
      <c r="A179" s="45"/>
      <c r="B179" s="45"/>
      <c r="C179" s="45"/>
      <c r="D179" s="45"/>
      <c r="E179" s="45"/>
      <c r="F179" s="45"/>
      <c r="G179" s="45"/>
      <c r="H179" s="45"/>
      <c r="I179" s="45"/>
      <c r="J179" s="45"/>
      <c r="K179" s="45"/>
      <c r="L179" s="45"/>
      <c r="M179" s="45"/>
    </row>
    <row r="180" spans="1:13" s="8" customFormat="1" x14ac:dyDescent="0.35">
      <c r="A180" s="45"/>
      <c r="B180" s="45"/>
      <c r="C180" s="45"/>
      <c r="D180" s="45"/>
      <c r="E180" s="45"/>
      <c r="F180" s="45"/>
      <c r="G180" s="45"/>
      <c r="H180" s="45"/>
      <c r="I180" s="45"/>
      <c r="J180" s="45"/>
      <c r="K180" s="45"/>
      <c r="L180" s="45"/>
      <c r="M180" s="45"/>
    </row>
    <row r="181" spans="1:13" s="8" customFormat="1" x14ac:dyDescent="0.35">
      <c r="A181" s="45"/>
      <c r="B181" s="45"/>
      <c r="C181" s="45"/>
      <c r="D181" s="45"/>
      <c r="E181" s="45"/>
      <c r="F181" s="45"/>
      <c r="G181" s="45"/>
      <c r="H181" s="45"/>
      <c r="I181" s="45"/>
      <c r="J181" s="45"/>
      <c r="K181" s="45"/>
      <c r="L181" s="45"/>
      <c r="M181" s="45"/>
    </row>
    <row r="182" spans="1:13" s="8" customFormat="1" x14ac:dyDescent="0.35">
      <c r="A182" s="45"/>
      <c r="B182" s="45"/>
      <c r="C182" s="45"/>
      <c r="D182" s="45"/>
      <c r="E182" s="45"/>
      <c r="F182" s="45"/>
      <c r="G182" s="45"/>
      <c r="H182" s="45"/>
      <c r="I182" s="45"/>
      <c r="J182" s="45"/>
      <c r="K182" s="45"/>
      <c r="L182" s="45"/>
      <c r="M182" s="45"/>
    </row>
    <row r="183" spans="1:13" s="8" customFormat="1" x14ac:dyDescent="0.35">
      <c r="A183" s="45"/>
      <c r="B183" s="45"/>
      <c r="C183" s="45"/>
      <c r="D183" s="45"/>
      <c r="E183" s="45"/>
      <c r="F183" s="45"/>
      <c r="G183" s="45"/>
      <c r="H183" s="45"/>
      <c r="I183" s="45"/>
      <c r="J183" s="45"/>
      <c r="K183" s="45"/>
      <c r="L183" s="45"/>
      <c r="M183" s="45"/>
    </row>
    <row r="184" spans="1:13" s="8" customFormat="1" x14ac:dyDescent="0.35">
      <c r="A184" s="45"/>
      <c r="B184" s="45"/>
      <c r="C184" s="45"/>
      <c r="D184" s="45"/>
      <c r="E184" s="45"/>
      <c r="F184" s="45"/>
      <c r="G184" s="45"/>
      <c r="H184" s="45"/>
      <c r="I184" s="45"/>
      <c r="J184" s="45"/>
      <c r="K184" s="45"/>
      <c r="L184" s="45"/>
      <c r="M184" s="45"/>
    </row>
    <row r="185" spans="1:13" s="8" customFormat="1" x14ac:dyDescent="0.35">
      <c r="A185" s="45"/>
      <c r="B185" s="45"/>
      <c r="C185" s="45"/>
      <c r="D185" s="45"/>
      <c r="E185" s="45"/>
      <c r="F185" s="45"/>
      <c r="G185" s="45"/>
      <c r="H185" s="45"/>
      <c r="I185" s="45"/>
      <c r="J185" s="45"/>
      <c r="K185" s="45"/>
      <c r="L185" s="45"/>
      <c r="M185" s="45"/>
    </row>
    <row r="186" spans="1:13" s="8" customFormat="1" x14ac:dyDescent="0.35">
      <c r="A186" s="45"/>
      <c r="B186" s="45"/>
      <c r="C186" s="45"/>
      <c r="D186" s="45"/>
      <c r="E186" s="45"/>
      <c r="F186" s="45"/>
      <c r="G186" s="45"/>
      <c r="H186" s="45"/>
      <c r="I186" s="45"/>
      <c r="J186" s="45"/>
      <c r="K186" s="45"/>
      <c r="L186" s="45"/>
      <c r="M186" s="45"/>
    </row>
    <row r="187" spans="1:13" s="8" customFormat="1" x14ac:dyDescent="0.35">
      <c r="A187" s="45"/>
      <c r="B187" s="45"/>
      <c r="C187" s="45"/>
      <c r="D187" s="45"/>
      <c r="E187" s="45"/>
      <c r="F187" s="45"/>
      <c r="G187" s="45"/>
      <c r="H187" s="45"/>
      <c r="I187" s="45"/>
      <c r="J187" s="45"/>
      <c r="K187" s="45"/>
      <c r="L187" s="45"/>
      <c r="M187" s="45"/>
    </row>
    <row r="188" spans="1:13" s="8" customFormat="1" x14ac:dyDescent="0.35">
      <c r="A188" s="45"/>
      <c r="B188" s="45"/>
      <c r="C188" s="45"/>
      <c r="D188" s="45"/>
      <c r="E188" s="45"/>
      <c r="F188" s="45"/>
      <c r="G188" s="45"/>
      <c r="H188" s="45"/>
      <c r="I188" s="45"/>
      <c r="J188" s="45"/>
      <c r="K188" s="45"/>
      <c r="L188" s="45"/>
      <c r="M188" s="45"/>
    </row>
    <row r="189" spans="1:13" s="8" customFormat="1" x14ac:dyDescent="0.35">
      <c r="A189" s="45"/>
      <c r="B189" s="45"/>
      <c r="C189" s="45"/>
      <c r="D189" s="45"/>
      <c r="E189" s="45"/>
      <c r="F189" s="45"/>
      <c r="G189" s="45"/>
      <c r="H189" s="45"/>
      <c r="I189" s="45"/>
      <c r="J189" s="45"/>
      <c r="K189" s="45"/>
      <c r="L189" s="45"/>
      <c r="M189" s="45"/>
    </row>
    <row r="190" spans="1:13" s="8" customFormat="1" x14ac:dyDescent="0.35">
      <c r="A190" s="45"/>
      <c r="B190" s="45"/>
      <c r="C190" s="45"/>
      <c r="D190" s="45"/>
      <c r="E190" s="45"/>
      <c r="F190" s="45"/>
      <c r="G190" s="45"/>
      <c r="H190" s="45"/>
      <c r="I190" s="45"/>
      <c r="J190" s="45"/>
      <c r="K190" s="45"/>
      <c r="L190" s="45"/>
      <c r="M190" s="45"/>
    </row>
    <row r="191" spans="1:13" s="8" customFormat="1" x14ac:dyDescent="0.35">
      <c r="A191" s="45"/>
      <c r="B191" s="45"/>
      <c r="C191" s="45"/>
      <c r="D191" s="45"/>
      <c r="E191" s="45"/>
      <c r="F191" s="45"/>
      <c r="G191" s="45"/>
      <c r="H191" s="45"/>
      <c r="I191" s="45"/>
      <c r="J191" s="45"/>
      <c r="K191" s="45"/>
      <c r="L191" s="45"/>
      <c r="M191" s="45"/>
    </row>
    <row r="192" spans="1:13" s="8" customFormat="1" x14ac:dyDescent="0.35">
      <c r="A192" s="45"/>
      <c r="B192" s="45"/>
      <c r="C192" s="45"/>
      <c r="D192" s="45"/>
      <c r="E192" s="45"/>
      <c r="F192" s="45"/>
      <c r="G192" s="45"/>
      <c r="H192" s="45"/>
      <c r="I192" s="45"/>
      <c r="J192" s="45"/>
      <c r="K192" s="45"/>
      <c r="L192" s="45"/>
      <c r="M192" s="45"/>
    </row>
    <row r="193" spans="1:13" s="8" customFormat="1" x14ac:dyDescent="0.35">
      <c r="A193" s="45"/>
      <c r="B193" s="45"/>
      <c r="C193" s="45"/>
      <c r="D193" s="45"/>
      <c r="E193" s="45"/>
      <c r="F193" s="45"/>
      <c r="G193" s="45"/>
      <c r="H193" s="45"/>
      <c r="I193" s="45"/>
      <c r="J193" s="45"/>
      <c r="K193" s="45"/>
      <c r="L193" s="45"/>
      <c r="M193" s="45"/>
    </row>
    <row r="194" spans="1:13" s="8" customFormat="1" x14ac:dyDescent="0.35">
      <c r="A194" s="45"/>
      <c r="B194" s="45"/>
      <c r="C194" s="45"/>
      <c r="D194" s="45"/>
      <c r="E194" s="45"/>
      <c r="F194" s="45"/>
      <c r="G194" s="45"/>
      <c r="H194" s="45"/>
      <c r="I194" s="45"/>
      <c r="J194" s="45"/>
      <c r="K194" s="45"/>
      <c r="L194" s="45"/>
      <c r="M194" s="45"/>
    </row>
    <row r="195" spans="1:13" s="8" customFormat="1" x14ac:dyDescent="0.35">
      <c r="A195" s="45"/>
      <c r="B195" s="45"/>
      <c r="C195" s="45"/>
      <c r="D195" s="45"/>
      <c r="E195" s="45"/>
      <c r="F195" s="45"/>
      <c r="G195" s="45"/>
      <c r="H195" s="45"/>
      <c r="I195" s="45"/>
      <c r="J195" s="45"/>
      <c r="K195" s="45"/>
      <c r="L195" s="45"/>
      <c r="M195" s="45"/>
    </row>
    <row r="196" spans="1:13" s="8" customFormat="1" x14ac:dyDescent="0.35">
      <c r="A196" s="45"/>
      <c r="B196" s="45"/>
      <c r="C196" s="45"/>
      <c r="D196" s="45"/>
      <c r="E196" s="45"/>
      <c r="F196" s="45"/>
      <c r="G196" s="45"/>
      <c r="H196" s="45"/>
      <c r="I196" s="45"/>
      <c r="J196" s="45"/>
      <c r="K196" s="45"/>
      <c r="L196" s="45"/>
      <c r="M196" s="45"/>
    </row>
    <row r="197" spans="1:13" s="8" customFormat="1" x14ac:dyDescent="0.35">
      <c r="A197" s="45"/>
      <c r="B197" s="45"/>
      <c r="C197" s="45"/>
      <c r="D197" s="45"/>
      <c r="E197" s="45"/>
      <c r="F197" s="45"/>
      <c r="G197" s="45"/>
      <c r="H197" s="45"/>
      <c r="I197" s="45"/>
      <c r="J197" s="45"/>
      <c r="K197" s="45"/>
      <c r="L197" s="45"/>
      <c r="M197" s="45"/>
    </row>
    <row r="198" spans="1:13" s="8" customFormat="1" x14ac:dyDescent="0.35">
      <c r="A198" s="45"/>
      <c r="B198" s="45"/>
      <c r="C198" s="45"/>
      <c r="D198" s="45"/>
      <c r="E198" s="45"/>
      <c r="F198" s="45"/>
      <c r="G198" s="45"/>
      <c r="H198" s="45"/>
      <c r="I198" s="45"/>
      <c r="J198" s="45"/>
      <c r="K198" s="45"/>
      <c r="L198" s="45"/>
      <c r="M198" s="45"/>
    </row>
    <row r="199" spans="1:13" s="8" customFormat="1" x14ac:dyDescent="0.35">
      <c r="A199" s="45"/>
      <c r="B199" s="45"/>
      <c r="C199" s="45"/>
      <c r="D199" s="45"/>
      <c r="E199" s="45"/>
      <c r="F199" s="45"/>
      <c r="G199" s="45"/>
      <c r="H199" s="45"/>
      <c r="I199" s="45"/>
      <c r="J199" s="45"/>
      <c r="K199" s="45"/>
      <c r="L199" s="45"/>
      <c r="M199" s="45"/>
    </row>
    <row r="200" spans="1:13" s="8" customFormat="1" x14ac:dyDescent="0.35">
      <c r="A200" s="45"/>
      <c r="B200" s="45"/>
      <c r="C200" s="45"/>
      <c r="D200" s="45"/>
      <c r="E200" s="45"/>
      <c r="F200" s="45"/>
      <c r="G200" s="45"/>
      <c r="H200" s="45"/>
      <c r="I200" s="45"/>
      <c r="J200" s="45"/>
      <c r="K200" s="45"/>
      <c r="L200" s="45"/>
      <c r="M200" s="45"/>
    </row>
    <row r="201" spans="1:13" s="8" customFormat="1" x14ac:dyDescent="0.35">
      <c r="A201" s="45"/>
      <c r="B201" s="45"/>
      <c r="C201" s="45"/>
      <c r="D201" s="45"/>
      <c r="E201" s="45"/>
      <c r="F201" s="45"/>
      <c r="G201" s="45"/>
      <c r="H201" s="45"/>
      <c r="I201" s="45"/>
      <c r="J201" s="45"/>
      <c r="K201" s="45"/>
      <c r="L201" s="45"/>
      <c r="M201" s="45"/>
    </row>
    <row r="202" spans="1:13" s="8" customFormat="1" x14ac:dyDescent="0.35">
      <c r="A202" s="45"/>
      <c r="B202" s="45"/>
      <c r="C202" s="45"/>
      <c r="D202" s="45"/>
      <c r="E202" s="45"/>
      <c r="F202" s="45"/>
      <c r="G202" s="45"/>
      <c r="H202" s="45"/>
      <c r="I202" s="45"/>
      <c r="J202" s="45"/>
      <c r="K202" s="45"/>
      <c r="L202" s="45"/>
      <c r="M202" s="45"/>
    </row>
    <row r="203" spans="1:13" s="8" customFormat="1" x14ac:dyDescent="0.35">
      <c r="A203" s="45"/>
      <c r="B203" s="45"/>
      <c r="C203" s="45"/>
      <c r="D203" s="45"/>
      <c r="E203" s="45"/>
      <c r="F203" s="45"/>
      <c r="G203" s="45"/>
      <c r="H203" s="45"/>
      <c r="I203" s="45"/>
      <c r="J203" s="45"/>
      <c r="K203" s="45"/>
      <c r="L203" s="45"/>
      <c r="M203" s="45"/>
    </row>
    <row r="204" spans="1:13" s="8" customFormat="1" x14ac:dyDescent="0.35">
      <c r="A204" s="45"/>
      <c r="B204" s="45"/>
      <c r="C204" s="45"/>
      <c r="D204" s="45"/>
      <c r="E204" s="45"/>
      <c r="F204" s="45"/>
      <c r="G204" s="45"/>
      <c r="H204" s="45"/>
      <c r="I204" s="45"/>
      <c r="J204" s="45"/>
      <c r="K204" s="45"/>
      <c r="L204" s="45"/>
      <c r="M204" s="45"/>
    </row>
    <row r="205" spans="1:13" s="8" customFormat="1" x14ac:dyDescent="0.35">
      <c r="A205" s="45"/>
      <c r="B205" s="45"/>
      <c r="C205" s="45"/>
      <c r="D205" s="45"/>
      <c r="E205" s="45"/>
      <c r="F205" s="45"/>
      <c r="G205" s="45"/>
      <c r="H205" s="45"/>
      <c r="I205" s="45"/>
      <c r="J205" s="45"/>
      <c r="K205" s="45"/>
      <c r="L205" s="45"/>
      <c r="M205" s="45"/>
    </row>
    <row r="206" spans="1:13" s="8" customFormat="1" x14ac:dyDescent="0.35">
      <c r="A206" s="45"/>
      <c r="B206" s="45"/>
      <c r="C206" s="45"/>
      <c r="D206" s="45"/>
      <c r="E206" s="45"/>
      <c r="F206" s="45"/>
      <c r="G206" s="45"/>
      <c r="H206" s="45"/>
      <c r="I206" s="45"/>
      <c r="J206" s="45"/>
      <c r="K206" s="45"/>
      <c r="L206" s="45"/>
      <c r="M206" s="45"/>
    </row>
    <row r="207" spans="1:13" s="8" customFormat="1" x14ac:dyDescent="0.35">
      <c r="A207" s="45"/>
      <c r="B207" s="45"/>
      <c r="C207" s="45"/>
      <c r="D207" s="45"/>
      <c r="E207" s="45"/>
      <c r="F207" s="45"/>
      <c r="G207" s="45"/>
      <c r="H207" s="45"/>
      <c r="I207" s="45"/>
      <c r="J207" s="45"/>
      <c r="K207" s="45"/>
      <c r="L207" s="45"/>
      <c r="M207" s="45"/>
    </row>
    <row r="208" spans="1:13" s="8" customFormat="1" x14ac:dyDescent="0.35">
      <c r="A208" s="45"/>
      <c r="B208" s="45"/>
      <c r="C208" s="45"/>
      <c r="D208" s="45"/>
      <c r="E208" s="45"/>
      <c r="F208" s="45"/>
      <c r="G208" s="45"/>
      <c r="H208" s="45"/>
      <c r="I208" s="45"/>
      <c r="J208" s="45"/>
      <c r="K208" s="45"/>
      <c r="L208" s="45"/>
      <c r="M208" s="45"/>
    </row>
    <row r="209" spans="1:13" s="8" customFormat="1" x14ac:dyDescent="0.35">
      <c r="A209" s="45"/>
      <c r="B209" s="45"/>
      <c r="C209" s="45"/>
      <c r="D209" s="45"/>
      <c r="E209" s="45"/>
      <c r="F209" s="45"/>
      <c r="G209" s="45"/>
      <c r="H209" s="45"/>
      <c r="I209" s="45"/>
      <c r="J209" s="45"/>
      <c r="K209" s="45"/>
      <c r="L209" s="45"/>
      <c r="M209" s="45"/>
    </row>
    <row r="210" spans="1:13" s="8" customFormat="1" x14ac:dyDescent="0.35">
      <c r="A210" s="45"/>
      <c r="B210" s="45"/>
      <c r="C210" s="45"/>
      <c r="D210" s="45"/>
      <c r="E210" s="45"/>
      <c r="F210" s="45"/>
      <c r="G210" s="45"/>
      <c r="H210" s="45"/>
      <c r="I210" s="45"/>
      <c r="J210" s="45"/>
      <c r="K210" s="45"/>
      <c r="L210" s="45"/>
      <c r="M210" s="45"/>
    </row>
    <row r="211" spans="1:13" s="8" customFormat="1" x14ac:dyDescent="0.35">
      <c r="A211" s="45"/>
      <c r="B211" s="45"/>
      <c r="C211" s="45"/>
      <c r="D211" s="45"/>
      <c r="E211" s="45"/>
      <c r="F211" s="45"/>
      <c r="G211" s="45"/>
      <c r="H211" s="45"/>
      <c r="I211" s="45"/>
      <c r="J211" s="45"/>
      <c r="K211" s="45"/>
      <c r="L211" s="45"/>
      <c r="M211" s="45"/>
    </row>
    <row r="212" spans="1:13" s="8" customFormat="1" x14ac:dyDescent="0.35">
      <c r="A212" s="45"/>
      <c r="B212" s="45"/>
      <c r="C212" s="45"/>
      <c r="D212" s="45"/>
      <c r="E212" s="45"/>
      <c r="F212" s="45"/>
      <c r="G212" s="45"/>
      <c r="H212" s="45"/>
      <c r="I212" s="45"/>
      <c r="J212" s="45"/>
      <c r="K212" s="45"/>
      <c r="L212" s="45"/>
      <c r="M212" s="45"/>
    </row>
    <row r="213" spans="1:13" s="8" customFormat="1" x14ac:dyDescent="0.35">
      <c r="A213" s="45"/>
      <c r="B213" s="45"/>
      <c r="C213" s="45"/>
      <c r="D213" s="45"/>
      <c r="E213" s="45"/>
      <c r="F213" s="45"/>
      <c r="G213" s="45"/>
      <c r="H213" s="45"/>
      <c r="I213" s="45"/>
      <c r="J213" s="45"/>
      <c r="K213" s="45"/>
      <c r="L213" s="45"/>
      <c r="M213" s="45"/>
    </row>
    <row r="214" spans="1:13" s="8" customFormat="1" x14ac:dyDescent="0.35">
      <c r="A214" s="45"/>
      <c r="B214" s="45"/>
      <c r="C214" s="45"/>
      <c r="D214" s="45"/>
      <c r="E214" s="45"/>
      <c r="F214" s="45"/>
      <c r="G214" s="45"/>
      <c r="H214" s="45"/>
      <c r="I214" s="45"/>
      <c r="J214" s="45"/>
      <c r="K214" s="45"/>
      <c r="L214" s="45"/>
      <c r="M214" s="45"/>
    </row>
  </sheetData>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tabSelected="1" workbookViewId="0">
      <pane xSplit="6" ySplit="2" topLeftCell="G3" activePane="bottomRight" state="frozen"/>
      <selection pane="topRight" activeCell="F1" sqref="F1"/>
      <selection pane="bottomLeft" activeCell="A3" sqref="A3"/>
      <selection pane="bottomRight" activeCell="C11" sqref="C11:D12"/>
    </sheetView>
  </sheetViews>
  <sheetFormatPr baseColWidth="10" defaultRowHeight="14.5" x14ac:dyDescent="0.35"/>
  <cols>
    <col min="1" max="1" width="3.90625" customWidth="1"/>
    <col min="2" max="2" width="2.6328125" customWidth="1"/>
    <col min="3" max="3" width="44.54296875" customWidth="1"/>
    <col min="4" max="4" width="7.54296875" customWidth="1"/>
    <col min="5" max="5" width="69" customWidth="1"/>
    <col min="6" max="6" width="3.9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105</v>
      </c>
      <c r="F4" s="13"/>
    </row>
    <row r="5" spans="2:6" s="8" customFormat="1" x14ac:dyDescent="0.35">
      <c r="B5" s="12"/>
      <c r="E5" s="18" t="s">
        <v>107</v>
      </c>
      <c r="F5" s="13"/>
    </row>
    <row r="6" spans="2:6" s="8" customFormat="1" x14ac:dyDescent="0.35">
      <c r="B6" s="12"/>
      <c r="F6" s="13"/>
    </row>
    <row r="7" spans="2:6" s="8" customFormat="1" x14ac:dyDescent="0.35">
      <c r="B7" s="12"/>
      <c r="F7" s="13"/>
    </row>
    <row r="8" spans="2:6" s="8" customFormat="1" ht="23.5" x14ac:dyDescent="0.35">
      <c r="B8" s="12"/>
      <c r="C8" s="275" t="s">
        <v>106</v>
      </c>
      <c r="D8" s="275"/>
      <c r="E8" s="275"/>
      <c r="F8" s="13"/>
    </row>
    <row r="9" spans="2:6" s="8" customFormat="1" ht="15" thickBot="1" x14ac:dyDescent="0.4">
      <c r="B9" s="12"/>
      <c r="F9" s="13"/>
    </row>
    <row r="10" spans="2:6" s="8" customFormat="1" ht="18.5" x14ac:dyDescent="0.35">
      <c r="B10" s="12"/>
      <c r="C10" s="19" t="s">
        <v>117</v>
      </c>
      <c r="D10" s="89"/>
      <c r="E10" s="20" t="s">
        <v>80</v>
      </c>
      <c r="F10" s="13"/>
    </row>
    <row r="11" spans="2:6" s="8" customFormat="1" ht="41.25" customHeight="1" x14ac:dyDescent="0.6">
      <c r="B11" s="12"/>
      <c r="C11" s="276">
        <f>AUTODIAGNÓSTICO!E6</f>
        <v>254206001102</v>
      </c>
      <c r="D11" s="277"/>
      <c r="E11" s="21">
        <f>AUTODIAGNÓSTICO!I6</f>
        <v>88.836065573770497</v>
      </c>
      <c r="F11" s="22"/>
    </row>
    <row r="12" spans="2:6" s="8" customFormat="1" ht="45" customHeight="1" thickBot="1" x14ac:dyDescent="0.4">
      <c r="B12" s="12"/>
      <c r="C12" s="278"/>
      <c r="D12" s="279"/>
      <c r="E12" s="23" t="str">
        <f>IF(E11="","",IF(E11&lt;=50,"NIVEL INICIAL",IF(E11&lt;=80,"NIVEL CONSOLIDACIÓN","NIVEL PERFECCIONAMIENTO")))</f>
        <v>NIVEL PERFECCIONAMIENTO</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1"/>
      <c r="F17" s="13"/>
    </row>
    <row r="18" spans="2:6" s="8" customFormat="1" ht="15.5" x14ac:dyDescent="0.35">
      <c r="B18" s="12"/>
      <c r="C18" s="25" t="s">
        <v>83</v>
      </c>
      <c r="D18" s="90"/>
      <c r="F18" s="13"/>
    </row>
    <row r="19" spans="2:6" s="8" customFormat="1" ht="15.5" x14ac:dyDescent="0.35">
      <c r="B19" s="12"/>
      <c r="C19" s="25" t="s">
        <v>84</v>
      </c>
      <c r="D19" s="92"/>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5"/>
  <sheetViews>
    <sheetView topLeftCell="A4" workbookViewId="0">
      <selection activeCell="I13" sqref="I13:J13"/>
    </sheetView>
  </sheetViews>
  <sheetFormatPr baseColWidth="10" defaultRowHeight="14.5" x14ac:dyDescent="0.35"/>
  <cols>
    <col min="1" max="1" width="6.6328125" style="41" customWidth="1"/>
    <col min="2" max="2" width="11.54296875" style="40" customWidth="1"/>
    <col min="3" max="3" width="16.36328125" style="40" customWidth="1"/>
    <col min="4" max="4" width="32.6328125" style="40" customWidth="1"/>
    <col min="5" max="5" width="15.453125" style="40" customWidth="1"/>
    <col min="6" max="6" width="16.90625" customWidth="1"/>
    <col min="7" max="7" width="21.08984375" customWidth="1"/>
    <col min="8" max="8" width="41.90625" customWidth="1"/>
    <col min="9" max="9" width="25.6328125" customWidth="1"/>
    <col min="10" max="10" width="29.08984375" customWidth="1"/>
    <col min="11" max="11" width="18.90625" customWidth="1"/>
    <col min="12" max="12" width="20.6328125" customWidth="1"/>
    <col min="14" max="15" width="0" hidden="1" customWidth="1"/>
  </cols>
  <sheetData>
    <row r="2" spans="1:15" x14ac:dyDescent="0.35">
      <c r="N2" t="s">
        <v>124</v>
      </c>
      <c r="O2" t="s">
        <v>125</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68"/>
      <c r="B7" s="68"/>
      <c r="C7" s="68"/>
      <c r="D7" s="69"/>
      <c r="E7" s="68"/>
      <c r="F7" s="68"/>
      <c r="G7" s="68"/>
      <c r="H7" s="68"/>
      <c r="I7" s="68"/>
      <c r="K7" s="280" t="s">
        <v>119</v>
      </c>
      <c r="L7" s="281"/>
      <c r="N7">
        <v>2026</v>
      </c>
      <c r="O7">
        <v>2026</v>
      </c>
    </row>
    <row r="8" spans="1:15" ht="28.5" customHeight="1" thickBot="1" x14ac:dyDescent="0.4">
      <c r="A8" s="282" t="s">
        <v>143</v>
      </c>
      <c r="B8" s="312"/>
      <c r="C8" s="283"/>
      <c r="D8" s="282" t="s">
        <v>120</v>
      </c>
      <c r="E8" s="312"/>
      <c r="F8" s="313" t="s">
        <v>121</v>
      </c>
      <c r="G8" s="314"/>
      <c r="H8" s="73" t="s">
        <v>122</v>
      </c>
      <c r="I8" s="282" t="s">
        <v>123</v>
      </c>
      <c r="J8" s="283"/>
      <c r="K8" s="72" t="s">
        <v>124</v>
      </c>
      <c r="L8" s="72" t="s">
        <v>125</v>
      </c>
      <c r="N8">
        <v>2027</v>
      </c>
      <c r="O8">
        <v>2027</v>
      </c>
    </row>
    <row r="9" spans="1:15" ht="15" customHeight="1" x14ac:dyDescent="0.35">
      <c r="A9" s="284" t="s">
        <v>255</v>
      </c>
      <c r="B9" s="285"/>
      <c r="C9" s="286"/>
      <c r="D9" s="305" t="s">
        <v>288</v>
      </c>
      <c r="E9" s="305"/>
      <c r="F9" s="293" t="s">
        <v>289</v>
      </c>
      <c r="G9" s="294"/>
      <c r="H9" s="294" t="s">
        <v>290</v>
      </c>
      <c r="I9" s="299" t="s">
        <v>256</v>
      </c>
      <c r="J9" s="300"/>
      <c r="K9" s="309">
        <v>2026</v>
      </c>
      <c r="L9" s="308">
        <v>2026</v>
      </c>
      <c r="M9" s="74"/>
      <c r="N9">
        <v>2028</v>
      </c>
      <c r="O9">
        <v>2028</v>
      </c>
    </row>
    <row r="10" spans="1:15" x14ac:dyDescent="0.35">
      <c r="A10" s="287"/>
      <c r="B10" s="288"/>
      <c r="C10" s="289"/>
      <c r="D10" s="306"/>
      <c r="E10" s="306"/>
      <c r="F10" s="295"/>
      <c r="G10" s="296"/>
      <c r="H10" s="296"/>
      <c r="I10" s="301" t="s">
        <v>257</v>
      </c>
      <c r="J10" s="302"/>
      <c r="K10" s="309"/>
      <c r="L10" s="309"/>
      <c r="M10" s="74"/>
      <c r="N10">
        <v>2029</v>
      </c>
      <c r="O10">
        <v>2029</v>
      </c>
    </row>
    <row r="11" spans="1:15" x14ac:dyDescent="0.35">
      <c r="A11" s="287"/>
      <c r="B11" s="288"/>
      <c r="C11" s="289"/>
      <c r="D11" s="306"/>
      <c r="E11" s="306"/>
      <c r="F11" s="295"/>
      <c r="G11" s="296"/>
      <c r="H11" s="296"/>
      <c r="I11" s="301" t="s">
        <v>258</v>
      </c>
      <c r="J11" s="302"/>
      <c r="K11" s="309"/>
      <c r="L11" s="309"/>
      <c r="M11" s="74"/>
      <c r="N11">
        <v>2030</v>
      </c>
      <c r="O11">
        <v>2030</v>
      </c>
    </row>
    <row r="12" spans="1:15" x14ac:dyDescent="0.35">
      <c r="A12" s="287"/>
      <c r="B12" s="288"/>
      <c r="C12" s="289"/>
      <c r="D12" s="306"/>
      <c r="E12" s="306"/>
      <c r="F12" s="295"/>
      <c r="G12" s="296"/>
      <c r="H12" s="296"/>
      <c r="I12" s="301" t="s">
        <v>259</v>
      </c>
      <c r="J12" s="302"/>
      <c r="K12" s="309"/>
      <c r="L12" s="309"/>
      <c r="M12" s="74"/>
      <c r="N12">
        <v>2031</v>
      </c>
      <c r="O12">
        <v>2031</v>
      </c>
    </row>
    <row r="13" spans="1:15" ht="15" thickBot="1" x14ac:dyDescent="0.4">
      <c r="A13" s="290"/>
      <c r="B13" s="291"/>
      <c r="C13" s="292"/>
      <c r="D13" s="307"/>
      <c r="E13" s="307"/>
      <c r="F13" s="297"/>
      <c r="G13" s="298"/>
      <c r="H13" s="298"/>
      <c r="I13" s="303" t="s">
        <v>260</v>
      </c>
      <c r="J13" s="304"/>
      <c r="K13" s="311"/>
      <c r="L13" s="310"/>
      <c r="M13" s="74"/>
      <c r="N13">
        <v>2032</v>
      </c>
      <c r="O13">
        <v>2032</v>
      </c>
    </row>
    <row r="14" spans="1:15" x14ac:dyDescent="0.35">
      <c r="N14">
        <v>2033</v>
      </c>
      <c r="O14">
        <v>2033</v>
      </c>
    </row>
    <row r="15" spans="1:15" s="38" customFormat="1" ht="29" x14ac:dyDescent="0.35">
      <c r="A15" s="70" t="s">
        <v>114</v>
      </c>
      <c r="B15" s="75" t="s">
        <v>0</v>
      </c>
      <c r="C15" s="76" t="s">
        <v>108</v>
      </c>
      <c r="D15" s="76" t="s">
        <v>109</v>
      </c>
      <c r="E15" s="76" t="s">
        <v>126</v>
      </c>
      <c r="F15" s="77" t="s">
        <v>110</v>
      </c>
      <c r="G15" s="78" t="s">
        <v>111</v>
      </c>
      <c r="H15" s="70" t="s">
        <v>112</v>
      </c>
      <c r="I15" s="70" t="s">
        <v>113</v>
      </c>
      <c r="J15" s="70" t="s">
        <v>144</v>
      </c>
      <c r="K15" s="70" t="s">
        <v>115</v>
      </c>
      <c r="L15" s="70" t="s">
        <v>116</v>
      </c>
      <c r="N15">
        <v>2034</v>
      </c>
      <c r="O15">
        <v>2034</v>
      </c>
    </row>
    <row r="16" spans="1:15" x14ac:dyDescent="0.35">
      <c r="A16" s="43">
        <v>1</v>
      </c>
      <c r="B16" s="44" t="e">
        <f>VLOOKUP(A16,AUTODIAGNÓSTICO!$A$9:$J$69,3,0)</f>
        <v>#N/A</v>
      </c>
      <c r="C16" s="44" t="e">
        <f>VLOOKUP(A16,AUTODIAGNÓSTICO!A9:J69,6,0)</f>
        <v>#N/A</v>
      </c>
      <c r="D16" s="44" t="e">
        <f>VLOOKUP(A16,AUTODIAGNÓSTICO!A9:J69,8,0)</f>
        <v>#N/A</v>
      </c>
      <c r="E16" s="71" t="e">
        <f>VLOOKUP(A16,AUTODIAGNÓSTICO!$A$9:$J$69,9,0)</f>
        <v>#N/A</v>
      </c>
      <c r="F16" s="109" t="s">
        <v>291</v>
      </c>
      <c r="G16" s="109" t="s">
        <v>291</v>
      </c>
      <c r="H16" s="102" t="s">
        <v>291</v>
      </c>
      <c r="I16" s="109" t="s">
        <v>291</v>
      </c>
      <c r="J16" s="102"/>
      <c r="K16" s="42"/>
      <c r="L16" s="42"/>
    </row>
    <row r="17" spans="1:12" x14ac:dyDescent="0.35">
      <c r="A17" s="43">
        <v>2</v>
      </c>
      <c r="B17" s="44" t="e">
        <f>VLOOKUP(A17,AUTODIAGNÓSTICO!$A$9:$J$69,3,0)</f>
        <v>#N/A</v>
      </c>
      <c r="C17" s="44" t="e">
        <f>VLOOKUP(A17,AUTODIAGNÓSTICO!A10:J70,6,0)</f>
        <v>#N/A</v>
      </c>
      <c r="D17" s="44" t="e">
        <f>VLOOKUP(A17,AUTODIAGNÓSTICO!A10:J70,8,0)</f>
        <v>#N/A</v>
      </c>
      <c r="E17" s="71" t="e">
        <f>VLOOKUP(A17,AUTODIAGNÓSTICO!$A$9:$J$69,9,0)</f>
        <v>#N/A</v>
      </c>
      <c r="F17" s="109" t="s">
        <v>291</v>
      </c>
      <c r="G17" s="109" t="s">
        <v>291</v>
      </c>
      <c r="H17" s="102" t="s">
        <v>291</v>
      </c>
      <c r="I17" s="109" t="s">
        <v>291</v>
      </c>
      <c r="J17" s="109"/>
      <c r="K17" s="42"/>
      <c r="L17" s="42"/>
    </row>
    <row r="18" spans="1:12" ht="15.5" x14ac:dyDescent="0.35">
      <c r="A18" s="43">
        <v>3</v>
      </c>
      <c r="B18" s="44" t="e">
        <f>VLOOKUP(A18,AUTODIAGNÓSTICO!$A$9:$J$69,3,0)</f>
        <v>#N/A</v>
      </c>
      <c r="C18" s="44" t="e">
        <f>VLOOKUP(A18,AUTODIAGNÓSTICO!A11:J70,6,0)</f>
        <v>#N/A</v>
      </c>
      <c r="D18" s="44" t="e">
        <f>VLOOKUP(A18,AUTODIAGNÓSTICO!A11:J70,8,0)</f>
        <v>#N/A</v>
      </c>
      <c r="E18" s="71" t="e">
        <f>VLOOKUP(A18,AUTODIAGNÓSTICO!$A$9:$J$69,9,0)</f>
        <v>#N/A</v>
      </c>
      <c r="F18" s="110" t="s">
        <v>291</v>
      </c>
      <c r="G18" s="109" t="s">
        <v>291</v>
      </c>
      <c r="H18" s="109" t="s">
        <v>291</v>
      </c>
      <c r="I18" s="109" t="s">
        <v>291</v>
      </c>
      <c r="J18" s="109"/>
      <c r="K18" s="42"/>
      <c r="L18" s="42"/>
    </row>
    <row r="19" spans="1:12" x14ac:dyDescent="0.35">
      <c r="A19" s="43">
        <v>5</v>
      </c>
      <c r="B19" s="44" t="e">
        <f>VLOOKUP(A19,AUTODIAGNÓSTICO!$A$9:$J$69,3,0)</f>
        <v>#N/A</v>
      </c>
      <c r="C19" s="44" t="e">
        <f>VLOOKUP(A19,AUTODIAGNÓSTICO!A13:J70,6,0)</f>
        <v>#N/A</v>
      </c>
      <c r="D19" s="44" t="e">
        <f>VLOOKUP(A19,AUTODIAGNÓSTICO!A13:J70,8,0)</f>
        <v>#N/A</v>
      </c>
      <c r="E19" s="71" t="e">
        <f>VLOOKUP(A19,AUTODIAGNÓSTICO!$A$9:$J$69,9,0)</f>
        <v>#N/A</v>
      </c>
      <c r="F19" s="109" t="s">
        <v>291</v>
      </c>
      <c r="G19" s="109"/>
      <c r="H19" s="102" t="s">
        <v>291</v>
      </c>
      <c r="I19" s="109" t="s">
        <v>291</v>
      </c>
      <c r="J19" s="109" t="s">
        <v>291</v>
      </c>
      <c r="K19" s="42"/>
      <c r="L19" s="42"/>
    </row>
    <row r="20" spans="1:12" x14ac:dyDescent="0.35">
      <c r="A20" s="43">
        <v>6</v>
      </c>
      <c r="B20" s="44" t="e">
        <f>VLOOKUP(A20,AUTODIAGNÓSTICO!$A$9:$J$69,3,0)</f>
        <v>#N/A</v>
      </c>
      <c r="C20" s="44" t="e">
        <f>VLOOKUP(A20,AUTODIAGNÓSTICO!A14:J70,6,0)</f>
        <v>#N/A</v>
      </c>
      <c r="D20" s="44" t="e">
        <f>VLOOKUP(A20,AUTODIAGNÓSTICO!A14:J70,8,0)</f>
        <v>#N/A</v>
      </c>
      <c r="E20" s="71" t="e">
        <f>VLOOKUP(A20,AUTODIAGNÓSTICO!$A$9:$J$69,9,0)</f>
        <v>#N/A</v>
      </c>
      <c r="F20" s="109" t="s">
        <v>291</v>
      </c>
      <c r="G20" s="109"/>
      <c r="H20" s="109" t="s">
        <v>291</v>
      </c>
      <c r="I20" s="109" t="s">
        <v>291</v>
      </c>
      <c r="J20" s="109" t="s">
        <v>291</v>
      </c>
      <c r="K20" s="42"/>
      <c r="L20" s="42"/>
    </row>
    <row r="21" spans="1:12" x14ac:dyDescent="0.35">
      <c r="A21" s="43">
        <v>7</v>
      </c>
      <c r="B21" s="44" t="e">
        <f>VLOOKUP(A21,AUTODIAGNÓSTICO!$A$9:$J$69,3,0)</f>
        <v>#N/A</v>
      </c>
      <c r="C21" s="44" t="e">
        <f>VLOOKUP(A21,AUTODIAGNÓSTICO!A15:J70,6,0)</f>
        <v>#N/A</v>
      </c>
      <c r="D21" s="44" t="e">
        <f>VLOOKUP(A21,AUTODIAGNÓSTICO!A15:J70,8,0)</f>
        <v>#N/A</v>
      </c>
      <c r="E21" s="71" t="e">
        <f>VLOOKUP(A21,AUTODIAGNÓSTICO!$A$9:$J$69,9,0)</f>
        <v>#N/A</v>
      </c>
      <c r="F21" s="109" t="s">
        <v>291</v>
      </c>
      <c r="G21" s="109"/>
      <c r="H21" s="109" t="s">
        <v>291</v>
      </c>
      <c r="I21" s="109" t="s">
        <v>291</v>
      </c>
      <c r="J21" s="109" t="s">
        <v>291</v>
      </c>
      <c r="K21" s="42"/>
      <c r="L21" s="42"/>
    </row>
    <row r="22" spans="1:12" x14ac:dyDescent="0.35">
      <c r="A22" s="43">
        <v>8</v>
      </c>
      <c r="B22" s="44" t="e">
        <f>VLOOKUP(A22,AUTODIAGNÓSTICO!$A$9:$J$69,3,0)</f>
        <v>#N/A</v>
      </c>
      <c r="C22" s="44" t="e">
        <f>VLOOKUP(A22,AUTODIAGNÓSTICO!A16:J70,6,0)</f>
        <v>#N/A</v>
      </c>
      <c r="D22" s="44" t="e">
        <f>VLOOKUP(A22,AUTODIAGNÓSTICO!A16:J70,8,0)</f>
        <v>#N/A</v>
      </c>
      <c r="E22" s="71" t="e">
        <f>VLOOKUP(A22,AUTODIAGNÓSTICO!$A$9:$J$69,9,0)</f>
        <v>#N/A</v>
      </c>
      <c r="F22" s="109" t="s">
        <v>291</v>
      </c>
      <c r="G22" s="109"/>
      <c r="H22" s="109" t="s">
        <v>291</v>
      </c>
      <c r="I22" s="109" t="s">
        <v>291</v>
      </c>
      <c r="J22" s="109" t="s">
        <v>291</v>
      </c>
      <c r="K22" s="42"/>
      <c r="L22" s="42"/>
    </row>
    <row r="23" spans="1:12" x14ac:dyDescent="0.35">
      <c r="A23" s="43">
        <v>9</v>
      </c>
      <c r="B23" s="44" t="e">
        <f>VLOOKUP(A23,AUTODIAGNÓSTICO!$A$9:$J$69,3,0)</f>
        <v>#N/A</v>
      </c>
      <c r="C23" s="44" t="e">
        <f>VLOOKUP(A23,AUTODIAGNÓSTICO!A17:J70,6,0)</f>
        <v>#N/A</v>
      </c>
      <c r="D23" s="44" t="e">
        <f>VLOOKUP(A23,AUTODIAGNÓSTICO!A17:J70,8,0)</f>
        <v>#N/A</v>
      </c>
      <c r="E23" s="71" t="e">
        <f>VLOOKUP(A23,AUTODIAGNÓSTICO!$A$9:$J$69,9,0)</f>
        <v>#N/A</v>
      </c>
      <c r="F23" s="109" t="s">
        <v>291</v>
      </c>
      <c r="G23" s="109"/>
      <c r="H23" s="109" t="s">
        <v>291</v>
      </c>
      <c r="I23" s="109"/>
      <c r="J23" s="109" t="s">
        <v>291</v>
      </c>
      <c r="K23" s="42"/>
      <c r="L23" s="42"/>
    </row>
    <row r="24" spans="1:12" x14ac:dyDescent="0.35">
      <c r="A24" s="43">
        <v>10</v>
      </c>
      <c r="B24" s="44" t="e">
        <f>VLOOKUP(A24,AUTODIAGNÓSTICO!$A$9:$J$69,3,0)</f>
        <v>#N/A</v>
      </c>
      <c r="C24" s="44" t="e">
        <f>VLOOKUP(A24,AUTODIAGNÓSTICO!A18:J70,6,0)</f>
        <v>#N/A</v>
      </c>
      <c r="D24" s="44" t="e">
        <f>VLOOKUP(A24,AUTODIAGNÓSTICO!A18:J70,8,0)</f>
        <v>#N/A</v>
      </c>
      <c r="E24" s="71" t="e">
        <f>VLOOKUP(A24,AUTODIAGNÓSTICO!$A$9:$J$69,9,0)</f>
        <v>#N/A</v>
      </c>
      <c r="F24" s="107"/>
      <c r="G24" s="107"/>
      <c r="H24" s="102"/>
      <c r="I24" s="102"/>
      <c r="J24" s="102"/>
      <c r="K24" s="42"/>
      <c r="L24" s="42"/>
    </row>
    <row r="25" spans="1:12" x14ac:dyDescent="0.35">
      <c r="A25" s="43">
        <v>11</v>
      </c>
      <c r="B25" s="44" t="e">
        <f>VLOOKUP(A25,AUTODIAGNÓSTICO!$A$9:$J$69,3,0)</f>
        <v>#N/A</v>
      </c>
      <c r="C25" s="44" t="e">
        <f>VLOOKUP(A25,AUTODIAGNÓSTICO!A19:J70,6,0)</f>
        <v>#N/A</v>
      </c>
      <c r="D25" s="44" t="e">
        <f>VLOOKUP(A25,AUTODIAGNÓSTICO!A19:J70,8,0)</f>
        <v>#N/A</v>
      </c>
      <c r="E25" s="71" t="e">
        <f>VLOOKUP(A25,AUTODIAGNÓSTICO!$A$9:$J$69,9,0)</f>
        <v>#N/A</v>
      </c>
      <c r="F25" s="107"/>
      <c r="G25" s="107"/>
      <c r="H25" s="102"/>
      <c r="I25" s="102"/>
      <c r="J25" s="102"/>
      <c r="K25" s="42"/>
      <c r="L25" s="42"/>
    </row>
    <row r="26" spans="1:12" x14ac:dyDescent="0.35">
      <c r="A26" s="43">
        <v>12</v>
      </c>
      <c r="B26" s="44" t="e">
        <f>VLOOKUP(A26,AUTODIAGNÓSTICO!$A$9:$J$69,3,0)</f>
        <v>#N/A</v>
      </c>
      <c r="C26" s="44" t="e">
        <f>VLOOKUP(A26,AUTODIAGNÓSTICO!A20:J70,6,0)</f>
        <v>#N/A</v>
      </c>
      <c r="D26" s="44" t="e">
        <f>VLOOKUP(A26,AUTODIAGNÓSTICO!A20:J70,8,0)</f>
        <v>#N/A</v>
      </c>
      <c r="E26" s="71" t="e">
        <f>VLOOKUP(A26,AUTODIAGNÓSTICO!$A$9:$J$69,9,0)</f>
        <v>#N/A</v>
      </c>
      <c r="F26" s="107"/>
      <c r="G26" s="102"/>
      <c r="H26" s="102"/>
      <c r="I26" s="102"/>
      <c r="J26" s="102"/>
      <c r="K26" s="42"/>
      <c r="L26" s="42"/>
    </row>
    <row r="27" spans="1:12" x14ac:dyDescent="0.35">
      <c r="A27" s="43">
        <v>13</v>
      </c>
      <c r="B27" s="44" t="e">
        <f>VLOOKUP(A27,AUTODIAGNÓSTICO!$A$9:$J$69,3,0)</f>
        <v>#N/A</v>
      </c>
      <c r="C27" s="44" t="e">
        <f>VLOOKUP(A27,AUTODIAGNÓSTICO!A21:J70,6,0)</f>
        <v>#N/A</v>
      </c>
      <c r="D27" s="44" t="e">
        <f>VLOOKUP(A27,AUTODIAGNÓSTICO!A21:J70,8,0)</f>
        <v>#N/A</v>
      </c>
      <c r="E27" s="71" t="e">
        <f>VLOOKUP(A27,AUTODIAGNÓSTICO!$A$9:$J$69,9,0)</f>
        <v>#N/A</v>
      </c>
      <c r="F27" s="107"/>
      <c r="G27" s="102"/>
      <c r="H27" s="102"/>
      <c r="I27" s="102"/>
      <c r="J27" s="102"/>
      <c r="K27" s="42"/>
      <c r="L27" s="42"/>
    </row>
    <row r="28" spans="1:12" x14ac:dyDescent="0.35">
      <c r="A28" s="43">
        <v>14</v>
      </c>
      <c r="B28" s="44" t="e">
        <f>VLOOKUP(A28,AUTODIAGNÓSTICO!$A$9:$J$69,3,0)</f>
        <v>#N/A</v>
      </c>
      <c r="C28" s="44" t="e">
        <f>VLOOKUP(A28,AUTODIAGNÓSTICO!A22:J70,6,0)</f>
        <v>#N/A</v>
      </c>
      <c r="D28" s="44" t="e">
        <f>VLOOKUP(A28,AUTODIAGNÓSTICO!A22:J70,8,0)</f>
        <v>#N/A</v>
      </c>
      <c r="E28" s="71" t="e">
        <f>VLOOKUP(A28,AUTODIAGNÓSTICO!$A$9:$J$69,9,0)</f>
        <v>#N/A</v>
      </c>
      <c r="F28" s="107"/>
      <c r="G28" s="102"/>
      <c r="H28" s="102"/>
      <c r="I28" s="102"/>
      <c r="J28" s="102"/>
      <c r="K28" s="42"/>
      <c r="L28" s="42"/>
    </row>
    <row r="29" spans="1:12" x14ac:dyDescent="0.35">
      <c r="A29" s="43">
        <v>15</v>
      </c>
      <c r="B29" s="44" t="e">
        <f>VLOOKUP(A29,AUTODIAGNÓSTICO!$A$9:$J$69,3,0)</f>
        <v>#N/A</v>
      </c>
      <c r="C29" s="44" t="e">
        <f>VLOOKUP(A29,AUTODIAGNÓSTICO!A23:J70,6,0)</f>
        <v>#N/A</v>
      </c>
      <c r="D29" s="44" t="e">
        <f>VLOOKUP(A29,AUTODIAGNÓSTICO!A23:J70,8,0)</f>
        <v>#N/A</v>
      </c>
      <c r="E29" s="71" t="e">
        <f>VLOOKUP(A29,AUTODIAGNÓSTICO!$A$9:$J$69,9,0)</f>
        <v>#N/A</v>
      </c>
      <c r="F29" s="107"/>
      <c r="G29" s="102"/>
      <c r="H29" s="102"/>
      <c r="I29" s="102"/>
      <c r="J29" s="102"/>
      <c r="K29" s="42"/>
      <c r="L29" s="42"/>
    </row>
    <row r="30" spans="1:12" x14ac:dyDescent="0.35">
      <c r="A30" s="43">
        <v>16</v>
      </c>
      <c r="B30" s="44" t="e">
        <f>VLOOKUP(A30,AUTODIAGNÓSTICO!$A$9:$J$69,3,0)</f>
        <v>#N/A</v>
      </c>
      <c r="C30" s="44" t="e">
        <f>VLOOKUP(A30,AUTODIAGNÓSTICO!A24:J70,6,0)</f>
        <v>#N/A</v>
      </c>
      <c r="D30" s="44" t="e">
        <f>VLOOKUP(A30,AUTODIAGNÓSTICO!A24:J70,8,0)</f>
        <v>#N/A</v>
      </c>
      <c r="E30" s="71" t="e">
        <f>VLOOKUP(A30,AUTODIAGNÓSTICO!$A$9:$J$69,9,0)</f>
        <v>#N/A</v>
      </c>
      <c r="F30" s="107"/>
      <c r="G30" s="102"/>
      <c r="H30" s="102"/>
      <c r="I30" s="102"/>
      <c r="J30" s="102"/>
      <c r="K30" s="42"/>
      <c r="L30" s="42"/>
    </row>
    <row r="31" spans="1:12" x14ac:dyDescent="0.35">
      <c r="A31" s="43">
        <v>17</v>
      </c>
      <c r="B31" s="44" t="e">
        <f>VLOOKUP(A31,AUTODIAGNÓSTICO!$A$9:$J$69,3,0)</f>
        <v>#N/A</v>
      </c>
      <c r="C31" s="44" t="e">
        <f>VLOOKUP(A31,AUTODIAGNÓSTICO!A25:J70,6,0)</f>
        <v>#N/A</v>
      </c>
      <c r="D31" s="44" t="e">
        <f>VLOOKUP(A31,AUTODIAGNÓSTICO!A25:J70,8,0)</f>
        <v>#N/A</v>
      </c>
      <c r="E31" s="71" t="e">
        <f>VLOOKUP(A31,AUTODIAGNÓSTICO!$A$9:$J$69,9,0)</f>
        <v>#N/A</v>
      </c>
      <c r="F31" s="107"/>
      <c r="G31" s="102"/>
      <c r="H31" s="102"/>
      <c r="I31" s="102"/>
      <c r="J31" s="102"/>
      <c r="K31" s="42"/>
      <c r="L31" s="42"/>
    </row>
    <row r="32" spans="1:12" x14ac:dyDescent="0.35">
      <c r="A32" s="43">
        <v>18</v>
      </c>
      <c r="B32" s="44" t="e">
        <f>VLOOKUP(A32,AUTODIAGNÓSTICO!$A$9:$J$69,3,0)</f>
        <v>#N/A</v>
      </c>
      <c r="C32" s="44" t="e">
        <f>VLOOKUP(A32,AUTODIAGNÓSTICO!A26:J70,6,0)</f>
        <v>#N/A</v>
      </c>
      <c r="D32" s="44" t="e">
        <f>VLOOKUP(A32,AUTODIAGNÓSTICO!A26:J70,8,0)</f>
        <v>#N/A</v>
      </c>
      <c r="E32" s="71" t="e">
        <f>VLOOKUP(A32,AUTODIAGNÓSTICO!$A$9:$J$69,9,0)</f>
        <v>#N/A</v>
      </c>
      <c r="F32" s="107"/>
      <c r="G32" s="102"/>
      <c r="H32" s="102"/>
      <c r="I32" s="102"/>
      <c r="J32" s="102"/>
      <c r="K32" s="42"/>
      <c r="L32" s="42"/>
    </row>
    <row r="33" spans="1:12" x14ac:dyDescent="0.35">
      <c r="A33" s="43">
        <v>19</v>
      </c>
      <c r="B33" s="44" t="e">
        <f>VLOOKUP(A33,AUTODIAGNÓSTICO!$A$9:$J$69,3,0)</f>
        <v>#N/A</v>
      </c>
      <c r="C33" s="44" t="e">
        <f>VLOOKUP(A33,AUTODIAGNÓSTICO!A27:J70,6,0)</f>
        <v>#N/A</v>
      </c>
      <c r="D33" s="44" t="e">
        <f>VLOOKUP(A33,AUTODIAGNÓSTICO!A27:J70,8,0)</f>
        <v>#N/A</v>
      </c>
      <c r="E33" s="71" t="e">
        <f>VLOOKUP(A33,AUTODIAGNÓSTICO!$A$9:$J$69,9,0)</f>
        <v>#N/A</v>
      </c>
      <c r="F33" s="107"/>
      <c r="G33" s="102"/>
      <c r="H33" s="102"/>
      <c r="I33" s="102"/>
      <c r="J33" s="102"/>
      <c r="K33" s="42"/>
      <c r="L33" s="42"/>
    </row>
    <row r="34" spans="1:12" x14ac:dyDescent="0.35">
      <c r="A34" s="43">
        <v>20</v>
      </c>
      <c r="B34" s="44" t="e">
        <f>VLOOKUP(A34,AUTODIAGNÓSTICO!$A$9:$J$69,3,0)</f>
        <v>#N/A</v>
      </c>
      <c r="C34" s="44" t="e">
        <f>VLOOKUP(A34,AUTODIAGNÓSTICO!A28:J70,6,0)</f>
        <v>#N/A</v>
      </c>
      <c r="D34" s="44" t="e">
        <f>VLOOKUP(A34,AUTODIAGNÓSTICO!A28:J70,8,0)</f>
        <v>#N/A</v>
      </c>
      <c r="E34" s="71" t="e">
        <f>VLOOKUP(A34,AUTODIAGNÓSTICO!$A$9:$J$69,9,0)</f>
        <v>#N/A</v>
      </c>
      <c r="F34" s="107"/>
      <c r="G34" s="102"/>
      <c r="H34" s="102"/>
      <c r="I34" s="102"/>
      <c r="J34" s="102"/>
      <c r="K34" s="42"/>
      <c r="L34" s="42"/>
    </row>
    <row r="35" spans="1:12" x14ac:dyDescent="0.35">
      <c r="A35" s="43">
        <v>21</v>
      </c>
      <c r="B35" s="44" t="e">
        <f>VLOOKUP(A35,AUTODIAGNÓSTICO!$A$9:$J$69,3,0)</f>
        <v>#N/A</v>
      </c>
      <c r="C35" s="44" t="e">
        <f>VLOOKUP(A35,AUTODIAGNÓSTICO!A29:J70,6,0)</f>
        <v>#N/A</v>
      </c>
      <c r="D35" s="44" t="e">
        <f>VLOOKUP(A35,AUTODIAGNÓSTICO!A29:J70,8,0)</f>
        <v>#N/A</v>
      </c>
      <c r="E35" s="71" t="e">
        <f>VLOOKUP(A35,AUTODIAGNÓSTICO!$A$9:$J$69,9,0)</f>
        <v>#N/A</v>
      </c>
      <c r="F35" s="107"/>
      <c r="G35" s="102"/>
      <c r="H35" s="102"/>
      <c r="I35" s="102"/>
      <c r="J35" s="102"/>
      <c r="K35" s="42"/>
      <c r="L35" s="42"/>
    </row>
    <row r="36" spans="1:12" x14ac:dyDescent="0.35">
      <c r="A36" s="43">
        <v>22</v>
      </c>
      <c r="B36" s="44" t="e">
        <f>VLOOKUP(A36,AUTODIAGNÓSTICO!$A$9:$J$69,3,0)</f>
        <v>#N/A</v>
      </c>
      <c r="C36" s="44" t="e">
        <f>VLOOKUP(A36,AUTODIAGNÓSTICO!A30:J70,6,0)</f>
        <v>#N/A</v>
      </c>
      <c r="D36" s="44" t="e">
        <f>VLOOKUP(A36,AUTODIAGNÓSTICO!A30:J70,8,0)</f>
        <v>#N/A</v>
      </c>
      <c r="E36" s="71" t="e">
        <f>VLOOKUP(A36,AUTODIAGNÓSTICO!$A$9:$J$69,9,0)</f>
        <v>#N/A</v>
      </c>
      <c r="F36" s="107"/>
      <c r="G36" s="102"/>
      <c r="H36" s="102"/>
      <c r="I36" s="102"/>
      <c r="J36" s="102"/>
      <c r="K36" s="42"/>
      <c r="L36" s="42"/>
    </row>
    <row r="37" spans="1:12" x14ac:dyDescent="0.35">
      <c r="A37" s="43">
        <v>23</v>
      </c>
      <c r="B37" s="44" t="e">
        <f>VLOOKUP(A37,AUTODIAGNÓSTICO!$A$9:$J$69,3,0)</f>
        <v>#N/A</v>
      </c>
      <c r="C37" s="44" t="e">
        <f>VLOOKUP(A37,AUTODIAGNÓSTICO!A31:J70,6,0)</f>
        <v>#N/A</v>
      </c>
      <c r="D37" s="44" t="e">
        <f>VLOOKUP(A37,AUTODIAGNÓSTICO!A31:J70,8,0)</f>
        <v>#N/A</v>
      </c>
      <c r="E37" s="71" t="e">
        <f>VLOOKUP(A37,AUTODIAGNÓSTICO!$A$9:$J$69,9,0)</f>
        <v>#N/A</v>
      </c>
      <c r="F37" s="107"/>
      <c r="G37" s="102"/>
      <c r="H37" s="102"/>
      <c r="I37" s="102"/>
      <c r="J37" s="102"/>
      <c r="K37" s="42"/>
      <c r="L37" s="42"/>
    </row>
    <row r="38" spans="1:12" x14ac:dyDescent="0.35">
      <c r="A38" s="43">
        <v>24</v>
      </c>
      <c r="B38" s="44" t="e">
        <f>VLOOKUP(A38,AUTODIAGNÓSTICO!$A$9:$J$69,3,0)</f>
        <v>#N/A</v>
      </c>
      <c r="C38" s="44" t="e">
        <f>VLOOKUP(A38,AUTODIAGNÓSTICO!A32:J70,6,0)</f>
        <v>#N/A</v>
      </c>
      <c r="D38" s="44" t="e">
        <f>VLOOKUP(A38,AUTODIAGNÓSTICO!A32:J70,8,0)</f>
        <v>#N/A</v>
      </c>
      <c r="E38" s="71" t="e">
        <f>VLOOKUP(A38,AUTODIAGNÓSTICO!$A$9:$J$69,9,0)</f>
        <v>#N/A</v>
      </c>
      <c r="F38" s="107"/>
      <c r="G38" s="102"/>
      <c r="H38" s="102"/>
      <c r="I38" s="102"/>
      <c r="J38" s="102"/>
      <c r="K38" s="42"/>
      <c r="L38" s="42"/>
    </row>
    <row r="39" spans="1:12" x14ac:dyDescent="0.35">
      <c r="A39" s="43">
        <v>25</v>
      </c>
      <c r="B39" s="44" t="e">
        <f>VLOOKUP(A39,AUTODIAGNÓSTICO!$A$9:$J$69,3,0)</f>
        <v>#N/A</v>
      </c>
      <c r="C39" s="44" t="e">
        <f>VLOOKUP(A39,AUTODIAGNÓSTICO!A33:J70,6,0)</f>
        <v>#N/A</v>
      </c>
      <c r="D39" s="44" t="e">
        <f>VLOOKUP(A39,AUTODIAGNÓSTICO!A33:J70,8,0)</f>
        <v>#N/A</v>
      </c>
      <c r="E39" s="71" t="e">
        <f>VLOOKUP(A39,AUTODIAGNÓSTICO!$A$9:$J$69,9,0)</f>
        <v>#N/A</v>
      </c>
      <c r="F39" s="107"/>
      <c r="G39" s="102"/>
      <c r="H39" s="102"/>
      <c r="I39" s="102"/>
      <c r="J39" s="102"/>
      <c r="K39" s="42"/>
      <c r="L39" s="42"/>
    </row>
    <row r="40" spans="1:12" x14ac:dyDescent="0.35">
      <c r="A40" s="43">
        <v>26</v>
      </c>
      <c r="B40" s="44" t="e">
        <f>VLOOKUP(A40,AUTODIAGNÓSTICO!$A$9:$J$69,3,0)</f>
        <v>#N/A</v>
      </c>
      <c r="C40" s="44" t="e">
        <f>VLOOKUP(A40,AUTODIAGNÓSTICO!A34:J70,6,0)</f>
        <v>#N/A</v>
      </c>
      <c r="D40" s="44" t="e">
        <f>VLOOKUP(A40,AUTODIAGNÓSTICO!A34:J70,8,0)</f>
        <v>#N/A</v>
      </c>
      <c r="E40" s="71" t="e">
        <f>VLOOKUP(A40,AUTODIAGNÓSTICO!$A$9:$J$69,9,0)</f>
        <v>#N/A</v>
      </c>
      <c r="F40" s="107"/>
      <c r="G40" s="102"/>
      <c r="H40" s="102"/>
      <c r="I40" s="102"/>
      <c r="J40" s="102"/>
      <c r="K40" s="42"/>
      <c r="L40" s="42"/>
    </row>
    <row r="41" spans="1:12" x14ac:dyDescent="0.35">
      <c r="A41" s="43">
        <v>27</v>
      </c>
      <c r="B41" s="44" t="e">
        <f>VLOOKUP(A41,AUTODIAGNÓSTICO!$A$9:$J$69,3,0)</f>
        <v>#N/A</v>
      </c>
      <c r="C41" s="44" t="e">
        <f>VLOOKUP(A41,AUTODIAGNÓSTICO!A35:J70,6,0)</f>
        <v>#N/A</v>
      </c>
      <c r="D41" s="44" t="e">
        <f>VLOOKUP(A41,AUTODIAGNÓSTICO!A35:J70,8,0)</f>
        <v>#N/A</v>
      </c>
      <c r="E41" s="71" t="e">
        <f>VLOOKUP(A41,AUTODIAGNÓSTICO!$A$9:$J$69,9,0)</f>
        <v>#N/A</v>
      </c>
      <c r="F41" s="107"/>
      <c r="G41" s="102"/>
      <c r="H41" s="102"/>
      <c r="I41" s="102"/>
      <c r="J41" s="102"/>
      <c r="K41" s="42"/>
      <c r="L41" s="42"/>
    </row>
    <row r="42" spans="1:12" x14ac:dyDescent="0.35">
      <c r="A42" s="43">
        <v>28</v>
      </c>
      <c r="B42" s="44" t="e">
        <f>VLOOKUP(A42,AUTODIAGNÓSTICO!$A$9:$J$69,3,0)</f>
        <v>#N/A</v>
      </c>
      <c r="C42" s="44" t="e">
        <f>VLOOKUP(A42,AUTODIAGNÓSTICO!A36:J70,6,0)</f>
        <v>#N/A</v>
      </c>
      <c r="D42" s="44" t="e">
        <f>VLOOKUP(A42,AUTODIAGNÓSTICO!A36:J70,8,0)</f>
        <v>#N/A</v>
      </c>
      <c r="E42" s="71" t="e">
        <f>VLOOKUP(A42,AUTODIAGNÓSTICO!$A$9:$J$69,9,0)</f>
        <v>#N/A</v>
      </c>
      <c r="F42" s="107"/>
      <c r="G42" s="102"/>
      <c r="H42" s="102"/>
      <c r="I42" s="102"/>
      <c r="J42" s="102"/>
      <c r="K42" s="42"/>
      <c r="L42" s="42"/>
    </row>
    <row r="43" spans="1:12" x14ac:dyDescent="0.35">
      <c r="A43" s="43">
        <v>29</v>
      </c>
      <c r="B43" s="44" t="e">
        <f>VLOOKUP(A43,AUTODIAGNÓSTICO!$A$9:$J$69,3,0)</f>
        <v>#N/A</v>
      </c>
      <c r="C43" s="44" t="e">
        <f>VLOOKUP(A43,AUTODIAGNÓSTICO!A37:J70,6,0)</f>
        <v>#N/A</v>
      </c>
      <c r="D43" s="44" t="e">
        <f>VLOOKUP(A43,AUTODIAGNÓSTICO!A37:J70,8,0)</f>
        <v>#N/A</v>
      </c>
      <c r="E43" s="71" t="e">
        <f>VLOOKUP(A43,AUTODIAGNÓSTICO!$A$9:$J$69,9,0)</f>
        <v>#N/A</v>
      </c>
      <c r="F43" s="107"/>
      <c r="G43" s="102"/>
      <c r="H43" s="102"/>
      <c r="I43" s="102"/>
      <c r="J43" s="102"/>
      <c r="K43" s="42"/>
      <c r="L43" s="42"/>
    </row>
    <row r="44" spans="1:12" x14ac:dyDescent="0.35">
      <c r="A44" s="43">
        <v>30</v>
      </c>
      <c r="B44" s="44" t="e">
        <f>VLOOKUP(A44,AUTODIAGNÓSTICO!$A$9:$J$69,3,0)</f>
        <v>#N/A</v>
      </c>
      <c r="C44" s="44" t="e">
        <f>VLOOKUP(A44,AUTODIAGNÓSTICO!A38:J70,6,0)</f>
        <v>#N/A</v>
      </c>
      <c r="D44" s="44" t="e">
        <f>VLOOKUP(A44,AUTODIAGNÓSTICO!A38:J70,8,0)</f>
        <v>#N/A</v>
      </c>
      <c r="E44" s="71" t="e">
        <f>VLOOKUP(A44,AUTODIAGNÓSTICO!$A$9:$J$69,9,0)</f>
        <v>#N/A</v>
      </c>
      <c r="F44" s="107"/>
      <c r="G44" s="102"/>
      <c r="H44" s="102"/>
      <c r="I44" s="102"/>
      <c r="J44" s="102"/>
      <c r="K44" s="42"/>
      <c r="L44" s="42"/>
    </row>
    <row r="45" spans="1:12" x14ac:dyDescent="0.35">
      <c r="A45" s="43">
        <v>31</v>
      </c>
      <c r="B45" s="44" t="e">
        <f>VLOOKUP(A45,AUTODIAGNÓSTICO!$A$9:$J$69,3,0)</f>
        <v>#N/A</v>
      </c>
      <c r="C45" s="44" t="e">
        <f>VLOOKUP(A45,AUTODIAGNÓSTICO!A39:J70,6,0)</f>
        <v>#N/A</v>
      </c>
      <c r="D45" s="44" t="e">
        <f>VLOOKUP(A45,AUTODIAGNÓSTICO!A39:J70,8,0)</f>
        <v>#N/A</v>
      </c>
      <c r="E45" s="71" t="e">
        <f>VLOOKUP(A45,AUTODIAGNÓSTICO!$A$9:$J$69,9,0)</f>
        <v>#N/A</v>
      </c>
      <c r="F45" s="107"/>
      <c r="G45" s="102"/>
      <c r="H45" s="102"/>
      <c r="I45" s="102"/>
      <c r="J45" s="102"/>
      <c r="K45" s="42"/>
      <c r="L45" s="42"/>
    </row>
    <row r="46" spans="1:12" x14ac:dyDescent="0.35">
      <c r="A46" s="43">
        <v>32</v>
      </c>
      <c r="B46" s="44" t="e">
        <f>VLOOKUP(A46,AUTODIAGNÓSTICO!$A$9:$J$69,3,0)</f>
        <v>#N/A</v>
      </c>
      <c r="C46" s="44" t="e">
        <f>VLOOKUP(A46,AUTODIAGNÓSTICO!A40:J70,6,0)</f>
        <v>#N/A</v>
      </c>
      <c r="D46" s="44" t="e">
        <f>VLOOKUP(A46,AUTODIAGNÓSTICO!A40:J70,8,0)</f>
        <v>#N/A</v>
      </c>
      <c r="E46" s="71" t="e">
        <f>VLOOKUP(A46,AUTODIAGNÓSTICO!$A$9:$J$69,9,0)</f>
        <v>#N/A</v>
      </c>
      <c r="F46" s="107"/>
      <c r="G46" s="102"/>
      <c r="H46" s="102"/>
      <c r="I46" s="102"/>
      <c r="J46" s="102"/>
      <c r="K46" s="42"/>
      <c r="L46" s="42"/>
    </row>
    <row r="47" spans="1:12" x14ac:dyDescent="0.35">
      <c r="A47" s="43">
        <v>33</v>
      </c>
      <c r="B47" s="44" t="e">
        <f>VLOOKUP(A47,AUTODIAGNÓSTICO!$A$9:$J$69,3,0)</f>
        <v>#N/A</v>
      </c>
      <c r="C47" s="44" t="e">
        <f>VLOOKUP(A47,AUTODIAGNÓSTICO!A41:J70,6,0)</f>
        <v>#N/A</v>
      </c>
      <c r="D47" s="44" t="e">
        <f>VLOOKUP(A47,AUTODIAGNÓSTICO!A41:J70,8,0)</f>
        <v>#N/A</v>
      </c>
      <c r="E47" s="71" t="e">
        <f>VLOOKUP(A47,AUTODIAGNÓSTICO!$A$9:$J$69,9,0)</f>
        <v>#N/A</v>
      </c>
      <c r="F47" s="107"/>
      <c r="G47" s="102"/>
      <c r="H47" s="102"/>
      <c r="I47" s="102"/>
      <c r="J47" s="102"/>
      <c r="K47" s="42"/>
      <c r="L47" s="42"/>
    </row>
    <row r="48" spans="1:12" x14ac:dyDescent="0.35">
      <c r="A48" s="43">
        <v>34</v>
      </c>
      <c r="B48" s="44" t="e">
        <f>VLOOKUP(A48,AUTODIAGNÓSTICO!$A$9:$J$69,3,0)</f>
        <v>#N/A</v>
      </c>
      <c r="C48" s="44" t="e">
        <f>VLOOKUP(A48,AUTODIAGNÓSTICO!A42:J70,6,0)</f>
        <v>#N/A</v>
      </c>
      <c r="D48" s="44" t="e">
        <f>VLOOKUP(A48,AUTODIAGNÓSTICO!A42:J70,8,0)</f>
        <v>#N/A</v>
      </c>
      <c r="E48" s="71" t="e">
        <f>VLOOKUP(A48,AUTODIAGNÓSTICO!$A$9:$J$69,9,0)</f>
        <v>#N/A</v>
      </c>
      <c r="F48" s="107"/>
      <c r="G48" s="102"/>
      <c r="H48" s="102"/>
      <c r="I48" s="102"/>
      <c r="J48" s="102"/>
      <c r="K48" s="42"/>
      <c r="L48" s="42"/>
    </row>
    <row r="49" spans="1:12" x14ac:dyDescent="0.35">
      <c r="A49" s="43">
        <v>35</v>
      </c>
      <c r="B49" s="44" t="e">
        <f>VLOOKUP(A49,AUTODIAGNÓSTICO!$A$9:$J$69,3,0)</f>
        <v>#N/A</v>
      </c>
      <c r="C49" s="44" t="e">
        <f>VLOOKUP(A49,AUTODIAGNÓSTICO!A43:J70,6,0)</f>
        <v>#N/A</v>
      </c>
      <c r="D49" s="44" t="e">
        <f>VLOOKUP(A49,AUTODIAGNÓSTICO!A43:J70,8,0)</f>
        <v>#N/A</v>
      </c>
      <c r="E49" s="71" t="e">
        <f>VLOOKUP(A49,AUTODIAGNÓSTICO!$A$9:$J$69,9,0)</f>
        <v>#N/A</v>
      </c>
      <c r="F49" s="107"/>
      <c r="G49" s="102"/>
      <c r="H49" s="102"/>
      <c r="I49" s="102"/>
      <c r="J49" s="102"/>
      <c r="K49" s="42"/>
      <c r="L49" s="42"/>
    </row>
    <row r="50" spans="1:12" x14ac:dyDescent="0.35">
      <c r="A50" s="43">
        <v>36</v>
      </c>
      <c r="B50" s="44" t="e">
        <f>VLOOKUP(A50,AUTODIAGNÓSTICO!$A$9:$J$69,3,0)</f>
        <v>#N/A</v>
      </c>
      <c r="C50" s="44" t="e">
        <f>VLOOKUP(A50,AUTODIAGNÓSTICO!A44:J70,6,0)</f>
        <v>#N/A</v>
      </c>
      <c r="D50" s="44" t="e">
        <f>VLOOKUP(A50,AUTODIAGNÓSTICO!A44:J70,8,0)</f>
        <v>#N/A</v>
      </c>
      <c r="E50" s="71" t="e">
        <f>VLOOKUP(A50,AUTODIAGNÓSTICO!$A$9:$J$69,9,0)</f>
        <v>#N/A</v>
      </c>
      <c r="F50" s="107"/>
      <c r="G50" s="102"/>
      <c r="H50" s="102"/>
      <c r="I50" s="102"/>
      <c r="J50" s="102"/>
      <c r="K50" s="42"/>
      <c r="L50" s="42"/>
    </row>
    <row r="51" spans="1:12" x14ac:dyDescent="0.35">
      <c r="A51" s="43">
        <v>37</v>
      </c>
      <c r="B51" s="44" t="e">
        <f>VLOOKUP(A51,AUTODIAGNÓSTICO!$A$9:$J$69,3,0)</f>
        <v>#N/A</v>
      </c>
      <c r="C51" s="44" t="e">
        <f>VLOOKUP(A51,AUTODIAGNÓSTICO!A45:J70,6,0)</f>
        <v>#N/A</v>
      </c>
      <c r="D51" s="44" t="e">
        <f>VLOOKUP(A51,AUTODIAGNÓSTICO!A45:J70,8,0)</f>
        <v>#N/A</v>
      </c>
      <c r="E51" s="71" t="e">
        <f>VLOOKUP(A51,AUTODIAGNÓSTICO!$A$9:$J$69,9,0)</f>
        <v>#N/A</v>
      </c>
      <c r="F51" s="107"/>
      <c r="G51" s="102"/>
      <c r="H51" s="102"/>
      <c r="I51" s="102"/>
      <c r="J51" s="102"/>
      <c r="K51" s="42"/>
      <c r="L51" s="42"/>
    </row>
    <row r="52" spans="1:12" x14ac:dyDescent="0.35">
      <c r="A52" s="43">
        <v>38</v>
      </c>
      <c r="B52" s="44" t="e">
        <f>VLOOKUP(A52,AUTODIAGNÓSTICO!$A$9:$J$69,3,0)</f>
        <v>#N/A</v>
      </c>
      <c r="C52" s="44" t="e">
        <f>VLOOKUP(A52,AUTODIAGNÓSTICO!A46:J70,6,0)</f>
        <v>#N/A</v>
      </c>
      <c r="D52" s="44" t="e">
        <f>VLOOKUP(A52,AUTODIAGNÓSTICO!A46:J70,8,0)</f>
        <v>#N/A</v>
      </c>
      <c r="E52" s="71" t="e">
        <f>VLOOKUP(A52,AUTODIAGNÓSTICO!$A$9:$J$69,9,0)</f>
        <v>#N/A</v>
      </c>
      <c r="F52" s="107"/>
      <c r="G52" s="102"/>
      <c r="H52" s="102"/>
      <c r="I52" s="102"/>
      <c r="J52" s="102"/>
      <c r="K52" s="42"/>
      <c r="L52" s="42"/>
    </row>
    <row r="53" spans="1:12" x14ac:dyDescent="0.35">
      <c r="A53" s="43">
        <v>39</v>
      </c>
      <c r="B53" s="44" t="e">
        <f>VLOOKUP(A53,AUTODIAGNÓSTICO!$A$9:$J$69,3,0)</f>
        <v>#N/A</v>
      </c>
      <c r="C53" s="44" t="e">
        <f>VLOOKUP(A53,AUTODIAGNÓSTICO!A47:J70,6,0)</f>
        <v>#N/A</v>
      </c>
      <c r="D53" s="44" t="e">
        <f>VLOOKUP(A53,AUTODIAGNÓSTICO!A47:J70,8,0)</f>
        <v>#N/A</v>
      </c>
      <c r="E53" s="71" t="e">
        <f>VLOOKUP(A53,AUTODIAGNÓSTICO!$A$9:$J$69,9,0)</f>
        <v>#N/A</v>
      </c>
      <c r="F53" s="107"/>
      <c r="G53" s="102"/>
      <c r="H53" s="102"/>
      <c r="I53" s="102"/>
      <c r="J53" s="102"/>
      <c r="K53" s="42"/>
      <c r="L53" s="42"/>
    </row>
    <row r="54" spans="1:12" x14ac:dyDescent="0.35">
      <c r="A54" s="43">
        <v>40</v>
      </c>
      <c r="B54" s="44" t="e">
        <f>VLOOKUP(A54,AUTODIAGNÓSTICO!$A$9:$J$69,3,0)</f>
        <v>#N/A</v>
      </c>
      <c r="C54" s="44" t="e">
        <f>VLOOKUP(A54,AUTODIAGNÓSTICO!A48:J70,6,0)</f>
        <v>#N/A</v>
      </c>
      <c r="D54" s="44" t="e">
        <f>VLOOKUP(A54,AUTODIAGNÓSTICO!A48:J70,8,0)</f>
        <v>#N/A</v>
      </c>
      <c r="E54" s="71" t="e">
        <f>VLOOKUP(A54,AUTODIAGNÓSTICO!$A$9:$J$69,9,0)</f>
        <v>#N/A</v>
      </c>
      <c r="F54" s="107"/>
      <c r="G54" s="102"/>
      <c r="H54" s="102"/>
      <c r="I54" s="102"/>
      <c r="J54" s="102"/>
      <c r="K54" s="42"/>
      <c r="L54" s="42"/>
    </row>
    <row r="55" spans="1:12" x14ac:dyDescent="0.35">
      <c r="A55" s="43">
        <v>41</v>
      </c>
      <c r="B55" s="44" t="e">
        <f>VLOOKUP(A55,AUTODIAGNÓSTICO!$A$9:$J$69,3,0)</f>
        <v>#N/A</v>
      </c>
      <c r="C55" s="44" t="e">
        <f>VLOOKUP(A55,AUTODIAGNÓSTICO!A49:J70,6,0)</f>
        <v>#N/A</v>
      </c>
      <c r="D55" s="44" t="e">
        <f>VLOOKUP(A55,AUTODIAGNÓSTICO!A49:J70,8,0)</f>
        <v>#N/A</v>
      </c>
      <c r="E55" s="71" t="e">
        <f>VLOOKUP(A55,AUTODIAGNÓSTICO!$A$9:$J$69,9,0)</f>
        <v>#N/A</v>
      </c>
      <c r="F55" s="107"/>
      <c r="G55" s="102"/>
      <c r="H55" s="102"/>
      <c r="I55" s="102"/>
      <c r="J55" s="102"/>
      <c r="K55" s="42"/>
      <c r="L55" s="42"/>
    </row>
    <row r="56" spans="1:12" x14ac:dyDescent="0.35">
      <c r="A56" s="43">
        <v>42</v>
      </c>
      <c r="B56" s="44" t="e">
        <f>VLOOKUP(A56,AUTODIAGNÓSTICO!$A$9:$J$69,3,0)</f>
        <v>#N/A</v>
      </c>
      <c r="C56" s="44" t="e">
        <f>VLOOKUP(A56,AUTODIAGNÓSTICO!A50:J70,6,0)</f>
        <v>#N/A</v>
      </c>
      <c r="D56" s="44" t="e">
        <f>VLOOKUP(A56,AUTODIAGNÓSTICO!A50:J70,8,0)</f>
        <v>#N/A</v>
      </c>
      <c r="E56" s="71" t="e">
        <f>VLOOKUP(A56,AUTODIAGNÓSTICO!$A$9:$J$69,9,0)</f>
        <v>#N/A</v>
      </c>
      <c r="F56" s="107"/>
      <c r="G56" s="102"/>
      <c r="H56" s="102"/>
      <c r="I56" s="102"/>
      <c r="J56" s="102"/>
      <c r="K56" s="42"/>
      <c r="L56" s="42"/>
    </row>
    <row r="57" spans="1:12" x14ac:dyDescent="0.35">
      <c r="A57" s="43">
        <v>43</v>
      </c>
      <c r="B57" s="44" t="e">
        <f>VLOOKUP(A57,AUTODIAGNÓSTICO!$A$9:$J$69,3,0)</f>
        <v>#N/A</v>
      </c>
      <c r="C57" s="44" t="e">
        <f>VLOOKUP(A57,AUTODIAGNÓSTICO!A51:J70,6,0)</f>
        <v>#N/A</v>
      </c>
      <c r="D57" s="44" t="e">
        <f>VLOOKUP(A57,AUTODIAGNÓSTICO!A51:J70,8,0)</f>
        <v>#N/A</v>
      </c>
      <c r="E57" s="71" t="e">
        <f>VLOOKUP(A57,AUTODIAGNÓSTICO!$A$9:$J$69,9,0)</f>
        <v>#N/A</v>
      </c>
      <c r="F57" s="107"/>
      <c r="G57" s="102"/>
      <c r="H57" s="102"/>
      <c r="I57" s="102"/>
      <c r="J57" s="102"/>
      <c r="K57" s="42"/>
      <c r="L57" s="42"/>
    </row>
    <row r="58" spans="1:12" x14ac:dyDescent="0.35">
      <c r="A58" s="43">
        <v>44</v>
      </c>
      <c r="B58" s="44" t="e">
        <f>VLOOKUP(A58,AUTODIAGNÓSTICO!$A$9:$J$69,3,0)</f>
        <v>#N/A</v>
      </c>
      <c r="C58" s="44" t="e">
        <f>VLOOKUP(A58,AUTODIAGNÓSTICO!A52:J70,6,0)</f>
        <v>#N/A</v>
      </c>
      <c r="D58" s="44" t="e">
        <f>VLOOKUP(A58,AUTODIAGNÓSTICO!A52:J70,8,0)</f>
        <v>#N/A</v>
      </c>
      <c r="E58" s="71" t="e">
        <f>VLOOKUP(A58,AUTODIAGNÓSTICO!$A$9:$J$69,9,0)</f>
        <v>#N/A</v>
      </c>
      <c r="F58" s="107"/>
      <c r="G58" s="102"/>
      <c r="H58" s="102"/>
      <c r="I58" s="102"/>
      <c r="J58" s="102"/>
      <c r="K58" s="42"/>
      <c r="L58" s="42"/>
    </row>
    <row r="59" spans="1:12" x14ac:dyDescent="0.35">
      <c r="A59" s="43">
        <v>45</v>
      </c>
      <c r="B59" s="44" t="e">
        <f>VLOOKUP(A59,AUTODIAGNÓSTICO!$A$9:$J$69,3,0)</f>
        <v>#N/A</v>
      </c>
      <c r="C59" s="44" t="e">
        <f>VLOOKUP(A59,AUTODIAGNÓSTICO!A53:J70,6,0)</f>
        <v>#N/A</v>
      </c>
      <c r="D59" s="44" t="e">
        <f>VLOOKUP(A59,AUTODIAGNÓSTICO!A53:J70,8,0)</f>
        <v>#N/A</v>
      </c>
      <c r="E59" s="71" t="e">
        <f>VLOOKUP(A59,AUTODIAGNÓSTICO!$A$9:$J$69,9,0)</f>
        <v>#N/A</v>
      </c>
      <c r="F59" s="107"/>
      <c r="G59" s="102"/>
      <c r="H59" s="102"/>
      <c r="I59" s="102"/>
      <c r="J59" s="102"/>
      <c r="K59" s="42"/>
      <c r="L59" s="42"/>
    </row>
    <row r="60" spans="1:12" x14ac:dyDescent="0.35">
      <c r="A60" s="43">
        <v>46</v>
      </c>
      <c r="B60" s="44" t="e">
        <f>VLOOKUP(A60,AUTODIAGNÓSTICO!$A$9:$J$69,3,0)</f>
        <v>#N/A</v>
      </c>
      <c r="C60" s="44" t="e">
        <f>VLOOKUP(A60,AUTODIAGNÓSTICO!A54:J70,6,0)</f>
        <v>#N/A</v>
      </c>
      <c r="D60" s="44" t="e">
        <f>VLOOKUP(A60,AUTODIAGNÓSTICO!A54:J70,8,0)</f>
        <v>#N/A</v>
      </c>
      <c r="E60" s="71" t="e">
        <f>VLOOKUP(A60,AUTODIAGNÓSTICO!$A$9:$J$69,9,0)</f>
        <v>#N/A</v>
      </c>
      <c r="F60" s="107"/>
      <c r="G60" s="102"/>
      <c r="H60" s="102"/>
      <c r="I60" s="102"/>
      <c r="J60" s="102"/>
      <c r="K60" s="42"/>
      <c r="L60" s="42"/>
    </row>
    <row r="61" spans="1:12" x14ac:dyDescent="0.35">
      <c r="A61" s="43">
        <v>47</v>
      </c>
      <c r="B61" s="44" t="e">
        <f>VLOOKUP(A61,AUTODIAGNÓSTICO!$A$9:$J$69,3,0)</f>
        <v>#N/A</v>
      </c>
      <c r="C61" s="44" t="e">
        <f>VLOOKUP(A61,AUTODIAGNÓSTICO!A55:J70,6,0)</f>
        <v>#N/A</v>
      </c>
      <c r="D61" s="44" t="e">
        <f>VLOOKUP(A61,AUTODIAGNÓSTICO!A55:J70,8,0)</f>
        <v>#N/A</v>
      </c>
      <c r="E61" s="71" t="e">
        <f>VLOOKUP(A61,AUTODIAGNÓSTICO!$A$9:$J$69,9,0)</f>
        <v>#N/A</v>
      </c>
      <c r="F61" s="107"/>
      <c r="G61" s="107"/>
      <c r="H61" s="107"/>
      <c r="I61" s="102"/>
      <c r="J61" s="102"/>
      <c r="K61" s="42"/>
      <c r="L61" s="42"/>
    </row>
    <row r="62" spans="1:12" x14ac:dyDescent="0.35">
      <c r="A62" s="43">
        <v>48</v>
      </c>
      <c r="B62" s="44" t="e">
        <f>VLOOKUP(A62,AUTODIAGNÓSTICO!$A$9:$J$69,3,0)</f>
        <v>#N/A</v>
      </c>
      <c r="C62" s="44" t="e">
        <f>VLOOKUP(A62,AUTODIAGNÓSTICO!A56:J70,6,0)</f>
        <v>#N/A</v>
      </c>
      <c r="D62" s="44" t="e">
        <f>VLOOKUP(A62,AUTODIAGNÓSTICO!A56:J70,8,0)</f>
        <v>#N/A</v>
      </c>
      <c r="E62" s="71" t="e">
        <f>VLOOKUP(A62,AUTODIAGNÓSTICO!$A$9:$J$69,9,0)</f>
        <v>#N/A</v>
      </c>
      <c r="F62" s="107"/>
      <c r="G62" s="107"/>
      <c r="H62" s="107"/>
      <c r="I62" s="102"/>
      <c r="J62" s="102"/>
      <c r="K62" s="42"/>
      <c r="L62" s="42"/>
    </row>
    <row r="63" spans="1:12" x14ac:dyDescent="0.35">
      <c r="A63" s="43">
        <v>49</v>
      </c>
      <c r="B63" s="44" t="e">
        <f>VLOOKUP(A63,AUTODIAGNÓSTICO!$A$9:$J$69,3,0)</f>
        <v>#N/A</v>
      </c>
      <c r="C63" s="44" t="e">
        <f>VLOOKUP(A63,AUTODIAGNÓSTICO!A57:J70,6,0)</f>
        <v>#N/A</v>
      </c>
      <c r="D63" s="44" t="e">
        <f>VLOOKUP(A63,AUTODIAGNÓSTICO!A57:J70,8,0)</f>
        <v>#N/A</v>
      </c>
      <c r="E63" s="71" t="e">
        <f>VLOOKUP(A63,AUTODIAGNÓSTICO!$A$9:$J$69,9,0)</f>
        <v>#N/A</v>
      </c>
      <c r="F63" s="107"/>
      <c r="G63" s="107"/>
      <c r="H63" s="107"/>
      <c r="I63" s="102"/>
      <c r="J63" s="102"/>
      <c r="K63" s="42"/>
      <c r="L63" s="42"/>
    </row>
    <row r="64" spans="1:12" x14ac:dyDescent="0.35">
      <c r="A64" s="43">
        <v>50</v>
      </c>
      <c r="B64" s="44" t="e">
        <f>VLOOKUP(A64,AUTODIAGNÓSTICO!$A$9:$J$69,3,0)</f>
        <v>#N/A</v>
      </c>
      <c r="C64" s="44" t="e">
        <f>VLOOKUP(A64,AUTODIAGNÓSTICO!A58:J70,6,0)</f>
        <v>#N/A</v>
      </c>
      <c r="D64" s="44" t="e">
        <f>VLOOKUP(A64,AUTODIAGNÓSTICO!A58:J70,8,0)</f>
        <v>#N/A</v>
      </c>
      <c r="E64" s="71" t="e">
        <f>VLOOKUP(A64,AUTODIAGNÓSTICO!$A$9:$J$69,9,0)</f>
        <v>#N/A</v>
      </c>
      <c r="F64" s="107"/>
      <c r="G64" s="107"/>
      <c r="H64" s="107"/>
      <c r="I64" s="102"/>
      <c r="J64" s="102"/>
      <c r="K64" s="42"/>
      <c r="L64" s="42"/>
    </row>
    <row r="65" spans="1:12" x14ac:dyDescent="0.35">
      <c r="A65" s="43">
        <v>51</v>
      </c>
      <c r="B65" s="44" t="e">
        <f>VLOOKUP(A65,AUTODIAGNÓSTICO!$A$9:$J$69,3,0)</f>
        <v>#N/A</v>
      </c>
      <c r="C65" s="44" t="e">
        <f>VLOOKUP(A65,AUTODIAGNÓSTICO!A59:J70,6,0)</f>
        <v>#N/A</v>
      </c>
      <c r="D65" s="44" t="e">
        <f>VLOOKUP(A65,AUTODIAGNÓSTICO!A59:J70,8,0)</f>
        <v>#N/A</v>
      </c>
      <c r="E65" s="71" t="e">
        <f>VLOOKUP(A65,AUTODIAGNÓSTICO!$A$9:$J$69,9,0)</f>
        <v>#N/A</v>
      </c>
      <c r="F65" s="107"/>
      <c r="G65" s="107"/>
      <c r="H65" s="107"/>
      <c r="I65" s="102"/>
      <c r="J65" s="102"/>
      <c r="K65" s="42"/>
      <c r="L65" s="42"/>
    </row>
    <row r="66" spans="1:12" x14ac:dyDescent="0.35">
      <c r="A66" s="43">
        <v>52</v>
      </c>
      <c r="B66" s="44" t="e">
        <f>VLOOKUP(A66,AUTODIAGNÓSTICO!$A$9:$J$69,3,0)</f>
        <v>#N/A</v>
      </c>
      <c r="C66" s="44" t="e">
        <f>VLOOKUP(A66,AUTODIAGNÓSTICO!A60:J70,6,0)</f>
        <v>#N/A</v>
      </c>
      <c r="D66" s="44" t="e">
        <f>VLOOKUP(A66,AUTODIAGNÓSTICO!A60:J70,8,0)</f>
        <v>#N/A</v>
      </c>
      <c r="E66" s="71" t="e">
        <f>VLOOKUP(A66,AUTODIAGNÓSTICO!$A$9:$J$69,9,0)</f>
        <v>#N/A</v>
      </c>
      <c r="F66" s="107"/>
      <c r="G66" s="107"/>
      <c r="H66" s="107"/>
      <c r="I66" s="102"/>
      <c r="J66" s="102"/>
      <c r="K66" s="42"/>
      <c r="L66" s="42"/>
    </row>
    <row r="67" spans="1:12" x14ac:dyDescent="0.35">
      <c r="A67" s="43">
        <v>53</v>
      </c>
      <c r="B67" s="44" t="e">
        <f>VLOOKUP(A67,AUTODIAGNÓSTICO!$A$9:$J$69,3,0)</f>
        <v>#N/A</v>
      </c>
      <c r="C67" s="44" t="e">
        <f>VLOOKUP(A67,AUTODIAGNÓSTICO!A61:J70,6,0)</f>
        <v>#N/A</v>
      </c>
      <c r="D67" s="44" t="e">
        <f>VLOOKUP(A67,AUTODIAGNÓSTICO!A61:J70,8,0)</f>
        <v>#N/A</v>
      </c>
      <c r="E67" s="71" t="e">
        <f>VLOOKUP(A67,AUTODIAGNÓSTICO!$A$9:$J$69,9,0)</f>
        <v>#N/A</v>
      </c>
      <c r="F67" s="107"/>
      <c r="G67" s="107"/>
      <c r="H67" s="107"/>
      <c r="I67" s="102"/>
      <c r="J67" s="102"/>
      <c r="K67" s="42"/>
      <c r="L67" s="42"/>
    </row>
    <row r="68" spans="1:12" x14ac:dyDescent="0.35">
      <c r="A68" s="43">
        <v>54</v>
      </c>
      <c r="B68" s="44" t="e">
        <f>VLOOKUP(A68,AUTODIAGNÓSTICO!$A$9:$J$69,3,0)</f>
        <v>#N/A</v>
      </c>
      <c r="C68" s="44" t="e">
        <f>VLOOKUP(A68,AUTODIAGNÓSTICO!A62:J70,6,0)</f>
        <v>#N/A</v>
      </c>
      <c r="D68" s="44" t="e">
        <f>VLOOKUP(A68,AUTODIAGNÓSTICO!A62:J70,8,0)</f>
        <v>#N/A</v>
      </c>
      <c r="E68" s="71" t="e">
        <f>VLOOKUP(A68,AUTODIAGNÓSTICO!$A$9:$J$69,9,0)</f>
        <v>#N/A</v>
      </c>
      <c r="F68" s="107"/>
      <c r="G68" s="107"/>
      <c r="H68" s="107"/>
      <c r="I68" s="102"/>
      <c r="J68" s="102"/>
      <c r="K68" s="42"/>
      <c r="L68" s="42"/>
    </row>
    <row r="69" spans="1:12" x14ac:dyDescent="0.35">
      <c r="A69" s="43">
        <v>55</v>
      </c>
      <c r="B69" s="44" t="e">
        <f>VLOOKUP(A69,AUTODIAGNÓSTICO!$A$9:$J$69,3,0)</f>
        <v>#N/A</v>
      </c>
      <c r="C69" s="44" t="e">
        <f>VLOOKUP(A69,AUTODIAGNÓSTICO!A63:J70,6,0)</f>
        <v>#N/A</v>
      </c>
      <c r="D69" s="44" t="e">
        <f>VLOOKUP(A69,AUTODIAGNÓSTICO!A63:J70,8,0)</f>
        <v>#N/A</v>
      </c>
      <c r="E69" s="71" t="e">
        <f>VLOOKUP(A69,AUTODIAGNÓSTICO!$A$9:$J$69,9,0)</f>
        <v>#N/A</v>
      </c>
      <c r="F69" s="107"/>
      <c r="G69" s="107"/>
      <c r="H69" s="107"/>
      <c r="I69" s="102"/>
      <c r="J69" s="102"/>
      <c r="K69" s="42"/>
      <c r="L69" s="42"/>
    </row>
    <row r="70" spans="1:12" x14ac:dyDescent="0.35">
      <c r="A70" s="43">
        <v>56</v>
      </c>
      <c r="B70" s="44" t="e">
        <f>VLOOKUP(A70,AUTODIAGNÓSTICO!$A$9:$J$69,3,0)</f>
        <v>#N/A</v>
      </c>
      <c r="C70" s="44" t="e">
        <f>VLOOKUP(A70,AUTODIAGNÓSTICO!A64:J70,6,0)</f>
        <v>#N/A</v>
      </c>
      <c r="D70" s="44" t="e">
        <f>VLOOKUP(A70,AUTODIAGNÓSTICO!A64:J70,8,0)</f>
        <v>#N/A</v>
      </c>
      <c r="E70" s="71" t="e">
        <f>VLOOKUP(A70,AUTODIAGNÓSTICO!$A$9:$J$69,9,0)</f>
        <v>#N/A</v>
      </c>
      <c r="F70" s="107"/>
      <c r="G70" s="107"/>
      <c r="H70" s="107"/>
      <c r="I70" s="102"/>
      <c r="J70" s="102"/>
      <c r="K70" s="42"/>
      <c r="L70" s="42"/>
    </row>
    <row r="71" spans="1:12" x14ac:dyDescent="0.35">
      <c r="A71" s="43">
        <v>57</v>
      </c>
      <c r="B71" s="44" t="e">
        <f>VLOOKUP(A71,AUTODIAGNÓSTICO!$A$9:$J$69,3,0)</f>
        <v>#N/A</v>
      </c>
      <c r="C71" s="44" t="e">
        <f>VLOOKUP(A71,AUTODIAGNÓSTICO!A65:J70,6,0)</f>
        <v>#N/A</v>
      </c>
      <c r="D71" s="44" t="e">
        <f>VLOOKUP(A71,AUTODIAGNÓSTICO!A65:J70,8,0)</f>
        <v>#N/A</v>
      </c>
      <c r="E71" s="71" t="e">
        <f>VLOOKUP(A71,AUTODIAGNÓSTICO!$A$9:$J$69,9,0)</f>
        <v>#N/A</v>
      </c>
      <c r="F71" s="107"/>
      <c r="G71" s="107"/>
      <c r="H71" s="107"/>
      <c r="I71" s="102"/>
      <c r="J71" s="102"/>
      <c r="K71" s="42"/>
      <c r="L71" s="42"/>
    </row>
    <row r="72" spans="1:12" x14ac:dyDescent="0.35">
      <c r="A72" s="43">
        <v>58</v>
      </c>
      <c r="B72" s="44" t="e">
        <f>VLOOKUP(A72,AUTODIAGNÓSTICO!$A$9:$J$69,3,0)</f>
        <v>#N/A</v>
      </c>
      <c r="C72" s="44" t="e">
        <f>VLOOKUP(A72,AUTODIAGNÓSTICO!A66:J70,6,0)</f>
        <v>#N/A</v>
      </c>
      <c r="D72" s="44" t="e">
        <f>VLOOKUP(A72,AUTODIAGNÓSTICO!A66:J70,8,0)</f>
        <v>#N/A</v>
      </c>
      <c r="E72" s="71" t="e">
        <f>VLOOKUP(A72,AUTODIAGNÓSTICO!$A$9:$J$69,9,0)</f>
        <v>#N/A</v>
      </c>
      <c r="F72" s="107"/>
      <c r="G72" s="107"/>
      <c r="H72" s="107"/>
      <c r="I72" s="102"/>
      <c r="J72" s="102"/>
      <c r="K72" s="42"/>
      <c r="L72" s="42"/>
    </row>
    <row r="73" spans="1:12" x14ac:dyDescent="0.35">
      <c r="A73" s="43">
        <v>59</v>
      </c>
      <c r="B73" s="44" t="e">
        <f>VLOOKUP(A73,AUTODIAGNÓSTICO!$A$9:$J$69,3,0)</f>
        <v>#N/A</v>
      </c>
      <c r="C73" s="44" t="e">
        <f>VLOOKUP(A73,AUTODIAGNÓSTICO!A67:J70,6,0)</f>
        <v>#N/A</v>
      </c>
      <c r="D73" s="44" t="e">
        <f>VLOOKUP(A73,AUTODIAGNÓSTICO!A67:J70,8,0)</f>
        <v>#N/A</v>
      </c>
      <c r="E73" s="71" t="e">
        <f>VLOOKUP(A73,AUTODIAGNÓSTICO!$A$9:$J$69,9,0)</f>
        <v>#N/A</v>
      </c>
      <c r="F73" s="107"/>
      <c r="G73" s="107"/>
      <c r="H73" s="107"/>
      <c r="I73" s="102"/>
      <c r="J73" s="102"/>
      <c r="K73" s="42"/>
      <c r="L73" s="42"/>
    </row>
    <row r="74" spans="1:12" x14ac:dyDescent="0.35">
      <c r="A74" s="43">
        <v>60</v>
      </c>
      <c r="B74" s="44" t="e">
        <f>VLOOKUP(A74,AUTODIAGNÓSTICO!$A$9:$J$69,3,0)</f>
        <v>#N/A</v>
      </c>
      <c r="C74" s="44" t="e">
        <f>VLOOKUP(A74,AUTODIAGNÓSTICO!A68:J70,6,0)</f>
        <v>#N/A</v>
      </c>
      <c r="D74" s="44" t="e">
        <f>VLOOKUP(A74,AUTODIAGNÓSTICO!A68:J70,8,0)</f>
        <v>#N/A</v>
      </c>
      <c r="E74" s="71" t="e">
        <f>VLOOKUP(A74,AUTODIAGNÓSTICO!$A$9:$J$69,9,0)</f>
        <v>#N/A</v>
      </c>
      <c r="F74" s="107"/>
      <c r="G74" s="107"/>
      <c r="H74" s="107"/>
      <c r="I74" s="102"/>
      <c r="J74" s="102"/>
      <c r="K74" s="42"/>
      <c r="L74" s="42"/>
    </row>
    <row r="75" spans="1:12" x14ac:dyDescent="0.35">
      <c r="A75" s="43">
        <v>61</v>
      </c>
      <c r="B75" s="44" t="e">
        <f>VLOOKUP(A75,AUTODIAGNÓSTICO!$A$9:$J$69,3,0)</f>
        <v>#N/A</v>
      </c>
      <c r="C75" s="44" t="e">
        <f>VLOOKUP(A75,AUTODIAGNÓSTICO!A69:J70,6,0)</f>
        <v>#N/A</v>
      </c>
      <c r="D75" s="44" t="e">
        <f>VLOOKUP(A75,AUTODIAGNÓSTICO!A69:J70,8,0)</f>
        <v>#N/A</v>
      </c>
      <c r="E75" s="71" t="e">
        <f>VLOOKUP(A75,AUTODIAGNÓSTICO!$A$9:$J$69,9,0)</f>
        <v>#N/A</v>
      </c>
      <c r="F75" s="107"/>
      <c r="G75" s="107"/>
      <c r="H75" s="107"/>
      <c r="I75" s="102"/>
      <c r="J75" s="102"/>
      <c r="K75" s="42"/>
      <c r="L75" s="42"/>
    </row>
  </sheetData>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5">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list" allowBlank="1" showInputMessage="1" showErrorMessage="1" sqref="K9:K13" xr:uid="{AA7D8768-8DA8-4BF3-A113-C355B6F148D1}">
      <formula1>$N$3:$N$15</formula1>
    </dataValidation>
    <dataValidation type="list" allowBlank="1" showInputMessage="1" showErrorMessage="1" sqref="L9:L13" xr:uid="{78A23C7A-E991-40D8-BF8D-F09156ABA9E6}">
      <formula1>$O$3:$O$15</formula1>
    </dataValidation>
    <dataValidation type="date" operator="greaterThanOrEqual" allowBlank="1" showInputMessage="1" showErrorMessage="1" sqref="K16:L75" xr:uid="{00000000-0002-0000-0500-000000000000}">
      <formula1>44562</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USER</cp:lastModifiedBy>
  <cp:lastPrinted>2021-12-27T19:55:26Z</cp:lastPrinted>
  <dcterms:created xsi:type="dcterms:W3CDTF">2021-11-16T13:51:36Z</dcterms:created>
  <dcterms:modified xsi:type="dcterms:W3CDTF">2026-03-29T23:55:40Z</dcterms:modified>
</cp:coreProperties>
</file>