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jlWTOgRvToKf0/IzFbiUbftDNBAfhajguxot7TU/zwPwSxk67UTo3G7qbFAtAQAlEUbOPYYGrQmCNejunRffBA==" workbookSaltValue="nZ7GUjB4+wplngoNX4leGA==" workbookSpinCount="100000" lockStructure="1"/>
  <bookViews>
    <workbookView windowWidth="19635" windowHeight="762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_xlnm._FilterDatabase" localSheetId="2" hidden="1">AUTODIAGNÓSTICO!$B$8:$C$71</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<sst xmlns="http://schemas.openxmlformats.org/spreadsheetml/2006/main" count="462" uniqueCount="296">
  <si>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</si>
  <si>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</si>
  <si>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</si>
  <si>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</si>
  <si>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</si>
  <si>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</si>
  <si>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</si>
  <si>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</si>
  <si>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</si>
  <si>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</si>
  <si>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</si>
  <si>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</si>
  <si>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</si>
  <si>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</si>
  <si>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</si>
  <si>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</si>
  <si>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</si>
  <si>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</si>
  <si>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</si>
  <si>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</si>
  <si>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</si>
  <si>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</si>
  <si>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</si>
  <si>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</si>
  <si>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</si>
  <si>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</si>
  <si>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</si>
  <si>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</si>
  <si>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</si>
  <si>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</si>
  <si>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</si>
  <si>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</si>
  <si>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</si>
  <si>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</si>
  <si>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</si>
  <si>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</si>
  <si>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</si>
  <si>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</si>
  <si>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</si>
  <si>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</si>
  <si>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</si>
  <si>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</si>
  <si>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</si>
  <si>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</si>
  <si>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</si>
  <si>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</si>
  <si>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</si>
  <si>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</si>
  <si>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</si>
  <si>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</si>
  <si>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</si>
  <si>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</si>
  <si>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</si>
  <si>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</si>
  <si>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</si>
  <si>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</si>
  <si>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</si>
  <si>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</si>
  <si>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</si>
  <si>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</si>
  <si>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</si>
  <si>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</si>
  <si>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</si>
  <si>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</si>
  <si>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</si>
  <si>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</si>
  <si>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</si>
  <si>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</si>
  <si>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</si>
  <si>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</si>
  <si>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</si>
  <si>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</si>
  <si>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</si>
  <si>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</si>
  <si>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</si>
  <si>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</si>
  <si>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</si>
  <si>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</si>
  <si>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</si>
  <si>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</si>
  <si>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</si>
  <si>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</si>
  <si>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</si>
  <si>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</si>
  <si>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</si>
  <si>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</si>
  <si>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</si>
  <si>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</si>
  <si>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</si>
  <si>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</si>
  <si>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</si>
  <si>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</si>
  <si>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</si>
  <si>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</si>
  <si>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</si>
  <si>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</si>
  <si>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</si>
  <si>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</si>
  <si>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</si>
  <si>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</si>
  <si>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</si>
  <si>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</si>
  <si>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</si>
  <si>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</si>
  <si>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CENTRO EDUCATIVO RURAL CASITAS</t>
  </si>
  <si>
    <t>RECTOR / DIRECTOR RURAL</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</si>
  <si>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</si>
  <si>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</si>
  <si>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</si>
  <si>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</si>
  <si>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</si>
  <si>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</si>
  <si>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 xml:space="preserve">Se realizo la conformación del equipo de trabajo a cargo de liderar la jornada de rendición de cuentas, y se distribuyeron las tareas. </t>
  </si>
  <si>
    <t>Realizar campañas de sensibilización dirigidas a la comunidad educativa sobre la rendición de cuentas y la importancia de la participación de la comunidad en estos espacios</t>
  </si>
  <si>
    <t xml:space="preserve">Se publico en cada una de las 11 sedes que hacen parte del Centro la invitación a la jornada de rendición de cuentas y se publico en los grupos de internet de padres y madres de familia </t>
  </si>
  <si>
    <t>Conformar el equipo de trabajo</t>
  </si>
  <si>
    <t>Conformar el equipo de trabajo que será responsable llevar a cabo todas las estapas de la rendición de cuentas mediante acta o resolución puede ser el equipo de calidad.</t>
  </si>
  <si>
    <t>Se deja constancia en acta de la conformación del equipo de trabajo que lidera la jornada de rendición de cuentas,</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</si>
  <si>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</si>
  <si>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</si>
  <si>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 xml:space="preserve">Se consideraron las recomendaciones presentadas por los padres de familia asitentes a la rendición de cuentas del 2024 en relación al informe financiero con respecto a la presentación de documentacón de soporte como facturas. </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</si>
  <si>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</si>
  <si>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</si>
  <si>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En este aspecto lo que se realiza es el buzón de sugerencias en cada sedes, A pesar de estou no se consiguio la participación esperada de la comunidad</t>
  </si>
  <si>
    <t>Establecer el cronograma para la rendición de cuentas</t>
  </si>
  <si>
    <t xml:space="preserve">Se estabkecio con anticipación el cronograma ára la jornada de rendicion de cuentas </t>
  </si>
  <si>
    <t>Asignar responsables de cada actividad</t>
  </si>
  <si>
    <t xml:space="preserve">Se distribuyo previamente la responsabilidad de cada uno de los docentes frente a cada gestión. </t>
  </si>
  <si>
    <t>Proyectar recursos necesarios</t>
  </si>
  <si>
    <t xml:space="preserve">Se realiza la proyeión de los recursos necesarios frente al refrigerio para los asistentes realizando una encuesta previa por cada uno de los docentes en sus sedes ´para conocer previamente la asistencia de los padres y madres de familia a la jornada de rendición. </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</si>
  <si>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</si>
  <si>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En este aspecto se asigno a los docentes encargados de cada una de las gestiones ona plantilla de presentación y una plantilla de inventario para presentar la información correspondiente. Falto implementar el avance en la garantia de derechos. </t>
  </si>
  <si>
    <t>Asociar las metas y actividades formuladas en el Plan de Mejoramiento Institucional (PMI) con los derechos que se están garantizando a través de la gestión institucional.</t>
  </si>
  <si>
    <t>En este aspecto falta fortalecer la articulacion del pmi CON LOS DERECHOS que se estan garantiando en el centro educaativo</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</si>
  <si>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</si>
  <si>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realiza una plantilla de presentación para las gestiones y unaa plantilla de inventario para la presentación por parte de cada uno de los docentes frente a los recursos recibidos</t>
  </si>
  <si>
    <t>Defina la estructura de presentación de la información</t>
  </si>
  <si>
    <t>Preguntas ¿Qué? ¿Quienes? ¿Cómo? y ¿Qué se espera?</t>
  </si>
  <si>
    <t>Diseñar los instrumentos de evaluación tanto de la audiencia pública como de la estrategia</t>
  </si>
  <si>
    <t xml:space="preserve">Se diseña la evaluación de la estrategia y la de la audiencia </t>
  </si>
  <si>
    <t>Socializar al interior del establecimiento educativo, los resultados del diagnóstico del proceso de rendición de cuentas institucional.</t>
  </si>
  <si>
    <t>Falto socializar a profundidad el autodiagnostoco con toda la comunidad educativa</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</si>
  <si>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</si>
  <si>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</si>
  <si>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</si>
  <si>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Se asigna con tiempo los profesores encargados de la rendicion de cuentas</t>
  </si>
  <si>
    <t>Formular los objetivos, metas e indicadores de la estrategia de rendición de cuentas.</t>
  </si>
  <si>
    <t xml:space="preserve">En la reunión con los docentes que conforman el grupo de preparación para la jornada de rendicion de cuentas se define los objetivos, metas y la estrategia para la rendicion de cuentas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</si>
  <si>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</si>
  <si>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</si>
  <si>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 xml:space="preserve">Se definen las actividades a realizar en cada una de las etapas de la rendicion de cuentas </t>
  </si>
  <si>
    <t>Definir el presupuesto asociado a las actividades que se implementarán en el establecimiento educativo para llevar a cabo los ejercicios de rendición de cuentas.</t>
  </si>
  <si>
    <t>En la reunión con el grupo de pareparación de la jorm¿nada de rendición de cuentas se estable una proyección del presupuesto y para ajustarlo se propone hacer una encuesta para conoceer la intensión de asistencia de la comunidad educativa por parte de los docentes de cada una de las sedes</t>
  </si>
  <si>
    <t xml:space="preserve">Establecer el  cronograma de ejecución de las actividades de diálogo de los ejercicios de rendición de cuentas, diferenciando si son espacios de diálogo  sobre la gestión general del estableciminto educativo o sobre los temas priorizados . </t>
  </si>
  <si>
    <t>En la reunión previa con el equipo encargado de planear la jornada de rendicion de cuentas se establece el cronograma de ejecusión de las actividades de la jornada de rendición de cuentas</t>
  </si>
  <si>
    <t>Establecer los canales y mecanismos virtuales que complementarán las acciones de diálogo definidas para temas específicos y para los temas generales.</t>
  </si>
  <si>
    <t>Se establecen los edios virtuales por medio de los cuales se realiza la convocatoria para el día de la rendicion de cuentas</t>
  </si>
  <si>
    <t>Definir los roles y responsabilidades de las diferentes áreas del establecimietno educativo, en materia de rendición de cuentas</t>
  </si>
  <si>
    <t>Se establkece previamente la responsabilidad de cada uno de los docentes de las diferentes gestiones para la socialización y actividades a realizar en la jornada de rendición de cuentas.</t>
  </si>
  <si>
    <t>Definir el componente de comunicaciones para la estrategia de rendición de cuentas.</t>
  </si>
  <si>
    <t>Se asigna la responsabilidad de generar la pieza comunicativa para invitar a la comunidad al docente Edilson Pacheco y se asigna a la docente Keily realizar el video correspondiente al día de la realizción de la jornada de rendicion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</si>
  <si>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</si>
  <si>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</si>
  <si>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</si>
  <si>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</si>
  <si>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 xml:space="preserve">Se presenta a la comunidad educativa en la jornada de rendicion de cuenta la presentación del informe presupuestal con sus correspondientes soportes financieros </t>
  </si>
  <si>
    <t>Preparar la información con base en los temas de interés priorizados por la comunidad educativa en la consulta realizada.</t>
  </si>
  <si>
    <t xml:space="preserve">La información requerida por la comunidad educativa fue la finaciera y se le presento de manera clar con los correspondientes soportes </t>
  </si>
  <si>
    <t>Preparar la información sobre el cumplimiento de metas plan de mejoramiento institucional (PMI), con sus respectivos indicadores, verificando la calidad de la misma;sobre las áreas de gestión  (Informes, Metas e Indicadores, verificando la calidad de la misma.</t>
  </si>
  <si>
    <t>En este aspecto se debe fortalecer la articulación del P,M,I con sus respectivos indicadores cin cada una de las gestiones</t>
  </si>
  <si>
    <t>Preparar la información sobre contratación (Procesos Contractuales y Gestión contractual) verificando la calidad de la misma y a los beneficiados.</t>
  </si>
  <si>
    <t>Se realiza la preparación de esta documentacción y se les explica a los asistentes de manera clara los procesos de contratación realizados para la vigencia 2025 en el centro educativo</t>
  </si>
  <si>
    <t>Preparar la información sobre la gestión realizada frente a los temas recurrentes de las peticiones, quejas, reclamos o denuncias recibidas por el establecimiento educativo.</t>
  </si>
  <si>
    <t>La participación de la comunidad en este aspecto es minimo por lo tanto no se logro incorporar al informe de gestión correspondiente</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</si>
  <si>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</si>
  <si>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</si>
  <si>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</si>
  <si>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 xml:space="preserve">Se tiene evidencia fotografica de lasocialización de la jornada de rendicion de cuentas en lugar visible de cada una de las sedes </t>
  </si>
  <si>
    <t>Publicación de la información 
 a través de los diferentes canales de comunicación</t>
  </si>
  <si>
    <t>Actualizar la información en la plataforma enjambre.</t>
  </si>
  <si>
    <t xml:space="preserve">Se presenta una deficiencia en la actualización de la información en la platafora de enjambre </t>
  </si>
  <si>
    <t xml:space="preserve">Actualizar los canales de comunicación diferentes a la página web, con la información preparada por la entidad, atendiendo a lo estipulado en el cronograma elaborado anteriormente. </t>
  </si>
  <si>
    <t xml:space="preserve">La difusión de la jornada de rendición de cuentas se hace por medio de los grupos de padres y madres de familia del centro </t>
  </si>
  <si>
    <t>Realizar difusión masiva de los informes de rendición de cuentas, en espacios tales como: medios impresos; emisoras locales etc.</t>
  </si>
  <si>
    <t>Se realiza por medios impresos que se expusioeron en un lugar visible de cada una de las sedes, falto hacer difusión por las emisoras.</t>
  </si>
  <si>
    <t>Preparar los espacios de diálogo</t>
  </si>
  <si>
    <t xml:space="preserve">Identificar si en los ejercicios de rendición de cuentas de la vigencia anterior, involucró a todos los grupos de valor . </t>
  </si>
  <si>
    <t xml:space="preserve">En la realización de la rendición de cuentas de la vigencia anterior falto incluir a algunos grupos de valor. </t>
  </si>
  <si>
    <t>Definir y organizar los espacios de diálogo de acuerdo a los grupos de interés y temas priorizados.</t>
  </si>
  <si>
    <t>Se indica y organizan los grupos con el fin de que realicen los acuerdos y organización de la información a presentar en la rendición de cuentas</t>
  </si>
  <si>
    <t xml:space="preserve">Definir la metodología que empleará el establecimiento educativo en los espacios de diálogo definidos previamente, para ejecutar la estrategia de rendición de cuentas </t>
  </si>
  <si>
    <t xml:space="preserve">En la reunión con el equipo de trabajao acargo de la jornada de rendicion de cuentas se define la metodología de trabajado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</si>
  <si>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</si>
  <si>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</si>
  <si>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Se le envía carta de invitación a la secretaria de educación, a la alcaldia y a todas las comunidades a través de los grupos y se publico la invitación en cada una de las sedes</t>
  </si>
  <si>
    <t>Los espacios de diálogo deben ser ampliamente difundidos, con el fin de que toda la comunidad educativa tenga el conocimiento de la fecha, hora y lugar de la realización de los eventos.</t>
  </si>
  <si>
    <t>Se garantiza la difusión de la información correspondiente al día y la hora de la realización de la jornada de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</si>
  <si>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</si>
  <si>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Se realiza la invitación a través de cartas de invitación, grupos de internet y cartelera expuesta en parte visible de cada una de las sedes. </t>
  </si>
  <si>
    <t>Realizar reuniones preparatorias y acciones de capacitación con líderes de área de gestión y docentes para formular  y ejecutar mecanismos de convocatoria a los espacios de diálogo.</t>
  </si>
  <si>
    <t>Se realizan dos reuniones previas con líderes de área de cada una de las gestiones</t>
  </si>
  <si>
    <t xml:space="preserve">Convocar a través de medios electrónicos (Facebook, Twitter, Instagram, whatsapp, entre otros) a la comunidad educativa, ciudadanos y grupos de interés, de acuerdo a los espacios de rendición de cuentas definidos. </t>
  </si>
  <si>
    <t>Se realiza la difusión con la información de la jornada de rendición de cuentas por medio de los grupos de WhatsApp</t>
  </si>
  <si>
    <t>Realizar espacios de diálogo  de rendición de cuentas</t>
  </si>
  <si>
    <t>Realizar la audiencia a más tardar el último día de febrero.</t>
  </si>
  <si>
    <t>La audiencia se realiza el día 28 de febrero en el municipio de Abrego</t>
  </si>
  <si>
    <t>Asegurar el suministro y acceso de información de forma previa  a la comunidad educativa, los ciudadanos y grupos de valor  convocados, con relación a los temas a tratar en los ejercicios de rendición de cuentas definidos.</t>
  </si>
  <si>
    <t>Se realiza una amplia difusión repitiendo en varias ocasiones la convocatoria en los grupos de WhatsApp del centro educativo</t>
  </si>
  <si>
    <t>Implementar los canales y mecanismos virtuales que complementarán las acciones de diálogo definidas para la rendición de cuentas sobre temas específicos y para los temas generales.</t>
  </si>
  <si>
    <t xml:space="preserve">Se debe ampliar la implementación de dialogo y difusión por medio de la pagina web del centro educativo y otros medios digitales </t>
  </si>
  <si>
    <t>Desarrollar la audiencia de acuerdo a la metodología de diálogo para cada evento de rendición de cuentas que garantice la intervención de la comuniudad eductiva, los ciudadanos y grupos de interés con su evaluación y propuestas a las mejoras de la gestión.</t>
  </si>
  <si>
    <t xml:space="preserve">La asistencia a la jornada de rendición de cuentas fue deficiente </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</si>
  <si>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</si>
  <si>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 xml:space="preserve">Se realizo el buzón de sugerencias sin que se recibiera retroalimentación por parte de la comunidad </t>
  </si>
  <si>
    <t>Recibir y analizar las propuestas para abrir el espacio de participación por parte de la comunidad, los ciudadanos y grupos de interés</t>
  </si>
  <si>
    <t>La comunidad demostro baja participación</t>
  </si>
  <si>
    <t>Otorgar espacios de participación a la comunidad eductiva, los ciudadanos y grupos de interés</t>
  </si>
  <si>
    <t xml:space="preserve">Se generaron los espacios de participación pero la comunidad no participo </t>
  </si>
  <si>
    <t>Realizar los eventos de diálogo para la rendición de cuentas sobre temas específicos y generales definidos, garantizando la intervención de la comunidad eductiva, la ciudadanía y grupos de valor convocados con su evaluación de la gestión y resultados.</t>
  </si>
  <si>
    <t xml:space="preserve">La asistencia y participación por parte de la comunidad fue insuficiente por lo tanto no se consiguio ralizar un ejercicio efectivo de evaluación </t>
  </si>
  <si>
    <t>Registrar la asistencia de los participantes</t>
  </si>
  <si>
    <t>Se realizo el correspondiente registro de aasistencia de las personas que asistiron a la rendición de cuentas</t>
  </si>
  <si>
    <t xml:space="preserve">Diligenciar el formato interno de reporte de los resultados obtenidos en el ejercicio. </t>
  </si>
  <si>
    <t xml:space="preserve">Se debe fortalecer este proceso </t>
  </si>
  <si>
    <t>Publicar el informe ejecutivo y las evidencias de la rendición de cuentas en la plataforma enjambre</t>
  </si>
  <si>
    <t>Esta publicación se realizo de forma tardia</t>
  </si>
  <si>
    <t>Otorgar respuestas escritas, en el término de quince días a las preguntas de los ciudadanos formuladas en el marco del proceso de rendición de cuentas y publicarlas en la página web o en los medios de difusión oficiales de las entidades.</t>
  </si>
  <si>
    <t xml:space="preserve">No se recibieron preguntas por parte de los asistentes a la rendición de cuentas </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</si>
  <si>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</si>
  <si>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</si>
  <si>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</si>
  <si>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</si>
  <si>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En este espacio se recibieron observaciones de procesos a cargo de otras entedidas por lo cual no se pudo dar respuesta</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</si>
  <si>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</si>
  <si>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 xml:space="preserve">Baja participación de la comunidad </t>
  </si>
  <si>
    <t>Recopilar recomendaciones y sugerencias de los servidores públicos y ciudadanía a las actividades de capacitación, garantizando la cualificación de futuras actividades.</t>
  </si>
  <si>
    <t xml:space="preserve">se realizaron dos espacios de capacitación a los docentes </t>
  </si>
  <si>
    <t>Analizar las recomendaciones realizadas por los órganos de control frente a los informes de rendición de cuentas y establecer correctivos que optimicen la gestión y faciliten el cumplimiento de las metas del plan  institucional.</t>
  </si>
  <si>
    <t xml:space="preserve">No se conto con la participación de los entes de control </t>
  </si>
  <si>
    <t>Analizar las recomendaciones derivadas de cada espacio de diálogo y establecer correctivos que optimicen la gestión y faciliten el cumplimiento de las metas del plan  institucional.</t>
  </si>
  <si>
    <t xml:space="preserve">No se conto con recomendaciones </t>
  </si>
  <si>
    <t>Evaluar y verificar los resultados de la implementación de la estrategia de rendición de cuentas, valorando el cumplimiento de las metas definidas frente al reto y objetivos de la estrategia.</t>
  </si>
  <si>
    <t xml:space="preserve">Se debe mejorar la implementación de esta evaluación </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</si>
  <si>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</si>
  <si>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</si>
  <si>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</si>
  <si>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integra a los informes las recomedaciones para mejorar los procesos de rendición de cuentas</t>
  </si>
  <si>
    <t>Elaborar el plan de acción que permita mejorar el proceso de rendición de cuentas</t>
  </si>
  <si>
    <t>Se debe rfortalecer este proceso</t>
  </si>
  <si>
    <t>Garantizar la aplicación de mecanismos internos de mejora y atender los requerimientos de la Secretaría de Educación y  control externo como resultados de los ejercicios de rendición de cuentas.</t>
  </si>
  <si>
    <t>Se debe mejorar este proceso</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</si>
  <si>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</si>
  <si>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</si>
  <si>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</si>
  <si>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</si>
  <si>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</si>
  <si>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</si>
  <si>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</si>
  <si>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</si>
  <si>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</si>
  <si>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</si>
  <si>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</si>
  <si>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</si>
  <si>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</si>
  <si>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</si>
  <si>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</si>
  <si>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</si>
  <si>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</si>
  <si>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</si>
  <si>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</si>
  <si>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</si>
  <si>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</si>
  <si>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</si>
  <si>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</si>
  <si>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</si>
  <si>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</si>
  <si>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</si>
  <si>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</si>
  <si>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</si>
  <si>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</si>
  <si>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</si>
  <si>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Fortalecer y mejorar la estrategia de rendición de cuentas, optimizando su duración, manteniendo el nivel de excelencia en la ejecución, programación y planeación de las acciones institucionales. Así mismo, se busca promover los valores de equidad y transparencia, garantizando el uso de un lenguaje claro y accesible para todos los asistentes al proceso de rendición de cuentas de la Institución Educativa La Salle.</t>
  </si>
  <si>
    <t>Fortalecer la estrategia de rendición de cuentas de la Institución Educativa La Salle, garantizando un proceso planificado, transparente, participativo y con lenguaje claro, que permita informar oportunamente a la comunidad educativa sobre la gestión institucional y promover la mejora continua.</t>
  </si>
  <si>
    <t>Optimizar la estrategia de rendición de cuentas de la Institución Educativa La Salle, garantizando su ejecución oportuna, el uso de lenguaje claro y la participación activa de la comunidad educativa, alcanzando un nivel de cumplimiento del 100% de las actividades programadas durante la vigencia.</t>
  </si>
  <si>
    <t>Porcentaje de satisfacción de la comunidad educativa frente al proceso de rendición de cuentas, medido a través del instrumento de evaluación aplicado al finalizar la audiencia pública.</t>
  </si>
  <si>
    <t>Fortalecer la estrategia institucional de Rendición de Cuentas</t>
  </si>
  <si>
    <t>Garantizar transparencia en la gestión institucional</t>
  </si>
  <si>
    <t>Promover participación activa de la comunidad</t>
  </si>
  <si>
    <t>Optimizar la comunicación con lenguaje claro</t>
  </si>
  <si>
    <t>Asegurar seguimiento y mejora continua</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</si>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</sst>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51">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theme="1"/>
      <name val="Arial"/>
      <charset val="134"/>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177"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11" fillId="0" borderId="0" applyNumberFormat="0" applyFill="0" applyBorder="0" applyAlignment="0" applyProtection="0"/>
    <xf numFmtId="0" fontId="30" fillId="0" borderId="0" applyNumberFormat="0" applyFill="0" applyBorder="0" applyAlignment="0" applyProtection="0">
      <alignment vertical="center"/>
    </xf>
    <xf numFmtId="0" fontId="29" fillId="13" borderId="7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0" borderId="71" applyNumberFormat="0" applyFill="0" applyAlignment="0" applyProtection="0">
      <alignment vertical="center"/>
    </xf>
    <xf numFmtId="0" fontId="36" fillId="0" borderId="72" applyNumberFormat="0" applyFill="0" applyAlignment="0" applyProtection="0">
      <alignment vertical="center"/>
    </xf>
    <xf numFmtId="0" fontId="36" fillId="0" borderId="0" applyNumberFormat="0" applyFill="0" applyBorder="0" applyAlignment="0" applyProtection="0">
      <alignment vertical="center"/>
    </xf>
    <xf numFmtId="0" fontId="37" fillId="14" borderId="73" applyNumberFormat="0" applyAlignment="0" applyProtection="0">
      <alignment vertical="center"/>
    </xf>
    <xf numFmtId="0" fontId="38" fillId="15" borderId="74" applyNumberFormat="0" applyAlignment="0" applyProtection="0">
      <alignment vertical="center"/>
    </xf>
    <xf numFmtId="0" fontId="39" fillId="15" borderId="73" applyNumberFormat="0" applyAlignment="0" applyProtection="0">
      <alignment vertical="center"/>
    </xf>
    <xf numFmtId="0" fontId="40" fillId="16" borderId="75" applyNumberFormat="0" applyAlignment="0" applyProtection="0">
      <alignment vertical="center"/>
    </xf>
    <xf numFmtId="0" fontId="41" fillId="0" borderId="76" applyNumberFormat="0" applyFill="0" applyAlignment="0" applyProtection="0">
      <alignment vertical="center"/>
    </xf>
    <xf numFmtId="0" fontId="42" fillId="0" borderId="77"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7"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7" fillId="41" borderId="0" applyNumberFormat="0" applyBorder="0" applyAlignment="0" applyProtection="0">
      <alignment vertical="center"/>
    </xf>
    <xf numFmtId="0" fontId="47" fillId="42" borderId="0" applyNumberFormat="0" applyBorder="0" applyAlignment="0" applyProtection="0">
      <alignment vertical="center"/>
    </xf>
    <xf numFmtId="0" fontId="46" fillId="43" borderId="0" applyNumberFormat="0" applyBorder="0" applyAlignment="0" applyProtection="0">
      <alignment vertical="center"/>
    </xf>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78"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6" fillId="0" borderId="0" xfId="0" applyFont="1"/>
    <xf numFmtId="17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6" fillId="3" borderId="0" xfId="0" applyFont="1" applyFill="1"/>
    <xf numFmtId="0" fontId="0" fillId="3" borderId="0" xfId="0" applyFill="1" applyAlignment="1">
      <alignment wrapText="1"/>
    </xf>
    <xf numFmtId="178" fontId="0" fillId="3" borderId="0" xfId="0" applyNumberFormat="1" applyFill="1" applyAlignment="1">
      <alignment horizontal="center"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7"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8" fillId="9" borderId="15" xfId="0" applyFont="1" applyFill="1" applyBorder="1" applyAlignment="1">
      <alignment horizontal="center" vertical="center"/>
    </xf>
    <xf numFmtId="0" fontId="18" fillId="3" borderId="15" xfId="0" applyFont="1" applyFill="1" applyBorder="1" applyAlignment="1" applyProtection="1">
      <alignment vertical="center" wrapText="1"/>
      <protection locked="0"/>
    </xf>
    <xf numFmtId="0" fontId="18" fillId="3" borderId="15" xfId="0" applyFont="1" applyFill="1" applyBorder="1" applyAlignment="1" applyProtection="1">
      <alignment vertical="center"/>
      <protection locked="0"/>
    </xf>
    <xf numFmtId="178" fontId="18" fillId="9" borderId="15" xfId="0" applyNumberFormat="1" applyFont="1" applyFill="1" applyBorder="1" applyAlignment="1">
      <alignment horizontal="center" vertical="center" wrapText="1"/>
    </xf>
    <xf numFmtId="58" fontId="18" fillId="3" borderId="15" xfId="0" applyNumberFormat="1" applyFont="1" applyFill="1" applyBorder="1" applyAlignment="1" applyProtection="1">
      <alignment horizontal="justify" vertical="center"/>
      <protection locked="0"/>
    </xf>
    <xf numFmtId="0" fontId="18" fillId="9" borderId="15"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19" fillId="4" borderId="4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178" fontId="20" fillId="3" borderId="34"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19" fillId="3" borderId="34" xfId="0" applyNumberFormat="1" applyFont="1" applyFill="1" applyBorder="1" applyAlignment="1" applyProtection="1">
      <alignment horizontal="center" vertical="center" wrapText="1"/>
      <protection hidden="1"/>
    </xf>
    <xf numFmtId="0" fontId="21"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178" fontId="20" fillId="3" borderId="13" xfId="0" applyNumberFormat="1" applyFont="1" applyFill="1" applyBorder="1" applyAlignment="1" applyProtection="1">
      <alignment horizontal="center" vertical="center"/>
      <protection hidden="1"/>
    </xf>
    <xf numFmtId="0" fontId="0" fillId="3" borderId="40" xfId="0" applyFill="1" applyBorder="1" applyAlignment="1">
      <alignment horizontal="center" vertical="center" wrapText="1"/>
    </xf>
    <xf numFmtId="178" fontId="19" fillId="3" borderId="40" xfId="0" applyNumberFormat="1"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0" fillId="3" borderId="13" xfId="0" applyFill="1" applyBorder="1" applyAlignment="1">
      <alignment horizontal="center" vertical="center" wrapText="1"/>
    </xf>
    <xf numFmtId="178" fontId="19" fillId="3" borderId="13" xfId="0" applyNumberFormat="1" applyFont="1" applyFill="1" applyBorder="1" applyAlignment="1" applyProtection="1">
      <alignment horizontal="center" vertical="center" wrapText="1"/>
      <protection hidden="1"/>
    </xf>
    <xf numFmtId="0" fontId="22" fillId="3" borderId="42" xfId="0" applyFont="1" applyFill="1" applyBorder="1" applyAlignment="1">
      <alignment horizontal="center" vertical="center"/>
    </xf>
    <xf numFmtId="0" fontId="22"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2" fillId="3" borderId="19" xfId="0" applyFont="1" applyFill="1" applyBorder="1" applyAlignment="1">
      <alignment horizontal="center" vertical="center"/>
    </xf>
    <xf numFmtId="178" fontId="19" fillId="3" borderId="15" xfId="0" applyNumberFormat="1" applyFont="1" applyFill="1" applyBorder="1" applyAlignment="1" applyProtection="1">
      <alignment horizontal="center" vertical="center" wrapText="1"/>
      <protection hidden="1"/>
    </xf>
    <xf numFmtId="0" fontId="22" fillId="3" borderId="34" xfId="0" applyFont="1" applyFill="1" applyBorder="1" applyAlignment="1">
      <alignment horizontal="center" vertical="center" wrapText="1"/>
    </xf>
    <xf numFmtId="0" fontId="22"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22" fillId="3" borderId="13" xfId="0" applyFont="1" applyFill="1" applyBorder="1" applyAlignment="1">
      <alignment horizontal="center" vertical="center" wrapText="1"/>
    </xf>
    <xf numFmtId="0" fontId="22" fillId="3" borderId="44" xfId="0" applyFont="1" applyFill="1" applyBorder="1" applyAlignment="1">
      <alignment horizontal="center" vertical="center"/>
    </xf>
    <xf numFmtId="178" fontId="20" fillId="3" borderId="40" xfId="0" applyNumberFormat="1" applyFont="1" applyFill="1" applyBorder="1" applyAlignment="1" applyProtection="1">
      <alignment horizontal="center" vertical="center"/>
      <protection hidden="1"/>
    </xf>
    <xf numFmtId="0" fontId="22"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178" fontId="20" fillId="3" borderId="15" xfId="0" applyNumberFormat="1" applyFont="1" applyFill="1" applyBorder="1" applyAlignment="1" applyProtection="1">
      <alignment horizontal="center" vertical="center"/>
      <protection hidden="1"/>
    </xf>
    <xf numFmtId="0" fontId="0" fillId="3" borderId="19" xfId="0" applyFill="1" applyBorder="1" applyAlignment="1">
      <alignment horizontal="center" vertical="center"/>
    </xf>
    <xf numFmtId="0" fontId="23"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0" fontId="17"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8" fillId="9" borderId="15" xfId="0" applyNumberFormat="1" applyFont="1" applyFill="1" applyBorder="1" applyAlignment="1">
      <alignment horizontal="center" vertical="center"/>
    </xf>
    <xf numFmtId="2" fontId="24"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1" fontId="16"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2" fillId="3" borderId="28" xfId="0" applyFont="1" applyFill="1" applyBorder="1" applyAlignment="1" applyProtection="1">
      <alignment wrapText="1"/>
      <protection locked="0"/>
    </xf>
    <xf numFmtId="0" fontId="0" fillId="3" borderId="44" xfId="0" applyFill="1" applyBorder="1" applyAlignment="1">
      <alignment horizontal="center" vertical="center"/>
    </xf>
    <xf numFmtId="0" fontId="23" fillId="3" borderId="34" xfId="0" applyFont="1" applyFill="1" applyBorder="1" applyAlignment="1">
      <alignment horizontal="justify" vertical="center" wrapText="1"/>
    </xf>
    <xf numFmtId="178" fontId="20" fillId="3" borderId="47" xfId="0" applyNumberFormat="1" applyFon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19" fillId="3" borderId="33" xfId="0" applyNumberFormat="1" applyFont="1" applyFill="1" applyBorder="1" applyAlignment="1" applyProtection="1">
      <alignment horizontal="center" vertical="center" wrapText="1"/>
      <protection hidden="1"/>
    </xf>
    <xf numFmtId="0" fontId="21"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7"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5"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5" fillId="0" borderId="33" xfId="0" applyFont="1" applyBorder="1" applyAlignment="1">
      <alignment horizontal="center" vertical="center"/>
    </xf>
    <xf numFmtId="0" fontId="0" fillId="3" borderId="48" xfId="0" applyFill="1" applyBorder="1" applyAlignment="1">
      <alignment horizontal="center"/>
    </xf>
    <xf numFmtId="0" fontId="19" fillId="10" borderId="49" xfId="0" applyFont="1" applyFill="1" applyBorder="1" applyAlignment="1">
      <alignment horizontal="center" vertical="center"/>
    </xf>
    <xf numFmtId="0" fontId="19"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9" fillId="10" borderId="50" xfId="0" applyFont="1" applyFill="1" applyBorder="1" applyAlignment="1">
      <alignment horizontal="center"/>
    </xf>
    <xf numFmtId="0" fontId="19"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9" fillId="10" borderId="49" xfId="0" applyFont="1" applyFill="1" applyBorder="1" applyAlignment="1">
      <alignment horizontal="center"/>
    </xf>
    <xf numFmtId="0" fontId="19"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6" fillId="8" borderId="49" xfId="0" applyFont="1" applyFill="1" applyBorder="1" applyAlignment="1">
      <alignment horizontal="center" vertical="center"/>
    </xf>
    <xf numFmtId="0" fontId="26"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9" fillId="10" borderId="59" xfId="0" applyFont="1" applyFill="1" applyBorder="1" applyAlignment="1">
      <alignment horizontal="center"/>
    </xf>
    <xf numFmtId="0" fontId="19" fillId="10" borderId="60" xfId="0" applyFont="1" applyFill="1" applyBorder="1" applyAlignment="1">
      <alignment horizontal="center"/>
    </xf>
    <xf numFmtId="0" fontId="16" fillId="3" borderId="3" xfId="0" applyFont="1" applyFill="1" applyBorder="1" applyAlignment="1">
      <alignment horizontal="left" wrapText="1"/>
    </xf>
    <xf numFmtId="0" fontId="6" fillId="3" borderId="6" xfId="0" applyFont="1" applyFill="1" applyBorder="1" applyAlignment="1">
      <alignment horizontal="left" wrapText="1"/>
    </xf>
    <xf numFmtId="0" fontId="19" fillId="3" borderId="7" xfId="0" applyFont="1" applyFill="1" applyBorder="1" applyAlignment="1">
      <alignment horizontal="center"/>
    </xf>
    <xf numFmtId="0" fontId="19" fillId="3" borderId="0" xfId="0" applyFont="1" applyFill="1" applyAlignment="1">
      <alignment horizontal="center"/>
    </xf>
    <xf numFmtId="0" fontId="6" fillId="3" borderId="0" xfId="0" applyFont="1" applyFill="1" applyAlignment="1">
      <alignment horizontal="left"/>
    </xf>
    <xf numFmtId="0" fontId="19" fillId="5" borderId="0" xfId="0" applyFont="1" applyFill="1" applyAlignment="1">
      <alignment horizontal="center"/>
    </xf>
    <xf numFmtId="0" fontId="19" fillId="6" borderId="0" xfId="0" applyFont="1" applyFill="1" applyAlignment="1">
      <alignment horizontal="center"/>
    </xf>
    <xf numFmtId="0" fontId="19" fillId="7" borderId="0" xfId="0" applyFont="1" applyFill="1" applyAlignment="1">
      <alignment horizontal="center"/>
    </xf>
    <xf numFmtId="0" fontId="19" fillId="10" borderId="12" xfId="0" applyFont="1" applyFill="1" applyBorder="1" applyAlignment="1">
      <alignment horizontal="center"/>
    </xf>
    <xf numFmtId="0" fontId="19" fillId="10" borderId="13" xfId="0" applyFont="1" applyFill="1" applyBorder="1" applyAlignment="1">
      <alignment horizontal="center"/>
    </xf>
    <xf numFmtId="0" fontId="10" fillId="3" borderId="15" xfId="0" applyFont="1" applyFill="1" applyBorder="1" applyAlignment="1">
      <alignment horizontal="left" vertical="top" wrapText="1"/>
    </xf>
    <xf numFmtId="0" fontId="27"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7" fillId="3" borderId="25" xfId="0" applyFont="1" applyFill="1" applyBorder="1" applyAlignment="1" applyProtection="1">
      <alignment horizontal="center" vertical="center"/>
      <protection hidden="1"/>
    </xf>
    <xf numFmtId="0" fontId="25" fillId="3" borderId="28" xfId="0" applyFont="1" applyFill="1" applyBorder="1" applyAlignment="1">
      <alignment horizontal="center" vertical="center"/>
    </xf>
    <xf numFmtId="0" fontId="25" fillId="0" borderId="30" xfId="0" applyFont="1" applyBorder="1" applyAlignment="1">
      <alignment horizontal="center" vertical="center"/>
    </xf>
    <xf numFmtId="0" fontId="19"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19"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19"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6"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19" fillId="10" borderId="69" xfId="0" applyFont="1" applyFill="1" applyBorder="1" applyAlignment="1">
      <alignment horizontal="center"/>
    </xf>
    <xf numFmtId="0" fontId="6" fillId="3" borderId="4" xfId="0" applyFont="1" applyFill="1" applyBorder="1" applyAlignment="1">
      <alignment horizontal="left" wrapText="1"/>
    </xf>
    <xf numFmtId="0" fontId="19" fillId="3" borderId="8" xfId="0" applyFont="1" applyFill="1" applyBorder="1" applyAlignment="1">
      <alignment horizontal="center"/>
    </xf>
    <xf numFmtId="0" fontId="19"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8" fillId="4" borderId="0" xfId="0" applyFont="1" applyFill="1" applyAlignment="1" applyProtection="1">
      <alignment horizontal="center" vertical="center"/>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0">
    <dxf>
      <font>
        <b val="1"/>
        <i val="0"/>
        <color theme="0"/>
      </font>
      <fill>
        <patternFill patternType="solid">
          <bgColor rgb="FF00B050"/>
        </patternFill>
      </fill>
    </dxf>
    <dxf>
      <font>
        <b val="1"/>
        <i val="0"/>
      </font>
      <fill>
        <patternFill patternType="solid">
          <bgColor rgb="FFFFFF00"/>
        </patternFill>
      </fill>
    </dxf>
    <dxf>
      <font>
        <b val="1"/>
        <i val="0"/>
      </font>
      <fill>
        <patternFill patternType="solid">
          <bgColor rgb="FFFFC000"/>
        </patternFill>
      </fill>
    </dxf>
    <dxf>
      <font>
        <b val="1"/>
        <i val="0"/>
        <color theme="0"/>
      </font>
      <fill>
        <patternFill patternType="solid">
          <bgColor rgb="FFFF0000"/>
        </patternFill>
      </fill>
    </dxf>
    <dxf>
      <font>
        <b val="1"/>
        <i val="0"/>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C00000"/>
        </patternFill>
      </fill>
    </dxf>
    <dxf>
      <font>
        <b val="1"/>
        <i val="0"/>
        <color theme="1"/>
      </font>
      <fill>
        <patternFill patternType="solid">
          <bgColor rgb="FFFFC000"/>
        </patternFill>
      </fill>
    </dxf>
    <dxf>
      <font>
        <b val="1"/>
        <i val="0"/>
        <color theme="1"/>
      </font>
      <fill>
        <patternFill patternType="solid">
          <bgColor rgb="FFFFFF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dPt>
          <c:dLbls>
            <c:dLbl>
              <c:idx val="0"/>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MX"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extLst>
                <c:ext xmlns:c15="http://schemas.microsoft.com/office/drawing/2012/chart" uri="{CE6537A1-D6FC-4f65-9D91-7224C49458BB}">
                  <c15:layout>
                    <c:manualLayout>
                      <c:w val="0.0843579920506143"/>
                      <c:h val="0.0762375355109197"/>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7.58730158730159</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24de0477-d177-4be4-9ff7-1ebb8c523364}"/>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c:v>
                </c:pt>
                <c:pt idx="1">
                  <c:v>7.68965517241379</c:v>
                </c:pt>
                <c:pt idx="2">
                  <c:v>6.42857142857143</c:v>
                </c:pt>
                <c:pt idx="3">
                  <c:v>6.8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3bb62719-51cc-492d-9d7c-d8cfacffcbd5}"/>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1"/>
          <c:showCatName val="0"/>
          <c:showSerName val="0"/>
          <c:showPercent val="0"/>
          <c:showBubbleSize val="0"/>
        </c:dLbls>
        <c:gapWidth val="75"/>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7</c:v>
                </c:pt>
                <c:pt idx="3">
                  <c:v>7.4</c:v>
                </c:pt>
                <c:pt idx="4">
                  <c:v>8.5</c:v>
                </c:pt>
                <c:pt idx="5">
                  <c:v>8.5</c:v>
                </c:pt>
              </c:numCache>
            </c:numRef>
          </c:yVal>
          <c:smooth val="0"/>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5abbfb5b-66dd-45d5-a115-9000901795d6}"/>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7.6</c:v>
                </c:pt>
                <c:pt idx="1">
                  <c:v>7.25</c:v>
                </c:pt>
                <c:pt idx="2">
                  <c:v>8</c:v>
                </c:pt>
                <c:pt idx="3">
                  <c:v>8.4</c:v>
                </c:pt>
                <c:pt idx="4">
                  <c:v>7.5</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1"/>
        <c:axPos val="r"/>
        <c:numFmt formatCode="0.0" sourceLinked="1"/>
        <c:majorTickMark val="out"/>
        <c:minorTickMark val="none"/>
        <c:tickLblPos val="nextTo"/>
        <c:txPr>
          <a:bodyPr rot="-60000000" spcFirstLastPara="0"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68f6a9fe-aa7c-4ebb-9f2e-a9464a69a276}"/>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6.42857142857143</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b8ecba8b-b3a3-4b2d-b746-f726f5a3603a}"/>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dfc0fa62-36f1-45b1-b360-eddc02801837}"/>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xdr:cNvPicPr/>
      </xdr:nvPicPr>
      <xdr:blipFill>
        <a:blip r:embed="rId1"/>
        <a:srcRect l="8134" t="9091" r="4785" b="11688"/>
        <a:stretch>
          <a:fillRect/>
        </a:stretch>
      </xdr:blipFill>
      <xdr:spPr>
        <a:xfrm>
          <a:off x="227965" y="504825"/>
          <a:ext cx="1788795" cy="704215"/>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485900" y="323850"/>
          <a:ext cx="904875" cy="161925"/>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7467600" y="399415"/>
          <a:ext cx="933450" cy="86360"/>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2811125" y="342265"/>
          <a:ext cx="1162050" cy="190500"/>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9738360" y="257175"/>
          <a:ext cx="1005205" cy="285750"/>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752975" y="352425"/>
          <a:ext cx="751840" cy="133350"/>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567407</xdr:colOff>
      <xdr:row>9</xdr:row>
      <xdr:rowOff>152557</xdr:rowOff>
    </xdr:from>
    <xdr:to>
      <xdr:col>10</xdr:col>
      <xdr:colOff>493059</xdr:colOff>
      <xdr:row>29</xdr:row>
      <xdr:rowOff>22411</xdr:rowOff>
    </xdr:to>
    <xdr:graphicFrame>
      <xdr:nvGraphicFramePr>
        <xdr:cNvPr id="2" name="Gráfico 1"/>
        <xdr:cNvGraphicFramePr/>
      </xdr:nvGraphicFramePr>
      <xdr:xfrm>
        <a:off x="976630" y="2752725"/>
        <a:ext cx="905065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xdr:nvGraphicFramePr>
        <xdr:cNvPr id="7" name="Gráfico 6"/>
        <xdr:cNvGraphicFramePr/>
      </xdr:nvGraphicFramePr>
      <xdr:xfrm>
        <a:off x="939165" y="7131685"/>
        <a:ext cx="9067800"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xdr:nvGraphicFramePr>
        <xdr:cNvPr id="10" name="Gráfico 9"/>
        <xdr:cNvGraphicFramePr/>
      </xdr:nvGraphicFramePr>
      <xdr:xfrm>
        <a:off x="1184910" y="11793220"/>
        <a:ext cx="956373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xdr:nvGraphicFramePr>
        <xdr:cNvPr id="5" name="Gráfico 4"/>
        <xdr:cNvGraphicFramePr/>
      </xdr:nvGraphicFramePr>
      <xdr:xfrm>
        <a:off x="1152525" y="15921990"/>
        <a:ext cx="9114790"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xdr:nvGraphicFramePr>
        <xdr:cNvPr id="11" name="Gráfico 10"/>
        <xdr:cNvGraphicFramePr/>
      </xdr:nvGraphicFramePr>
      <xdr:xfrm>
        <a:off x="1132205" y="20551775"/>
        <a:ext cx="9088120" cy="44069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xdr:nvGraphicFramePr>
        <xdr:cNvPr id="13" name="Gráfico 12"/>
        <xdr:cNvGraphicFramePr/>
      </xdr:nvGraphicFramePr>
      <xdr:xfrm>
        <a:off x="947420" y="25473660"/>
        <a:ext cx="910145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9670415"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7640955"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2286000"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5876290"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022215"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591300"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60579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2952750" y="38100"/>
          <a:ext cx="86042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r:embed="rId12"/>
        <a:stretch>
          <a:fillRect/>
        </a:stretch>
      </xdr:blipFill>
      <xdr:spPr>
        <a:xfrm>
          <a:off x="9228455" y="581025"/>
          <a:ext cx="7677150" cy="39814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18548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6668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dimension ref="A1:M371"/>
  <sheetViews>
    <sheetView workbookViewId="0">
      <selection activeCell="A1" sqref="A1"/>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4" customFormat="1" ht="15.75" spans="1:13">
      <c r="A1" s="83"/>
      <c r="B1" s="83"/>
      <c r="C1" s="83"/>
      <c r="D1" s="83"/>
      <c r="E1" s="83"/>
      <c r="F1" s="83"/>
      <c r="G1" s="83"/>
      <c r="H1" s="83"/>
      <c r="I1" s="83"/>
      <c r="J1" s="83"/>
      <c r="K1" s="83"/>
      <c r="L1" s="83"/>
      <c r="M1" s="83"/>
    </row>
    <row r="2" s="54" customFormat="1" spans="1:13">
      <c r="A2" s="83"/>
      <c r="B2" s="84"/>
      <c r="C2" s="85"/>
      <c r="D2" s="85"/>
      <c r="E2" s="85"/>
      <c r="F2" s="85"/>
      <c r="G2" s="85"/>
      <c r="H2" s="85"/>
      <c r="I2" s="85"/>
      <c r="J2" s="85"/>
      <c r="K2" s="85"/>
      <c r="L2" s="100"/>
      <c r="M2" s="83"/>
    </row>
    <row r="3" s="54" customFormat="1" spans="1:13">
      <c r="A3" s="83"/>
      <c r="B3" s="86"/>
      <c r="C3" s="83"/>
      <c r="D3" s="83"/>
      <c r="E3" s="83"/>
      <c r="F3" s="83"/>
      <c r="G3" s="83"/>
      <c r="H3" s="83"/>
      <c r="I3" s="83"/>
      <c r="J3" s="83"/>
      <c r="K3" s="83"/>
      <c r="L3" s="102"/>
      <c r="M3" s="83"/>
    </row>
    <row r="4" s="54" customFormat="1" ht="18.75" spans="1:13">
      <c r="A4" s="83"/>
      <c r="B4" s="86"/>
      <c r="C4" s="83"/>
      <c r="D4" s="83"/>
      <c r="E4" s="83"/>
      <c r="F4" s="305"/>
      <c r="G4" s="305"/>
      <c r="H4" s="305"/>
      <c r="I4" s="305"/>
      <c r="J4" s="305"/>
      <c r="K4" s="305"/>
      <c r="L4" s="102"/>
      <c r="M4" s="83"/>
    </row>
    <row r="5" s="54" customFormat="1" spans="1:13">
      <c r="A5" s="83"/>
      <c r="B5" s="86"/>
      <c r="C5" s="83"/>
      <c r="D5" s="83"/>
      <c r="E5" s="83"/>
      <c r="F5" s="99"/>
      <c r="G5" s="99"/>
      <c r="H5" s="99"/>
      <c r="I5" s="99"/>
      <c r="J5" s="99"/>
      <c r="K5" s="99"/>
      <c r="L5" s="102"/>
      <c r="M5" s="83"/>
    </row>
    <row r="6" s="54" customFormat="1" spans="1:13">
      <c r="A6" s="83"/>
      <c r="B6" s="86"/>
      <c r="C6" s="83"/>
      <c r="D6" s="83"/>
      <c r="E6" s="83"/>
      <c r="F6" s="83"/>
      <c r="G6" s="83"/>
      <c r="H6" s="83"/>
      <c r="I6" s="83"/>
      <c r="J6" s="83"/>
      <c r="K6" s="83"/>
      <c r="L6" s="102"/>
      <c r="M6" s="83"/>
    </row>
    <row r="7" s="54" customFormat="1" spans="1:13">
      <c r="A7" s="83"/>
      <c r="B7" s="86"/>
      <c r="C7" s="83"/>
      <c r="D7" s="83"/>
      <c r="E7" s="83"/>
      <c r="F7" s="83"/>
      <c r="G7" s="83"/>
      <c r="H7" s="83"/>
      <c r="I7" s="83"/>
      <c r="J7" s="83"/>
      <c r="K7" s="83"/>
      <c r="L7" s="102"/>
      <c r="M7" s="83"/>
    </row>
    <row r="8" s="54" customFormat="1" ht="26.25" spans="1:13">
      <c r="A8" s="83"/>
      <c r="B8" s="86"/>
      <c r="C8" s="306" t="s">
        <v>0</v>
      </c>
      <c r="D8" s="306"/>
      <c r="E8" s="306"/>
      <c r="F8" s="306"/>
      <c r="G8" s="306"/>
      <c r="H8" s="306"/>
      <c r="I8" s="306"/>
      <c r="J8" s="306"/>
      <c r="K8" s="306"/>
      <c r="L8" s="102"/>
      <c r="M8" s="83"/>
    </row>
    <row r="9" s="54" customFormat="1" spans="1:13">
      <c r="A9" s="83"/>
      <c r="B9" s="86"/>
      <c r="C9" s="83"/>
      <c r="D9" s="83"/>
      <c r="E9" s="83"/>
      <c r="F9" s="83"/>
      <c r="G9" s="83"/>
      <c r="H9" s="83"/>
      <c r="I9" s="83"/>
      <c r="J9" s="83"/>
      <c r="K9" s="83"/>
      <c r="L9" s="102"/>
      <c r="M9" s="83"/>
    </row>
    <row r="10" s="54" customFormat="1" spans="1:13">
      <c r="A10" s="83"/>
      <c r="B10" s="86"/>
      <c r="C10" s="83"/>
      <c r="D10" s="83"/>
      <c r="E10" s="83"/>
      <c r="F10" s="83"/>
      <c r="G10" s="83"/>
      <c r="H10" s="83"/>
      <c r="I10" s="83"/>
      <c r="J10" s="83"/>
      <c r="K10" s="83"/>
      <c r="L10" s="102"/>
      <c r="M10" s="83"/>
    </row>
    <row r="11" s="54" customFormat="1" spans="1:13">
      <c r="A11" s="83"/>
      <c r="B11" s="86"/>
      <c r="C11" s="83"/>
      <c r="D11" s="83"/>
      <c r="E11" s="83"/>
      <c r="F11" s="83"/>
      <c r="G11" s="83"/>
      <c r="H11" s="83"/>
      <c r="I11" s="83"/>
      <c r="J11" s="83"/>
      <c r="K11" s="83"/>
      <c r="L11" s="102"/>
      <c r="M11" s="83"/>
    </row>
    <row r="12" s="54" customFormat="1" spans="1:13">
      <c r="A12" s="83"/>
      <c r="B12" s="86"/>
      <c r="C12" s="83"/>
      <c r="D12" s="83"/>
      <c r="E12" s="83"/>
      <c r="F12" s="83"/>
      <c r="G12" s="83"/>
      <c r="H12" s="83"/>
      <c r="I12" s="83"/>
      <c r="J12" s="83"/>
      <c r="K12" s="83"/>
      <c r="L12" s="102"/>
      <c r="M12" s="83"/>
    </row>
    <row r="13" s="54" customFormat="1" spans="1:13">
      <c r="A13" s="83"/>
      <c r="B13" s="86"/>
      <c r="C13" s="83"/>
      <c r="D13" s="83"/>
      <c r="E13" s="83"/>
      <c r="F13" s="83"/>
      <c r="G13" s="83"/>
      <c r="H13" s="83"/>
      <c r="I13" s="83"/>
      <c r="J13" s="83"/>
      <c r="K13" s="83"/>
      <c r="L13" s="102"/>
      <c r="M13" s="83"/>
    </row>
    <row r="14" s="54" customFormat="1" spans="1:13">
      <c r="A14" s="83"/>
      <c r="B14" s="86"/>
      <c r="C14" s="83"/>
      <c r="D14" s="83"/>
      <c r="E14" s="83"/>
      <c r="F14" s="83"/>
      <c r="G14" s="83"/>
      <c r="H14" s="83"/>
      <c r="I14" s="83"/>
      <c r="J14" s="83"/>
      <c r="K14" s="83"/>
      <c r="L14" s="102"/>
      <c r="M14" s="83"/>
    </row>
    <row r="15" s="54" customFormat="1" spans="1:13">
      <c r="A15" s="83"/>
      <c r="B15" s="86"/>
      <c r="C15" s="83"/>
      <c r="D15" s="83"/>
      <c r="E15" s="83"/>
      <c r="F15" s="83"/>
      <c r="G15" s="83"/>
      <c r="H15" s="83"/>
      <c r="I15" s="83"/>
      <c r="J15" s="83"/>
      <c r="K15" s="83"/>
      <c r="L15" s="102"/>
      <c r="M15" s="83"/>
    </row>
    <row r="16" s="54" customFormat="1" spans="1:13">
      <c r="A16" s="83"/>
      <c r="B16" s="86"/>
      <c r="C16" s="83"/>
      <c r="D16" s="83"/>
      <c r="E16" s="83"/>
      <c r="F16" s="83"/>
      <c r="G16" s="83"/>
      <c r="H16" s="83"/>
      <c r="I16" s="83"/>
      <c r="J16" s="83"/>
      <c r="K16" s="83"/>
      <c r="L16" s="102"/>
      <c r="M16" s="83"/>
    </row>
    <row r="17" s="54" customFormat="1" spans="1:13">
      <c r="A17" s="83"/>
      <c r="B17" s="86"/>
      <c r="C17" s="83"/>
      <c r="D17" s="83"/>
      <c r="E17" s="83"/>
      <c r="F17" s="83"/>
      <c r="G17" s="83"/>
      <c r="H17" s="83"/>
      <c r="I17" s="83"/>
      <c r="J17" s="83"/>
      <c r="K17" s="83"/>
      <c r="L17" s="102"/>
      <c r="M17" s="83"/>
    </row>
    <row r="18" s="54" customFormat="1" spans="1:13">
      <c r="A18" s="83"/>
      <c r="B18" s="86"/>
      <c r="C18" s="83"/>
      <c r="D18" s="83"/>
      <c r="E18" s="83"/>
      <c r="F18" s="83"/>
      <c r="G18" s="83"/>
      <c r="H18" s="83"/>
      <c r="I18" s="83"/>
      <c r="J18" s="83"/>
      <c r="K18" s="83"/>
      <c r="L18" s="102"/>
      <c r="M18" s="83"/>
    </row>
    <row r="19" s="54" customFormat="1" spans="1:13">
      <c r="A19" s="83"/>
      <c r="B19" s="86"/>
      <c r="C19" s="83"/>
      <c r="D19" s="83"/>
      <c r="E19" s="83"/>
      <c r="F19" s="83"/>
      <c r="G19" s="83"/>
      <c r="H19" s="83"/>
      <c r="I19" s="83"/>
      <c r="J19" s="83"/>
      <c r="K19" s="83"/>
      <c r="L19" s="102"/>
      <c r="M19" s="83"/>
    </row>
    <row r="20" s="54" customFormat="1" spans="1:13">
      <c r="A20" s="83"/>
      <c r="B20" s="86"/>
      <c r="C20" s="83"/>
      <c r="D20" s="83"/>
      <c r="E20" s="83"/>
      <c r="F20" s="83"/>
      <c r="G20" s="83"/>
      <c r="H20" s="83"/>
      <c r="I20" s="83"/>
      <c r="J20" s="83"/>
      <c r="K20" s="83"/>
      <c r="L20" s="102"/>
      <c r="M20" s="83"/>
    </row>
    <row r="21" s="54" customFormat="1" spans="1:13">
      <c r="A21" s="83"/>
      <c r="B21" s="86"/>
      <c r="C21" s="83"/>
      <c r="D21" s="83"/>
      <c r="E21" s="83"/>
      <c r="F21" s="83"/>
      <c r="G21" s="83"/>
      <c r="H21" s="83"/>
      <c r="I21" s="83"/>
      <c r="J21" s="83"/>
      <c r="K21" s="83"/>
      <c r="L21" s="102"/>
      <c r="M21" s="83"/>
    </row>
    <row r="22" s="54" customFormat="1" ht="15.75" spans="1:13">
      <c r="A22" s="83"/>
      <c r="B22" s="104"/>
      <c r="C22" s="105"/>
      <c r="D22" s="105"/>
      <c r="E22" s="105"/>
      <c r="F22" s="105"/>
      <c r="G22" s="105"/>
      <c r="H22" s="105"/>
      <c r="I22" s="105"/>
      <c r="J22" s="105"/>
      <c r="K22" s="105"/>
      <c r="L22" s="106"/>
      <c r="M22" s="83"/>
    </row>
    <row r="23" s="54" customFormat="1" spans="1:13">
      <c r="A23" s="83"/>
      <c r="B23" s="83"/>
      <c r="C23" s="83"/>
      <c r="D23" s="83"/>
      <c r="E23" s="83"/>
      <c r="F23" s="83"/>
      <c r="G23" s="83"/>
      <c r="H23" s="83"/>
      <c r="I23" s="83"/>
      <c r="J23" s="83"/>
      <c r="K23" s="83"/>
      <c r="L23" s="83"/>
      <c r="M23" s="83"/>
    </row>
    <row r="24" s="54" customFormat="1" spans="1:13">
      <c r="A24" s="83"/>
      <c r="B24" s="83"/>
      <c r="C24" s="83" t="s">
        <v>1</v>
      </c>
      <c r="D24" s="83"/>
      <c r="E24" s="83"/>
      <c r="F24" s="83"/>
      <c r="G24" s="83"/>
      <c r="H24" s="83"/>
      <c r="I24" s="83"/>
      <c r="J24" s="83"/>
      <c r="K24" s="83"/>
      <c r="L24" s="83"/>
      <c r="M24" s="83"/>
    </row>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dimension ref="A1:M114"/>
  <sheetViews>
    <sheetView zoomScale="85" zoomScaleNormal="85" topLeftCell="A89" workbookViewId="0">
      <selection activeCell="A1" sqref="A1"/>
    </sheetView>
  </sheetViews>
  <sheetFormatPr defaultColWidth="11" defaultRowHeight="15"/>
  <cols>
    <col min="1" max="2" width="12.7142857142857" customWidth="1"/>
    <col min="3" max="3" width="4.28571428571429" customWidth="1"/>
    <col min="14" max="16384" width="11.4285714285714" style="54"/>
  </cols>
  <sheetData>
    <row r="1" spans="1:13">
      <c r="A1" s="54"/>
      <c r="B1" s="54"/>
      <c r="C1" s="54"/>
      <c r="D1" s="54"/>
      <c r="E1" s="54"/>
      <c r="F1" s="54"/>
      <c r="G1" s="54"/>
      <c r="H1" s="54"/>
      <c r="I1" s="54"/>
      <c r="J1" s="54"/>
      <c r="K1" s="54"/>
      <c r="L1" s="54"/>
      <c r="M1" s="54"/>
    </row>
    <row r="2" spans="1:13">
      <c r="A2" s="54"/>
      <c r="B2" s="54"/>
      <c r="C2" s="54"/>
      <c r="D2" s="54"/>
      <c r="E2" s="54"/>
      <c r="F2" s="54"/>
      <c r="G2" s="54"/>
      <c r="H2" s="54"/>
      <c r="I2" s="54"/>
      <c r="J2" s="54"/>
      <c r="K2" s="54"/>
      <c r="L2" s="54"/>
      <c r="M2" s="54"/>
    </row>
    <row r="3" spans="1:13">
      <c r="A3" s="54"/>
      <c r="B3" s="54"/>
      <c r="C3" s="54"/>
      <c r="D3" s="54"/>
      <c r="E3" s="54"/>
      <c r="F3" s="54"/>
      <c r="G3" s="54"/>
      <c r="H3" s="54"/>
      <c r="I3" s="54"/>
      <c r="J3" s="54"/>
      <c r="K3" s="54"/>
      <c r="L3" s="54"/>
      <c r="M3" s="54"/>
    </row>
    <row r="4" spans="1:13">
      <c r="A4" s="54"/>
      <c r="B4" s="54"/>
      <c r="C4" s="54"/>
      <c r="D4" s="54"/>
      <c r="E4" s="54"/>
      <c r="F4" s="54"/>
      <c r="G4" s="54"/>
      <c r="H4" s="54"/>
      <c r="I4" s="54"/>
      <c r="J4" s="54"/>
      <c r="K4" s="54"/>
      <c r="L4" s="54"/>
      <c r="M4" s="54"/>
    </row>
    <row r="5" spans="1:13">
      <c r="A5" s="54"/>
      <c r="B5" s="54"/>
      <c r="C5" s="54"/>
      <c r="D5" s="54"/>
      <c r="E5" s="54"/>
      <c r="F5" s="54"/>
      <c r="G5" s="54"/>
      <c r="H5" s="54"/>
      <c r="I5" s="54"/>
      <c r="J5" s="54"/>
      <c r="K5" s="54"/>
      <c r="L5" s="54"/>
      <c r="M5" s="54"/>
    </row>
    <row r="6" ht="15.75" spans="1:13">
      <c r="A6" s="54"/>
      <c r="B6" s="54"/>
      <c r="C6" s="54"/>
      <c r="D6" s="54"/>
      <c r="E6" s="54"/>
      <c r="F6" s="54"/>
      <c r="G6" s="54"/>
      <c r="H6" s="54"/>
      <c r="I6" s="54"/>
      <c r="J6" s="54"/>
      <c r="K6" s="54"/>
      <c r="L6" s="54"/>
      <c r="M6" s="54"/>
    </row>
    <row r="7" ht="51.75" customHeight="1" spans="1:13">
      <c r="A7" s="186"/>
      <c r="B7" s="187"/>
      <c r="C7" s="187"/>
      <c r="D7" s="188" t="s">
        <v>2</v>
      </c>
      <c r="E7" s="188"/>
      <c r="F7" s="188"/>
      <c r="G7" s="188"/>
      <c r="H7" s="188"/>
      <c r="I7" s="188"/>
      <c r="J7" s="188"/>
      <c r="K7" s="188"/>
      <c r="L7" s="188"/>
      <c r="M7" s="279"/>
    </row>
    <row r="8" ht="36.75" customHeight="1" spans="1:13">
      <c r="A8" s="189"/>
      <c r="B8" s="190"/>
      <c r="C8" s="190"/>
      <c r="D8" s="191" t="s">
        <v>3</v>
      </c>
      <c r="E8" s="191"/>
      <c r="F8" s="191"/>
      <c r="G8" s="191"/>
      <c r="H8" s="191"/>
      <c r="I8" s="191"/>
      <c r="J8" s="191"/>
      <c r="K8" s="191"/>
      <c r="L8" s="191"/>
      <c r="M8" s="280"/>
    </row>
    <row r="9" ht="30" customHeight="1" spans="1:13">
      <c r="A9" s="192"/>
      <c r="B9" s="193"/>
      <c r="C9" s="193"/>
      <c r="D9" s="194" t="s">
        <v>4</v>
      </c>
      <c r="E9" s="194"/>
      <c r="F9" s="194"/>
      <c r="G9" s="194"/>
      <c r="H9" s="194"/>
      <c r="I9" s="194"/>
      <c r="J9" s="194"/>
      <c r="K9" s="194"/>
      <c r="L9" s="194"/>
      <c r="M9" s="281"/>
    </row>
    <row r="10" ht="7.5" customHeight="1" spans="1:13">
      <c r="A10" s="195"/>
      <c r="B10" s="195"/>
      <c r="C10" s="195"/>
      <c r="D10" s="195"/>
      <c r="E10" s="195"/>
      <c r="F10" s="195"/>
      <c r="G10" s="195"/>
      <c r="H10" s="195"/>
      <c r="I10" s="195"/>
      <c r="J10" s="195"/>
      <c r="K10" s="195"/>
      <c r="L10" s="195"/>
      <c r="M10" s="195"/>
    </row>
    <row r="11" ht="30" customHeight="1" spans="1:13">
      <c r="A11" s="196" t="s">
        <v>5</v>
      </c>
      <c r="B11" s="197"/>
      <c r="C11" s="197"/>
      <c r="D11" s="197"/>
      <c r="E11" s="197"/>
      <c r="F11" s="197"/>
      <c r="G11" s="197"/>
      <c r="H11" s="197"/>
      <c r="I11" s="197"/>
      <c r="J11" s="197"/>
      <c r="K11" s="197"/>
      <c r="L11" s="197"/>
      <c r="M11" s="282"/>
    </row>
    <row r="12" ht="126.75" customHeight="1" spans="1:13">
      <c r="A12" s="198" t="s">
        <v>6</v>
      </c>
      <c r="B12" s="199"/>
      <c r="C12" s="199"/>
      <c r="D12" s="199"/>
      <c r="E12" s="199"/>
      <c r="F12" s="199"/>
      <c r="G12" s="199"/>
      <c r="H12" s="199"/>
      <c r="I12" s="199"/>
      <c r="J12" s="199"/>
      <c r="K12" s="199"/>
      <c r="L12" s="199"/>
      <c r="M12" s="283"/>
    </row>
    <row r="13" ht="19.5" spans="1:13">
      <c r="A13" s="200" t="s">
        <v>7</v>
      </c>
      <c r="B13" s="201"/>
      <c r="C13" s="201"/>
      <c r="D13" s="201"/>
      <c r="E13" s="201"/>
      <c r="F13" s="201"/>
      <c r="G13" s="201"/>
      <c r="H13" s="201"/>
      <c r="I13" s="201"/>
      <c r="J13" s="201"/>
      <c r="K13" s="201"/>
      <c r="L13" s="201"/>
      <c r="M13" s="284"/>
    </row>
    <row r="14" spans="1:13">
      <c r="A14" s="202" t="s">
        <v>8</v>
      </c>
      <c r="B14" s="203"/>
      <c r="C14" s="203"/>
      <c r="D14" s="204" t="s">
        <v>9</v>
      </c>
      <c r="E14" s="205"/>
      <c r="F14" s="205"/>
      <c r="G14" s="205"/>
      <c r="H14" s="205"/>
      <c r="I14" s="205"/>
      <c r="J14" s="205"/>
      <c r="K14" s="205"/>
      <c r="L14" s="205"/>
      <c r="M14" s="285"/>
    </row>
    <row r="15" spans="1:13">
      <c r="A15" s="206" t="s">
        <v>10</v>
      </c>
      <c r="B15" s="207"/>
      <c r="C15" s="207"/>
      <c r="D15" s="208" t="s">
        <v>11</v>
      </c>
      <c r="E15" s="209"/>
      <c r="F15" s="209"/>
      <c r="G15" s="209"/>
      <c r="H15" s="209"/>
      <c r="I15" s="209"/>
      <c r="J15" s="209"/>
      <c r="K15" s="209"/>
      <c r="L15" s="209"/>
      <c r="M15" s="286"/>
    </row>
    <row r="16" ht="29.25" customHeight="1" spans="1:13">
      <c r="A16" s="210" t="s">
        <v>12</v>
      </c>
      <c r="B16" s="211"/>
      <c r="C16" s="211"/>
      <c r="D16" s="212" t="s">
        <v>13</v>
      </c>
      <c r="E16" s="213"/>
      <c r="F16" s="213"/>
      <c r="G16" s="213"/>
      <c r="H16" s="213"/>
      <c r="I16" s="213"/>
      <c r="J16" s="213"/>
      <c r="K16" s="213"/>
      <c r="L16" s="213"/>
      <c r="M16" s="287"/>
    </row>
    <row r="17" ht="30" customHeight="1" spans="1:13">
      <c r="A17" s="214" t="s">
        <v>14</v>
      </c>
      <c r="B17" s="215"/>
      <c r="C17" s="215"/>
      <c r="D17" s="216" t="s">
        <v>15</v>
      </c>
      <c r="E17" s="217"/>
      <c r="F17" s="217"/>
      <c r="G17" s="217"/>
      <c r="H17" s="217"/>
      <c r="I17" s="217"/>
      <c r="J17" s="217"/>
      <c r="K17" s="217"/>
      <c r="L17" s="217"/>
      <c r="M17" s="288"/>
    </row>
    <row r="18" ht="15.75" spans="1:13">
      <c r="A18" s="218" t="s">
        <v>16</v>
      </c>
      <c r="B18" s="219"/>
      <c r="C18" s="219"/>
      <c r="D18" s="220" t="s">
        <v>17</v>
      </c>
      <c r="E18" s="221"/>
      <c r="F18" s="221"/>
      <c r="G18" s="221"/>
      <c r="H18" s="221"/>
      <c r="I18" s="221"/>
      <c r="J18" s="221"/>
      <c r="K18" s="221"/>
      <c r="L18" s="221"/>
      <c r="M18" s="289"/>
    </row>
    <row r="19" ht="19.5" spans="1:13">
      <c r="A19" s="222" t="s">
        <v>10</v>
      </c>
      <c r="B19" s="223"/>
      <c r="C19" s="223"/>
      <c r="D19" s="223"/>
      <c r="E19" s="223"/>
      <c r="F19" s="223"/>
      <c r="G19" s="223"/>
      <c r="H19" s="223"/>
      <c r="I19" s="223"/>
      <c r="J19" s="223"/>
      <c r="K19" s="223"/>
      <c r="L19" s="223"/>
      <c r="M19" s="290"/>
    </row>
    <row r="20" ht="129.75" customHeight="1" spans="1:13">
      <c r="A20" s="224" t="s">
        <v>18</v>
      </c>
      <c r="B20" s="225"/>
      <c r="C20" s="225"/>
      <c r="D20" s="225"/>
      <c r="E20" s="225"/>
      <c r="F20" s="225"/>
      <c r="G20" s="225"/>
      <c r="H20" s="225"/>
      <c r="I20" s="225"/>
      <c r="J20" s="225"/>
      <c r="K20" s="225"/>
      <c r="L20" s="225"/>
      <c r="M20" s="291"/>
    </row>
    <row r="21" ht="18.75" spans="1:13">
      <c r="A21" s="226"/>
      <c r="B21" s="59"/>
      <c r="C21" s="59"/>
      <c r="D21" s="227" t="s">
        <v>19</v>
      </c>
      <c r="E21" s="227" t="s">
        <v>20</v>
      </c>
      <c r="F21" s="227" t="s">
        <v>21</v>
      </c>
      <c r="G21" s="59"/>
      <c r="H21" s="59"/>
      <c r="I21" s="59"/>
      <c r="J21" s="59"/>
      <c r="K21" s="59"/>
      <c r="L21" s="59"/>
      <c r="M21" s="292"/>
    </row>
    <row r="22" ht="18.75" spans="1:13">
      <c r="A22" s="226"/>
      <c r="B22" s="59"/>
      <c r="C22" s="59"/>
      <c r="D22" s="228" t="s">
        <v>22</v>
      </c>
      <c r="E22" s="146">
        <v>1</v>
      </c>
      <c r="F22" s="229"/>
      <c r="G22" s="59"/>
      <c r="H22" s="59"/>
      <c r="I22" s="59"/>
      <c r="J22" s="59"/>
      <c r="K22" s="59"/>
      <c r="L22" s="59"/>
      <c r="M22" s="292"/>
    </row>
    <row r="23" ht="18.75" spans="1:13">
      <c r="A23" s="226"/>
      <c r="B23" s="59"/>
      <c r="C23" s="59"/>
      <c r="D23" s="146" t="s">
        <v>23</v>
      </c>
      <c r="E23" s="146">
        <v>2</v>
      </c>
      <c r="F23" s="230"/>
      <c r="G23" s="59"/>
      <c r="H23" s="59"/>
      <c r="I23" s="59"/>
      <c r="J23" s="59"/>
      <c r="K23" s="59"/>
      <c r="L23" s="59"/>
      <c r="M23" s="292"/>
    </row>
    <row r="24" ht="18.75" spans="1:13">
      <c r="A24" s="226"/>
      <c r="B24" s="59"/>
      <c r="C24" s="59"/>
      <c r="D24" s="146" t="s">
        <v>24</v>
      </c>
      <c r="E24" s="146">
        <v>3</v>
      </c>
      <c r="F24" s="231"/>
      <c r="G24" s="59"/>
      <c r="H24" s="59"/>
      <c r="I24" s="59"/>
      <c r="J24" s="59"/>
      <c r="K24" s="59"/>
      <c r="L24" s="59"/>
      <c r="M24" s="292"/>
    </row>
    <row r="25" ht="18.75" spans="1:13">
      <c r="A25" s="226"/>
      <c r="B25" s="59"/>
      <c r="C25" s="59"/>
      <c r="D25" s="146" t="s">
        <v>25</v>
      </c>
      <c r="E25" s="146">
        <v>4</v>
      </c>
      <c r="F25" s="232"/>
      <c r="G25" s="59"/>
      <c r="H25" s="59"/>
      <c r="I25" s="59"/>
      <c r="J25" s="59"/>
      <c r="K25" s="59"/>
      <c r="L25" s="59"/>
      <c r="M25" s="292"/>
    </row>
    <row r="26" ht="18.75" spans="1:13">
      <c r="A26" s="226"/>
      <c r="B26" s="59"/>
      <c r="C26" s="59"/>
      <c r="D26" s="146" t="s">
        <v>26</v>
      </c>
      <c r="E26" s="146">
        <v>5</v>
      </c>
      <c r="F26" s="233"/>
      <c r="G26" s="59"/>
      <c r="H26" s="59"/>
      <c r="I26" s="59"/>
      <c r="J26" s="59"/>
      <c r="K26" s="59"/>
      <c r="L26" s="59"/>
      <c r="M26" s="292"/>
    </row>
    <row r="27" ht="85.5" customHeight="1" spans="1:13">
      <c r="A27" s="234" t="s">
        <v>27</v>
      </c>
      <c r="B27" s="235"/>
      <c r="C27" s="235"/>
      <c r="D27" s="235"/>
      <c r="E27" s="235"/>
      <c r="F27" s="235"/>
      <c r="G27" s="235"/>
      <c r="H27" s="235"/>
      <c r="I27" s="235"/>
      <c r="J27" s="235"/>
      <c r="K27" s="235"/>
      <c r="L27" s="235"/>
      <c r="M27" s="293"/>
    </row>
    <row r="28" ht="30" customHeight="1" spans="1:13">
      <c r="A28" s="236" t="s">
        <v>28</v>
      </c>
      <c r="B28" s="237"/>
      <c r="C28" s="237"/>
      <c r="D28" s="237"/>
      <c r="E28" s="237"/>
      <c r="F28" s="237"/>
      <c r="G28" s="237"/>
      <c r="H28" s="237"/>
      <c r="I28" s="237"/>
      <c r="J28" s="237"/>
      <c r="K28" s="237"/>
      <c r="L28" s="237"/>
      <c r="M28" s="294"/>
    </row>
    <row r="29" ht="20.25" customHeight="1" spans="1:13">
      <c r="A29" s="238" t="s">
        <v>29</v>
      </c>
      <c r="B29" s="239"/>
      <c r="C29" s="239"/>
      <c r="D29" s="239" t="s">
        <v>30</v>
      </c>
      <c r="E29" s="239"/>
      <c r="F29" s="239"/>
      <c r="G29" s="239"/>
      <c r="H29" s="239"/>
      <c r="I29" s="239"/>
      <c r="J29" s="239"/>
      <c r="K29" s="239"/>
      <c r="L29" s="239"/>
      <c r="M29" s="295"/>
    </row>
    <row r="30" s="185" customFormat="1" ht="21" customHeight="1" spans="1:13">
      <c r="A30" s="240" t="s">
        <v>31</v>
      </c>
      <c r="B30" s="241"/>
      <c r="C30" s="241"/>
      <c r="D30" s="242" t="s">
        <v>32</v>
      </c>
      <c r="E30" s="243"/>
      <c r="F30" s="243"/>
      <c r="G30" s="243"/>
      <c r="H30" s="243"/>
      <c r="I30" s="243"/>
      <c r="J30" s="243"/>
      <c r="K30" s="243"/>
      <c r="L30" s="243"/>
      <c r="M30" s="296"/>
    </row>
    <row r="31" s="185" customFormat="1" ht="33.75" customHeight="1" spans="1:13">
      <c r="A31" s="244" t="s">
        <v>33</v>
      </c>
      <c r="B31" s="245"/>
      <c r="C31" s="245"/>
      <c r="D31" s="216" t="s">
        <v>34</v>
      </c>
      <c r="E31" s="217"/>
      <c r="F31" s="217"/>
      <c r="G31" s="217"/>
      <c r="H31" s="217"/>
      <c r="I31" s="217"/>
      <c r="J31" s="217"/>
      <c r="K31" s="217"/>
      <c r="L31" s="217"/>
      <c r="M31" s="288"/>
    </row>
    <row r="32" s="185" customFormat="1" ht="30" customHeight="1" spans="1:13">
      <c r="A32" s="244" t="s">
        <v>35</v>
      </c>
      <c r="B32" s="245"/>
      <c r="C32" s="245"/>
      <c r="D32" s="246" t="s">
        <v>36</v>
      </c>
      <c r="E32" s="247"/>
      <c r="F32" s="247"/>
      <c r="G32" s="247"/>
      <c r="H32" s="247"/>
      <c r="I32" s="247"/>
      <c r="J32" s="247"/>
      <c r="K32" s="247"/>
      <c r="L32" s="247"/>
      <c r="M32" s="297"/>
    </row>
    <row r="33" s="185" customFormat="1" ht="31.5" customHeight="1" spans="1:13">
      <c r="A33" s="244" t="s">
        <v>37</v>
      </c>
      <c r="B33" s="245"/>
      <c r="C33" s="245"/>
      <c r="D33" s="246" t="s">
        <v>38</v>
      </c>
      <c r="E33" s="247"/>
      <c r="F33" s="247"/>
      <c r="G33" s="247"/>
      <c r="H33" s="247"/>
      <c r="I33" s="247"/>
      <c r="J33" s="247"/>
      <c r="K33" s="247"/>
      <c r="L33" s="247"/>
      <c r="M33" s="297"/>
    </row>
    <row r="34" s="185" customFormat="1" ht="30.75" customHeight="1" spans="1:13">
      <c r="A34" s="244" t="s">
        <v>39</v>
      </c>
      <c r="B34" s="245"/>
      <c r="C34" s="245"/>
      <c r="D34" s="216" t="s">
        <v>40</v>
      </c>
      <c r="E34" s="217"/>
      <c r="F34" s="217"/>
      <c r="G34" s="217"/>
      <c r="H34" s="217"/>
      <c r="I34" s="217"/>
      <c r="J34" s="217"/>
      <c r="K34" s="217"/>
      <c r="L34" s="217"/>
      <c r="M34" s="288"/>
    </row>
    <row r="35" s="185" customFormat="1" ht="35.25" customHeight="1" spans="1:13">
      <c r="A35" s="244" t="s">
        <v>41</v>
      </c>
      <c r="B35" s="245"/>
      <c r="C35" s="245"/>
      <c r="D35" s="216" t="s">
        <v>42</v>
      </c>
      <c r="E35" s="217"/>
      <c r="F35" s="217"/>
      <c r="G35" s="217"/>
      <c r="H35" s="217"/>
      <c r="I35" s="217"/>
      <c r="J35" s="217"/>
      <c r="K35" s="217"/>
      <c r="L35" s="217"/>
      <c r="M35" s="288"/>
    </row>
    <row r="36" s="185" customFormat="1" ht="21" customHeight="1" spans="1:13">
      <c r="A36" s="244" t="s">
        <v>43</v>
      </c>
      <c r="B36" s="245"/>
      <c r="C36" s="245"/>
      <c r="D36" s="246" t="s">
        <v>44</v>
      </c>
      <c r="E36" s="247"/>
      <c r="F36" s="247"/>
      <c r="G36" s="247"/>
      <c r="H36" s="247"/>
      <c r="I36" s="247"/>
      <c r="J36" s="247"/>
      <c r="K36" s="247"/>
      <c r="L36" s="247"/>
      <c r="M36" s="297"/>
    </row>
    <row r="37" s="185" customFormat="1" ht="36.75" customHeight="1" spans="1:13">
      <c r="A37" s="244" t="s">
        <v>45</v>
      </c>
      <c r="B37" s="245"/>
      <c r="C37" s="245"/>
      <c r="D37" s="216" t="s">
        <v>46</v>
      </c>
      <c r="E37" s="217"/>
      <c r="F37" s="217"/>
      <c r="G37" s="217"/>
      <c r="H37" s="217"/>
      <c r="I37" s="217"/>
      <c r="J37" s="217"/>
      <c r="K37" s="217"/>
      <c r="L37" s="217"/>
      <c r="M37" s="288"/>
    </row>
    <row r="38" s="185" customFormat="1" ht="35.25" customHeight="1" spans="1:13">
      <c r="A38" s="244" t="s">
        <v>47</v>
      </c>
      <c r="B38" s="245"/>
      <c r="C38" s="245"/>
      <c r="D38" s="216" t="s">
        <v>48</v>
      </c>
      <c r="E38" s="217"/>
      <c r="F38" s="217"/>
      <c r="G38" s="217"/>
      <c r="H38" s="217"/>
      <c r="I38" s="217"/>
      <c r="J38" s="217"/>
      <c r="K38" s="217"/>
      <c r="L38" s="217"/>
      <c r="M38" s="288"/>
    </row>
    <row r="39" s="185" customFormat="1" ht="21" customHeight="1" spans="1:13">
      <c r="A39" s="248" t="s">
        <v>45</v>
      </c>
      <c r="B39" s="217"/>
      <c r="C39" s="249"/>
      <c r="D39" s="246" t="s">
        <v>49</v>
      </c>
      <c r="E39" s="247"/>
      <c r="F39" s="247"/>
      <c r="G39" s="247"/>
      <c r="H39" s="247"/>
      <c r="I39" s="247"/>
      <c r="J39" s="247"/>
      <c r="K39" s="247"/>
      <c r="L39" s="247"/>
      <c r="M39" s="297"/>
    </row>
    <row r="40" s="185" customFormat="1" ht="31.5" customHeight="1" spans="1:13">
      <c r="A40" s="248" t="s">
        <v>50</v>
      </c>
      <c r="B40" s="217"/>
      <c r="C40" s="249"/>
      <c r="D40" s="246" t="s">
        <v>51</v>
      </c>
      <c r="E40" s="247"/>
      <c r="F40" s="247"/>
      <c r="G40" s="247"/>
      <c r="H40" s="247"/>
      <c r="I40" s="247"/>
      <c r="J40" s="247"/>
      <c r="K40" s="247"/>
      <c r="L40" s="247"/>
      <c r="M40" s="297"/>
    </row>
    <row r="41" s="185" customFormat="1" ht="54" customHeight="1" spans="1:13">
      <c r="A41" s="248" t="s">
        <v>52</v>
      </c>
      <c r="B41" s="217"/>
      <c r="C41" s="249"/>
      <c r="D41" s="216" t="s">
        <v>53</v>
      </c>
      <c r="E41" s="217"/>
      <c r="F41" s="217"/>
      <c r="G41" s="217"/>
      <c r="H41" s="217"/>
      <c r="I41" s="217"/>
      <c r="J41" s="217"/>
      <c r="K41" s="217"/>
      <c r="L41" s="217"/>
      <c r="M41" s="288"/>
    </row>
    <row r="42" s="185" customFormat="1" ht="43.5" customHeight="1" spans="1:13">
      <c r="A42" s="250" t="s">
        <v>54</v>
      </c>
      <c r="B42" s="251"/>
      <c r="C42" s="252"/>
      <c r="D42" s="253" t="s">
        <v>55</v>
      </c>
      <c r="E42" s="251"/>
      <c r="F42" s="251"/>
      <c r="G42" s="251"/>
      <c r="H42" s="251"/>
      <c r="I42" s="251"/>
      <c r="J42" s="251"/>
      <c r="K42" s="251"/>
      <c r="L42" s="251"/>
      <c r="M42" s="298"/>
    </row>
    <row r="43" ht="19.5" spans="1:13">
      <c r="A43" s="200" t="s">
        <v>12</v>
      </c>
      <c r="B43" s="201"/>
      <c r="C43" s="201"/>
      <c r="D43" s="201"/>
      <c r="E43" s="201"/>
      <c r="F43" s="201"/>
      <c r="G43" s="201"/>
      <c r="H43" s="201"/>
      <c r="I43" s="201"/>
      <c r="J43" s="201"/>
      <c r="K43" s="201"/>
      <c r="L43" s="201"/>
      <c r="M43" s="284"/>
    </row>
    <row r="44" ht="99" customHeight="1" spans="1:13">
      <c r="A44" s="254" t="s">
        <v>56</v>
      </c>
      <c r="B44" s="255"/>
      <c r="C44" s="255"/>
      <c r="D44" s="255"/>
      <c r="E44" s="255"/>
      <c r="F44" s="255"/>
      <c r="G44" s="255"/>
      <c r="H44" s="255"/>
      <c r="I44" s="255"/>
      <c r="J44" s="255"/>
      <c r="K44" s="255"/>
      <c r="L44" s="255"/>
      <c r="M44" s="299"/>
    </row>
    <row r="45" ht="19.5" spans="1:13">
      <c r="A45" s="256" t="s">
        <v>57</v>
      </c>
      <c r="B45" s="257"/>
      <c r="C45" s="257"/>
      <c r="D45" s="257"/>
      <c r="E45" s="257"/>
      <c r="F45" s="257"/>
      <c r="G45" s="257"/>
      <c r="H45" s="257"/>
      <c r="I45" s="257"/>
      <c r="J45" s="257"/>
      <c r="K45" s="257"/>
      <c r="L45" s="257"/>
      <c r="M45" s="300"/>
    </row>
    <row r="46" ht="36.75" customHeight="1" spans="1:13">
      <c r="A46" s="258" t="s">
        <v>58</v>
      </c>
      <c r="B46" s="259"/>
      <c r="C46" s="259"/>
      <c r="D46" s="259"/>
      <c r="E46" s="259"/>
      <c r="F46" s="259"/>
      <c r="G46" s="259"/>
      <c r="H46" s="259"/>
      <c r="I46" s="259"/>
      <c r="J46" s="259"/>
      <c r="K46" s="259"/>
      <c r="L46" s="259"/>
      <c r="M46" s="301"/>
    </row>
    <row r="47" ht="18.75" spans="1:13">
      <c r="A47" s="260"/>
      <c r="B47" s="261"/>
      <c r="C47" s="261"/>
      <c r="D47" s="261"/>
      <c r="E47" s="261"/>
      <c r="F47" s="261"/>
      <c r="G47" s="261"/>
      <c r="H47" s="261"/>
      <c r="I47" s="261"/>
      <c r="J47" s="261"/>
      <c r="K47" s="261"/>
      <c r="L47" s="261"/>
      <c r="M47" s="302"/>
    </row>
    <row r="48" ht="18.75" spans="1:13">
      <c r="A48" s="260"/>
      <c r="B48" s="262" t="s">
        <v>59</v>
      </c>
      <c r="C48" s="262"/>
      <c r="D48" s="262"/>
      <c r="E48" s="261"/>
      <c r="F48" s="263"/>
      <c r="G48" s="261"/>
      <c r="H48" s="261"/>
      <c r="I48" s="261"/>
      <c r="J48" s="261"/>
      <c r="K48" s="261"/>
      <c r="L48" s="261"/>
      <c r="M48" s="302"/>
    </row>
    <row r="49" ht="18.75" spans="1:13">
      <c r="A49" s="260"/>
      <c r="B49" s="262" t="s">
        <v>60</v>
      </c>
      <c r="C49" s="262"/>
      <c r="D49" s="262"/>
      <c r="E49" s="261"/>
      <c r="F49" s="264"/>
      <c r="G49" s="261"/>
      <c r="H49" s="261"/>
      <c r="I49" s="261"/>
      <c r="J49" s="261"/>
      <c r="K49" s="261"/>
      <c r="L49" s="261"/>
      <c r="M49" s="302"/>
    </row>
    <row r="50" ht="18.75" spans="1:13">
      <c r="A50" s="260"/>
      <c r="B50" s="262" t="s">
        <v>61</v>
      </c>
      <c r="C50" s="262"/>
      <c r="D50" s="262"/>
      <c r="E50" s="261"/>
      <c r="F50" s="265"/>
      <c r="G50" s="261"/>
      <c r="H50" s="261"/>
      <c r="I50" s="261"/>
      <c r="J50" s="261"/>
      <c r="K50" s="261"/>
      <c r="L50" s="261"/>
      <c r="M50" s="302"/>
    </row>
    <row r="51" ht="12" customHeight="1" spans="1:13">
      <c r="A51" s="260"/>
      <c r="B51" s="262"/>
      <c r="C51" s="262"/>
      <c r="D51" s="262"/>
      <c r="E51" s="261"/>
      <c r="F51" s="261"/>
      <c r="G51" s="261"/>
      <c r="H51" s="261"/>
      <c r="I51" s="261"/>
      <c r="J51" s="261"/>
      <c r="K51" s="261"/>
      <c r="L51" s="261"/>
      <c r="M51" s="302"/>
    </row>
    <row r="52" ht="18.75" spans="1:13">
      <c r="A52" s="266" t="s">
        <v>62</v>
      </c>
      <c r="B52" s="267"/>
      <c r="C52" s="267"/>
      <c r="D52" s="267"/>
      <c r="E52" s="267"/>
      <c r="F52" s="267"/>
      <c r="G52" s="267"/>
      <c r="H52" s="267"/>
      <c r="I52" s="267"/>
      <c r="J52" s="267"/>
      <c r="K52" s="267"/>
      <c r="L52" s="267"/>
      <c r="M52" s="303"/>
    </row>
    <row r="53" ht="91.5" customHeight="1" spans="1:13">
      <c r="A53" s="268" t="s">
        <v>63</v>
      </c>
      <c r="B53" s="269"/>
      <c r="C53" s="269"/>
      <c r="D53" s="269"/>
      <c r="E53" s="269"/>
      <c r="F53" s="269"/>
      <c r="G53" s="269"/>
      <c r="H53" s="269"/>
      <c r="I53" s="269"/>
      <c r="J53" s="269"/>
      <c r="K53" s="269"/>
      <c r="L53" s="269"/>
      <c r="M53" s="269"/>
    </row>
    <row r="54" ht="18.75" spans="1:13">
      <c r="A54" s="270" t="s">
        <v>29</v>
      </c>
      <c r="B54" s="270"/>
      <c r="C54" s="270"/>
      <c r="D54" s="270" t="s">
        <v>30</v>
      </c>
      <c r="E54" s="270"/>
      <c r="F54" s="270"/>
      <c r="G54" s="270"/>
      <c r="H54" s="270"/>
      <c r="I54" s="270"/>
      <c r="J54" s="270"/>
      <c r="K54" s="270"/>
      <c r="L54" s="270"/>
      <c r="M54" s="270"/>
    </row>
    <row r="55" ht="32.25" customHeight="1" spans="1:13">
      <c r="A55" s="241" t="s">
        <v>64</v>
      </c>
      <c r="B55" s="241"/>
      <c r="C55" s="241"/>
      <c r="D55" s="271" t="s">
        <v>65</v>
      </c>
      <c r="E55" s="272"/>
      <c r="F55" s="272"/>
      <c r="G55" s="272"/>
      <c r="H55" s="272"/>
      <c r="I55" s="272"/>
      <c r="J55" s="272"/>
      <c r="K55" s="272"/>
      <c r="L55" s="272"/>
      <c r="M55" s="304"/>
    </row>
    <row r="56" spans="1:13">
      <c r="A56" s="211" t="s">
        <v>66</v>
      </c>
      <c r="B56" s="211"/>
      <c r="C56" s="211"/>
      <c r="D56" s="216" t="s">
        <v>67</v>
      </c>
      <c r="E56" s="217"/>
      <c r="F56" s="217"/>
      <c r="G56" s="217"/>
      <c r="H56" s="217"/>
      <c r="I56" s="217"/>
      <c r="J56" s="217"/>
      <c r="K56" s="217"/>
      <c r="L56" s="217"/>
      <c r="M56" s="249"/>
    </row>
    <row r="57" spans="1:13">
      <c r="A57" s="211" t="s">
        <v>68</v>
      </c>
      <c r="B57" s="211"/>
      <c r="C57" s="211"/>
      <c r="D57" s="216" t="s">
        <v>69</v>
      </c>
      <c r="E57" s="217"/>
      <c r="F57" s="217"/>
      <c r="G57" s="217"/>
      <c r="H57" s="217"/>
      <c r="I57" s="217"/>
      <c r="J57" s="217"/>
      <c r="K57" s="217"/>
      <c r="L57" s="217"/>
      <c r="M57" s="249"/>
    </row>
    <row r="58" spans="1:13">
      <c r="A58" s="211" t="s">
        <v>70</v>
      </c>
      <c r="B58" s="211"/>
      <c r="C58" s="211"/>
      <c r="D58" s="216" t="s">
        <v>71</v>
      </c>
      <c r="E58" s="217"/>
      <c r="F58" s="217"/>
      <c r="G58" s="217"/>
      <c r="H58" s="217"/>
      <c r="I58" s="217"/>
      <c r="J58" s="217"/>
      <c r="K58" s="217"/>
      <c r="L58" s="217"/>
      <c r="M58" s="249"/>
    </row>
    <row r="59" spans="1:13">
      <c r="A59" s="273" t="s">
        <v>72</v>
      </c>
      <c r="B59" s="273"/>
      <c r="C59" s="273"/>
      <c r="D59" s="216" t="s">
        <v>73</v>
      </c>
      <c r="E59" s="217"/>
      <c r="F59" s="217"/>
      <c r="G59" s="217"/>
      <c r="H59" s="217"/>
      <c r="I59" s="217"/>
      <c r="J59" s="217"/>
      <c r="K59" s="217"/>
      <c r="L59" s="217"/>
      <c r="M59" s="249"/>
    </row>
    <row r="60" ht="28.5" customHeight="1" spans="1:13">
      <c r="A60" s="253" t="s">
        <v>74</v>
      </c>
      <c r="B60" s="251"/>
      <c r="C60" s="252"/>
      <c r="D60" s="217" t="s">
        <v>75</v>
      </c>
      <c r="E60" s="217"/>
      <c r="F60" s="217"/>
      <c r="G60" s="217"/>
      <c r="H60" s="217"/>
      <c r="I60" s="217"/>
      <c r="J60" s="217"/>
      <c r="K60" s="217"/>
      <c r="L60" s="217"/>
      <c r="M60" s="249"/>
    </row>
    <row r="61" ht="13.5" customHeight="1" spans="1:13">
      <c r="A61" s="274" t="s">
        <v>76</v>
      </c>
      <c r="B61" s="275"/>
      <c r="C61" s="276"/>
      <c r="D61" s="217" t="s">
        <v>77</v>
      </c>
      <c r="E61" s="217"/>
      <c r="F61" s="217"/>
      <c r="G61" s="217"/>
      <c r="H61" s="217"/>
      <c r="I61" s="217"/>
      <c r="J61" s="217"/>
      <c r="K61" s="217"/>
      <c r="L61" s="217"/>
      <c r="M61" s="249"/>
    </row>
    <row r="62" spans="1:13">
      <c r="A62" s="242" t="s">
        <v>78</v>
      </c>
      <c r="B62" s="243"/>
      <c r="C62" s="277"/>
      <c r="D62" s="217" t="s">
        <v>79</v>
      </c>
      <c r="E62" s="217"/>
      <c r="F62" s="217"/>
      <c r="G62" s="217"/>
      <c r="H62" s="217"/>
      <c r="I62" s="217"/>
      <c r="J62" s="217"/>
      <c r="K62" s="217"/>
      <c r="L62" s="217"/>
      <c r="M62" s="249"/>
    </row>
    <row r="63" ht="43.5" customHeight="1" spans="1:13">
      <c r="A63" s="246" t="s">
        <v>80</v>
      </c>
      <c r="B63" s="247"/>
      <c r="C63" s="278"/>
      <c r="D63" s="216" t="s">
        <v>81</v>
      </c>
      <c r="E63" s="217"/>
      <c r="F63" s="217"/>
      <c r="G63" s="217"/>
      <c r="H63" s="217"/>
      <c r="I63" s="217"/>
      <c r="J63" s="217"/>
      <c r="K63" s="217"/>
      <c r="L63" s="217"/>
      <c r="M63" s="249"/>
    </row>
    <row r="64" ht="41.25" customHeight="1" spans="1:13">
      <c r="A64" s="246" t="s">
        <v>43</v>
      </c>
      <c r="B64" s="247"/>
      <c r="C64" s="278"/>
      <c r="D64" s="216" t="s">
        <v>82</v>
      </c>
      <c r="E64" s="217"/>
      <c r="F64" s="217"/>
      <c r="G64" s="217"/>
      <c r="H64" s="217"/>
      <c r="I64" s="217"/>
      <c r="J64" s="217"/>
      <c r="K64" s="217"/>
      <c r="L64" s="217"/>
      <c r="M64" s="249"/>
    </row>
    <row r="65" ht="41.25" customHeight="1" spans="1:13">
      <c r="A65" s="246" t="s">
        <v>83</v>
      </c>
      <c r="B65" s="247"/>
      <c r="C65" s="278"/>
      <c r="D65" s="216" t="s">
        <v>84</v>
      </c>
      <c r="E65" s="217"/>
      <c r="F65" s="217"/>
      <c r="G65" s="217"/>
      <c r="H65" s="217"/>
      <c r="I65" s="217"/>
      <c r="J65" s="217"/>
      <c r="K65" s="217"/>
      <c r="L65" s="217"/>
      <c r="M65" s="249"/>
    </row>
    <row r="66" ht="50.25" customHeight="1" spans="1:13">
      <c r="A66" s="216" t="s">
        <v>85</v>
      </c>
      <c r="B66" s="217"/>
      <c r="C66" s="249"/>
      <c r="D66" s="216" t="s">
        <v>86</v>
      </c>
      <c r="E66" s="217"/>
      <c r="F66" s="217"/>
      <c r="G66" s="217"/>
      <c r="H66" s="217"/>
      <c r="I66" s="217"/>
      <c r="J66" s="217"/>
      <c r="K66" s="217"/>
      <c r="L66" s="217"/>
      <c r="M66" s="249"/>
    </row>
    <row r="67" ht="30.75" customHeight="1" spans="1:13">
      <c r="A67" s="246" t="s">
        <v>45</v>
      </c>
      <c r="B67" s="247"/>
      <c r="C67" s="278"/>
      <c r="D67" s="216" t="s">
        <v>87</v>
      </c>
      <c r="E67" s="217"/>
      <c r="F67" s="217"/>
      <c r="G67" s="217"/>
      <c r="H67" s="217"/>
      <c r="I67" s="217"/>
      <c r="J67" s="217"/>
      <c r="K67" s="217"/>
      <c r="L67" s="217"/>
      <c r="M67" s="249"/>
    </row>
    <row r="68" spans="1:13">
      <c r="A68" s="246" t="s">
        <v>88</v>
      </c>
      <c r="B68" s="247"/>
      <c r="C68" s="278"/>
      <c r="D68" s="216" t="s">
        <v>89</v>
      </c>
      <c r="E68" s="217"/>
      <c r="F68" s="217"/>
      <c r="G68" s="217"/>
      <c r="H68" s="217"/>
      <c r="I68" s="217"/>
      <c r="J68" s="217"/>
      <c r="K68" s="217"/>
      <c r="L68" s="217"/>
      <c r="M68" s="249"/>
    </row>
    <row r="69" spans="1:13">
      <c r="A69" s="246" t="s">
        <v>90</v>
      </c>
      <c r="B69" s="247"/>
      <c r="C69" s="278"/>
      <c r="D69" s="216" t="s">
        <v>91</v>
      </c>
      <c r="E69" s="217"/>
      <c r="F69" s="217"/>
      <c r="G69" s="217"/>
      <c r="H69" s="217"/>
      <c r="I69" s="217"/>
      <c r="J69" s="217"/>
      <c r="K69" s="217"/>
      <c r="L69" s="217"/>
      <c r="M69" s="249"/>
    </row>
    <row r="70" spans="1:13">
      <c r="A70" s="246" t="s">
        <v>92</v>
      </c>
      <c r="B70" s="247"/>
      <c r="C70" s="278"/>
      <c r="D70" s="216" t="s">
        <v>93</v>
      </c>
      <c r="E70" s="217"/>
      <c r="F70" s="217"/>
      <c r="G70" s="217"/>
      <c r="H70" s="217"/>
      <c r="I70" s="217"/>
      <c r="J70" s="217"/>
      <c r="K70" s="217"/>
      <c r="L70" s="217"/>
      <c r="M70" s="249"/>
    </row>
    <row r="71" spans="1:13">
      <c r="A71" s="246" t="s">
        <v>94</v>
      </c>
      <c r="B71" s="247"/>
      <c r="C71" s="278"/>
      <c r="D71" s="216" t="s">
        <v>95</v>
      </c>
      <c r="E71" s="217"/>
      <c r="F71" s="217"/>
      <c r="G71" s="217"/>
      <c r="H71" s="217"/>
      <c r="I71" s="217"/>
      <c r="J71" s="217"/>
      <c r="K71" s="217"/>
      <c r="L71" s="217"/>
      <c r="M71" s="249"/>
    </row>
    <row r="72" spans="1:13">
      <c r="A72" s="246" t="s">
        <v>96</v>
      </c>
      <c r="B72" s="247"/>
      <c r="C72" s="278"/>
      <c r="D72" s="216" t="s">
        <v>97</v>
      </c>
      <c r="E72" s="217"/>
      <c r="F72" s="217"/>
      <c r="G72" s="217"/>
      <c r="H72" s="217"/>
      <c r="I72" s="217"/>
      <c r="J72" s="217"/>
      <c r="K72" s="217"/>
      <c r="L72" s="217"/>
      <c r="M72" s="249"/>
    </row>
    <row r="73" spans="1:13">
      <c r="A73" s="246" t="s">
        <v>98</v>
      </c>
      <c r="B73" s="247"/>
      <c r="C73" s="278"/>
      <c r="D73" s="216" t="s">
        <v>99</v>
      </c>
      <c r="E73" s="217"/>
      <c r="F73" s="217"/>
      <c r="G73" s="217"/>
      <c r="H73" s="217"/>
      <c r="I73" s="217"/>
      <c r="J73" s="217"/>
      <c r="K73" s="217"/>
      <c r="L73" s="217"/>
      <c r="M73" s="249"/>
    </row>
    <row r="74" spans="1:13">
      <c r="A74" s="246" t="s">
        <v>100</v>
      </c>
      <c r="B74" s="247"/>
      <c r="C74" s="278"/>
      <c r="D74" s="216" t="s">
        <v>101</v>
      </c>
      <c r="E74" s="217"/>
      <c r="F74" s="217"/>
      <c r="G74" s="217"/>
      <c r="H74" s="217"/>
      <c r="I74" s="217"/>
      <c r="J74" s="217"/>
      <c r="K74" s="217"/>
      <c r="L74" s="217"/>
      <c r="M74" s="249"/>
    </row>
    <row r="75" spans="1:13">
      <c r="A75" s="54"/>
      <c r="B75" s="54"/>
      <c r="C75" s="54"/>
      <c r="D75" s="54"/>
      <c r="E75" s="54"/>
      <c r="F75" s="54"/>
      <c r="G75" s="54"/>
      <c r="H75" s="54"/>
      <c r="I75" s="54"/>
      <c r="J75" s="54"/>
      <c r="K75" s="54"/>
      <c r="L75" s="54"/>
      <c r="M75" s="54"/>
    </row>
    <row r="76" spans="1:13">
      <c r="A76" s="54"/>
      <c r="B76" s="54"/>
      <c r="C76" s="54"/>
      <c r="D76" s="54"/>
      <c r="E76" s="54"/>
      <c r="F76" s="54"/>
      <c r="G76" s="54"/>
      <c r="H76" s="54"/>
      <c r="I76" s="54"/>
      <c r="J76" s="54"/>
      <c r="K76" s="54"/>
      <c r="L76" s="54"/>
      <c r="M76" s="54"/>
    </row>
    <row r="77" spans="1:13">
      <c r="A77" s="54"/>
      <c r="B77" s="54"/>
      <c r="C77" s="54"/>
      <c r="D77" s="54"/>
      <c r="E77" s="54"/>
      <c r="F77" s="54"/>
      <c r="G77" s="54"/>
      <c r="H77" s="54"/>
      <c r="I77" s="54"/>
      <c r="J77" s="54"/>
      <c r="K77" s="54"/>
      <c r="L77" s="54"/>
      <c r="M77" s="54"/>
    </row>
    <row r="78" spans="1:13">
      <c r="A78" s="54"/>
      <c r="B78" s="54"/>
      <c r="C78" s="54"/>
      <c r="D78" s="54"/>
      <c r="E78" s="54"/>
      <c r="F78" s="54"/>
      <c r="G78" s="54"/>
      <c r="H78" s="54"/>
      <c r="I78" s="54"/>
      <c r="J78" s="54"/>
      <c r="K78" s="54"/>
      <c r="L78" s="54"/>
      <c r="M78" s="54"/>
    </row>
    <row r="79" spans="1:13">
      <c r="A79" s="54"/>
      <c r="B79" s="54"/>
      <c r="C79" s="54"/>
      <c r="D79" s="54"/>
      <c r="E79" s="54"/>
      <c r="F79" s="54"/>
      <c r="G79" s="54"/>
      <c r="H79" s="54"/>
      <c r="I79" s="54"/>
      <c r="J79" s="54"/>
      <c r="K79" s="54"/>
      <c r="L79" s="54"/>
      <c r="M79" s="54"/>
    </row>
    <row r="80" spans="1:13">
      <c r="A80" s="54"/>
      <c r="B80" s="54"/>
      <c r="C80" s="54"/>
      <c r="D80" s="54"/>
      <c r="E80" s="54"/>
      <c r="F80" s="54"/>
      <c r="G80" s="54"/>
      <c r="H80" s="54"/>
      <c r="I80" s="54"/>
      <c r="J80" s="54"/>
      <c r="K80" s="54"/>
      <c r="L80" s="54"/>
      <c r="M80" s="54"/>
    </row>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3"/>
  <dimension ref="A1:J273"/>
  <sheetViews>
    <sheetView tabSelected="1" zoomScale="85" zoomScaleNormal="85" topLeftCell="G1" workbookViewId="0">
      <selection activeCell="H6" sqref="H6"/>
    </sheetView>
  </sheetViews>
  <sheetFormatPr defaultColWidth="11" defaultRowHeight="18.75"/>
  <cols>
    <col min="1" max="1" width="3.14285714285714" style="81" customWidth="1"/>
    <col min="2" max="2" width="10.2857142857143" customWidth="1"/>
    <col min="3" max="3" width="10.2857142857143" hidden="1" customWidth="1"/>
    <col min="4" max="4" width="17.4285714285714" style="107" customWidth="1"/>
    <col min="5" max="5" width="40.4285714285714" style="1" customWidth="1"/>
    <col min="6" max="6" width="36.5714285714286" hidden="1" customWidth="1"/>
    <col min="7" max="7" width="32.1428571428571" style="108" customWidth="1"/>
    <col min="8" max="8" width="77.4285714285714" style="109" customWidth="1"/>
    <col min="9" max="9" width="9" style="110" customWidth="1"/>
    <col min="10" max="10" width="65.8571428571429" style="1" customWidth="1"/>
  </cols>
  <sheetData>
    <row r="1" s="54" customFormat="1" spans="1:10">
      <c r="A1" s="83"/>
      <c r="D1" s="111"/>
      <c r="E1" s="112"/>
      <c r="G1" s="113"/>
      <c r="H1" s="114"/>
      <c r="I1" s="167"/>
      <c r="J1" s="112"/>
    </row>
    <row r="2" s="54" customFormat="1" ht="19.5" spans="1:10">
      <c r="A2" s="83"/>
      <c r="D2" s="111"/>
      <c r="E2" s="112"/>
      <c r="G2" s="113"/>
      <c r="H2" s="114"/>
      <c r="I2" s="167"/>
      <c r="J2" s="112"/>
    </row>
    <row r="3" s="54" customFormat="1" ht="31.5" spans="1:10">
      <c r="A3" s="83"/>
      <c r="B3" s="115"/>
      <c r="C3" s="116"/>
      <c r="D3" s="116"/>
      <c r="E3" s="117" t="s">
        <v>2</v>
      </c>
      <c r="F3" s="117"/>
      <c r="G3" s="117"/>
      <c r="H3" s="117"/>
      <c r="I3" s="117"/>
      <c r="J3" s="168"/>
    </row>
    <row r="4" s="54" customFormat="1" ht="23.25" spans="1:10">
      <c r="A4" s="83"/>
      <c r="B4" s="118"/>
      <c r="C4" s="61"/>
      <c r="D4" s="61"/>
      <c r="E4" s="119" t="s">
        <v>3</v>
      </c>
      <c r="F4" s="119"/>
      <c r="G4" s="119"/>
      <c r="H4" s="119"/>
      <c r="I4" s="119"/>
      <c r="J4" s="169"/>
    </row>
    <row r="5" s="54" customFormat="1" ht="15.75" spans="1:10">
      <c r="A5" s="83"/>
      <c r="B5" s="120" t="s">
        <v>31</v>
      </c>
      <c r="C5" s="120"/>
      <c r="D5" s="120"/>
      <c r="E5" s="121"/>
      <c r="F5" s="122"/>
      <c r="G5" s="123" t="s">
        <v>102</v>
      </c>
      <c r="H5" s="124">
        <v>46047</v>
      </c>
      <c r="I5" s="170" t="s">
        <v>41</v>
      </c>
      <c r="J5" s="170"/>
    </row>
    <row r="6" s="54" customFormat="1" ht="15.75" spans="1:10">
      <c r="A6" s="83"/>
      <c r="B6" s="120" t="s">
        <v>103</v>
      </c>
      <c r="C6" s="120"/>
      <c r="D6" s="120"/>
      <c r="E6" s="121"/>
      <c r="F6" s="122"/>
      <c r="G6" s="125" t="s">
        <v>37</v>
      </c>
      <c r="H6" s="122" t="s">
        <v>104</v>
      </c>
      <c r="I6" s="171">
        <f>IF(SUM(I9:I71)=0,"",AVERAGE(I9:I71))</f>
        <v>7.58730158730159</v>
      </c>
      <c r="J6" s="171"/>
    </row>
    <row r="7" s="54" customFormat="1" ht="15.75" spans="1:10">
      <c r="A7" s="83"/>
      <c r="B7" s="120" t="s">
        <v>105</v>
      </c>
      <c r="C7" s="120"/>
      <c r="D7" s="120"/>
      <c r="E7" s="126"/>
      <c r="F7" s="127"/>
      <c r="G7" s="127"/>
      <c r="H7" s="128"/>
      <c r="I7" s="171"/>
      <c r="J7" s="171"/>
    </row>
    <row r="8" s="54" customFormat="1" ht="30" spans="1:10">
      <c r="A8" s="83"/>
      <c r="B8" s="129" t="s">
        <v>43</v>
      </c>
      <c r="C8" s="130" t="s">
        <v>43</v>
      </c>
      <c r="D8" s="131" t="s">
        <v>41</v>
      </c>
      <c r="E8" s="132" t="s">
        <v>106</v>
      </c>
      <c r="F8" s="133"/>
      <c r="G8" s="134" t="s">
        <v>41</v>
      </c>
      <c r="H8" s="133" t="s">
        <v>107</v>
      </c>
      <c r="I8" s="172" t="s">
        <v>108</v>
      </c>
      <c r="J8" s="173" t="s">
        <v>54</v>
      </c>
    </row>
    <row r="9" s="54" customFormat="1" ht="38.25" spans="1:10">
      <c r="A9" s="61" t="str">
        <f>IF(I9&lt;5,MAX($A$8:A8)+1,"")</f>
        <v/>
      </c>
      <c r="B9" s="135" t="s">
        <v>109</v>
      </c>
      <c r="C9" s="136" t="s">
        <v>109</v>
      </c>
      <c r="D9" s="137">
        <f>IF(SUM(I9:I30)=0,"",AVERAGE(I9:I30))</f>
        <v>8</v>
      </c>
      <c r="E9" s="138" t="s">
        <v>110</v>
      </c>
      <c r="F9" s="139" t="s">
        <v>110</v>
      </c>
      <c r="G9" s="140">
        <f>IF(SUM(I9:I10)=0,"",AVERAGE(I9:I10))</f>
        <v>9</v>
      </c>
      <c r="H9" s="141" t="s">
        <v>111</v>
      </c>
      <c r="I9" s="174">
        <v>9</v>
      </c>
      <c r="J9" s="175" t="s">
        <v>112</v>
      </c>
    </row>
    <row r="10" s="54" customFormat="1" ht="45" spans="1:10">
      <c r="A10" s="61" t="str">
        <f>IF(I10&lt;5,MAX($A$8:A9)+1,"")</f>
        <v/>
      </c>
      <c r="B10" s="142"/>
      <c r="C10" s="136" t="s">
        <v>109</v>
      </c>
      <c r="D10" s="143"/>
      <c r="E10" s="144"/>
      <c r="F10" s="139" t="s">
        <v>110</v>
      </c>
      <c r="G10" s="145"/>
      <c r="H10" s="141" t="s">
        <v>113</v>
      </c>
      <c r="I10" s="174">
        <v>9</v>
      </c>
      <c r="J10" s="175" t="s">
        <v>114</v>
      </c>
    </row>
    <row r="11" s="54" customFormat="1" ht="30" spans="1:10">
      <c r="A11" s="61" t="str">
        <f>IF(I11&lt;5,MAX($A$8:A10)+1,"")</f>
        <v/>
      </c>
      <c r="B11" s="142"/>
      <c r="C11" s="136" t="s">
        <v>109</v>
      </c>
      <c r="D11" s="143"/>
      <c r="E11" s="138" t="s">
        <v>115</v>
      </c>
      <c r="F11" s="138" t="s">
        <v>115</v>
      </c>
      <c r="G11" s="140">
        <f>IF(SUM(I11:I11)=0,"",AVERAGE(I11:I11))</f>
        <v>9</v>
      </c>
      <c r="H11" s="141" t="s">
        <v>116</v>
      </c>
      <c r="I11" s="174">
        <v>9</v>
      </c>
      <c r="J11" s="175" t="s">
        <v>117</v>
      </c>
    </row>
    <row r="12" s="54" customFormat="1" ht="76.5" spans="1:10">
      <c r="A12" s="61" t="str">
        <f>IF(I12&lt;5,MAX($A$8:A11)+1,"")</f>
        <v/>
      </c>
      <c r="B12" s="142"/>
      <c r="C12" s="136" t="s">
        <v>109</v>
      </c>
      <c r="D12" s="143"/>
      <c r="E12" s="146" t="s">
        <v>118</v>
      </c>
      <c r="F12" s="146" t="s">
        <v>118</v>
      </c>
      <c r="G12" s="140">
        <f>IF(SUM(I12:I12)=0,"",AVERAGE(I12:I12))</f>
        <v>7</v>
      </c>
      <c r="H12" s="141" t="s">
        <v>119</v>
      </c>
      <c r="I12" s="174">
        <v>7</v>
      </c>
      <c r="J12" s="175" t="s">
        <v>120</v>
      </c>
    </row>
    <row r="13" s="54" customFormat="1" ht="63.75" spans="1:10">
      <c r="A13" s="61" t="str">
        <f>IF(I13&lt;5,MAX($A$8:A12)+1,"")</f>
        <v/>
      </c>
      <c r="B13" s="142"/>
      <c r="C13" s="136" t="s">
        <v>109</v>
      </c>
      <c r="D13" s="143"/>
      <c r="E13" s="138" t="s">
        <v>121</v>
      </c>
      <c r="F13" s="147" t="s">
        <v>121</v>
      </c>
      <c r="G13" s="140">
        <f>IF(SUM(I13:I22)=0,"",AVERAGE(I13:I22))</f>
        <v>7.4</v>
      </c>
      <c r="H13" s="141" t="s">
        <v>122</v>
      </c>
      <c r="I13" s="174">
        <v>6</v>
      </c>
      <c r="J13" s="175" t="s">
        <v>123</v>
      </c>
    </row>
    <row r="14" s="54" customFormat="1" ht="30" spans="1:10">
      <c r="A14" s="61" t="str">
        <f>IF(I14&lt;5,MAX($A$8:A13)+1,"")</f>
        <v/>
      </c>
      <c r="B14" s="142"/>
      <c r="C14" s="136" t="s">
        <v>109</v>
      </c>
      <c r="D14" s="143"/>
      <c r="E14" s="148"/>
      <c r="F14" s="147" t="s">
        <v>121</v>
      </c>
      <c r="G14" s="149"/>
      <c r="H14" s="141" t="s">
        <v>124</v>
      </c>
      <c r="I14" s="174">
        <v>9</v>
      </c>
      <c r="J14" s="175" t="s">
        <v>125</v>
      </c>
    </row>
    <row r="15" s="54" customFormat="1" ht="30" spans="1:10">
      <c r="A15" s="61" t="str">
        <f>IF(I15&lt;5,MAX($A$8:A14)+1,"")</f>
        <v/>
      </c>
      <c r="B15" s="142"/>
      <c r="C15" s="136" t="s">
        <v>109</v>
      </c>
      <c r="D15" s="143"/>
      <c r="E15" s="148"/>
      <c r="F15" s="147" t="s">
        <v>121</v>
      </c>
      <c r="G15" s="149"/>
      <c r="H15" s="141" t="s">
        <v>126</v>
      </c>
      <c r="I15" s="174">
        <v>9</v>
      </c>
      <c r="J15" s="175" t="s">
        <v>127</v>
      </c>
    </row>
    <row r="16" s="54" customFormat="1" ht="60" spans="1:10">
      <c r="A16" s="61" t="str">
        <f>IF(I16&lt;5,MAX($A$8:A15)+1,"")</f>
        <v/>
      </c>
      <c r="B16" s="142"/>
      <c r="C16" s="136" t="s">
        <v>109</v>
      </c>
      <c r="D16" s="143"/>
      <c r="E16" s="148"/>
      <c r="F16" s="147" t="s">
        <v>121</v>
      </c>
      <c r="G16" s="149"/>
      <c r="H16" s="141" t="s">
        <v>128</v>
      </c>
      <c r="I16" s="174">
        <v>7</v>
      </c>
      <c r="J16" s="175" t="s">
        <v>129</v>
      </c>
    </row>
    <row r="17" s="54" customFormat="1" ht="114.75" spans="1:10">
      <c r="A17" s="61" t="str">
        <f>IF(I17&lt;5,MAX($A$8:A16)+1,"")</f>
        <v/>
      </c>
      <c r="B17" s="142"/>
      <c r="C17" s="136" t="s">
        <v>109</v>
      </c>
      <c r="D17" s="143"/>
      <c r="E17" s="148"/>
      <c r="F17" s="147" t="s">
        <v>121</v>
      </c>
      <c r="G17" s="149"/>
      <c r="H17" s="141" t="s">
        <v>130</v>
      </c>
      <c r="I17" s="174">
        <v>7</v>
      </c>
      <c r="J17" s="175" t="s">
        <v>131</v>
      </c>
    </row>
    <row r="18" s="54" customFormat="1" ht="30" spans="1:10">
      <c r="A18" s="61" t="str">
        <f>IF(I18&lt;5,MAX($A$8:A17)+1,"")</f>
        <v/>
      </c>
      <c r="B18" s="142"/>
      <c r="C18" s="136" t="s">
        <v>109</v>
      </c>
      <c r="D18" s="143"/>
      <c r="E18" s="148"/>
      <c r="F18" s="147" t="s">
        <v>121</v>
      </c>
      <c r="G18" s="149"/>
      <c r="H18" s="141" t="s">
        <v>132</v>
      </c>
      <c r="I18" s="174">
        <v>6</v>
      </c>
      <c r="J18" s="175" t="s">
        <v>133</v>
      </c>
    </row>
    <row r="19" s="54" customFormat="1" ht="51" spans="1:10">
      <c r="A19" s="61" t="str">
        <f>IF(I19&lt;5,MAX($A$8:A18)+1,"")</f>
        <v/>
      </c>
      <c r="B19" s="142"/>
      <c r="C19" s="136" t="s">
        <v>109</v>
      </c>
      <c r="D19" s="143"/>
      <c r="E19" s="148"/>
      <c r="F19" s="147" t="s">
        <v>121</v>
      </c>
      <c r="G19" s="149"/>
      <c r="H19" s="141" t="s">
        <v>134</v>
      </c>
      <c r="I19" s="174">
        <v>8</v>
      </c>
      <c r="J19" s="175" t="s">
        <v>135</v>
      </c>
    </row>
    <row r="20" s="54" customFormat="1" ht="30" spans="1:10">
      <c r="A20" s="61" t="str">
        <f>IF(I20&lt;5,MAX($A$8:A19)+1,"")</f>
        <v/>
      </c>
      <c r="B20" s="142"/>
      <c r="C20" s="136" t="s">
        <v>109</v>
      </c>
      <c r="D20" s="143"/>
      <c r="E20" s="148"/>
      <c r="F20" s="147" t="s">
        <v>121</v>
      </c>
      <c r="G20" s="149"/>
      <c r="H20" s="141" t="s">
        <v>136</v>
      </c>
      <c r="I20" s="174">
        <v>9</v>
      </c>
      <c r="J20" s="175" t="s">
        <v>137</v>
      </c>
    </row>
    <row r="21" s="54" customFormat="1" ht="30" spans="1:10">
      <c r="A21" s="61" t="str">
        <f>IF(I21&lt;5,MAX($A$8:A20)+1,"")</f>
        <v/>
      </c>
      <c r="B21" s="142"/>
      <c r="C21" s="136" t="s">
        <v>109</v>
      </c>
      <c r="D21" s="143"/>
      <c r="E21" s="148"/>
      <c r="F21" s="147" t="s">
        <v>121</v>
      </c>
      <c r="G21" s="149"/>
      <c r="H21" s="141" t="s">
        <v>138</v>
      </c>
      <c r="I21" s="174">
        <v>7</v>
      </c>
      <c r="J21" s="175" t="s">
        <v>139</v>
      </c>
    </row>
    <row r="22" s="54" customFormat="1" ht="30" spans="1:10">
      <c r="A22" s="61" t="str">
        <f>IF(I22&lt;5,MAX($A$8:A21)+1,"")</f>
        <v/>
      </c>
      <c r="B22" s="142"/>
      <c r="C22" s="136" t="s">
        <v>109</v>
      </c>
      <c r="D22" s="143"/>
      <c r="E22" s="144"/>
      <c r="F22" s="147" t="s">
        <v>121</v>
      </c>
      <c r="G22" s="145"/>
      <c r="H22" s="141" t="s">
        <v>140</v>
      </c>
      <c r="I22" s="174">
        <v>6</v>
      </c>
      <c r="J22" s="175" t="s">
        <v>141</v>
      </c>
    </row>
    <row r="23" s="54" customFormat="1" ht="45" spans="1:10">
      <c r="A23" s="61" t="str">
        <f>IF(I23&lt;5,MAX($A$8:A22)+1,"")</f>
        <v/>
      </c>
      <c r="B23" s="142"/>
      <c r="C23" s="136" t="s">
        <v>109</v>
      </c>
      <c r="D23" s="143"/>
      <c r="E23" s="138" t="s">
        <v>142</v>
      </c>
      <c r="F23" s="147" t="s">
        <v>143</v>
      </c>
      <c r="G23" s="140">
        <f>IF(SUM(I23:I24)=0,"",AVERAGE(I23:I24))</f>
        <v>8.5</v>
      </c>
      <c r="H23" s="141" t="s">
        <v>144</v>
      </c>
      <c r="I23" s="174">
        <v>9</v>
      </c>
      <c r="J23" s="175" t="s">
        <v>145</v>
      </c>
    </row>
    <row r="24" s="54" customFormat="1" ht="45" spans="1:10">
      <c r="A24" s="61" t="str">
        <f>IF(I24&lt;5,MAX($A$8:A23)+1,"")</f>
        <v/>
      </c>
      <c r="B24" s="142"/>
      <c r="C24" s="136" t="s">
        <v>109</v>
      </c>
      <c r="D24" s="143"/>
      <c r="E24" s="148"/>
      <c r="F24" s="147" t="s">
        <v>143</v>
      </c>
      <c r="G24" s="149"/>
      <c r="H24" s="141" t="s">
        <v>146</v>
      </c>
      <c r="I24" s="174">
        <v>8</v>
      </c>
      <c r="J24" s="175" t="s">
        <v>147</v>
      </c>
    </row>
    <row r="25" s="54" customFormat="1" ht="75" spans="1:10">
      <c r="A25" s="61" t="str">
        <f>IF(I25&lt;5,MAX($A$8:A24)+1,"")</f>
        <v/>
      </c>
      <c r="B25" s="142"/>
      <c r="C25" s="136" t="s">
        <v>109</v>
      </c>
      <c r="D25" s="143"/>
      <c r="E25" s="138" t="s">
        <v>148</v>
      </c>
      <c r="F25" s="147" t="s">
        <v>148</v>
      </c>
      <c r="G25" s="140">
        <f>IF(SUM(I25:I30)=0,"",AVERAGE(I25:I30))</f>
        <v>8.5</v>
      </c>
      <c r="H25" s="141" t="s">
        <v>149</v>
      </c>
      <c r="I25" s="174">
        <v>8</v>
      </c>
      <c r="J25" s="175" t="s">
        <v>150</v>
      </c>
    </row>
    <row r="26" s="54" customFormat="1" ht="75" spans="1:10">
      <c r="A26" s="61" t="str">
        <f>IF(I26&lt;5,MAX($A$8:A25)+1,"")</f>
        <v/>
      </c>
      <c r="B26" s="142"/>
      <c r="C26" s="136" t="s">
        <v>109</v>
      </c>
      <c r="D26" s="143"/>
      <c r="E26" s="148"/>
      <c r="F26" s="147" t="s">
        <v>148</v>
      </c>
      <c r="G26" s="149"/>
      <c r="H26" s="141" t="s">
        <v>151</v>
      </c>
      <c r="I26" s="174">
        <v>8</v>
      </c>
      <c r="J26" s="175" t="s">
        <v>152</v>
      </c>
    </row>
    <row r="27" s="54" customFormat="1" ht="75" spans="1:10">
      <c r="A27" s="61" t="str">
        <f>IF(I27&lt;5,MAX($A$8:A26)+1,"")</f>
        <v/>
      </c>
      <c r="B27" s="142"/>
      <c r="C27" s="136" t="s">
        <v>109</v>
      </c>
      <c r="D27" s="143"/>
      <c r="E27" s="148"/>
      <c r="F27" s="147" t="s">
        <v>148</v>
      </c>
      <c r="G27" s="149"/>
      <c r="H27" s="141" t="s">
        <v>153</v>
      </c>
      <c r="I27" s="174">
        <v>9</v>
      </c>
      <c r="J27" s="175" t="s">
        <v>154</v>
      </c>
    </row>
    <row r="28" s="54" customFormat="1" ht="75" spans="1:10">
      <c r="A28" s="61" t="str">
        <f>IF(I28&lt;5,MAX($A$8:A27)+1,"")</f>
        <v/>
      </c>
      <c r="B28" s="142"/>
      <c r="C28" s="136" t="s">
        <v>109</v>
      </c>
      <c r="D28" s="143"/>
      <c r="E28" s="148"/>
      <c r="F28" s="147" t="s">
        <v>148</v>
      </c>
      <c r="G28" s="149"/>
      <c r="H28" s="141" t="s">
        <v>155</v>
      </c>
      <c r="I28" s="174">
        <v>9</v>
      </c>
      <c r="J28" s="175" t="s">
        <v>156</v>
      </c>
    </row>
    <row r="29" s="54" customFormat="1" ht="75" spans="1:10">
      <c r="A29" s="61" t="str">
        <f>IF(I29&lt;5,MAX($A$8:A28)+1,"")</f>
        <v/>
      </c>
      <c r="B29" s="142"/>
      <c r="C29" s="136" t="s">
        <v>109</v>
      </c>
      <c r="D29" s="143"/>
      <c r="E29" s="148"/>
      <c r="F29" s="147" t="s">
        <v>148</v>
      </c>
      <c r="G29" s="149"/>
      <c r="H29" s="141" t="s">
        <v>157</v>
      </c>
      <c r="I29" s="174">
        <v>9</v>
      </c>
      <c r="J29" s="175" t="s">
        <v>158</v>
      </c>
    </row>
    <row r="30" s="54" customFormat="1" ht="75" spans="1:10">
      <c r="A30" s="61" t="str">
        <f>IF(I30&lt;5,MAX($A$8:A29)+1,"")</f>
        <v/>
      </c>
      <c r="B30" s="142"/>
      <c r="C30" s="136" t="s">
        <v>109</v>
      </c>
      <c r="D30" s="143"/>
      <c r="E30" s="148"/>
      <c r="F30" s="147" t="s">
        <v>148</v>
      </c>
      <c r="G30" s="149"/>
      <c r="H30" s="141" t="s">
        <v>159</v>
      </c>
      <c r="I30" s="174">
        <v>8</v>
      </c>
      <c r="J30" s="175" t="s">
        <v>160</v>
      </c>
    </row>
    <row r="31" s="54" customFormat="1" ht="45" spans="1:10">
      <c r="A31" s="61" t="str">
        <f>IF(I31&lt;5,MAX($A$8:A30)+1,"")</f>
        <v/>
      </c>
      <c r="B31" s="150" t="s">
        <v>161</v>
      </c>
      <c r="C31" s="151" t="s">
        <v>161</v>
      </c>
      <c r="D31" s="137">
        <f>IF(SUM(I31:I59)=0,"",AVERAGE(I31:I59))</f>
        <v>7.68965517241379</v>
      </c>
      <c r="E31" s="138" t="s">
        <v>162</v>
      </c>
      <c r="F31" s="152" t="s">
        <v>163</v>
      </c>
      <c r="G31" s="140">
        <f>IF(SUM(I31:I35)=0,"",AVERAGE(I31:I35))</f>
        <v>7.6</v>
      </c>
      <c r="H31" s="141" t="s">
        <v>164</v>
      </c>
      <c r="I31" s="174">
        <v>8</v>
      </c>
      <c r="J31" s="175" t="s">
        <v>165</v>
      </c>
    </row>
    <row r="32" s="54" customFormat="1" ht="45" spans="1:10">
      <c r="A32" s="61" t="str">
        <f>IF(I32&lt;5,MAX($A$8:A31)+1,"")</f>
        <v/>
      </c>
      <c r="B32" s="153"/>
      <c r="C32" s="151" t="s">
        <v>161</v>
      </c>
      <c r="D32" s="143"/>
      <c r="E32" s="148"/>
      <c r="F32" s="152" t="s">
        <v>163</v>
      </c>
      <c r="G32" s="149"/>
      <c r="H32" s="141" t="s">
        <v>166</v>
      </c>
      <c r="I32" s="174">
        <v>9</v>
      </c>
      <c r="J32" s="175" t="s">
        <v>167</v>
      </c>
    </row>
    <row r="33" s="54" customFormat="1" ht="45" spans="1:10">
      <c r="A33" s="61" t="str">
        <f>IF(I33&lt;5,MAX($A$8:A32)+1,"")</f>
        <v/>
      </c>
      <c r="B33" s="153"/>
      <c r="C33" s="151" t="s">
        <v>161</v>
      </c>
      <c r="D33" s="143"/>
      <c r="E33" s="148"/>
      <c r="F33" s="152" t="s">
        <v>163</v>
      </c>
      <c r="G33" s="149"/>
      <c r="H33" s="141" t="s">
        <v>168</v>
      </c>
      <c r="I33" s="174">
        <v>6</v>
      </c>
      <c r="J33" s="175" t="s">
        <v>169</v>
      </c>
    </row>
    <row r="34" s="54" customFormat="1" ht="45" spans="1:10">
      <c r="A34" s="61" t="str">
        <f>IF(I34&lt;5,MAX($A$8:A33)+1,"")</f>
        <v/>
      </c>
      <c r="B34" s="153"/>
      <c r="C34" s="151" t="s">
        <v>161</v>
      </c>
      <c r="D34" s="143"/>
      <c r="E34" s="148"/>
      <c r="F34" s="152" t="s">
        <v>163</v>
      </c>
      <c r="G34" s="149"/>
      <c r="H34" s="141" t="s">
        <v>170</v>
      </c>
      <c r="I34" s="174">
        <v>8</v>
      </c>
      <c r="J34" s="175" t="s">
        <v>171</v>
      </c>
    </row>
    <row r="35" s="54" customFormat="1" ht="45" spans="1:10">
      <c r="A35" s="61" t="str">
        <f>IF(I35&lt;5,MAX($A$8:A34)+1,"")</f>
        <v/>
      </c>
      <c r="B35" s="153"/>
      <c r="C35" s="151" t="s">
        <v>161</v>
      </c>
      <c r="D35" s="143"/>
      <c r="E35" s="144"/>
      <c r="F35" s="152" t="s">
        <v>163</v>
      </c>
      <c r="G35" s="145"/>
      <c r="H35" s="141" t="s">
        <v>172</v>
      </c>
      <c r="I35" s="174">
        <v>7</v>
      </c>
      <c r="J35" s="175" t="s">
        <v>173</v>
      </c>
    </row>
    <row r="36" s="54" customFormat="1" ht="45" spans="1:10">
      <c r="A36" s="61" t="str">
        <f>IF(I36&lt;5,MAX($A$8:A35)+1,"")</f>
        <v/>
      </c>
      <c r="B36" s="153"/>
      <c r="C36" s="151" t="s">
        <v>161</v>
      </c>
      <c r="D36" s="143"/>
      <c r="E36" s="138" t="s">
        <v>174</v>
      </c>
      <c r="F36" s="152" t="s">
        <v>175</v>
      </c>
      <c r="G36" s="140">
        <f>IF(SUM(I36,I39)=0,"",AVERAGE(I36:I39))</f>
        <v>7.25</v>
      </c>
      <c r="H36" s="141" t="s">
        <v>176</v>
      </c>
      <c r="I36" s="174">
        <v>9</v>
      </c>
      <c r="J36" s="175" t="s">
        <v>177</v>
      </c>
    </row>
    <row r="37" s="54" customFormat="1" ht="45" spans="1:10">
      <c r="A37" s="61" t="str">
        <f>IF(I37&lt;5,MAX($A$8:A36)+1,"")</f>
        <v/>
      </c>
      <c r="B37" s="153"/>
      <c r="C37" s="151" t="s">
        <v>161</v>
      </c>
      <c r="D37" s="143"/>
      <c r="E37" s="148"/>
      <c r="F37" s="152" t="s">
        <v>178</v>
      </c>
      <c r="G37" s="149"/>
      <c r="H37" s="141" t="s">
        <v>179</v>
      </c>
      <c r="I37" s="174">
        <v>6</v>
      </c>
      <c r="J37" s="175" t="s">
        <v>180</v>
      </c>
    </row>
    <row r="38" s="54" customFormat="1" ht="45" spans="1:10">
      <c r="A38" s="61" t="str">
        <f>IF(I38&lt;5,MAX($A$8:A37)+1,"")</f>
        <v/>
      </c>
      <c r="B38" s="153"/>
      <c r="C38" s="151" t="s">
        <v>161</v>
      </c>
      <c r="D38" s="143"/>
      <c r="E38" s="148"/>
      <c r="F38" s="152" t="s">
        <v>178</v>
      </c>
      <c r="G38" s="149"/>
      <c r="H38" s="141" t="s">
        <v>181</v>
      </c>
      <c r="I38" s="174">
        <v>7</v>
      </c>
      <c r="J38" s="175" t="s">
        <v>182</v>
      </c>
    </row>
    <row r="39" s="54" customFormat="1" ht="45" spans="1:10">
      <c r="A39" s="61" t="str">
        <f>IF(I39&lt;5,MAX($A$8:A38)+1,"")</f>
        <v/>
      </c>
      <c r="B39" s="153"/>
      <c r="C39" s="151" t="s">
        <v>161</v>
      </c>
      <c r="D39" s="143"/>
      <c r="E39" s="144"/>
      <c r="F39" s="152" t="s">
        <v>178</v>
      </c>
      <c r="G39" s="145"/>
      <c r="H39" s="141" t="s">
        <v>183</v>
      </c>
      <c r="I39" s="174">
        <v>7</v>
      </c>
      <c r="J39" s="175" t="s">
        <v>184</v>
      </c>
    </row>
    <row r="40" s="54" customFormat="1" ht="30" spans="1:10">
      <c r="A40" s="61" t="str">
        <f>IF(I40&lt;5,MAX($A$8:A39)+1,"")</f>
        <v/>
      </c>
      <c r="B40" s="153"/>
      <c r="C40" s="151" t="s">
        <v>161</v>
      </c>
      <c r="D40" s="143"/>
      <c r="E40" s="138" t="s">
        <v>185</v>
      </c>
      <c r="F40" s="152" t="s">
        <v>185</v>
      </c>
      <c r="G40" s="154">
        <f>IF(SUM(I40:I42)=0,"",AVERAGE(I40:I42))</f>
        <v>8</v>
      </c>
      <c r="H40" s="141" t="s">
        <v>186</v>
      </c>
      <c r="I40" s="174">
        <v>7</v>
      </c>
      <c r="J40" s="175" t="s">
        <v>187</v>
      </c>
    </row>
    <row r="41" s="54" customFormat="1" ht="30" spans="1:10">
      <c r="A41" s="61" t="str">
        <f>IF(I41&lt;5,MAX($A$8:A40)+1,"")</f>
        <v/>
      </c>
      <c r="B41" s="153"/>
      <c r="C41" s="151" t="s">
        <v>161</v>
      </c>
      <c r="D41" s="143"/>
      <c r="E41" s="148"/>
      <c r="F41" s="152" t="s">
        <v>185</v>
      </c>
      <c r="G41" s="154"/>
      <c r="H41" s="141" t="s">
        <v>188</v>
      </c>
      <c r="I41" s="174">
        <v>8</v>
      </c>
      <c r="J41" s="175" t="s">
        <v>189</v>
      </c>
    </row>
    <row r="42" s="54" customFormat="1" ht="30" spans="1:10">
      <c r="A42" s="61" t="str">
        <f>IF(I42&lt;5,MAX($A$8:A41)+1,"")</f>
        <v/>
      </c>
      <c r="B42" s="153"/>
      <c r="C42" s="151" t="s">
        <v>161</v>
      </c>
      <c r="D42" s="143"/>
      <c r="E42" s="144"/>
      <c r="F42" s="152" t="s">
        <v>185</v>
      </c>
      <c r="G42" s="154"/>
      <c r="H42" s="141" t="s">
        <v>190</v>
      </c>
      <c r="I42" s="174">
        <v>9</v>
      </c>
      <c r="J42" s="175" t="s">
        <v>191</v>
      </c>
    </row>
    <row r="43" s="54" customFormat="1" ht="45" spans="1:10">
      <c r="A43" s="61" t="str">
        <f>IF(I43&lt;5,MAX($A$8:A42)+1,"")</f>
        <v/>
      </c>
      <c r="B43" s="153"/>
      <c r="C43" s="151" t="s">
        <v>161</v>
      </c>
      <c r="D43" s="143"/>
      <c r="E43" s="138" t="s">
        <v>192</v>
      </c>
      <c r="F43" s="152" t="s">
        <v>192</v>
      </c>
      <c r="G43" s="140">
        <f>IF(SUM(I43:I47)=0,"",AVERAGE(I43:I47))</f>
        <v>8.4</v>
      </c>
      <c r="H43" s="141" t="s">
        <v>193</v>
      </c>
      <c r="I43" s="174">
        <v>9</v>
      </c>
      <c r="J43" s="175" t="s">
        <v>194</v>
      </c>
    </row>
    <row r="44" s="54" customFormat="1" ht="45" spans="1:10">
      <c r="A44" s="61" t="str">
        <f>IF(I44&lt;5,MAX($A$8:A43)+1,"")</f>
        <v/>
      </c>
      <c r="B44" s="153"/>
      <c r="C44" s="151" t="s">
        <v>161</v>
      </c>
      <c r="D44" s="143"/>
      <c r="E44" s="148"/>
      <c r="F44" s="152" t="s">
        <v>192</v>
      </c>
      <c r="G44" s="149"/>
      <c r="H44" s="141" t="s">
        <v>195</v>
      </c>
      <c r="I44" s="174">
        <v>9</v>
      </c>
      <c r="J44" s="175" t="s">
        <v>196</v>
      </c>
    </row>
    <row r="45" s="54" customFormat="1" ht="45" spans="1:10">
      <c r="A45" s="61" t="str">
        <f>IF(I45&lt;5,MAX($A$8:A44)+1,"")</f>
        <v/>
      </c>
      <c r="B45" s="153"/>
      <c r="C45" s="151" t="s">
        <v>161</v>
      </c>
      <c r="D45" s="143"/>
      <c r="E45" s="148"/>
      <c r="F45" s="152" t="s">
        <v>192</v>
      </c>
      <c r="G45" s="149"/>
      <c r="H45" s="141" t="s">
        <v>197</v>
      </c>
      <c r="I45" s="174">
        <v>8</v>
      </c>
      <c r="J45" s="175" t="s">
        <v>198</v>
      </c>
    </row>
    <row r="46" s="54" customFormat="1" ht="45" spans="1:10">
      <c r="A46" s="61" t="str">
        <f>IF(I46&lt;5,MAX($A$8:A45)+1,"")</f>
        <v/>
      </c>
      <c r="B46" s="153"/>
      <c r="C46" s="151" t="s">
        <v>161</v>
      </c>
      <c r="D46" s="143"/>
      <c r="E46" s="148"/>
      <c r="F46" s="152" t="s">
        <v>192</v>
      </c>
      <c r="G46" s="149"/>
      <c r="H46" s="141" t="s">
        <v>199</v>
      </c>
      <c r="I46" s="174">
        <v>9</v>
      </c>
      <c r="J46" s="175" t="s">
        <v>200</v>
      </c>
    </row>
    <row r="47" s="54" customFormat="1" ht="45" spans="1:10">
      <c r="A47" s="61" t="str">
        <f>IF(I47&lt;5,MAX($A$8:A46)+1,"")</f>
        <v/>
      </c>
      <c r="B47" s="153"/>
      <c r="C47" s="151" t="s">
        <v>161</v>
      </c>
      <c r="D47" s="143"/>
      <c r="E47" s="144"/>
      <c r="F47" s="152" t="s">
        <v>192</v>
      </c>
      <c r="G47" s="145"/>
      <c r="H47" s="141" t="s">
        <v>201</v>
      </c>
      <c r="I47" s="174">
        <v>7</v>
      </c>
      <c r="J47" s="175" t="s">
        <v>202</v>
      </c>
    </row>
    <row r="48" s="54" customFormat="1" ht="30" spans="1:10">
      <c r="A48" s="61" t="str">
        <f>IF(I48&lt;5,MAX($A$8:A47)+1,"")</f>
        <v/>
      </c>
      <c r="B48" s="153"/>
      <c r="C48" s="151" t="s">
        <v>161</v>
      </c>
      <c r="D48" s="143"/>
      <c r="E48" s="155" t="s">
        <v>203</v>
      </c>
      <c r="F48" s="156" t="s">
        <v>203</v>
      </c>
      <c r="G48" s="154">
        <f>IF(SUM(I48:I59)=0,"",AVERAGE(I48:I59))</f>
        <v>7.5</v>
      </c>
      <c r="H48" s="157" t="s">
        <v>204</v>
      </c>
      <c r="I48" s="174">
        <v>9</v>
      </c>
      <c r="J48" s="176" t="s">
        <v>205</v>
      </c>
    </row>
    <row r="49" s="54" customFormat="1" ht="38.25" spans="1:10">
      <c r="A49" s="61" t="str">
        <f>IF(I49&lt;5,MAX($A$8:A48)+1,"")</f>
        <v/>
      </c>
      <c r="B49" s="153"/>
      <c r="C49" s="151" t="s">
        <v>161</v>
      </c>
      <c r="D49" s="143"/>
      <c r="E49" s="158"/>
      <c r="F49" s="156" t="s">
        <v>203</v>
      </c>
      <c r="G49" s="154"/>
      <c r="H49" s="141" t="s">
        <v>206</v>
      </c>
      <c r="I49" s="174">
        <v>9</v>
      </c>
      <c r="J49" s="176" t="s">
        <v>207</v>
      </c>
    </row>
    <row r="50" s="54" customFormat="1" ht="38.25" spans="1:10">
      <c r="A50" s="61" t="str">
        <f>IF(I50&lt;5,MAX($A$8:A49)+1,"")</f>
        <v/>
      </c>
      <c r="B50" s="153"/>
      <c r="C50" s="151" t="s">
        <v>161</v>
      </c>
      <c r="D50" s="143"/>
      <c r="E50" s="158"/>
      <c r="F50" s="156" t="s">
        <v>203</v>
      </c>
      <c r="G50" s="154"/>
      <c r="H50" s="141" t="s">
        <v>208</v>
      </c>
      <c r="I50" s="174">
        <v>7</v>
      </c>
      <c r="J50" s="176" t="s">
        <v>209</v>
      </c>
    </row>
    <row r="51" s="54" customFormat="1" ht="38.25" spans="1:10">
      <c r="A51" s="61" t="str">
        <f>IF(I51&lt;5,MAX($A$8:A50)+1,"")</f>
        <v/>
      </c>
      <c r="B51" s="153"/>
      <c r="C51" s="151" t="s">
        <v>161</v>
      </c>
      <c r="D51" s="143"/>
      <c r="E51" s="158"/>
      <c r="F51" s="156" t="s">
        <v>203</v>
      </c>
      <c r="G51" s="154"/>
      <c r="H51" s="141" t="s">
        <v>210</v>
      </c>
      <c r="I51" s="174">
        <v>7</v>
      </c>
      <c r="J51" s="176" t="s">
        <v>211</v>
      </c>
    </row>
    <row r="52" s="54" customFormat="1" ht="30" spans="1:10">
      <c r="A52" s="61" t="str">
        <f>IF(I52&lt;5,MAX($A$8:A51)+1,"")</f>
        <v/>
      </c>
      <c r="B52" s="153"/>
      <c r="C52" s="151" t="s">
        <v>161</v>
      </c>
      <c r="D52" s="143"/>
      <c r="E52" s="158"/>
      <c r="F52" s="156" t="s">
        <v>203</v>
      </c>
      <c r="G52" s="154"/>
      <c r="H52" s="141" t="s">
        <v>212</v>
      </c>
      <c r="I52" s="174">
        <v>8</v>
      </c>
      <c r="J52" s="176" t="s">
        <v>213</v>
      </c>
    </row>
    <row r="53" s="54" customFormat="1" ht="30" spans="1:10">
      <c r="A53" s="61" t="str">
        <f>IF(I53&lt;5,MAX($A$8:A52)+1,"")</f>
        <v/>
      </c>
      <c r="B53" s="153"/>
      <c r="C53" s="151" t="s">
        <v>161</v>
      </c>
      <c r="D53" s="143"/>
      <c r="E53" s="158"/>
      <c r="F53" s="156" t="s">
        <v>203</v>
      </c>
      <c r="G53" s="154"/>
      <c r="H53" s="141" t="s">
        <v>214</v>
      </c>
      <c r="I53" s="174">
        <v>7</v>
      </c>
      <c r="J53" s="176" t="s">
        <v>215</v>
      </c>
    </row>
    <row r="54" s="54" customFormat="1" ht="30" spans="1:10">
      <c r="A54" s="61" t="str">
        <f>IF(I54&lt;5,MAX($A$8:A53)+1,"")</f>
        <v/>
      </c>
      <c r="B54" s="153"/>
      <c r="C54" s="151" t="s">
        <v>161</v>
      </c>
      <c r="D54" s="143"/>
      <c r="E54" s="158"/>
      <c r="F54" s="156" t="s">
        <v>203</v>
      </c>
      <c r="G54" s="154"/>
      <c r="H54" s="141" t="s">
        <v>216</v>
      </c>
      <c r="I54" s="174">
        <v>8</v>
      </c>
      <c r="J54" s="176" t="s">
        <v>217</v>
      </c>
    </row>
    <row r="55" s="54" customFormat="1" ht="38.25" spans="1:10">
      <c r="A55" s="61" t="str">
        <f>IF(I55&lt;5,MAX($A$8:A54)+1,"")</f>
        <v/>
      </c>
      <c r="B55" s="153"/>
      <c r="C55" s="151" t="s">
        <v>161</v>
      </c>
      <c r="D55" s="143"/>
      <c r="E55" s="158"/>
      <c r="F55" s="156" t="s">
        <v>203</v>
      </c>
      <c r="G55" s="154"/>
      <c r="H55" s="141" t="s">
        <v>218</v>
      </c>
      <c r="I55" s="174">
        <v>7</v>
      </c>
      <c r="J55" s="176" t="s">
        <v>219</v>
      </c>
    </row>
    <row r="56" s="54" customFormat="1" ht="30" spans="1:10">
      <c r="A56" s="61" t="str">
        <f>IF(I56&lt;5,MAX($A$8:A55)+1,"")</f>
        <v/>
      </c>
      <c r="B56" s="153"/>
      <c r="C56" s="151" t="s">
        <v>161</v>
      </c>
      <c r="D56" s="143"/>
      <c r="E56" s="158"/>
      <c r="F56" s="156" t="s">
        <v>203</v>
      </c>
      <c r="G56" s="154"/>
      <c r="H56" s="141" t="s">
        <v>220</v>
      </c>
      <c r="I56" s="174">
        <v>9</v>
      </c>
      <c r="J56" s="176" t="s">
        <v>221</v>
      </c>
    </row>
    <row r="57" s="54" customFormat="1" ht="30" spans="1:10">
      <c r="A57" s="61" t="str">
        <f>IF(I57&lt;5,MAX($A$8:A56)+1,"")</f>
        <v/>
      </c>
      <c r="B57" s="153"/>
      <c r="C57" s="151" t="s">
        <v>161</v>
      </c>
      <c r="D57" s="143"/>
      <c r="E57" s="158"/>
      <c r="F57" s="156" t="s">
        <v>203</v>
      </c>
      <c r="G57" s="154"/>
      <c r="H57" s="141" t="s">
        <v>222</v>
      </c>
      <c r="I57" s="174">
        <v>6</v>
      </c>
      <c r="J57" s="176" t="s">
        <v>223</v>
      </c>
    </row>
    <row r="58" s="54" customFormat="1" ht="30" spans="1:10">
      <c r="A58" s="61" t="str">
        <f>IF(I58&lt;5,MAX($A$8:A57)+1,"")</f>
        <v/>
      </c>
      <c r="B58" s="153"/>
      <c r="C58" s="151" t="s">
        <v>161</v>
      </c>
      <c r="D58" s="143"/>
      <c r="E58" s="158"/>
      <c r="F58" s="156" t="s">
        <v>203</v>
      </c>
      <c r="G58" s="154"/>
      <c r="H58" s="141" t="s">
        <v>224</v>
      </c>
      <c r="I58" s="174">
        <v>7</v>
      </c>
      <c r="J58" s="176" t="s">
        <v>225</v>
      </c>
    </row>
    <row r="59" s="54" customFormat="1" ht="38.25" spans="1:10">
      <c r="A59" s="61" t="str">
        <f>IF(I59&lt;5,MAX($A$8:A58)+1,"")</f>
        <v/>
      </c>
      <c r="B59" s="159"/>
      <c r="C59" s="151" t="s">
        <v>161</v>
      </c>
      <c r="D59" s="160"/>
      <c r="E59" s="161"/>
      <c r="F59" s="156" t="s">
        <v>203</v>
      </c>
      <c r="G59" s="154"/>
      <c r="H59" s="141" t="s">
        <v>226</v>
      </c>
      <c r="I59" s="174">
        <v>6</v>
      </c>
      <c r="J59" s="176" t="s">
        <v>227</v>
      </c>
    </row>
    <row r="60" s="54" customFormat="1" ht="45" spans="1:10">
      <c r="A60" s="61" t="str">
        <f>IF(I60&lt;5,MAX($A$8:A59)+1,"")</f>
        <v/>
      </c>
      <c r="B60" s="162" t="s">
        <v>228</v>
      </c>
      <c r="C60" s="163" t="s">
        <v>228</v>
      </c>
      <c r="D60" s="164">
        <f>IF(SUM(I60:I66)=0,"",AVERAGE(I60:I66))</f>
        <v>6.42857142857143</v>
      </c>
      <c r="E60" s="138" t="s">
        <v>229</v>
      </c>
      <c r="F60" s="152" t="s">
        <v>229</v>
      </c>
      <c r="G60" s="154">
        <f>IF(SUM(I60:I66)=0,"",AVERAGE(I60:I66))</f>
        <v>6.42857142857143</v>
      </c>
      <c r="H60" s="141" t="s">
        <v>230</v>
      </c>
      <c r="I60" s="174">
        <v>7</v>
      </c>
      <c r="J60" s="175" t="s">
        <v>223</v>
      </c>
    </row>
    <row r="61" s="54" customFormat="1" ht="45" spans="1:10">
      <c r="A61" s="61" t="str">
        <f>IF(I61&lt;5,MAX($A$8:A60)+1,"")</f>
        <v/>
      </c>
      <c r="B61" s="165"/>
      <c r="C61" s="163" t="s">
        <v>228</v>
      </c>
      <c r="D61" s="143"/>
      <c r="E61" s="148"/>
      <c r="F61" s="152" t="s">
        <v>229</v>
      </c>
      <c r="G61" s="154"/>
      <c r="H61" s="141" t="s">
        <v>231</v>
      </c>
      <c r="I61" s="174">
        <v>8</v>
      </c>
      <c r="J61" s="175" t="s">
        <v>232</v>
      </c>
    </row>
    <row r="62" s="54" customFormat="1" ht="51" spans="1:10">
      <c r="A62" s="61" t="str">
        <f>IF(I62&lt;5,MAX($A$8:A61)+1,"")</f>
        <v/>
      </c>
      <c r="B62" s="165"/>
      <c r="C62" s="163" t="s">
        <v>228</v>
      </c>
      <c r="D62" s="143"/>
      <c r="E62" s="148"/>
      <c r="F62" s="152" t="s">
        <v>229</v>
      </c>
      <c r="G62" s="154"/>
      <c r="H62" s="141" t="s">
        <v>233</v>
      </c>
      <c r="I62" s="174">
        <v>6</v>
      </c>
      <c r="J62" s="175" t="s">
        <v>234</v>
      </c>
    </row>
    <row r="63" s="54" customFormat="1" ht="45" spans="1:10">
      <c r="A63" s="61" t="str">
        <f>IF(I63&lt;5,MAX($A$8:A62)+1,"")</f>
        <v/>
      </c>
      <c r="B63" s="165"/>
      <c r="C63" s="163" t="s">
        <v>228</v>
      </c>
      <c r="D63" s="143"/>
      <c r="E63" s="148"/>
      <c r="F63" s="152" t="s">
        <v>229</v>
      </c>
      <c r="G63" s="154"/>
      <c r="H63" s="141" t="s">
        <v>235</v>
      </c>
      <c r="I63" s="174">
        <v>7</v>
      </c>
      <c r="J63" s="175" t="s">
        <v>236</v>
      </c>
    </row>
    <row r="64" s="54" customFormat="1" ht="45" spans="1:10">
      <c r="A64" s="61" t="str">
        <f>IF(I64&lt;5,MAX($A$8:A63)+1,"")</f>
        <v/>
      </c>
      <c r="B64" s="165"/>
      <c r="C64" s="163" t="s">
        <v>228</v>
      </c>
      <c r="D64" s="143"/>
      <c r="E64" s="148"/>
      <c r="F64" s="152" t="s">
        <v>229</v>
      </c>
      <c r="G64" s="154"/>
      <c r="H64" s="166" t="s">
        <v>237</v>
      </c>
      <c r="I64" s="174">
        <v>5</v>
      </c>
      <c r="J64" s="175" t="s">
        <v>238</v>
      </c>
    </row>
    <row r="65" s="54" customFormat="1" ht="45" spans="1:10">
      <c r="A65" s="61" t="str">
        <f>IF(I65&lt;5,MAX($A$8:A64)+1,"")</f>
        <v/>
      </c>
      <c r="B65" s="165"/>
      <c r="C65" s="163" t="s">
        <v>228</v>
      </c>
      <c r="D65" s="143"/>
      <c r="E65" s="148"/>
      <c r="F65" s="152" t="s">
        <v>229</v>
      </c>
      <c r="G65" s="154"/>
      <c r="H65" s="141" t="s">
        <v>239</v>
      </c>
      <c r="I65" s="174">
        <v>5</v>
      </c>
      <c r="J65" s="175" t="s">
        <v>240</v>
      </c>
    </row>
    <row r="66" s="54" customFormat="1" ht="45" spans="1:10">
      <c r="A66" s="61" t="str">
        <f>IF(I66&lt;5,MAX($A$8:A65)+1,"")</f>
        <v/>
      </c>
      <c r="B66" s="177"/>
      <c r="C66" s="163" t="s">
        <v>228</v>
      </c>
      <c r="D66" s="160"/>
      <c r="E66" s="144"/>
      <c r="F66" s="152" t="s">
        <v>229</v>
      </c>
      <c r="G66" s="154"/>
      <c r="H66" s="141" t="s">
        <v>241</v>
      </c>
      <c r="I66" s="174">
        <v>7</v>
      </c>
      <c r="J66" s="175" t="s">
        <v>242</v>
      </c>
    </row>
    <row r="67" s="54" customFormat="1" ht="38.25" spans="1:10">
      <c r="A67" s="61" t="str">
        <f>IF(I67&lt;5,MAX($A$8:A66)+1,"")</f>
        <v/>
      </c>
      <c r="B67" s="162" t="s">
        <v>243</v>
      </c>
      <c r="C67" s="163" t="s">
        <v>243</v>
      </c>
      <c r="D67" s="137">
        <f>IF(SUM(I67:I71)=0,"",AVERAGE(I67:I71))</f>
        <v>6.8</v>
      </c>
      <c r="E67" s="138" t="s">
        <v>244</v>
      </c>
      <c r="F67" s="152" t="s">
        <v>244</v>
      </c>
      <c r="G67" s="154">
        <f>IF(SUM(I67:I71)=0,"",AVERAGE(I67:I71))</f>
        <v>6.8</v>
      </c>
      <c r="H67" s="141" t="s">
        <v>245</v>
      </c>
      <c r="I67" s="174">
        <v>7</v>
      </c>
      <c r="J67" s="175" t="s">
        <v>246</v>
      </c>
    </row>
    <row r="68" s="54" customFormat="1" ht="30" spans="1:10">
      <c r="A68" s="61" t="str">
        <f>IF(I68&lt;5,MAX($A$8:A67)+1,"")</f>
        <v/>
      </c>
      <c r="B68" s="165"/>
      <c r="C68" s="163" t="s">
        <v>243</v>
      </c>
      <c r="D68" s="143"/>
      <c r="E68" s="148"/>
      <c r="F68" s="152" t="s">
        <v>244</v>
      </c>
      <c r="G68" s="154"/>
      <c r="H68" s="166" t="s">
        <v>247</v>
      </c>
      <c r="I68" s="174">
        <v>7</v>
      </c>
      <c r="J68" s="175" t="s">
        <v>248</v>
      </c>
    </row>
    <row r="69" s="54" customFormat="1" ht="38.25" spans="1:10">
      <c r="A69" s="61" t="str">
        <f>IF(I69&lt;5,MAX($A$8:A68)+1,"")</f>
        <v/>
      </c>
      <c r="B69" s="165"/>
      <c r="C69" s="163" t="s">
        <v>243</v>
      </c>
      <c r="D69" s="143"/>
      <c r="E69" s="148"/>
      <c r="F69" s="152" t="s">
        <v>244</v>
      </c>
      <c r="G69" s="154"/>
      <c r="H69" s="166" t="s">
        <v>249</v>
      </c>
      <c r="I69" s="174">
        <v>6</v>
      </c>
      <c r="J69" s="175" t="s">
        <v>250</v>
      </c>
    </row>
    <row r="70" s="54" customFormat="1" ht="38.25" spans="1:10">
      <c r="A70" s="61" t="str">
        <f>IF(I70&lt;5,MAX($A$8:A69)+1,"")</f>
        <v/>
      </c>
      <c r="B70" s="165"/>
      <c r="C70" s="163" t="s">
        <v>243</v>
      </c>
      <c r="D70" s="143"/>
      <c r="E70" s="148"/>
      <c r="F70" s="152" t="s">
        <v>244</v>
      </c>
      <c r="G70" s="140"/>
      <c r="H70" s="178" t="s">
        <v>251</v>
      </c>
      <c r="I70" s="174">
        <v>7</v>
      </c>
      <c r="J70" s="183" t="s">
        <v>223</v>
      </c>
    </row>
    <row r="71" s="54" customFormat="1" ht="39" spans="1:10">
      <c r="A71" s="61" t="str">
        <f>IF(I71&lt;5,MAX($A$8:A70)+1,"")</f>
        <v/>
      </c>
      <c r="B71" s="177"/>
      <c r="C71" s="163" t="s">
        <v>243</v>
      </c>
      <c r="D71" s="179"/>
      <c r="E71" s="180"/>
      <c r="F71" s="152" t="s">
        <v>244</v>
      </c>
      <c r="G71" s="181"/>
      <c r="H71" s="182" t="s">
        <v>252</v>
      </c>
      <c r="I71" s="174">
        <v>7</v>
      </c>
      <c r="J71" s="184" t="s">
        <v>223</v>
      </c>
    </row>
    <row r="72" s="54" customFormat="1" spans="1:10">
      <c r="A72" s="83"/>
      <c r="C72" s="83"/>
      <c r="D72" s="111"/>
      <c r="E72" s="112"/>
      <c r="G72" s="113"/>
      <c r="H72" s="114"/>
      <c r="I72" s="167"/>
      <c r="J72" s="112"/>
    </row>
    <row r="73" s="54" customFormat="1" spans="1:10">
      <c r="A73" s="83"/>
      <c r="C73" s="83"/>
      <c r="D73" s="111"/>
      <c r="E73" s="112"/>
      <c r="G73" s="113"/>
      <c r="H73" s="114"/>
      <c r="I73" s="167"/>
      <c r="J73" s="112"/>
    </row>
    <row r="74" s="54" customFormat="1" spans="1:10">
      <c r="A74" s="83"/>
      <c r="D74" s="111"/>
      <c r="E74" s="112"/>
      <c r="G74" s="113"/>
      <c r="H74" s="114"/>
      <c r="I74" s="167"/>
      <c r="J74" s="112"/>
    </row>
    <row r="75" s="54" customFormat="1" spans="1:10">
      <c r="A75" s="83"/>
      <c r="D75" s="111"/>
      <c r="E75" s="112"/>
      <c r="G75" s="113"/>
      <c r="H75" s="114"/>
      <c r="I75" s="167"/>
      <c r="J75" s="112"/>
    </row>
    <row r="76" s="54" customFormat="1" spans="1:10">
      <c r="A76" s="83"/>
      <c r="D76" s="111"/>
      <c r="E76" s="112"/>
      <c r="G76" s="113"/>
      <c r="H76" s="114"/>
      <c r="I76" s="167"/>
      <c r="J76" s="112"/>
    </row>
    <row r="77" s="54" customFormat="1" spans="1:10">
      <c r="A77" s="83"/>
      <c r="D77" s="111"/>
      <c r="E77" s="112"/>
      <c r="G77" s="113"/>
      <c r="H77" s="114"/>
      <c r="I77" s="167"/>
      <c r="J77" s="112"/>
    </row>
    <row r="78" s="54" customFormat="1" spans="1:10">
      <c r="A78" s="83"/>
      <c r="D78" s="111"/>
      <c r="E78" s="112"/>
      <c r="G78" s="113"/>
      <c r="H78" s="114"/>
      <c r="I78" s="167"/>
      <c r="J78" s="112"/>
    </row>
    <row r="79" s="54" customFormat="1" spans="1:10">
      <c r="A79" s="83"/>
      <c r="D79" s="111"/>
      <c r="E79" s="112"/>
      <c r="G79" s="113"/>
      <c r="H79" s="114"/>
      <c r="I79" s="167"/>
      <c r="J79" s="112"/>
    </row>
    <row r="80" s="54" customFormat="1" spans="1:10">
      <c r="A80" s="83"/>
      <c r="D80" s="111"/>
      <c r="E80" s="112"/>
      <c r="G80" s="113"/>
      <c r="H80" s="114"/>
      <c r="I80" s="167"/>
      <c r="J80" s="112"/>
    </row>
    <row r="81" s="54" customFormat="1" spans="1:10">
      <c r="A81" s="83"/>
      <c r="D81" s="111"/>
      <c r="E81" s="112"/>
      <c r="G81" s="113"/>
      <c r="H81" s="114"/>
      <c r="I81" s="167"/>
      <c r="J81" s="112"/>
    </row>
    <row r="82" s="54" customFormat="1" spans="1:10">
      <c r="A82" s="83"/>
      <c r="D82" s="111"/>
      <c r="E82" s="112"/>
      <c r="G82" s="113"/>
      <c r="H82" s="114"/>
      <c r="I82" s="167"/>
      <c r="J82" s="112"/>
    </row>
    <row r="83" s="54" customFormat="1" spans="1:10">
      <c r="A83" s="83"/>
      <c r="D83" s="111"/>
      <c r="E83" s="112"/>
      <c r="G83" s="113"/>
      <c r="H83" s="114"/>
      <c r="I83" s="167"/>
      <c r="J83" s="112"/>
    </row>
    <row r="84" s="54" customFormat="1" spans="1:10">
      <c r="A84" s="83"/>
      <c r="D84" s="111"/>
      <c r="E84" s="112"/>
      <c r="G84" s="113"/>
      <c r="H84" s="114"/>
      <c r="I84" s="167"/>
      <c r="J84" s="112"/>
    </row>
    <row r="85" s="54" customFormat="1" spans="1:10">
      <c r="A85" s="83"/>
      <c r="D85" s="111"/>
      <c r="E85" s="112"/>
      <c r="G85" s="113"/>
      <c r="H85" s="114"/>
      <c r="I85" s="167"/>
      <c r="J85" s="112"/>
    </row>
    <row r="86" s="54" customFormat="1" spans="1:10">
      <c r="A86" s="83"/>
      <c r="D86" s="111"/>
      <c r="E86" s="112"/>
      <c r="G86" s="113"/>
      <c r="H86" s="114"/>
      <c r="I86" s="167"/>
      <c r="J86" s="112"/>
    </row>
    <row r="87" s="54" customFormat="1" spans="1:10">
      <c r="A87" s="83"/>
      <c r="D87" s="111"/>
      <c r="E87" s="112"/>
      <c r="G87" s="113"/>
      <c r="H87" s="114"/>
      <c r="I87" s="167"/>
      <c r="J87" s="112"/>
    </row>
    <row r="88" s="54" customFormat="1" spans="1:10">
      <c r="A88" s="83"/>
      <c r="D88" s="111"/>
      <c r="E88" s="112"/>
      <c r="G88" s="113"/>
      <c r="H88" s="114"/>
      <c r="I88" s="167"/>
      <c r="J88" s="112"/>
    </row>
    <row r="89" s="54" customFormat="1" spans="1:10">
      <c r="A89" s="83"/>
      <c r="D89" s="111"/>
      <c r="E89" s="112"/>
      <c r="G89" s="113"/>
      <c r="H89" s="114"/>
      <c r="I89" s="167"/>
      <c r="J89" s="112"/>
    </row>
    <row r="90" s="54" customFormat="1" spans="1:10">
      <c r="A90" s="83"/>
      <c r="D90" s="111"/>
      <c r="E90" s="112"/>
      <c r="G90" s="113"/>
      <c r="H90" s="114"/>
      <c r="I90" s="167"/>
      <c r="J90" s="112"/>
    </row>
    <row r="91" s="54" customFormat="1" spans="1:10">
      <c r="A91" s="83"/>
      <c r="D91" s="111"/>
      <c r="E91" s="112"/>
      <c r="G91" s="113"/>
      <c r="H91" s="114"/>
      <c r="I91" s="167"/>
      <c r="J91" s="112"/>
    </row>
    <row r="92" s="54" customFormat="1" spans="1:10">
      <c r="A92" s="83"/>
      <c r="D92" s="111"/>
      <c r="E92" s="112"/>
      <c r="G92" s="113"/>
      <c r="H92" s="114"/>
      <c r="I92" s="167"/>
      <c r="J92" s="112"/>
    </row>
    <row r="93" s="54" customFormat="1" spans="1:10">
      <c r="A93" s="83"/>
      <c r="D93" s="111"/>
      <c r="E93" s="112"/>
      <c r="G93" s="113"/>
      <c r="H93" s="114"/>
      <c r="I93" s="167"/>
      <c r="J93" s="112"/>
    </row>
    <row r="94" s="54" customFormat="1" spans="1:10">
      <c r="A94" s="83"/>
      <c r="D94" s="111"/>
      <c r="E94" s="112"/>
      <c r="G94" s="113"/>
      <c r="H94" s="114"/>
      <c r="I94" s="167"/>
      <c r="J94" s="112"/>
    </row>
    <row r="95" s="54" customFormat="1" spans="1:10">
      <c r="A95" s="83"/>
      <c r="D95" s="111"/>
      <c r="E95" s="112"/>
      <c r="G95" s="113"/>
      <c r="H95" s="114"/>
      <c r="I95" s="167"/>
      <c r="J95" s="112"/>
    </row>
    <row r="96" s="54" customFormat="1" spans="1:10">
      <c r="A96" s="83"/>
      <c r="D96" s="111"/>
      <c r="E96" s="112"/>
      <c r="G96" s="113"/>
      <c r="H96" s="114"/>
      <c r="I96" s="167"/>
      <c r="J96" s="112"/>
    </row>
    <row r="97" s="54" customFormat="1" spans="1:10">
      <c r="A97" s="83"/>
      <c r="D97" s="111"/>
      <c r="E97" s="112"/>
      <c r="G97" s="113"/>
      <c r="H97" s="114"/>
      <c r="I97" s="167"/>
      <c r="J97" s="112"/>
    </row>
    <row r="98" s="54" customFormat="1" spans="1:10">
      <c r="A98" s="83"/>
      <c r="D98" s="111"/>
      <c r="E98" s="112"/>
      <c r="G98" s="113"/>
      <c r="H98" s="114"/>
      <c r="I98" s="167"/>
      <c r="J98" s="112"/>
    </row>
    <row r="99" s="54" customFormat="1" spans="1:10">
      <c r="A99" s="83"/>
      <c r="D99" s="111"/>
      <c r="E99" s="112"/>
      <c r="G99" s="113"/>
      <c r="H99" s="114"/>
      <c r="I99" s="167"/>
      <c r="J99" s="112"/>
    </row>
    <row r="100" s="54" customFormat="1" spans="1:10">
      <c r="A100" s="83"/>
      <c r="D100" s="111"/>
      <c r="E100" s="112"/>
      <c r="G100" s="113"/>
      <c r="H100" s="114"/>
      <c r="I100" s="167"/>
      <c r="J100" s="112"/>
    </row>
    <row r="101" s="54" customFormat="1" spans="1:10">
      <c r="A101" s="83"/>
      <c r="D101" s="111"/>
      <c r="E101" s="112"/>
      <c r="G101" s="113"/>
      <c r="H101" s="114"/>
      <c r="I101" s="167"/>
      <c r="J101" s="112"/>
    </row>
    <row r="102" s="54" customFormat="1" spans="1:10">
      <c r="A102" s="83"/>
      <c r="D102" s="111"/>
      <c r="E102" s="112"/>
      <c r="G102" s="113"/>
      <c r="H102" s="114"/>
      <c r="I102" s="167"/>
      <c r="J102" s="112"/>
    </row>
    <row r="103" s="54" customFormat="1" spans="1:10">
      <c r="A103" s="83"/>
      <c r="D103" s="111"/>
      <c r="E103" s="112"/>
      <c r="G103" s="113"/>
      <c r="H103" s="114"/>
      <c r="I103" s="167"/>
      <c r="J103" s="112"/>
    </row>
    <row r="104" s="54" customFormat="1" spans="1:10">
      <c r="A104" s="83"/>
      <c r="D104" s="111"/>
      <c r="E104" s="112"/>
      <c r="G104" s="113"/>
      <c r="H104" s="114"/>
      <c r="I104" s="167"/>
      <c r="J104" s="112"/>
    </row>
    <row r="105" s="54" customFormat="1" spans="1:10">
      <c r="A105" s="83"/>
      <c r="D105" s="111"/>
      <c r="E105" s="112"/>
      <c r="G105" s="113"/>
      <c r="H105" s="114"/>
      <c r="I105" s="167"/>
      <c r="J105" s="112"/>
    </row>
    <row r="106" s="54" customFormat="1" spans="1:10">
      <c r="A106" s="83"/>
      <c r="D106" s="111"/>
      <c r="E106" s="112"/>
      <c r="G106" s="113"/>
      <c r="H106" s="114"/>
      <c r="I106" s="167"/>
      <c r="J106" s="112"/>
    </row>
    <row r="107" s="54" customFormat="1" spans="1:10">
      <c r="A107" s="83"/>
      <c r="D107" s="111"/>
      <c r="E107" s="112"/>
      <c r="G107" s="113"/>
      <c r="H107" s="114"/>
      <c r="I107" s="167"/>
      <c r="J107" s="112"/>
    </row>
    <row r="108" s="54" customFormat="1" spans="1:10">
      <c r="A108" s="83"/>
      <c r="D108" s="111"/>
      <c r="E108" s="112"/>
      <c r="G108" s="113"/>
      <c r="H108" s="114"/>
      <c r="I108" s="167"/>
      <c r="J108" s="112"/>
    </row>
    <row r="109" s="54" customFormat="1" spans="1:10">
      <c r="A109" s="83"/>
      <c r="D109" s="111"/>
      <c r="E109" s="112"/>
      <c r="G109" s="113"/>
      <c r="H109" s="114"/>
      <c r="I109" s="167"/>
      <c r="J109" s="112"/>
    </row>
    <row r="110" s="54" customFormat="1" spans="1:10">
      <c r="A110" s="83"/>
      <c r="D110" s="111"/>
      <c r="E110" s="112"/>
      <c r="G110" s="113"/>
      <c r="H110" s="114"/>
      <c r="I110" s="167"/>
      <c r="J110" s="112"/>
    </row>
    <row r="111" s="54" customFormat="1" spans="1:10">
      <c r="A111" s="83"/>
      <c r="D111" s="111"/>
      <c r="E111" s="112"/>
      <c r="G111" s="113"/>
      <c r="H111" s="114"/>
      <c r="I111" s="167"/>
      <c r="J111" s="112"/>
    </row>
    <row r="112" s="54" customFormat="1" spans="1:10">
      <c r="A112" s="83"/>
      <c r="D112" s="111"/>
      <c r="E112" s="112"/>
      <c r="G112" s="113"/>
      <c r="H112" s="114"/>
      <c r="I112" s="167"/>
      <c r="J112" s="112"/>
    </row>
    <row r="113" s="54" customFormat="1" spans="1:10">
      <c r="A113" s="83"/>
      <c r="D113" s="111"/>
      <c r="E113" s="112"/>
      <c r="G113" s="113"/>
      <c r="H113" s="114"/>
      <c r="I113" s="167"/>
      <c r="J113" s="112"/>
    </row>
    <row r="114" s="54" customFormat="1" spans="1:10">
      <c r="A114" s="83"/>
      <c r="D114" s="111"/>
      <c r="E114" s="112"/>
      <c r="G114" s="113"/>
      <c r="H114" s="114"/>
      <c r="I114" s="167"/>
      <c r="J114" s="112"/>
    </row>
    <row r="115" s="54" customFormat="1" spans="1:10">
      <c r="A115" s="83"/>
      <c r="D115" s="111"/>
      <c r="E115" s="112"/>
      <c r="G115" s="113"/>
      <c r="H115" s="114"/>
      <c r="I115" s="167"/>
      <c r="J115" s="112"/>
    </row>
    <row r="116" s="54" customFormat="1" spans="1:10">
      <c r="A116" s="83"/>
      <c r="D116" s="111"/>
      <c r="E116" s="112"/>
      <c r="G116" s="113"/>
      <c r="H116" s="114"/>
      <c r="I116" s="167"/>
      <c r="J116" s="112"/>
    </row>
    <row r="117" s="54" customFormat="1" spans="1:10">
      <c r="A117" s="83"/>
      <c r="D117" s="111"/>
      <c r="E117" s="112"/>
      <c r="G117" s="113"/>
      <c r="H117" s="114"/>
      <c r="I117" s="167"/>
      <c r="J117" s="112"/>
    </row>
    <row r="118" s="54" customFormat="1" spans="1:10">
      <c r="A118" s="83"/>
      <c r="D118" s="111"/>
      <c r="E118" s="112"/>
      <c r="G118" s="113"/>
      <c r="H118" s="114"/>
      <c r="I118" s="167"/>
      <c r="J118" s="112"/>
    </row>
    <row r="119" s="54" customFormat="1" spans="1:10">
      <c r="A119" s="83"/>
      <c r="D119" s="111"/>
      <c r="E119" s="112"/>
      <c r="G119" s="113"/>
      <c r="H119" s="114"/>
      <c r="I119" s="167"/>
      <c r="J119" s="112"/>
    </row>
    <row r="120" s="54" customFormat="1" spans="1:10">
      <c r="A120" s="83"/>
      <c r="D120" s="111"/>
      <c r="E120" s="112"/>
      <c r="G120" s="113"/>
      <c r="H120" s="114"/>
      <c r="I120" s="167"/>
      <c r="J120" s="112"/>
    </row>
    <row r="121" s="54" customFormat="1" spans="1:10">
      <c r="A121" s="83"/>
      <c r="D121" s="111"/>
      <c r="E121" s="112"/>
      <c r="G121" s="113"/>
      <c r="H121" s="114"/>
      <c r="I121" s="167"/>
      <c r="J121" s="112"/>
    </row>
    <row r="122" s="54" customFormat="1" spans="1:10">
      <c r="A122" s="83"/>
      <c r="D122" s="111"/>
      <c r="E122" s="112"/>
      <c r="G122" s="113"/>
      <c r="H122" s="114"/>
      <c r="I122" s="167"/>
      <c r="J122" s="112"/>
    </row>
    <row r="123" s="54" customFormat="1" spans="1:10">
      <c r="A123" s="83"/>
      <c r="D123" s="111"/>
      <c r="E123" s="112"/>
      <c r="G123" s="113"/>
      <c r="H123" s="114"/>
      <c r="I123" s="167"/>
      <c r="J123" s="112"/>
    </row>
    <row r="124" s="54" customFormat="1" spans="1:10">
      <c r="A124" s="83"/>
      <c r="D124" s="111"/>
      <c r="E124" s="112"/>
      <c r="G124" s="113"/>
      <c r="H124" s="114"/>
      <c r="I124" s="167"/>
      <c r="J124" s="112"/>
    </row>
    <row r="125" s="54" customFormat="1" spans="1:10">
      <c r="A125" s="83"/>
      <c r="D125" s="111"/>
      <c r="E125" s="112"/>
      <c r="G125" s="113"/>
      <c r="H125" s="114"/>
      <c r="I125" s="167"/>
      <c r="J125" s="112"/>
    </row>
    <row r="126" s="54" customFormat="1" spans="1:10">
      <c r="A126" s="83"/>
      <c r="D126" s="111"/>
      <c r="E126" s="112"/>
      <c r="G126" s="113"/>
      <c r="H126" s="114"/>
      <c r="I126" s="167"/>
      <c r="J126" s="112"/>
    </row>
    <row r="127" s="54" customFormat="1" spans="1:10">
      <c r="A127" s="83"/>
      <c r="D127" s="111"/>
      <c r="E127" s="112"/>
      <c r="G127" s="113"/>
      <c r="H127" s="114"/>
      <c r="I127" s="167"/>
      <c r="J127" s="112"/>
    </row>
    <row r="128" s="54" customFormat="1" spans="1:10">
      <c r="A128" s="83"/>
      <c r="D128" s="111"/>
      <c r="E128" s="112"/>
      <c r="G128" s="113"/>
      <c r="H128" s="114"/>
      <c r="I128" s="167"/>
      <c r="J128" s="112"/>
    </row>
    <row r="129" s="54" customFormat="1" spans="1:10">
      <c r="A129" s="83"/>
      <c r="D129" s="111"/>
      <c r="E129" s="112"/>
      <c r="G129" s="113"/>
      <c r="H129" s="114"/>
      <c r="I129" s="167"/>
      <c r="J129" s="112"/>
    </row>
    <row r="130" s="54" customFormat="1" spans="1:10">
      <c r="A130" s="83"/>
      <c r="D130" s="111"/>
      <c r="E130" s="112"/>
      <c r="G130" s="113"/>
      <c r="H130" s="114"/>
      <c r="I130" s="167"/>
      <c r="J130" s="112"/>
    </row>
    <row r="131" s="54" customFormat="1" spans="1:10">
      <c r="A131" s="83"/>
      <c r="D131" s="111"/>
      <c r="E131" s="112"/>
      <c r="G131" s="113"/>
      <c r="H131" s="114"/>
      <c r="I131" s="167"/>
      <c r="J131" s="112"/>
    </row>
    <row r="132" s="54" customFormat="1" spans="1:10">
      <c r="A132" s="83"/>
      <c r="D132" s="111"/>
      <c r="E132" s="112"/>
      <c r="G132" s="113"/>
      <c r="H132" s="114"/>
      <c r="I132" s="167"/>
      <c r="J132" s="112"/>
    </row>
    <row r="133" s="54" customFormat="1" spans="1:10">
      <c r="A133" s="83"/>
      <c r="D133" s="111"/>
      <c r="E133" s="112"/>
      <c r="G133" s="113"/>
      <c r="H133" s="114"/>
      <c r="I133" s="167"/>
      <c r="J133" s="112"/>
    </row>
    <row r="134" s="54" customFormat="1" spans="1:10">
      <c r="A134" s="83"/>
      <c r="D134" s="111"/>
      <c r="E134" s="112"/>
      <c r="G134" s="113"/>
      <c r="H134" s="114"/>
      <c r="I134" s="167"/>
      <c r="J134" s="112"/>
    </row>
    <row r="135" s="54" customFormat="1" spans="1:10">
      <c r="A135" s="83"/>
      <c r="D135" s="111"/>
      <c r="E135" s="112"/>
      <c r="G135" s="113"/>
      <c r="H135" s="114"/>
      <c r="I135" s="167"/>
      <c r="J135" s="112"/>
    </row>
    <row r="136" s="54" customFormat="1" spans="1:10">
      <c r="A136" s="83"/>
      <c r="D136" s="111"/>
      <c r="E136" s="112"/>
      <c r="G136" s="113"/>
      <c r="H136" s="114"/>
      <c r="I136" s="167"/>
      <c r="J136" s="112"/>
    </row>
    <row r="137" s="54" customFormat="1" spans="1:10">
      <c r="A137" s="83"/>
      <c r="D137" s="111"/>
      <c r="E137" s="112"/>
      <c r="G137" s="113"/>
      <c r="H137" s="114"/>
      <c r="I137" s="167"/>
      <c r="J137" s="112"/>
    </row>
    <row r="138" s="54" customFormat="1" spans="1:10">
      <c r="A138" s="83"/>
      <c r="D138" s="111"/>
      <c r="E138" s="112"/>
      <c r="G138" s="113"/>
      <c r="H138" s="114"/>
      <c r="I138" s="167"/>
      <c r="J138" s="112"/>
    </row>
    <row r="139" s="54" customFormat="1" spans="1:10">
      <c r="A139" s="83"/>
      <c r="D139" s="111"/>
      <c r="E139" s="112"/>
      <c r="G139" s="113"/>
      <c r="H139" s="114"/>
      <c r="I139" s="167"/>
      <c r="J139" s="112"/>
    </row>
    <row r="140" s="54" customFormat="1" spans="1:10">
      <c r="A140" s="83"/>
      <c r="D140" s="111"/>
      <c r="E140" s="112"/>
      <c r="G140" s="113"/>
      <c r="H140" s="114"/>
      <c r="I140" s="167"/>
      <c r="J140" s="112"/>
    </row>
    <row r="141" s="54" customFormat="1" spans="1:10">
      <c r="A141" s="83"/>
      <c r="D141" s="111"/>
      <c r="E141" s="112"/>
      <c r="G141" s="113"/>
      <c r="H141" s="114"/>
      <c r="I141" s="167"/>
      <c r="J141" s="112"/>
    </row>
    <row r="142" s="54" customFormat="1" spans="1:10">
      <c r="A142" s="83"/>
      <c r="D142" s="111"/>
      <c r="E142" s="112"/>
      <c r="G142" s="113"/>
      <c r="H142" s="114"/>
      <c r="I142" s="167"/>
      <c r="J142" s="112"/>
    </row>
    <row r="143" s="54" customFormat="1" spans="1:10">
      <c r="A143" s="83"/>
      <c r="D143" s="111"/>
      <c r="E143" s="112"/>
      <c r="G143" s="113"/>
      <c r="H143" s="114"/>
      <c r="I143" s="167"/>
      <c r="J143" s="112"/>
    </row>
    <row r="144" s="54" customFormat="1" spans="1:10">
      <c r="A144" s="83"/>
      <c r="D144" s="111"/>
      <c r="E144" s="112"/>
      <c r="G144" s="113"/>
      <c r="H144" s="114"/>
      <c r="I144" s="167"/>
      <c r="J144" s="112"/>
    </row>
    <row r="145" s="54" customFormat="1" spans="1:10">
      <c r="A145" s="83"/>
      <c r="D145" s="111"/>
      <c r="E145" s="112"/>
      <c r="G145" s="113"/>
      <c r="H145" s="114"/>
      <c r="I145" s="167"/>
      <c r="J145" s="112"/>
    </row>
    <row r="146" s="54" customFormat="1" spans="1:10">
      <c r="A146" s="83"/>
      <c r="D146" s="111"/>
      <c r="E146" s="112"/>
      <c r="G146" s="113"/>
      <c r="H146" s="114"/>
      <c r="I146" s="167"/>
      <c r="J146" s="112"/>
    </row>
    <row r="147" s="54" customFormat="1" spans="1:10">
      <c r="A147" s="83"/>
      <c r="D147" s="111"/>
      <c r="E147" s="112"/>
      <c r="G147" s="113"/>
      <c r="H147" s="114"/>
      <c r="I147" s="167"/>
      <c r="J147" s="112"/>
    </row>
    <row r="148" s="54" customFormat="1" spans="1:10">
      <c r="A148" s="83"/>
      <c r="D148" s="111"/>
      <c r="E148" s="112"/>
      <c r="G148" s="113"/>
      <c r="H148" s="114"/>
      <c r="I148" s="167"/>
      <c r="J148" s="112"/>
    </row>
    <row r="149" s="54" customFormat="1" spans="1:10">
      <c r="A149" s="83"/>
      <c r="D149" s="111"/>
      <c r="E149" s="112"/>
      <c r="G149" s="113"/>
      <c r="H149" s="114"/>
      <c r="I149" s="167"/>
      <c r="J149" s="112"/>
    </row>
    <row r="150" s="54" customFormat="1" spans="1:10">
      <c r="A150" s="83"/>
      <c r="D150" s="111"/>
      <c r="E150" s="112"/>
      <c r="G150" s="113"/>
      <c r="H150" s="114"/>
      <c r="I150" s="167"/>
      <c r="J150" s="112"/>
    </row>
    <row r="151" s="54" customFormat="1" spans="1:10">
      <c r="A151" s="83"/>
      <c r="D151" s="111"/>
      <c r="E151" s="112"/>
      <c r="G151" s="113"/>
      <c r="H151" s="114"/>
      <c r="I151" s="167"/>
      <c r="J151" s="112"/>
    </row>
    <row r="152" s="54" customFormat="1" spans="1:10">
      <c r="A152" s="83"/>
      <c r="D152" s="111"/>
      <c r="E152" s="112"/>
      <c r="G152" s="113"/>
      <c r="H152" s="114"/>
      <c r="I152" s="167"/>
      <c r="J152" s="112"/>
    </row>
    <row r="153" s="54" customFormat="1" spans="1:10">
      <c r="A153" s="83"/>
      <c r="D153" s="111"/>
      <c r="E153" s="112"/>
      <c r="G153" s="113"/>
      <c r="H153" s="114"/>
      <c r="I153" s="167"/>
      <c r="J153" s="112"/>
    </row>
    <row r="154" s="54" customFormat="1" spans="1:10">
      <c r="A154" s="83"/>
      <c r="D154" s="111"/>
      <c r="E154" s="112"/>
      <c r="G154" s="113"/>
      <c r="H154" s="114"/>
      <c r="I154" s="167"/>
      <c r="J154" s="112"/>
    </row>
    <row r="155" s="54" customFormat="1" spans="1:10">
      <c r="A155" s="83"/>
      <c r="D155" s="111"/>
      <c r="E155" s="112"/>
      <c r="G155" s="113"/>
      <c r="H155" s="114"/>
      <c r="I155" s="167"/>
      <c r="J155" s="112"/>
    </row>
    <row r="156" s="54" customFormat="1" spans="1:10">
      <c r="A156" s="83"/>
      <c r="D156" s="111"/>
      <c r="E156" s="112"/>
      <c r="G156" s="113"/>
      <c r="H156" s="114"/>
      <c r="I156" s="167"/>
      <c r="J156" s="112"/>
    </row>
    <row r="157" s="54" customFormat="1" spans="1:10">
      <c r="A157" s="83"/>
      <c r="D157" s="111"/>
      <c r="E157" s="112"/>
      <c r="G157" s="113"/>
      <c r="H157" s="114"/>
      <c r="I157" s="167"/>
      <c r="J157" s="112"/>
    </row>
    <row r="158" s="54" customFormat="1" spans="1:10">
      <c r="A158" s="83"/>
      <c r="D158" s="111"/>
      <c r="E158" s="112"/>
      <c r="G158" s="113"/>
      <c r="H158" s="114"/>
      <c r="I158" s="167"/>
      <c r="J158" s="112"/>
    </row>
    <row r="159" s="54" customFormat="1" spans="1:10">
      <c r="A159" s="83"/>
      <c r="D159" s="111"/>
      <c r="E159" s="112"/>
      <c r="G159" s="113"/>
      <c r="H159" s="114"/>
      <c r="I159" s="167"/>
      <c r="J159" s="112"/>
    </row>
    <row r="160" s="54" customFormat="1" spans="1:10">
      <c r="A160" s="83"/>
      <c r="D160" s="111"/>
      <c r="E160" s="112"/>
      <c r="G160" s="113"/>
      <c r="H160" s="114"/>
      <c r="I160" s="167"/>
      <c r="J160" s="112"/>
    </row>
    <row r="161" s="54" customFormat="1" spans="1:10">
      <c r="A161" s="83"/>
      <c r="D161" s="111"/>
      <c r="E161" s="112"/>
      <c r="G161" s="113"/>
      <c r="H161" s="114"/>
      <c r="I161" s="167"/>
      <c r="J161" s="112"/>
    </row>
    <row r="162" s="54" customFormat="1" spans="1:10">
      <c r="A162" s="83"/>
      <c r="D162" s="111"/>
      <c r="E162" s="112"/>
      <c r="G162" s="113"/>
      <c r="H162" s="114"/>
      <c r="I162" s="167"/>
      <c r="J162" s="112"/>
    </row>
    <row r="163" s="54" customFormat="1" spans="1:10">
      <c r="A163" s="83"/>
      <c r="D163" s="111"/>
      <c r="E163" s="112"/>
      <c r="G163" s="113"/>
      <c r="H163" s="114"/>
      <c r="I163" s="167"/>
      <c r="J163" s="112"/>
    </row>
    <row r="164" s="54" customFormat="1" spans="1:10">
      <c r="A164" s="83"/>
      <c r="D164" s="111"/>
      <c r="E164" s="112"/>
      <c r="G164" s="113"/>
      <c r="H164" s="114"/>
      <c r="I164" s="167"/>
      <c r="J164" s="112"/>
    </row>
    <row r="165" s="54" customFormat="1" spans="1:10">
      <c r="A165" s="83"/>
      <c r="D165" s="111"/>
      <c r="E165" s="112"/>
      <c r="G165" s="113"/>
      <c r="H165" s="114"/>
      <c r="I165" s="167"/>
      <c r="J165" s="112"/>
    </row>
    <row r="166" s="54" customFormat="1" spans="1:10">
      <c r="A166" s="83"/>
      <c r="D166" s="111"/>
      <c r="E166" s="112"/>
      <c r="G166" s="113"/>
      <c r="H166" s="114"/>
      <c r="I166" s="167"/>
      <c r="J166" s="112"/>
    </row>
    <row r="167" s="54" customFormat="1" spans="1:10">
      <c r="A167" s="83"/>
      <c r="D167" s="111"/>
      <c r="E167" s="112"/>
      <c r="G167" s="113"/>
      <c r="H167" s="114"/>
      <c r="I167" s="167"/>
      <c r="J167" s="112"/>
    </row>
    <row r="168" s="54" customFormat="1" spans="1:10">
      <c r="A168" s="83"/>
      <c r="D168" s="111"/>
      <c r="E168" s="112"/>
      <c r="G168" s="113"/>
      <c r="H168" s="114"/>
      <c r="I168" s="167"/>
      <c r="J168" s="112"/>
    </row>
    <row r="169" s="54" customFormat="1" spans="1:10">
      <c r="A169" s="83"/>
      <c r="D169" s="111"/>
      <c r="E169" s="112"/>
      <c r="G169" s="113"/>
      <c r="H169" s="114"/>
      <c r="I169" s="167"/>
      <c r="J169" s="112"/>
    </row>
    <row r="170" s="54" customFormat="1" spans="1:10">
      <c r="A170" s="83"/>
      <c r="D170" s="111"/>
      <c r="E170" s="112"/>
      <c r="G170" s="113"/>
      <c r="H170" s="114"/>
      <c r="I170" s="167"/>
      <c r="J170" s="112"/>
    </row>
    <row r="171" s="54" customFormat="1" spans="1:10">
      <c r="A171" s="83"/>
      <c r="D171" s="111"/>
      <c r="E171" s="112"/>
      <c r="G171" s="113"/>
      <c r="H171" s="114"/>
      <c r="I171" s="167"/>
      <c r="J171" s="112"/>
    </row>
    <row r="172" s="54" customFormat="1" spans="1:10">
      <c r="A172" s="83"/>
      <c r="D172" s="111"/>
      <c r="E172" s="112"/>
      <c r="G172" s="113"/>
      <c r="H172" s="114"/>
      <c r="I172" s="167"/>
      <c r="J172" s="112"/>
    </row>
    <row r="173" s="54" customFormat="1" spans="1:10">
      <c r="A173" s="83"/>
      <c r="D173" s="111"/>
      <c r="E173" s="112"/>
      <c r="G173" s="113"/>
      <c r="H173" s="114"/>
      <c r="I173" s="167"/>
      <c r="J173" s="112"/>
    </row>
    <row r="174" s="54" customFormat="1" spans="1:10">
      <c r="A174" s="83"/>
      <c r="D174" s="111"/>
      <c r="E174" s="112"/>
      <c r="G174" s="113"/>
      <c r="H174" s="114"/>
      <c r="I174" s="167"/>
      <c r="J174" s="112"/>
    </row>
    <row r="175" s="54" customFormat="1" spans="1:10">
      <c r="A175" s="83"/>
      <c r="D175" s="111"/>
      <c r="E175" s="112"/>
      <c r="G175" s="113"/>
      <c r="H175" s="114"/>
      <c r="I175" s="167"/>
      <c r="J175" s="112"/>
    </row>
    <row r="176" s="54" customFormat="1" spans="1:10">
      <c r="A176" s="83"/>
      <c r="D176" s="111"/>
      <c r="E176" s="112"/>
      <c r="G176" s="113"/>
      <c r="H176" s="114"/>
      <c r="I176" s="167"/>
      <c r="J176" s="112"/>
    </row>
    <row r="177" s="54" customFormat="1" spans="1:10">
      <c r="A177" s="83"/>
      <c r="D177" s="111"/>
      <c r="E177" s="112"/>
      <c r="G177" s="113"/>
      <c r="H177" s="114"/>
      <c r="I177" s="167"/>
      <c r="J177" s="112"/>
    </row>
    <row r="178" s="54" customFormat="1" spans="1:10">
      <c r="A178" s="83"/>
      <c r="D178" s="111"/>
      <c r="E178" s="112"/>
      <c r="G178" s="113"/>
      <c r="H178" s="114"/>
      <c r="I178" s="167"/>
      <c r="J178" s="112"/>
    </row>
    <row r="179" s="54" customFormat="1" spans="1:10">
      <c r="A179" s="83"/>
      <c r="D179" s="111"/>
      <c r="E179" s="112"/>
      <c r="G179" s="113"/>
      <c r="H179" s="114"/>
      <c r="I179" s="167"/>
      <c r="J179" s="112"/>
    </row>
    <row r="180" s="54" customFormat="1" spans="1:10">
      <c r="A180" s="83"/>
      <c r="D180" s="111"/>
      <c r="E180" s="112"/>
      <c r="G180" s="113"/>
      <c r="H180" s="114"/>
      <c r="I180" s="167"/>
      <c r="J180" s="112"/>
    </row>
    <row r="181" s="54" customFormat="1" spans="1:10">
      <c r="A181" s="83"/>
      <c r="D181" s="111"/>
      <c r="E181" s="112"/>
      <c r="G181" s="113"/>
      <c r="H181" s="114"/>
      <c r="I181" s="167"/>
      <c r="J181" s="112"/>
    </row>
    <row r="182" s="54" customFormat="1" spans="1:10">
      <c r="A182" s="83"/>
      <c r="D182" s="111"/>
      <c r="E182" s="112"/>
      <c r="G182" s="113"/>
      <c r="H182" s="114"/>
      <c r="I182" s="167"/>
      <c r="J182" s="112"/>
    </row>
    <row r="183" s="54" customFormat="1" spans="1:10">
      <c r="A183" s="83"/>
      <c r="D183" s="111"/>
      <c r="E183" s="112"/>
      <c r="G183" s="113"/>
      <c r="H183" s="114"/>
      <c r="I183" s="167"/>
      <c r="J183" s="112"/>
    </row>
    <row r="184" s="54" customFormat="1" spans="1:10">
      <c r="A184" s="83"/>
      <c r="D184" s="111"/>
      <c r="E184" s="112"/>
      <c r="G184" s="113"/>
      <c r="H184" s="114"/>
      <c r="I184" s="167"/>
      <c r="J184" s="112"/>
    </row>
    <row r="185" s="54" customFormat="1" spans="1:10">
      <c r="A185" s="83"/>
      <c r="D185" s="111"/>
      <c r="E185" s="112"/>
      <c r="G185" s="113"/>
      <c r="H185" s="114"/>
      <c r="I185" s="167"/>
      <c r="J185" s="112"/>
    </row>
    <row r="186" s="54" customFormat="1" spans="1:10">
      <c r="A186" s="83"/>
      <c r="D186" s="111"/>
      <c r="E186" s="112"/>
      <c r="G186" s="113"/>
      <c r="H186" s="114"/>
      <c r="I186" s="167"/>
      <c r="J186" s="112"/>
    </row>
    <row r="187" s="54" customFormat="1" spans="1:10">
      <c r="A187" s="83"/>
      <c r="D187" s="111"/>
      <c r="E187" s="112"/>
      <c r="G187" s="113"/>
      <c r="H187" s="114"/>
      <c r="I187" s="167"/>
      <c r="J187" s="112"/>
    </row>
    <row r="188" s="54" customFormat="1" spans="1:10">
      <c r="A188" s="83"/>
      <c r="D188" s="111"/>
      <c r="E188" s="112"/>
      <c r="G188" s="113"/>
      <c r="H188" s="114"/>
      <c r="I188" s="167"/>
      <c r="J188" s="112"/>
    </row>
    <row r="189" s="54" customFormat="1" spans="1:10">
      <c r="A189" s="83"/>
      <c r="D189" s="111"/>
      <c r="E189" s="112"/>
      <c r="G189" s="113"/>
      <c r="H189" s="114"/>
      <c r="I189" s="167"/>
      <c r="J189" s="112"/>
    </row>
    <row r="190" s="54" customFormat="1" spans="1:10">
      <c r="A190" s="83"/>
      <c r="D190" s="111"/>
      <c r="E190" s="112"/>
      <c r="G190" s="113"/>
      <c r="H190" s="114"/>
      <c r="I190" s="167"/>
      <c r="J190" s="112"/>
    </row>
    <row r="191" s="54" customFormat="1" spans="1:10">
      <c r="A191" s="83"/>
      <c r="D191" s="111"/>
      <c r="E191" s="112"/>
      <c r="G191" s="113"/>
      <c r="H191" s="114"/>
      <c r="I191" s="167"/>
      <c r="J191" s="112"/>
    </row>
    <row r="192" s="54" customFormat="1" spans="1:10">
      <c r="A192" s="83"/>
      <c r="D192" s="111"/>
      <c r="E192" s="112"/>
      <c r="G192" s="113"/>
      <c r="H192" s="114"/>
      <c r="I192" s="167"/>
      <c r="J192" s="112"/>
    </row>
    <row r="193" s="54" customFormat="1" spans="1:10">
      <c r="A193" s="83"/>
      <c r="D193" s="111"/>
      <c r="E193" s="112"/>
      <c r="G193" s="113"/>
      <c r="H193" s="114"/>
      <c r="I193" s="167"/>
      <c r="J193" s="112"/>
    </row>
    <row r="194" s="54" customFormat="1" spans="1:10">
      <c r="A194" s="83"/>
      <c r="D194" s="111"/>
      <c r="E194" s="112"/>
      <c r="G194" s="113"/>
      <c r="H194" s="114"/>
      <c r="I194" s="167"/>
      <c r="J194" s="112"/>
    </row>
    <row r="195" s="54" customFormat="1" spans="1:10">
      <c r="A195" s="83"/>
      <c r="D195" s="111"/>
      <c r="E195" s="112"/>
      <c r="G195" s="113"/>
      <c r="H195" s="114"/>
      <c r="I195" s="167"/>
      <c r="J195" s="112"/>
    </row>
    <row r="196" s="54" customFormat="1" spans="1:10">
      <c r="A196" s="83"/>
      <c r="D196" s="111"/>
      <c r="E196" s="112"/>
      <c r="G196" s="113"/>
      <c r="H196" s="114"/>
      <c r="I196" s="167"/>
      <c r="J196" s="112"/>
    </row>
    <row r="197" s="54" customFormat="1" spans="1:10">
      <c r="A197" s="83"/>
      <c r="D197" s="111"/>
      <c r="E197" s="112"/>
      <c r="G197" s="113"/>
      <c r="H197" s="114"/>
      <c r="I197" s="167"/>
      <c r="J197" s="112"/>
    </row>
    <row r="198" s="54" customFormat="1" spans="1:10">
      <c r="A198" s="83"/>
      <c r="D198" s="111"/>
      <c r="E198" s="112"/>
      <c r="G198" s="113"/>
      <c r="H198" s="114"/>
      <c r="I198" s="167"/>
      <c r="J198" s="112"/>
    </row>
    <row r="199" s="54" customFormat="1" spans="1:10">
      <c r="A199" s="83"/>
      <c r="D199" s="111"/>
      <c r="E199" s="112"/>
      <c r="G199" s="113"/>
      <c r="H199" s="114"/>
      <c r="I199" s="167"/>
      <c r="J199" s="112"/>
    </row>
    <row r="200" s="54" customFormat="1" spans="1:10">
      <c r="A200" s="83"/>
      <c r="D200" s="111"/>
      <c r="E200" s="112"/>
      <c r="G200" s="113"/>
      <c r="H200" s="114"/>
      <c r="I200" s="167"/>
      <c r="J200" s="112"/>
    </row>
    <row r="201" s="54" customFormat="1" spans="1:10">
      <c r="A201" s="83"/>
      <c r="D201" s="111"/>
      <c r="E201" s="112"/>
      <c r="G201" s="113"/>
      <c r="H201" s="114"/>
      <c r="I201" s="167"/>
      <c r="J201" s="112"/>
    </row>
    <row r="202" s="54" customFormat="1" spans="1:10">
      <c r="A202" s="83"/>
      <c r="D202" s="111"/>
      <c r="E202" s="112"/>
      <c r="G202" s="113"/>
      <c r="H202" s="114"/>
      <c r="I202" s="167"/>
      <c r="J202" s="112"/>
    </row>
    <row r="203" s="54" customFormat="1" spans="1:10">
      <c r="A203" s="83"/>
      <c r="D203" s="111"/>
      <c r="E203" s="112"/>
      <c r="G203" s="113"/>
      <c r="H203" s="114"/>
      <c r="I203" s="167"/>
      <c r="J203" s="112"/>
    </row>
    <row r="204" s="54" customFormat="1" spans="1:10">
      <c r="A204" s="83"/>
      <c r="D204" s="111"/>
      <c r="E204" s="112"/>
      <c r="G204" s="113"/>
      <c r="H204" s="114"/>
      <c r="I204" s="167"/>
      <c r="J204" s="112"/>
    </row>
    <row r="205" s="54" customFormat="1" spans="1:10">
      <c r="A205" s="83"/>
      <c r="D205" s="111"/>
      <c r="E205" s="112"/>
      <c r="G205" s="113"/>
      <c r="H205" s="114"/>
      <c r="I205" s="167"/>
      <c r="J205" s="112"/>
    </row>
    <row r="206" s="54" customFormat="1" spans="1:10">
      <c r="A206" s="83"/>
      <c r="D206" s="111"/>
      <c r="E206" s="112"/>
      <c r="G206" s="113"/>
      <c r="H206" s="114"/>
      <c r="I206" s="167"/>
      <c r="J206" s="112"/>
    </row>
    <row r="207" s="54" customFormat="1" spans="1:10">
      <c r="A207" s="83"/>
      <c r="D207" s="111"/>
      <c r="E207" s="112"/>
      <c r="G207" s="113"/>
      <c r="H207" s="114"/>
      <c r="I207" s="167"/>
      <c r="J207" s="112"/>
    </row>
    <row r="208" s="54" customFormat="1" spans="1:10">
      <c r="A208" s="83"/>
      <c r="D208" s="111"/>
      <c r="E208" s="112"/>
      <c r="G208" s="113"/>
      <c r="H208" s="114"/>
      <c r="I208" s="167"/>
      <c r="J208" s="112"/>
    </row>
    <row r="209" s="54" customFormat="1" spans="1:10">
      <c r="A209" s="83"/>
      <c r="D209" s="111"/>
      <c r="E209" s="112"/>
      <c r="G209" s="113"/>
      <c r="H209" s="114"/>
      <c r="I209" s="167"/>
      <c r="J209" s="112"/>
    </row>
    <row r="210" s="54" customFormat="1" spans="1:10">
      <c r="A210" s="83"/>
      <c r="D210" s="111"/>
      <c r="E210" s="112"/>
      <c r="G210" s="113"/>
      <c r="H210" s="114"/>
      <c r="I210" s="167"/>
      <c r="J210" s="112"/>
    </row>
    <row r="211" s="54" customFormat="1" spans="1:10">
      <c r="A211" s="83"/>
      <c r="D211" s="111"/>
      <c r="E211" s="112"/>
      <c r="G211" s="113"/>
      <c r="H211" s="114"/>
      <c r="I211" s="167"/>
      <c r="J211" s="112"/>
    </row>
    <row r="212" s="54" customFormat="1" spans="1:10">
      <c r="A212" s="83"/>
      <c r="D212" s="111"/>
      <c r="E212" s="112"/>
      <c r="G212" s="113"/>
      <c r="H212" s="114"/>
      <c r="I212" s="167"/>
      <c r="J212" s="112"/>
    </row>
    <row r="213" s="54" customFormat="1" spans="1:10">
      <c r="A213" s="83"/>
      <c r="D213" s="111"/>
      <c r="E213" s="112"/>
      <c r="G213" s="113"/>
      <c r="H213" s="114"/>
      <c r="I213" s="167"/>
      <c r="J213" s="112"/>
    </row>
    <row r="214" s="54" customFormat="1" spans="1:10">
      <c r="A214" s="83"/>
      <c r="D214" s="111"/>
      <c r="E214" s="112"/>
      <c r="G214" s="113"/>
      <c r="H214" s="114"/>
      <c r="I214" s="167"/>
      <c r="J214" s="112"/>
    </row>
    <row r="215" s="54" customFormat="1" spans="1:10">
      <c r="A215" s="83"/>
      <c r="D215" s="111"/>
      <c r="E215" s="112"/>
      <c r="G215" s="113"/>
      <c r="H215" s="114"/>
      <c r="I215" s="167"/>
      <c r="J215" s="112"/>
    </row>
    <row r="216" s="54" customFormat="1" spans="1:10">
      <c r="A216" s="83"/>
      <c r="D216" s="111"/>
      <c r="E216" s="112"/>
      <c r="G216" s="113"/>
      <c r="H216" s="114"/>
      <c r="I216" s="167"/>
      <c r="J216" s="112"/>
    </row>
    <row r="217" s="54" customFormat="1" spans="1:10">
      <c r="A217" s="83"/>
      <c r="D217" s="111"/>
      <c r="E217" s="112"/>
      <c r="G217" s="113"/>
      <c r="H217" s="114"/>
      <c r="I217" s="167"/>
      <c r="J217" s="112"/>
    </row>
    <row r="218" s="54" customFormat="1" spans="1:10">
      <c r="A218" s="83"/>
      <c r="D218" s="111"/>
      <c r="E218" s="112"/>
      <c r="G218" s="113"/>
      <c r="H218" s="114"/>
      <c r="I218" s="167"/>
      <c r="J218" s="112"/>
    </row>
    <row r="219" s="54" customFormat="1" spans="1:10">
      <c r="A219" s="83"/>
      <c r="D219" s="111"/>
      <c r="E219" s="112"/>
      <c r="G219" s="113"/>
      <c r="H219" s="114"/>
      <c r="I219" s="167"/>
      <c r="J219" s="112"/>
    </row>
    <row r="220" s="54" customFormat="1" spans="1:10">
      <c r="A220" s="83"/>
      <c r="D220" s="111"/>
      <c r="E220" s="112"/>
      <c r="G220" s="113"/>
      <c r="H220" s="114"/>
      <c r="I220" s="167"/>
      <c r="J220" s="112"/>
    </row>
    <row r="221" s="54" customFormat="1" spans="1:10">
      <c r="A221" s="83"/>
      <c r="D221" s="111"/>
      <c r="E221" s="112"/>
      <c r="G221" s="113"/>
      <c r="H221" s="114"/>
      <c r="I221" s="167"/>
      <c r="J221" s="112"/>
    </row>
    <row r="222" s="54" customFormat="1" spans="1:10">
      <c r="A222" s="83"/>
      <c r="D222" s="111"/>
      <c r="E222" s="112"/>
      <c r="G222" s="113"/>
      <c r="H222" s="114"/>
      <c r="I222" s="167"/>
      <c r="J222" s="112"/>
    </row>
    <row r="223" s="54" customFormat="1" spans="1:10">
      <c r="A223" s="83"/>
      <c r="D223" s="111"/>
      <c r="E223" s="112"/>
      <c r="G223" s="113"/>
      <c r="H223" s="114"/>
      <c r="I223" s="167"/>
      <c r="J223" s="112"/>
    </row>
    <row r="224" s="54" customFormat="1" spans="1:10">
      <c r="A224" s="83"/>
      <c r="D224" s="111"/>
      <c r="E224" s="112"/>
      <c r="G224" s="113"/>
      <c r="H224" s="114"/>
      <c r="I224" s="167"/>
      <c r="J224" s="112"/>
    </row>
    <row r="225" s="54" customFormat="1" spans="1:10">
      <c r="A225" s="83"/>
      <c r="D225" s="111"/>
      <c r="E225" s="112"/>
      <c r="G225" s="113"/>
      <c r="H225" s="114"/>
      <c r="I225" s="167"/>
      <c r="J225" s="112"/>
    </row>
    <row r="226" s="54" customFormat="1" spans="1:10">
      <c r="A226" s="83"/>
      <c r="D226" s="111"/>
      <c r="E226" s="112"/>
      <c r="G226" s="113"/>
      <c r="H226" s="114"/>
      <c r="I226" s="167"/>
      <c r="J226" s="112"/>
    </row>
    <row r="227" s="54" customFormat="1" spans="1:10">
      <c r="A227" s="83"/>
      <c r="D227" s="111"/>
      <c r="E227" s="112"/>
      <c r="G227" s="113"/>
      <c r="H227" s="114"/>
      <c r="I227" s="167"/>
      <c r="J227" s="112"/>
    </row>
    <row r="228" s="54" customFormat="1" spans="1:10">
      <c r="A228" s="83"/>
      <c r="D228" s="111"/>
      <c r="E228" s="112"/>
      <c r="G228" s="113"/>
      <c r="H228" s="114"/>
      <c r="I228" s="167"/>
      <c r="J228" s="112"/>
    </row>
    <row r="229" s="54" customFormat="1" spans="1:10">
      <c r="A229" s="83"/>
      <c r="D229" s="111"/>
      <c r="E229" s="112"/>
      <c r="G229" s="113"/>
      <c r="H229" s="114"/>
      <c r="I229" s="167"/>
      <c r="J229" s="112"/>
    </row>
    <row r="230" s="54" customFormat="1" spans="1:10">
      <c r="A230" s="83"/>
      <c r="D230" s="111"/>
      <c r="E230" s="112"/>
      <c r="G230" s="113"/>
      <c r="H230" s="114"/>
      <c r="I230" s="167"/>
      <c r="J230" s="112"/>
    </row>
    <row r="231" s="54" customFormat="1" spans="1:10">
      <c r="A231" s="83"/>
      <c r="D231" s="111"/>
      <c r="E231" s="112"/>
      <c r="G231" s="113"/>
      <c r="H231" s="114"/>
      <c r="I231" s="167"/>
      <c r="J231" s="112"/>
    </row>
    <row r="232" s="54" customFormat="1" spans="1:10">
      <c r="A232" s="83"/>
      <c r="D232" s="111"/>
      <c r="E232" s="112"/>
      <c r="G232" s="113"/>
      <c r="H232" s="114"/>
      <c r="I232" s="167"/>
      <c r="J232" s="112"/>
    </row>
    <row r="233" s="54" customFormat="1" spans="1:10">
      <c r="A233" s="83"/>
      <c r="D233" s="111"/>
      <c r="E233" s="112"/>
      <c r="G233" s="113"/>
      <c r="H233" s="114"/>
      <c r="I233" s="167"/>
      <c r="J233" s="112"/>
    </row>
    <row r="234" s="54" customFormat="1" spans="1:10">
      <c r="A234" s="83"/>
      <c r="D234" s="111"/>
      <c r="E234" s="112"/>
      <c r="G234" s="113"/>
      <c r="H234" s="114"/>
      <c r="I234" s="167"/>
      <c r="J234" s="112"/>
    </row>
    <row r="235" s="54" customFormat="1" spans="1:10">
      <c r="A235" s="83"/>
      <c r="D235" s="111"/>
      <c r="E235" s="112"/>
      <c r="G235" s="113"/>
      <c r="H235" s="114"/>
      <c r="I235" s="167"/>
      <c r="J235" s="112"/>
    </row>
    <row r="236" s="54" customFormat="1" spans="1:10">
      <c r="A236" s="83"/>
      <c r="D236" s="111"/>
      <c r="E236" s="112"/>
      <c r="G236" s="113"/>
      <c r="H236" s="114"/>
      <c r="I236" s="167"/>
      <c r="J236" s="112"/>
    </row>
    <row r="237" s="54" customFormat="1" spans="1:10">
      <c r="A237" s="83"/>
      <c r="D237" s="111"/>
      <c r="E237" s="112"/>
      <c r="G237" s="113"/>
      <c r="H237" s="114"/>
      <c r="I237" s="167"/>
      <c r="J237" s="112"/>
    </row>
    <row r="238" s="54" customFormat="1" spans="1:10">
      <c r="A238" s="83"/>
      <c r="D238" s="111"/>
      <c r="E238" s="112"/>
      <c r="G238" s="113"/>
      <c r="H238" s="114"/>
      <c r="I238" s="167"/>
      <c r="J238" s="112"/>
    </row>
    <row r="239" s="54" customFormat="1" spans="1:10">
      <c r="A239" s="83"/>
      <c r="D239" s="111"/>
      <c r="E239" s="112"/>
      <c r="G239" s="113"/>
      <c r="H239" s="114"/>
      <c r="I239" s="167"/>
      <c r="J239" s="112"/>
    </row>
    <row r="240" s="54" customFormat="1" spans="1:10">
      <c r="A240" s="83"/>
      <c r="D240" s="111"/>
      <c r="E240" s="112"/>
      <c r="G240" s="113"/>
      <c r="H240" s="114"/>
      <c r="I240" s="167"/>
      <c r="J240" s="112"/>
    </row>
    <row r="241" s="54" customFormat="1" spans="1:10">
      <c r="A241" s="83"/>
      <c r="D241" s="111"/>
      <c r="E241" s="112"/>
      <c r="G241" s="113"/>
      <c r="H241" s="114"/>
      <c r="I241" s="167"/>
      <c r="J241" s="112"/>
    </row>
    <row r="242" s="54" customFormat="1" spans="1:10">
      <c r="A242" s="83"/>
      <c r="D242" s="111"/>
      <c r="E242" s="112"/>
      <c r="G242" s="113"/>
      <c r="H242" s="114"/>
      <c r="I242" s="167"/>
      <c r="J242" s="112"/>
    </row>
    <row r="243" s="54" customFormat="1" spans="1:10">
      <c r="A243" s="83"/>
      <c r="D243" s="111"/>
      <c r="E243" s="112"/>
      <c r="G243" s="113"/>
      <c r="H243" s="114"/>
      <c r="I243" s="167"/>
      <c r="J243" s="112"/>
    </row>
    <row r="244" s="54" customFormat="1" spans="1:10">
      <c r="A244" s="83"/>
      <c r="D244" s="111"/>
      <c r="E244" s="112"/>
      <c r="G244" s="113"/>
      <c r="H244" s="114"/>
      <c r="I244" s="167"/>
      <c r="J244" s="112"/>
    </row>
    <row r="245" s="54" customFormat="1" spans="1:10">
      <c r="A245" s="83"/>
      <c r="D245" s="111"/>
      <c r="E245" s="112"/>
      <c r="G245" s="113"/>
      <c r="H245" s="114"/>
      <c r="I245" s="167"/>
      <c r="J245" s="112"/>
    </row>
    <row r="246" s="54" customFormat="1" spans="1:10">
      <c r="A246" s="83"/>
      <c r="D246" s="111"/>
      <c r="E246" s="112"/>
      <c r="G246" s="113"/>
      <c r="H246" s="114"/>
      <c r="I246" s="167"/>
      <c r="J246" s="112"/>
    </row>
    <row r="247" s="54" customFormat="1" spans="1:10">
      <c r="A247" s="83"/>
      <c r="D247" s="111"/>
      <c r="E247" s="112"/>
      <c r="G247" s="113"/>
      <c r="H247" s="114"/>
      <c r="I247" s="167"/>
      <c r="J247" s="112"/>
    </row>
    <row r="248" s="54" customFormat="1" spans="1:10">
      <c r="A248" s="83"/>
      <c r="D248" s="111"/>
      <c r="E248" s="112"/>
      <c r="G248" s="113"/>
      <c r="H248" s="114"/>
      <c r="I248" s="167"/>
      <c r="J248" s="112"/>
    </row>
    <row r="249" s="54" customFormat="1" spans="1:10">
      <c r="A249" s="83"/>
      <c r="D249" s="111"/>
      <c r="E249" s="112"/>
      <c r="G249" s="113"/>
      <c r="H249" s="114"/>
      <c r="I249" s="167"/>
      <c r="J249" s="112"/>
    </row>
    <row r="250" s="54" customFormat="1" spans="1:10">
      <c r="A250" s="83"/>
      <c r="D250" s="111"/>
      <c r="E250" s="112"/>
      <c r="G250" s="113"/>
      <c r="H250" s="114"/>
      <c r="I250" s="167"/>
      <c r="J250" s="112"/>
    </row>
    <row r="251" s="54" customFormat="1" spans="1:10">
      <c r="A251" s="83"/>
      <c r="D251" s="111"/>
      <c r="E251" s="112"/>
      <c r="G251" s="113"/>
      <c r="H251" s="114"/>
      <c r="I251" s="167"/>
      <c r="J251" s="112"/>
    </row>
    <row r="252" s="54" customFormat="1" spans="1:10">
      <c r="A252" s="83"/>
      <c r="D252" s="111"/>
      <c r="E252" s="112"/>
      <c r="G252" s="113"/>
      <c r="H252" s="114"/>
      <c r="I252" s="167"/>
      <c r="J252" s="112"/>
    </row>
    <row r="253" s="54" customFormat="1" spans="1:10">
      <c r="A253" s="83"/>
      <c r="D253" s="111"/>
      <c r="E253" s="112"/>
      <c r="G253" s="113"/>
      <c r="H253" s="114"/>
      <c r="I253" s="167"/>
      <c r="J253" s="112"/>
    </row>
    <row r="254" s="54" customFormat="1" spans="1:10">
      <c r="A254" s="83"/>
      <c r="D254" s="111"/>
      <c r="E254" s="112"/>
      <c r="G254" s="113"/>
      <c r="H254" s="114"/>
      <c r="I254" s="167"/>
      <c r="J254" s="112"/>
    </row>
    <row r="255" s="54" customFormat="1" spans="1:10">
      <c r="A255" s="83"/>
      <c r="D255" s="111"/>
      <c r="E255" s="112"/>
      <c r="G255" s="113"/>
      <c r="H255" s="114"/>
      <c r="I255" s="167"/>
      <c r="J255" s="112"/>
    </row>
    <row r="256" s="54" customFormat="1" spans="1:10">
      <c r="A256" s="83"/>
      <c r="D256" s="111"/>
      <c r="E256" s="112"/>
      <c r="G256" s="113"/>
      <c r="H256" s="114"/>
      <c r="I256" s="167"/>
      <c r="J256" s="112"/>
    </row>
    <row r="257" s="54" customFormat="1" spans="1:10">
      <c r="A257" s="83"/>
      <c r="D257" s="111"/>
      <c r="E257" s="112"/>
      <c r="G257" s="113"/>
      <c r="H257" s="114"/>
      <c r="I257" s="167"/>
      <c r="J257" s="112"/>
    </row>
    <row r="258" s="54" customFormat="1" spans="1:10">
      <c r="A258" s="83"/>
      <c r="D258" s="111"/>
      <c r="E258" s="112"/>
      <c r="G258" s="113"/>
      <c r="H258" s="114"/>
      <c r="I258" s="167"/>
      <c r="J258" s="112"/>
    </row>
    <row r="259" s="54" customFormat="1" spans="1:10">
      <c r="A259" s="83"/>
      <c r="D259" s="111"/>
      <c r="E259" s="112"/>
      <c r="G259" s="113"/>
      <c r="H259" s="114"/>
      <c r="I259" s="167"/>
      <c r="J259" s="112"/>
    </row>
    <row r="260" s="54" customFormat="1" spans="1:10">
      <c r="A260" s="83"/>
      <c r="D260" s="111"/>
      <c r="E260" s="112"/>
      <c r="G260" s="113"/>
      <c r="H260" s="114"/>
      <c r="I260" s="167"/>
      <c r="J260" s="112"/>
    </row>
    <row r="261" s="54" customFormat="1" spans="1:10">
      <c r="A261" s="83"/>
      <c r="D261" s="111"/>
      <c r="E261" s="112"/>
      <c r="G261" s="113"/>
      <c r="H261" s="114"/>
      <c r="I261" s="167"/>
      <c r="J261" s="112"/>
    </row>
    <row r="262" s="54" customFormat="1" spans="1:10">
      <c r="A262" s="83"/>
      <c r="D262" s="111"/>
      <c r="E262" s="112"/>
      <c r="G262" s="113"/>
      <c r="H262" s="114"/>
      <c r="I262" s="167"/>
      <c r="J262" s="112"/>
    </row>
    <row r="263" s="54" customFormat="1" spans="1:10">
      <c r="A263" s="83"/>
      <c r="D263" s="111"/>
      <c r="E263" s="112"/>
      <c r="G263" s="113"/>
      <c r="H263" s="114"/>
      <c r="I263" s="167"/>
      <c r="J263" s="112"/>
    </row>
    <row r="264" s="54" customFormat="1" spans="1:10">
      <c r="A264" s="83"/>
      <c r="D264" s="111"/>
      <c r="E264" s="112"/>
      <c r="G264" s="113"/>
      <c r="H264" s="114"/>
      <c r="I264" s="167"/>
      <c r="J264" s="112"/>
    </row>
    <row r="265" s="54" customFormat="1" spans="1:10">
      <c r="A265" s="83"/>
      <c r="D265" s="111"/>
      <c r="E265" s="112"/>
      <c r="G265" s="113"/>
      <c r="H265" s="114"/>
      <c r="I265" s="167"/>
      <c r="J265" s="112"/>
    </row>
    <row r="266" s="54" customFormat="1" spans="1:10">
      <c r="A266" s="83"/>
      <c r="D266" s="111"/>
      <c r="E266" s="112"/>
      <c r="G266" s="113"/>
      <c r="H266" s="114"/>
      <c r="I266" s="167"/>
      <c r="J266" s="112"/>
    </row>
    <row r="267" s="54" customFormat="1" spans="1:10">
      <c r="A267" s="83"/>
      <c r="D267" s="111"/>
      <c r="E267" s="112"/>
      <c r="G267" s="113"/>
      <c r="H267" s="114"/>
      <c r="I267" s="167"/>
      <c r="J267" s="112"/>
    </row>
    <row r="268" s="54" customFormat="1" spans="1:10">
      <c r="A268" s="83"/>
      <c r="D268" s="111"/>
      <c r="E268" s="112"/>
      <c r="G268" s="113"/>
      <c r="H268" s="114"/>
      <c r="I268" s="167"/>
      <c r="J268" s="112"/>
    </row>
    <row r="269" s="54" customFormat="1" spans="1:10">
      <c r="A269" s="83"/>
      <c r="D269" s="111"/>
      <c r="E269" s="112"/>
      <c r="G269" s="113"/>
      <c r="H269" s="114"/>
      <c r="I269" s="167"/>
      <c r="J269" s="112"/>
    </row>
    <row r="270" s="54" customFormat="1" spans="1:10">
      <c r="A270" s="83"/>
      <c r="D270" s="111"/>
      <c r="E270" s="112"/>
      <c r="G270" s="113"/>
      <c r="H270" s="114"/>
      <c r="I270" s="167"/>
      <c r="J270" s="112"/>
    </row>
    <row r="271" s="54" customFormat="1" spans="1:10">
      <c r="A271" s="83"/>
      <c r="D271" s="111"/>
      <c r="E271" s="112"/>
      <c r="G271" s="113"/>
      <c r="H271" s="114"/>
      <c r="I271" s="167"/>
      <c r="J271" s="112"/>
    </row>
    <row r="272" s="54" customFormat="1" spans="1:10">
      <c r="A272" s="83"/>
      <c r="D272" s="111"/>
      <c r="E272" s="112"/>
      <c r="G272" s="113"/>
      <c r="H272" s="114"/>
      <c r="I272" s="167"/>
      <c r="J272" s="112"/>
    </row>
    <row r="273" s="54" customFormat="1" spans="1:10">
      <c r="A273" s="83"/>
      <c r="D273" s="111"/>
      <c r="E273" s="112"/>
      <c r="G273" s="113"/>
      <c r="H273" s="114"/>
      <c r="I273" s="167"/>
      <c r="J273" s="112"/>
    </row>
  </sheetData>
  <sheetProtection algorithmName="SHA-512" hashValue="+cPAjaFlJ1b/qVQae/z8mKXXpgBrdkwjDxZ/H99I0z5apqtjYAgVDG1tbDuXP9qQkV7pwDwvojshjmToqQc1MA==" saltValue="P0LsH4avPy3h0gxDBlhRpw==" spinCount="100000" sheet="1" objects="1" scenarios="1"/>
  <mergeCells count="39">
    <mergeCell ref="E3:J3"/>
    <mergeCell ref="E4:J4"/>
    <mergeCell ref="B5:D5"/>
    <mergeCell ref="I5:J5"/>
    <mergeCell ref="B6:D6"/>
    <mergeCell ref="B7:D7"/>
    <mergeCell ref="E7:H7"/>
    <mergeCell ref="B9:B30"/>
    <mergeCell ref="B31:B59"/>
    <mergeCell ref="B60:B66"/>
    <mergeCell ref="B67:B71"/>
    <mergeCell ref="D9:D30"/>
    <mergeCell ref="D31:D59"/>
    <mergeCell ref="D60:D66"/>
    <mergeCell ref="D67:D71"/>
    <mergeCell ref="E9:E10"/>
    <mergeCell ref="E13:E22"/>
    <mergeCell ref="E23:E24"/>
    <mergeCell ref="E25:E30"/>
    <mergeCell ref="E31:E35"/>
    <mergeCell ref="E36:E39"/>
    <mergeCell ref="E40:E42"/>
    <mergeCell ref="E43:E47"/>
    <mergeCell ref="E48:E59"/>
    <mergeCell ref="E60:E66"/>
    <mergeCell ref="E67:E71"/>
    <mergeCell ref="G9:G10"/>
    <mergeCell ref="G13:G22"/>
    <mergeCell ref="G23:G24"/>
    <mergeCell ref="G25:G30"/>
    <mergeCell ref="G31:G35"/>
    <mergeCell ref="G36:G39"/>
    <mergeCell ref="G40:G42"/>
    <mergeCell ref="G43:G47"/>
    <mergeCell ref="G48:G59"/>
    <mergeCell ref="G60:G66"/>
    <mergeCell ref="G67:G71"/>
    <mergeCell ref="B3:D4"/>
    <mergeCell ref="I6:J7"/>
  </mergeCells>
  <conditionalFormatting sqref="I6">
    <cfRule type="cellIs" dxfId="0" priority="11" operator="between">
      <formula>9</formula>
      <formula>10</formula>
    </cfRule>
    <cfRule type="cellIs" dxfId="1" priority="12" operator="between">
      <formula>7</formula>
      <formula>8.99</formula>
    </cfRule>
    <cfRule type="cellIs" dxfId="2" priority="13" operator="between">
      <formula>5</formula>
      <formula>6.99</formula>
    </cfRule>
    <cfRule type="cellIs" dxfId="3" priority="14" operator="between">
      <formula>3</formula>
      <formula>4.99</formula>
    </cfRule>
    <cfRule type="cellIs" dxfId="4" priority="15" operator="between">
      <formula>0.1</formula>
      <formula>2.99</formula>
    </cfRule>
  </conditionalFormatting>
  <conditionalFormatting sqref="D9:D12">
    <cfRule type="cellIs" dxfId="5" priority="46" operator="between">
      <formula>9</formula>
      <formula>10</formula>
    </cfRule>
    <cfRule type="cellIs" dxfId="6" priority="47" operator="between">
      <formula>7</formula>
      <formula>8.99</formula>
    </cfRule>
    <cfRule type="cellIs" dxfId="7" priority="48" operator="between">
      <formula>5</formula>
      <formula>6.99</formula>
    </cfRule>
    <cfRule type="cellIs" dxfId="8" priority="49" operator="between">
      <formula>3</formula>
      <formula>4.99</formula>
    </cfRule>
    <cfRule type="cellIs" dxfId="9" priority="50" operator="between">
      <formula>1</formula>
      <formula>2.99</formula>
    </cfRule>
  </conditionalFormatting>
  <conditionalFormatting sqref="I9:I71">
    <cfRule type="cellIs" dxfId="4" priority="1" operator="between">
      <formula>1</formula>
      <formula>2.9</formula>
    </cfRule>
    <cfRule type="cellIs" dxfId="3" priority="2" operator="between">
      <formula>3</formula>
      <formula>4.9</formula>
    </cfRule>
    <cfRule type="cellIs" dxfId="10" priority="3" operator="between">
      <formula>5</formula>
      <formula>6.9</formula>
    </cfRule>
    <cfRule type="cellIs" dxfId="11" priority="4" operator="between">
      <formula>7</formula>
      <formula>8.9</formula>
    </cfRule>
    <cfRule type="cellIs" dxfId="0" priority="5" operator="between">
      <formula>9</formula>
      <formula>10</formula>
    </cfRule>
  </conditionalFormatting>
  <conditionalFormatting sqref="G9;G11:G13;G23;G25;G31;G36;G40;G43;G48;G60;G67">
    <cfRule type="cellIs" dxfId="0" priority="21" operator="between">
      <formula>9</formula>
      <formula>10</formula>
    </cfRule>
    <cfRule type="cellIs" dxfId="11" priority="22" operator="between">
      <formula>7</formula>
      <formula>8.99</formula>
    </cfRule>
    <cfRule type="cellIs" dxfId="10" priority="23" operator="between">
      <formula>5</formula>
      <formula>6.99</formula>
    </cfRule>
    <cfRule type="cellIs" dxfId="3" priority="24" operator="between">
      <formula>3</formula>
      <formula>4.99</formula>
    </cfRule>
  </conditionalFormatting>
  <conditionalFormatting sqref="G9;G11:G13">
    <cfRule type="cellIs" dxfId="4" priority="30" operator="between">
      <formula>0</formula>
      <formula>20</formula>
    </cfRule>
  </conditionalFormatting>
  <conditionalFormatting sqref="G23;G25;G31;G36;G40;G43;G48;G60;G67">
    <cfRule type="cellIs" dxfId="4" priority="25" operator="between">
      <formula>1</formula>
      <formula>2.99</formula>
    </cfRule>
  </conditionalFormatting>
  <conditionalFormatting sqref="D31;D60;D67">
    <cfRule type="cellIs" dxfId="0" priority="31" operator="between">
      <formula>9</formula>
      <formula>10</formula>
    </cfRule>
    <cfRule type="cellIs" dxfId="11" priority="32" operator="between">
      <formula>7</formula>
      <formula>8.99</formula>
    </cfRule>
    <cfRule type="cellIs" dxfId="10" priority="33" operator="between">
      <formula>5</formula>
      <formula>6.99</formula>
    </cfRule>
    <cfRule type="cellIs" dxfId="3" priority="34" operator="between">
      <formula>3</formula>
      <formula>4.99</formula>
    </cfRule>
    <cfRule type="cellIs" dxfId="4" priority="35" operator="between">
      <formula>1</formula>
      <formula>2.99</formula>
    </cfRule>
  </conditionalFormatting>
  <dataValidations count="1">
    <dataValidation type="whole" operator="between" allowBlank="1" showInputMessage="1" showErrorMessage="1" sqref="I9:I71">
      <formula1>1</formula1>
      <formula2>10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4"/>
  <dimension ref="A1:M214"/>
  <sheetViews>
    <sheetView zoomScale="85" zoomScaleNormal="85" workbookViewId="0">
      <pane xSplit="13" ySplit="6" topLeftCell="N7" activePane="bottomRight" state="frozen"/>
      <selection/>
      <selection pane="topRight"/>
      <selection pane="bottomLeft"/>
      <selection pane="bottomRight" activeCell="G86" sqref="G86"/>
    </sheetView>
  </sheetViews>
  <sheetFormatPr defaultColWidth="11" defaultRowHeight="15"/>
  <cols>
    <col min="1" max="1" width="3.14285714285714" style="81" customWidth="1"/>
    <col min="2" max="2" width="3" style="81" customWidth="1"/>
    <col min="3" max="3" width="13.8571428571429" style="81" customWidth="1"/>
    <col min="4" max="4" width="11" style="81" customWidth="1"/>
    <col min="5" max="5" width="36.2857142857143" style="81" customWidth="1"/>
    <col min="6" max="9" width="15.4285714285714" style="81" customWidth="1"/>
    <col min="10" max="10" width="14" style="81" customWidth="1"/>
    <col min="11" max="11" width="13" style="81" customWidth="1"/>
    <col min="12" max="12" width="13.5714285714286" style="81" customWidth="1"/>
    <col min="13" max="13" width="2.85714285714286" style="81" customWidth="1"/>
    <col min="14" max="14" width="3.57142857142857" customWidth="1"/>
  </cols>
  <sheetData>
    <row r="1" s="54" customFormat="1" ht="28.5" customHeight="1" spans="1:13">
      <c r="A1" s="82"/>
      <c r="B1" s="83"/>
      <c r="C1" s="83"/>
      <c r="D1" s="83"/>
      <c r="E1" s="83"/>
      <c r="F1" s="83"/>
      <c r="G1" s="83"/>
      <c r="H1" s="83"/>
      <c r="I1" s="83"/>
      <c r="J1" s="83"/>
      <c r="K1" s="83"/>
      <c r="L1" s="83"/>
      <c r="M1" s="83"/>
    </row>
    <row r="2" s="54" customFormat="1" ht="27" customHeight="1" spans="1:13">
      <c r="A2" s="83"/>
      <c r="B2" s="83"/>
      <c r="C2" s="83"/>
      <c r="D2" s="83"/>
      <c r="E2" s="83"/>
      <c r="F2" s="83"/>
      <c r="G2" s="83"/>
      <c r="H2" s="83"/>
      <c r="I2" s="83"/>
      <c r="J2" s="83"/>
      <c r="K2" s="83"/>
      <c r="L2" s="83"/>
      <c r="M2" s="83"/>
    </row>
    <row r="3" s="54" customFormat="1" ht="15.75" spans="1:13">
      <c r="A3" s="83"/>
      <c r="B3" s="84"/>
      <c r="C3" s="85"/>
      <c r="D3" s="85"/>
      <c r="E3" s="85"/>
      <c r="F3" s="85"/>
      <c r="G3" s="85"/>
      <c r="H3" s="85"/>
      <c r="I3" s="85"/>
      <c r="J3" s="85"/>
      <c r="K3" s="85"/>
      <c r="L3" s="85"/>
      <c r="M3" s="100"/>
    </row>
    <row r="4" s="54" customFormat="1" ht="36" spans="1:13">
      <c r="A4" s="83"/>
      <c r="B4" s="86"/>
      <c r="C4" s="87"/>
      <c r="D4" s="88"/>
      <c r="E4" s="89" t="s">
        <v>2</v>
      </c>
      <c r="F4" s="89"/>
      <c r="G4" s="89"/>
      <c r="H4" s="89"/>
      <c r="I4" s="89"/>
      <c r="J4" s="89"/>
      <c r="K4" s="89"/>
      <c r="L4" s="101"/>
      <c r="M4" s="102"/>
    </row>
    <row r="5" s="54" customFormat="1" ht="24" spans="1:13">
      <c r="A5" s="83"/>
      <c r="B5" s="86"/>
      <c r="C5" s="90"/>
      <c r="D5" s="91"/>
      <c r="E5" s="92" t="s">
        <v>3</v>
      </c>
      <c r="F5" s="92"/>
      <c r="G5" s="92"/>
      <c r="H5" s="92"/>
      <c r="I5" s="92"/>
      <c r="J5" s="92"/>
      <c r="K5" s="92"/>
      <c r="L5" s="103"/>
      <c r="M5" s="102"/>
    </row>
    <row r="6" s="54" customFormat="1" ht="6" customHeight="1" spans="1:13">
      <c r="A6" s="83"/>
      <c r="B6" s="86"/>
      <c r="C6" s="83"/>
      <c r="D6" s="83"/>
      <c r="E6" s="83"/>
      <c r="F6" s="83"/>
      <c r="G6" s="83"/>
      <c r="H6" s="83"/>
      <c r="I6" s="83"/>
      <c r="J6" s="83"/>
      <c r="K6" s="83"/>
      <c r="L6" s="83"/>
      <c r="M6" s="102"/>
    </row>
    <row r="7" s="54" customFormat="1" ht="33.75" spans="1:13">
      <c r="A7" s="83"/>
      <c r="B7" s="86"/>
      <c r="C7" s="93" t="s">
        <v>253</v>
      </c>
      <c r="D7" s="93"/>
      <c r="E7" s="93"/>
      <c r="F7" s="93"/>
      <c r="G7" s="93"/>
      <c r="H7" s="93"/>
      <c r="I7" s="93"/>
      <c r="J7" s="93"/>
      <c r="K7" s="93"/>
      <c r="L7" s="93"/>
      <c r="M7" s="102"/>
    </row>
    <row r="8" s="54" customFormat="1" spans="1:13">
      <c r="A8" s="83"/>
      <c r="B8" s="86"/>
      <c r="C8" s="83"/>
      <c r="D8" s="83"/>
      <c r="E8" s="83"/>
      <c r="F8" s="83"/>
      <c r="G8" s="83"/>
      <c r="H8" s="83"/>
      <c r="I8" s="83"/>
      <c r="J8" s="83"/>
      <c r="K8" s="83"/>
      <c r="L8" s="83"/>
      <c r="M8" s="102"/>
    </row>
    <row r="9" s="54" customFormat="1" ht="18.75" spans="1:13">
      <c r="A9" s="83"/>
      <c r="B9" s="86"/>
      <c r="C9" s="94" t="s">
        <v>254</v>
      </c>
      <c r="D9" s="95"/>
      <c r="E9" s="95"/>
      <c r="F9" s="95"/>
      <c r="G9" s="95"/>
      <c r="H9" s="95"/>
      <c r="I9" s="95"/>
      <c r="J9" s="95"/>
      <c r="K9" s="95"/>
      <c r="L9" s="95"/>
      <c r="M9" s="102"/>
    </row>
    <row r="10" s="54" customFormat="1" spans="1:13">
      <c r="A10" s="83"/>
      <c r="B10" s="86"/>
      <c r="C10" s="83"/>
      <c r="D10" s="83"/>
      <c r="E10" s="83"/>
      <c r="F10" s="83"/>
      <c r="G10" s="83"/>
      <c r="H10" s="83"/>
      <c r="I10" s="83"/>
      <c r="J10" s="83"/>
      <c r="K10" s="83"/>
      <c r="L10" s="83"/>
      <c r="M10" s="102"/>
    </row>
    <row r="11" s="54" customFormat="1" spans="1:13">
      <c r="A11" s="83"/>
      <c r="B11" s="86"/>
      <c r="C11" s="83"/>
      <c r="D11" s="83"/>
      <c r="E11" s="83"/>
      <c r="F11" s="83"/>
      <c r="G11" s="83"/>
      <c r="H11" s="83"/>
      <c r="I11" s="83"/>
      <c r="J11" s="83"/>
      <c r="K11" s="83"/>
      <c r="L11" s="83"/>
      <c r="M11" s="102"/>
    </row>
    <row r="12" s="54" customFormat="1" spans="1:13">
      <c r="A12" s="83"/>
      <c r="B12" s="86"/>
      <c r="C12" s="83"/>
      <c r="D12" s="83"/>
      <c r="E12" s="83"/>
      <c r="F12" s="83"/>
      <c r="G12" s="83"/>
      <c r="H12" s="83"/>
      <c r="I12" s="83"/>
      <c r="J12" s="83"/>
      <c r="K12" s="83"/>
      <c r="L12" s="83"/>
      <c r="M12" s="102"/>
    </row>
    <row r="13" s="54" customFormat="1" spans="1:13">
      <c r="A13" s="83"/>
      <c r="B13" s="86"/>
      <c r="C13" s="83"/>
      <c r="D13" s="83"/>
      <c r="E13" s="83"/>
      <c r="F13" s="83"/>
      <c r="G13" s="83"/>
      <c r="H13" s="83"/>
      <c r="I13" s="83"/>
      <c r="J13" s="83"/>
      <c r="K13" s="83"/>
      <c r="L13" s="83"/>
      <c r="M13" s="102"/>
    </row>
    <row r="14" s="54" customFormat="1" spans="1:13">
      <c r="A14" s="83"/>
      <c r="B14" s="86"/>
      <c r="C14" s="83"/>
      <c r="D14" s="83"/>
      <c r="E14" s="83" t="s">
        <v>255</v>
      </c>
      <c r="F14" s="83" t="s">
        <v>45</v>
      </c>
      <c r="G14" s="83"/>
      <c r="H14" s="83"/>
      <c r="I14" s="83"/>
      <c r="J14" s="83"/>
      <c r="K14" s="83"/>
      <c r="L14" s="83"/>
      <c r="M14" s="102"/>
    </row>
    <row r="15" s="54" customFormat="1" spans="1:13">
      <c r="A15" s="83"/>
      <c r="B15" s="86"/>
      <c r="C15" s="83"/>
      <c r="D15" s="83" t="s">
        <v>256</v>
      </c>
      <c r="E15" s="83">
        <v>10</v>
      </c>
      <c r="F15" s="96">
        <f>AUTODIAGNÓSTICO!I6</f>
        <v>7.58730158730159</v>
      </c>
      <c r="G15" s="83"/>
      <c r="H15" s="83"/>
      <c r="I15" s="83"/>
      <c r="J15" s="83"/>
      <c r="K15" s="83"/>
      <c r="L15" s="83"/>
      <c r="M15" s="102"/>
    </row>
    <row r="16" s="54" customFormat="1" spans="1:13">
      <c r="A16" s="83"/>
      <c r="B16" s="86"/>
      <c r="C16" s="83"/>
      <c r="D16" s="83"/>
      <c r="E16" s="83"/>
      <c r="F16" s="83"/>
      <c r="G16" s="83"/>
      <c r="H16" s="83"/>
      <c r="I16" s="83"/>
      <c r="J16" s="83"/>
      <c r="K16" s="83"/>
      <c r="L16" s="83"/>
      <c r="M16" s="102"/>
    </row>
    <row r="17" s="54" customFormat="1" spans="1:13">
      <c r="A17" s="83"/>
      <c r="B17" s="86"/>
      <c r="C17" s="83"/>
      <c r="D17" s="83"/>
      <c r="E17" s="83"/>
      <c r="F17" s="83"/>
      <c r="G17" s="83"/>
      <c r="H17" s="83"/>
      <c r="I17" s="83"/>
      <c r="J17" s="83"/>
      <c r="K17" s="83"/>
      <c r="L17" s="83"/>
      <c r="M17" s="102"/>
    </row>
    <row r="18" s="54" customFormat="1" spans="1:13">
      <c r="A18" s="83"/>
      <c r="B18" s="86"/>
      <c r="C18" s="83"/>
      <c r="D18" s="83"/>
      <c r="E18" s="83"/>
      <c r="F18" s="83"/>
      <c r="G18" s="83"/>
      <c r="H18" s="83"/>
      <c r="I18" s="83"/>
      <c r="J18" s="83"/>
      <c r="K18" s="83"/>
      <c r="L18" s="83"/>
      <c r="M18" s="102"/>
    </row>
    <row r="19" s="54" customFormat="1" spans="1:13">
      <c r="A19" s="83"/>
      <c r="B19" s="86"/>
      <c r="C19" s="83"/>
      <c r="D19" s="83"/>
      <c r="E19" s="83"/>
      <c r="F19" s="83"/>
      <c r="G19" s="83"/>
      <c r="H19" s="83"/>
      <c r="I19" s="83"/>
      <c r="J19" s="83"/>
      <c r="K19" s="83"/>
      <c r="L19" s="83"/>
      <c r="M19" s="102"/>
    </row>
    <row r="20" s="54" customFormat="1" spans="1:13">
      <c r="A20" s="83"/>
      <c r="B20" s="86"/>
      <c r="C20" s="83"/>
      <c r="D20" s="83"/>
      <c r="E20" s="83"/>
      <c r="F20" s="83"/>
      <c r="G20" s="83"/>
      <c r="H20" s="83"/>
      <c r="I20" s="83"/>
      <c r="J20" s="83"/>
      <c r="K20" s="83"/>
      <c r="L20" s="83"/>
      <c r="M20" s="102"/>
    </row>
    <row r="21" s="54" customFormat="1" spans="1:13">
      <c r="A21" s="83"/>
      <c r="B21" s="86"/>
      <c r="C21" s="83"/>
      <c r="D21" s="83"/>
      <c r="E21" s="83"/>
      <c r="F21" s="83"/>
      <c r="G21" s="83"/>
      <c r="H21" s="83"/>
      <c r="I21" s="83"/>
      <c r="J21" s="83"/>
      <c r="K21" s="83"/>
      <c r="L21" s="83"/>
      <c r="M21" s="102"/>
    </row>
    <row r="22" s="54" customFormat="1" spans="1:13">
      <c r="A22" s="83"/>
      <c r="B22" s="86"/>
      <c r="C22" s="83"/>
      <c r="D22" s="83"/>
      <c r="E22" s="83"/>
      <c r="F22" s="83"/>
      <c r="G22" s="83"/>
      <c r="H22" s="83"/>
      <c r="I22" s="83"/>
      <c r="J22" s="83"/>
      <c r="K22" s="83"/>
      <c r="L22" s="83"/>
      <c r="M22" s="102"/>
    </row>
    <row r="23" s="54" customFormat="1" spans="1:13">
      <c r="A23" s="83"/>
      <c r="B23" s="86"/>
      <c r="C23" s="83"/>
      <c r="D23" s="83"/>
      <c r="E23" s="83"/>
      <c r="F23" s="83"/>
      <c r="G23" s="83"/>
      <c r="H23" s="83"/>
      <c r="I23" s="83"/>
      <c r="J23" s="83"/>
      <c r="K23" s="83"/>
      <c r="L23" s="83"/>
      <c r="M23" s="102"/>
    </row>
    <row r="24" s="54" customFormat="1" spans="1:13">
      <c r="A24" s="83"/>
      <c r="B24" s="86"/>
      <c r="C24" s="83"/>
      <c r="D24" s="83"/>
      <c r="E24" s="83"/>
      <c r="F24" s="83"/>
      <c r="G24" s="83"/>
      <c r="H24" s="83"/>
      <c r="I24" s="83"/>
      <c r="J24" s="83"/>
      <c r="K24" s="83"/>
      <c r="L24" s="83"/>
      <c r="M24" s="102"/>
    </row>
    <row r="25" s="54" customFormat="1" spans="1:13">
      <c r="A25" s="83"/>
      <c r="B25" s="86"/>
      <c r="C25" s="83"/>
      <c r="D25" s="83"/>
      <c r="E25" s="83"/>
      <c r="F25" s="83"/>
      <c r="G25" s="83"/>
      <c r="H25" s="83"/>
      <c r="I25" s="83"/>
      <c r="J25" s="83"/>
      <c r="K25" s="83"/>
      <c r="L25" s="83"/>
      <c r="M25" s="102"/>
    </row>
    <row r="26" s="54" customFormat="1" spans="1:13">
      <c r="A26" s="83"/>
      <c r="B26" s="86"/>
      <c r="C26" s="83"/>
      <c r="D26" s="83"/>
      <c r="E26" s="83"/>
      <c r="F26" s="83"/>
      <c r="G26" s="83"/>
      <c r="H26" s="83"/>
      <c r="I26" s="83"/>
      <c r="J26" s="83"/>
      <c r="K26" s="83"/>
      <c r="L26" s="83"/>
      <c r="M26" s="102"/>
    </row>
    <row r="27" s="54" customFormat="1" spans="1:13">
      <c r="A27" s="83"/>
      <c r="B27" s="86"/>
      <c r="C27" s="83"/>
      <c r="D27" s="83"/>
      <c r="E27" s="83"/>
      <c r="F27" s="83"/>
      <c r="G27" s="83"/>
      <c r="H27" s="83"/>
      <c r="I27" s="83"/>
      <c r="J27" s="83"/>
      <c r="K27" s="83"/>
      <c r="L27" s="83"/>
      <c r="M27" s="102"/>
    </row>
    <row r="28" s="54" customFormat="1" spans="1:13">
      <c r="A28" s="83"/>
      <c r="B28" s="86"/>
      <c r="C28" s="83"/>
      <c r="D28" s="83"/>
      <c r="E28" s="83"/>
      <c r="F28" s="83"/>
      <c r="G28" s="83"/>
      <c r="H28" s="83"/>
      <c r="I28" s="83"/>
      <c r="J28" s="83"/>
      <c r="K28" s="83"/>
      <c r="L28" s="83"/>
      <c r="M28" s="102"/>
    </row>
    <row r="29" s="54" customFormat="1" spans="1:13">
      <c r="A29" s="83"/>
      <c r="B29" s="86"/>
      <c r="C29" s="83"/>
      <c r="D29" s="83"/>
      <c r="E29" s="83"/>
      <c r="F29" s="83"/>
      <c r="G29" s="83"/>
      <c r="H29" s="83"/>
      <c r="I29" s="83"/>
      <c r="J29" s="83"/>
      <c r="K29" s="83"/>
      <c r="L29" s="83"/>
      <c r="M29" s="102"/>
    </row>
    <row r="30" s="54" customFormat="1" spans="1:13">
      <c r="A30" s="83"/>
      <c r="B30" s="86"/>
      <c r="C30" s="83"/>
      <c r="D30" s="83"/>
      <c r="E30" s="83"/>
      <c r="F30" s="83"/>
      <c r="G30" s="83"/>
      <c r="H30" s="83"/>
      <c r="I30" s="83"/>
      <c r="J30" s="83"/>
      <c r="K30" s="83"/>
      <c r="L30" s="83"/>
      <c r="M30" s="102"/>
    </row>
    <row r="31" s="54" customFormat="1" spans="1:13">
      <c r="A31" s="83"/>
      <c r="B31" s="86"/>
      <c r="C31" s="83"/>
      <c r="D31" s="83"/>
      <c r="E31" s="83"/>
      <c r="F31" s="83"/>
      <c r="G31" s="83"/>
      <c r="H31" s="83"/>
      <c r="I31" s="83"/>
      <c r="J31" s="83"/>
      <c r="K31" s="83"/>
      <c r="L31" s="83"/>
      <c r="M31" s="102"/>
    </row>
    <row r="32" s="54" customFormat="1" ht="18.75" spans="1:13">
      <c r="A32" s="83"/>
      <c r="B32" s="86"/>
      <c r="C32" s="94" t="s">
        <v>257</v>
      </c>
      <c r="D32" s="95"/>
      <c r="E32" s="95"/>
      <c r="F32" s="95"/>
      <c r="G32" s="95"/>
      <c r="H32" s="95"/>
      <c r="I32" s="95"/>
      <c r="J32" s="95"/>
      <c r="K32" s="95"/>
      <c r="L32" s="95"/>
      <c r="M32" s="102"/>
    </row>
    <row r="33" s="54" customFormat="1" spans="1:13">
      <c r="A33" s="83"/>
      <c r="B33" s="86"/>
      <c r="C33" s="83"/>
      <c r="D33" s="83"/>
      <c r="E33" s="83"/>
      <c r="F33" s="83"/>
      <c r="G33" s="83"/>
      <c r="H33" s="83"/>
      <c r="I33" s="83"/>
      <c r="J33" s="83"/>
      <c r="K33" s="83"/>
      <c r="L33" s="83"/>
      <c r="M33" s="102"/>
    </row>
    <row r="34" s="54" customFormat="1" spans="1:13">
      <c r="A34" s="83"/>
      <c r="B34" s="86"/>
      <c r="C34" s="83"/>
      <c r="D34" s="83"/>
      <c r="E34" s="83" t="s">
        <v>258</v>
      </c>
      <c r="F34" s="83" t="s">
        <v>19</v>
      </c>
      <c r="G34" s="83"/>
      <c r="H34" s="83"/>
      <c r="I34" s="83"/>
      <c r="J34" s="83"/>
      <c r="K34" s="83"/>
      <c r="L34" s="83"/>
      <c r="M34" s="102"/>
    </row>
    <row r="35" s="54" customFormat="1" spans="1:13">
      <c r="A35" s="83"/>
      <c r="B35" s="86"/>
      <c r="C35" s="83"/>
      <c r="D35" s="83" t="str">
        <f>AUTODIAGNÓSTICO!B9</f>
        <v>PLANEAR</v>
      </c>
      <c r="E35" s="83">
        <v>10</v>
      </c>
      <c r="F35" s="97">
        <f>AUTODIAGNÓSTICO!D9</f>
        <v>8</v>
      </c>
      <c r="G35" s="83"/>
      <c r="H35" s="83"/>
      <c r="I35" s="83"/>
      <c r="J35" s="83"/>
      <c r="K35" s="83"/>
      <c r="L35" s="83"/>
      <c r="M35" s="102"/>
    </row>
    <row r="36" s="54" customFormat="1" spans="1:13">
      <c r="A36" s="83"/>
      <c r="B36" s="86"/>
      <c r="C36" s="83"/>
      <c r="D36" s="83" t="str">
        <f>AUTODIAGNÓSTICO!B31</f>
        <v>EJECUTAR</v>
      </c>
      <c r="E36" s="83">
        <v>10</v>
      </c>
      <c r="F36" s="97">
        <f>AUTODIAGNÓSTICO!D31</f>
        <v>7.68965517241379</v>
      </c>
      <c r="G36" s="83"/>
      <c r="H36" s="83"/>
      <c r="I36" s="83"/>
      <c r="J36" s="83"/>
      <c r="K36" s="83"/>
      <c r="L36" s="83"/>
      <c r="M36" s="102"/>
    </row>
    <row r="37" s="54" customFormat="1" spans="1:13">
      <c r="A37" s="83"/>
      <c r="B37" s="86"/>
      <c r="C37" s="83"/>
      <c r="D37" s="83" t="str">
        <f>AUTODIAGNÓSTICO!B60</f>
        <v>VERIFICAR</v>
      </c>
      <c r="E37" s="83">
        <v>10</v>
      </c>
      <c r="F37" s="97">
        <f>AUTODIAGNÓSTICO!D60</f>
        <v>6.42857142857143</v>
      </c>
      <c r="G37" s="83"/>
      <c r="H37" s="83"/>
      <c r="I37" s="83"/>
      <c r="J37" s="83"/>
      <c r="K37" s="83"/>
      <c r="L37" s="83"/>
      <c r="M37" s="102"/>
    </row>
    <row r="38" s="54" customFormat="1" spans="1:13">
      <c r="A38" s="83"/>
      <c r="B38" s="86"/>
      <c r="C38" s="83"/>
      <c r="D38" s="83" t="str">
        <f>AUTODIAGNÓSTICO!B67</f>
        <v>ACTUAR</v>
      </c>
      <c r="E38" s="83">
        <v>10</v>
      </c>
      <c r="F38" s="97">
        <f>AUTODIAGNÓSTICO!D67</f>
        <v>6.8</v>
      </c>
      <c r="G38" s="83"/>
      <c r="H38" s="83"/>
      <c r="I38" s="83"/>
      <c r="J38" s="83"/>
      <c r="K38" s="83"/>
      <c r="L38" s="83"/>
      <c r="M38" s="102"/>
    </row>
    <row r="39" s="54" customFormat="1" spans="1:13">
      <c r="A39" s="83"/>
      <c r="B39" s="86"/>
      <c r="C39" s="83"/>
      <c r="D39" s="83"/>
      <c r="E39" s="83"/>
      <c r="F39" s="83"/>
      <c r="G39" s="83"/>
      <c r="H39" s="83"/>
      <c r="I39" s="83"/>
      <c r="J39" s="83"/>
      <c r="K39" s="83"/>
      <c r="L39" s="83"/>
      <c r="M39" s="102"/>
    </row>
    <row r="40" s="54" customFormat="1" spans="1:13">
      <c r="A40" s="83"/>
      <c r="B40" s="86"/>
      <c r="C40" s="83"/>
      <c r="D40" s="83"/>
      <c r="E40" s="83"/>
      <c r="F40" s="83"/>
      <c r="G40" s="83"/>
      <c r="H40" s="83"/>
      <c r="I40" s="83"/>
      <c r="J40" s="83"/>
      <c r="K40" s="83"/>
      <c r="L40" s="83"/>
      <c r="M40" s="102"/>
    </row>
    <row r="41" s="54" customFormat="1" spans="1:13">
      <c r="A41" s="83"/>
      <c r="B41" s="86"/>
      <c r="C41" s="83"/>
      <c r="D41" s="83"/>
      <c r="E41" s="83"/>
      <c r="F41" s="83"/>
      <c r="G41" s="83"/>
      <c r="H41" s="83"/>
      <c r="I41" s="83"/>
      <c r="J41" s="83"/>
      <c r="K41" s="83"/>
      <c r="L41" s="83"/>
      <c r="M41" s="102"/>
    </row>
    <row r="42" s="54" customFormat="1" spans="1:13">
      <c r="A42" s="83"/>
      <c r="B42" s="86"/>
      <c r="C42" s="83"/>
      <c r="D42" s="83"/>
      <c r="E42" s="83"/>
      <c r="F42" s="83"/>
      <c r="G42" s="83"/>
      <c r="H42" s="83"/>
      <c r="I42" s="83"/>
      <c r="J42" s="83"/>
      <c r="K42" s="83"/>
      <c r="L42" s="83"/>
      <c r="M42" s="102"/>
    </row>
    <row r="43" s="54" customFormat="1" spans="1:13">
      <c r="A43" s="83"/>
      <c r="B43" s="86"/>
      <c r="C43" s="83"/>
      <c r="D43" s="83"/>
      <c r="E43" s="83"/>
      <c r="F43" s="83"/>
      <c r="G43" s="83"/>
      <c r="H43" s="83"/>
      <c r="I43" s="83"/>
      <c r="J43" s="83"/>
      <c r="K43" s="83"/>
      <c r="L43" s="83"/>
      <c r="M43" s="102"/>
    </row>
    <row r="44" s="54" customFormat="1" spans="1:13">
      <c r="A44" s="83"/>
      <c r="B44" s="86"/>
      <c r="C44" s="83"/>
      <c r="D44" s="83"/>
      <c r="E44" s="83"/>
      <c r="F44" s="83"/>
      <c r="G44" s="83"/>
      <c r="H44" s="83"/>
      <c r="I44" s="83"/>
      <c r="J44" s="83"/>
      <c r="K44" s="83"/>
      <c r="L44" s="83"/>
      <c r="M44" s="102"/>
    </row>
    <row r="45" s="54" customFormat="1" spans="1:13">
      <c r="A45" s="83"/>
      <c r="B45" s="86"/>
      <c r="C45" s="83"/>
      <c r="D45" s="83"/>
      <c r="E45" s="83"/>
      <c r="F45" s="83"/>
      <c r="G45" s="83"/>
      <c r="H45" s="83"/>
      <c r="I45" s="83"/>
      <c r="J45" s="83"/>
      <c r="K45" s="83"/>
      <c r="L45" s="83"/>
      <c r="M45" s="102"/>
    </row>
    <row r="46" s="54" customFormat="1" spans="1:13">
      <c r="A46" s="83"/>
      <c r="B46" s="86"/>
      <c r="C46" s="83"/>
      <c r="D46" s="83"/>
      <c r="E46" s="83"/>
      <c r="F46" s="83"/>
      <c r="G46" s="83"/>
      <c r="H46" s="83"/>
      <c r="I46" s="83"/>
      <c r="J46" s="83"/>
      <c r="K46" s="83"/>
      <c r="L46" s="83"/>
      <c r="M46" s="102"/>
    </row>
    <row r="47" s="54" customFormat="1" spans="1:13">
      <c r="A47" s="83"/>
      <c r="B47" s="86"/>
      <c r="C47" s="83"/>
      <c r="D47" s="83"/>
      <c r="E47" s="83"/>
      <c r="F47" s="83"/>
      <c r="G47" s="83"/>
      <c r="H47" s="83"/>
      <c r="I47" s="83"/>
      <c r="J47" s="83"/>
      <c r="K47" s="83"/>
      <c r="L47" s="83"/>
      <c r="M47" s="102"/>
    </row>
    <row r="48" s="54" customFormat="1" spans="1:13">
      <c r="A48" s="83"/>
      <c r="B48" s="86"/>
      <c r="C48" s="83"/>
      <c r="D48" s="83"/>
      <c r="E48" s="83"/>
      <c r="F48" s="83"/>
      <c r="G48" s="83"/>
      <c r="H48" s="83"/>
      <c r="I48" s="83"/>
      <c r="J48" s="83"/>
      <c r="K48" s="83"/>
      <c r="L48" s="83"/>
      <c r="M48" s="102"/>
    </row>
    <row r="49" s="54" customFormat="1" spans="1:13">
      <c r="A49" s="83"/>
      <c r="B49" s="86"/>
      <c r="C49" s="83"/>
      <c r="D49" s="83"/>
      <c r="E49" s="83"/>
      <c r="F49" s="83"/>
      <c r="G49" s="83"/>
      <c r="H49" s="83"/>
      <c r="I49" s="83"/>
      <c r="J49" s="83"/>
      <c r="K49" s="83"/>
      <c r="L49" s="83"/>
      <c r="M49" s="102"/>
    </row>
    <row r="50" s="54" customFormat="1" spans="1:13">
      <c r="A50" s="83"/>
      <c r="B50" s="86"/>
      <c r="C50" s="83"/>
      <c r="D50" s="83"/>
      <c r="E50" s="83"/>
      <c r="F50" s="83"/>
      <c r="G50" s="83"/>
      <c r="H50" s="83"/>
      <c r="I50" s="83"/>
      <c r="J50" s="83"/>
      <c r="K50" s="83"/>
      <c r="L50" s="83"/>
      <c r="M50" s="102"/>
    </row>
    <row r="51" s="54" customFormat="1" spans="1:13">
      <c r="A51" s="83"/>
      <c r="B51" s="86"/>
      <c r="C51" s="83"/>
      <c r="D51" s="83"/>
      <c r="E51" s="83"/>
      <c r="F51" s="83"/>
      <c r="G51" s="83"/>
      <c r="H51" s="83"/>
      <c r="I51" s="83"/>
      <c r="J51" s="83"/>
      <c r="K51" s="83"/>
      <c r="L51" s="83"/>
      <c r="M51" s="102"/>
    </row>
    <row r="52" s="54" customFormat="1" spans="1:13">
      <c r="A52" s="83"/>
      <c r="B52" s="86"/>
      <c r="C52" s="83"/>
      <c r="D52" s="83"/>
      <c r="E52" s="83"/>
      <c r="F52" s="83"/>
      <c r="G52" s="83"/>
      <c r="H52" s="83"/>
      <c r="I52" s="83"/>
      <c r="J52" s="83"/>
      <c r="K52" s="83"/>
      <c r="L52" s="83"/>
      <c r="M52" s="102"/>
    </row>
    <row r="53" s="54" customFormat="1" spans="1:13">
      <c r="A53" s="83"/>
      <c r="B53" s="86"/>
      <c r="C53" s="83"/>
      <c r="D53" s="83"/>
      <c r="E53" s="83"/>
      <c r="F53" s="83"/>
      <c r="G53" s="83"/>
      <c r="H53" s="83"/>
      <c r="I53" s="83"/>
      <c r="J53" s="83"/>
      <c r="K53" s="83"/>
      <c r="L53" s="83"/>
      <c r="M53" s="102"/>
    </row>
    <row r="54" s="54" customFormat="1" ht="18.75" spans="1:13">
      <c r="A54" s="83"/>
      <c r="B54" s="86"/>
      <c r="C54" s="94" t="s">
        <v>259</v>
      </c>
      <c r="D54" s="95"/>
      <c r="E54" s="95"/>
      <c r="F54" s="95"/>
      <c r="G54" s="95"/>
      <c r="H54" s="95"/>
      <c r="I54" s="95"/>
      <c r="J54" s="95"/>
      <c r="K54" s="95"/>
      <c r="L54" s="95"/>
      <c r="M54" s="102"/>
    </row>
    <row r="55" s="54" customFormat="1" spans="1:13">
      <c r="A55" s="83"/>
      <c r="B55" s="86"/>
      <c r="C55" s="83"/>
      <c r="D55" s="83"/>
      <c r="E55" s="83"/>
      <c r="F55" s="83"/>
      <c r="G55" s="83"/>
      <c r="H55" s="83"/>
      <c r="I55" s="83"/>
      <c r="J55" s="83"/>
      <c r="K55" s="83"/>
      <c r="L55" s="83"/>
      <c r="M55" s="102"/>
    </row>
    <row r="56" s="54" customFormat="1" spans="1:13">
      <c r="A56" s="83"/>
      <c r="B56" s="86"/>
      <c r="C56" s="98" t="s">
        <v>260</v>
      </c>
      <c r="D56" s="98"/>
      <c r="E56" s="98"/>
      <c r="F56" s="98"/>
      <c r="G56" s="98"/>
      <c r="H56" s="98"/>
      <c r="I56" s="98"/>
      <c r="J56" s="98"/>
      <c r="K56" s="98"/>
      <c r="L56" s="98"/>
      <c r="M56" s="102"/>
    </row>
    <row r="57" s="54" customFormat="1" spans="1:13">
      <c r="A57" s="83"/>
      <c r="B57" s="86"/>
      <c r="C57" s="99"/>
      <c r="D57" s="99"/>
      <c r="E57" s="99"/>
      <c r="F57" s="99"/>
      <c r="G57" s="99"/>
      <c r="H57" s="99"/>
      <c r="I57" s="99"/>
      <c r="J57" s="99"/>
      <c r="K57" s="83"/>
      <c r="L57" s="83"/>
      <c r="M57" s="102"/>
    </row>
    <row r="58" s="54" customFormat="1" spans="1:13">
      <c r="A58" s="83"/>
      <c r="B58" s="86"/>
      <c r="C58" s="83"/>
      <c r="D58" s="83"/>
      <c r="E58" s="83"/>
      <c r="F58" s="83"/>
      <c r="G58" s="83"/>
      <c r="H58" s="83"/>
      <c r="I58" s="83"/>
      <c r="J58" s="83"/>
      <c r="K58" s="83"/>
      <c r="L58" s="83"/>
      <c r="M58" s="102"/>
    </row>
    <row r="59" s="54" customFormat="1" spans="1:13">
      <c r="A59" s="83"/>
      <c r="B59" s="86"/>
      <c r="C59" s="83"/>
      <c r="D59" s="83"/>
      <c r="E59" s="83" t="s">
        <v>47</v>
      </c>
      <c r="F59" s="83" t="s">
        <v>255</v>
      </c>
      <c r="G59" s="83" t="s">
        <v>45</v>
      </c>
      <c r="H59" s="83"/>
      <c r="I59" s="83"/>
      <c r="J59" s="83"/>
      <c r="K59" s="83"/>
      <c r="L59" s="83"/>
      <c r="M59" s="102"/>
    </row>
    <row r="60" s="54" customFormat="1" spans="1:13">
      <c r="A60" s="83"/>
      <c r="B60" s="86"/>
      <c r="C60" s="83"/>
      <c r="D60" s="83"/>
      <c r="E60" s="83" t="str">
        <f>AUTODIAGNÓSTICO!E9</f>
        <v>Sensibilizar frente al proceso de Rendición de Cuentas</v>
      </c>
      <c r="F60" s="83">
        <v>10</v>
      </c>
      <c r="G60" s="97">
        <f>AUTODIAGNÓSTICO!G9</f>
        <v>9</v>
      </c>
      <c r="H60" s="83"/>
      <c r="I60" s="83"/>
      <c r="J60" s="83"/>
      <c r="K60" s="83"/>
      <c r="L60" s="83"/>
      <c r="M60" s="102"/>
    </row>
    <row r="61" s="54" customFormat="1" spans="1:13">
      <c r="A61" s="83"/>
      <c r="B61" s="86"/>
      <c r="C61" s="83"/>
      <c r="D61" s="83"/>
      <c r="E61" s="83" t="str">
        <f>AUTODIAGNÓSTICO!E11</f>
        <v>Conformar el equipo de trabajo</v>
      </c>
      <c r="F61" s="83">
        <v>10</v>
      </c>
      <c r="G61" s="97">
        <f>AUTODIAGNÓSTICO!G11</f>
        <v>9</v>
      </c>
      <c r="H61" s="83"/>
      <c r="I61" s="83"/>
      <c r="J61" s="83"/>
      <c r="K61" s="83"/>
      <c r="L61" s="83"/>
      <c r="M61" s="102"/>
    </row>
    <row r="62" s="54" customFormat="1" spans="1:13">
      <c r="A62" s="83"/>
      <c r="B62" s="86"/>
      <c r="C62" s="83"/>
      <c r="D62" s="83"/>
      <c r="E62" s="83" t="str">
        <f>AUTODIAGNÓSTICO!E12</f>
        <v>Diligenciar el autodiagnóstico</v>
      </c>
      <c r="F62" s="83">
        <v>10</v>
      </c>
      <c r="G62" s="97">
        <f>AUTODIAGNÓSTICO!G12</f>
        <v>7</v>
      </c>
      <c r="H62" s="83"/>
      <c r="I62" s="83"/>
      <c r="J62" s="83"/>
      <c r="K62" s="83"/>
      <c r="L62" s="83"/>
      <c r="M62" s="102"/>
    </row>
    <row r="63" s="54" customFormat="1" spans="1:13">
      <c r="A63" s="83"/>
      <c r="B63" s="86"/>
      <c r="C63" s="83"/>
      <c r="D63" s="83"/>
      <c r="E63" s="83" t="str">
        <f>AUTODIAGNÓSTICO!E13</f>
        <v>Definir el reto de rendición de cuentas, espacios</v>
      </c>
      <c r="F63" s="83">
        <v>10</v>
      </c>
      <c r="G63" s="97">
        <f>AUTODIAGNÓSTICO!G13</f>
        <v>7.4</v>
      </c>
      <c r="H63" s="83"/>
      <c r="I63" s="83"/>
      <c r="J63" s="83"/>
      <c r="K63" s="83"/>
      <c r="L63" s="83"/>
      <c r="M63" s="102"/>
    </row>
    <row r="64" s="54" customFormat="1" spans="1:13">
      <c r="A64" s="83"/>
      <c r="B64" s="86"/>
      <c r="C64" s="83"/>
      <c r="D64" s="83"/>
      <c r="E64" s="83" t="str">
        <f>AUTODIAGNÓSTICO!E23</f>
        <v>
 Paso 1. 
Identificación de los espacios de diálogo en los que la entidad rendirá cuentas</v>
      </c>
      <c r="F64" s="83">
        <v>10</v>
      </c>
      <c r="G64" s="97">
        <f>AUTODIAGNÓSTICO!G23</f>
        <v>8.5</v>
      </c>
      <c r="H64" s="83"/>
      <c r="I64" s="83"/>
      <c r="J64" s="83"/>
      <c r="K64" s="83"/>
      <c r="L64" s="83"/>
      <c r="M64" s="102"/>
    </row>
    <row r="65" s="54" customFormat="1" spans="1:13">
      <c r="A65" s="83"/>
      <c r="B65" s="86"/>
      <c r="C65" s="83"/>
      <c r="D65" s="83"/>
      <c r="E65" s="83" t="str">
        <f>AUTODIAGNÓSTICO!E25</f>
        <v>Construir la estrategia de rendición de cuentas 
 Paso 2. 
Definir la estrategia para implementar el ejercicio de rendición de cuentas</v>
      </c>
      <c r="F65" s="83">
        <v>10</v>
      </c>
      <c r="G65" s="97">
        <f>AUTODIAGNÓSTICO!G25</f>
        <v>8.5</v>
      </c>
      <c r="H65" s="83"/>
      <c r="I65" s="83"/>
      <c r="J65" s="83"/>
      <c r="K65" s="83"/>
      <c r="L65" s="83"/>
      <c r="M65" s="102"/>
    </row>
    <row r="66" s="54" customFormat="1" spans="1:13">
      <c r="A66" s="83"/>
      <c r="B66" s="86"/>
      <c r="C66" s="83"/>
      <c r="D66" s="83"/>
      <c r="E66" s="83"/>
      <c r="F66" s="83"/>
      <c r="G66" s="97"/>
      <c r="H66" s="83"/>
      <c r="I66" s="83"/>
      <c r="J66" s="83"/>
      <c r="K66" s="83"/>
      <c r="L66" s="83"/>
      <c r="M66" s="102"/>
    </row>
    <row r="67" s="54" customFormat="1" spans="1:13">
      <c r="A67" s="83"/>
      <c r="B67" s="86"/>
      <c r="C67" s="83"/>
      <c r="D67" s="83"/>
      <c r="E67" s="83"/>
      <c r="F67" s="83"/>
      <c r="G67" s="97"/>
      <c r="H67" s="83"/>
      <c r="I67" s="83"/>
      <c r="J67" s="83"/>
      <c r="K67" s="83"/>
      <c r="L67" s="83"/>
      <c r="M67" s="102"/>
    </row>
    <row r="68" s="54" customFormat="1" spans="1:13">
      <c r="A68" s="83"/>
      <c r="B68" s="86"/>
      <c r="C68" s="83"/>
      <c r="D68" s="83"/>
      <c r="E68" s="83"/>
      <c r="F68" s="83"/>
      <c r="G68" s="97"/>
      <c r="H68" s="83"/>
      <c r="I68" s="83"/>
      <c r="J68" s="83"/>
      <c r="K68" s="83"/>
      <c r="L68" s="83"/>
      <c r="M68" s="102"/>
    </row>
    <row r="69" s="54" customFormat="1" spans="1:13">
      <c r="A69" s="83"/>
      <c r="B69" s="86"/>
      <c r="C69" s="83"/>
      <c r="D69" s="83"/>
      <c r="E69" s="83"/>
      <c r="F69" s="83"/>
      <c r="G69" s="83"/>
      <c r="H69" s="83"/>
      <c r="I69" s="83"/>
      <c r="J69" s="83"/>
      <c r="K69" s="83"/>
      <c r="L69" s="83"/>
      <c r="M69" s="102"/>
    </row>
    <row r="70" s="54" customFormat="1" spans="1:13">
      <c r="A70" s="83"/>
      <c r="B70" s="86"/>
      <c r="C70" s="83"/>
      <c r="D70" s="83"/>
      <c r="E70" s="83"/>
      <c r="F70" s="83"/>
      <c r="G70" s="83"/>
      <c r="H70" s="83"/>
      <c r="I70" s="83"/>
      <c r="J70" s="83"/>
      <c r="K70" s="83"/>
      <c r="L70" s="83"/>
      <c r="M70" s="102"/>
    </row>
    <row r="71" s="54" customFormat="1" spans="1:13">
      <c r="A71" s="83"/>
      <c r="B71" s="86"/>
      <c r="C71" s="83"/>
      <c r="D71" s="83"/>
      <c r="E71" s="83"/>
      <c r="F71" s="83"/>
      <c r="G71" s="83"/>
      <c r="H71" s="83"/>
      <c r="I71" s="83"/>
      <c r="J71" s="83"/>
      <c r="K71" s="83"/>
      <c r="L71" s="83"/>
      <c r="M71" s="102"/>
    </row>
    <row r="72" s="54" customFormat="1" spans="1:13">
      <c r="A72" s="83"/>
      <c r="B72" s="86"/>
      <c r="C72" s="83"/>
      <c r="D72" s="83"/>
      <c r="E72" s="83"/>
      <c r="F72" s="83"/>
      <c r="G72" s="83"/>
      <c r="H72" s="83"/>
      <c r="I72" s="83"/>
      <c r="J72" s="83"/>
      <c r="K72" s="83"/>
      <c r="L72" s="83"/>
      <c r="M72" s="102"/>
    </row>
    <row r="73" s="54" customFormat="1" spans="1:13">
      <c r="A73" s="83"/>
      <c r="B73" s="86"/>
      <c r="C73" s="83"/>
      <c r="D73" s="83"/>
      <c r="E73" s="83"/>
      <c r="F73" s="83"/>
      <c r="G73" s="83"/>
      <c r="H73" s="83"/>
      <c r="I73" s="83"/>
      <c r="J73" s="83"/>
      <c r="K73" s="83"/>
      <c r="L73" s="83"/>
      <c r="M73" s="102"/>
    </row>
    <row r="74" s="54" customFormat="1" spans="1:13">
      <c r="A74" s="83"/>
      <c r="B74" s="86"/>
      <c r="C74" s="83"/>
      <c r="D74" s="83"/>
      <c r="E74" s="83"/>
      <c r="F74" s="83"/>
      <c r="G74" s="83"/>
      <c r="H74" s="83"/>
      <c r="I74" s="83"/>
      <c r="J74" s="83"/>
      <c r="K74" s="83"/>
      <c r="L74" s="83"/>
      <c r="M74" s="102"/>
    </row>
    <row r="75" s="54" customFormat="1" spans="1:13">
      <c r="A75" s="83"/>
      <c r="B75" s="86"/>
      <c r="C75" s="83"/>
      <c r="D75" s="83"/>
      <c r="E75" s="83"/>
      <c r="F75" s="83"/>
      <c r="G75" s="83"/>
      <c r="H75" s="83"/>
      <c r="I75" s="83"/>
      <c r="J75" s="83"/>
      <c r="K75" s="83"/>
      <c r="L75" s="83"/>
      <c r="M75" s="102"/>
    </row>
    <row r="76" s="54" customFormat="1" spans="1:13">
      <c r="A76" s="83"/>
      <c r="B76" s="86"/>
      <c r="C76" s="83"/>
      <c r="D76" s="83"/>
      <c r="E76" s="83"/>
      <c r="F76" s="83"/>
      <c r="G76" s="83"/>
      <c r="H76" s="83"/>
      <c r="I76" s="83"/>
      <c r="J76" s="83"/>
      <c r="K76" s="83"/>
      <c r="L76" s="83"/>
      <c r="M76" s="102"/>
    </row>
    <row r="77" s="54" customFormat="1" spans="1:13">
      <c r="A77" s="83"/>
      <c r="B77" s="86"/>
      <c r="C77" s="83"/>
      <c r="D77" s="83"/>
      <c r="E77" s="83"/>
      <c r="F77" s="83"/>
      <c r="G77" s="83"/>
      <c r="H77" s="83"/>
      <c r="I77" s="83"/>
      <c r="J77" s="83"/>
      <c r="K77" s="83"/>
      <c r="L77" s="83"/>
      <c r="M77" s="102"/>
    </row>
    <row r="78" s="54" customFormat="1" spans="1:13">
      <c r="A78" s="83"/>
      <c r="B78" s="86"/>
      <c r="C78" s="98" t="s">
        <v>261</v>
      </c>
      <c r="D78" s="98"/>
      <c r="E78" s="98"/>
      <c r="F78" s="98"/>
      <c r="G78" s="98"/>
      <c r="H78" s="98"/>
      <c r="I78" s="98"/>
      <c r="J78" s="98"/>
      <c r="K78" s="98"/>
      <c r="L78" s="98"/>
      <c r="M78" s="102"/>
    </row>
    <row r="79" s="54" customFormat="1" spans="1:13">
      <c r="A79" s="83"/>
      <c r="B79" s="86"/>
      <c r="C79" s="83"/>
      <c r="D79" s="83"/>
      <c r="E79" s="83"/>
      <c r="F79" s="83"/>
      <c r="G79" s="83"/>
      <c r="H79" s="83"/>
      <c r="I79" s="83"/>
      <c r="J79" s="83"/>
      <c r="K79" s="83"/>
      <c r="L79" s="83"/>
      <c r="M79" s="102"/>
    </row>
    <row r="80" s="54" customFormat="1" spans="1:13">
      <c r="A80" s="83"/>
      <c r="B80" s="86"/>
      <c r="C80" s="83"/>
      <c r="D80" s="83"/>
      <c r="E80" s="83" t="s">
        <v>47</v>
      </c>
      <c r="F80" s="83" t="s">
        <v>255</v>
      </c>
      <c r="G80" s="83" t="s">
        <v>45</v>
      </c>
      <c r="H80" s="83"/>
      <c r="I80" s="83"/>
      <c r="J80" s="83"/>
      <c r="K80" s="83"/>
      <c r="L80" s="83"/>
      <c r="M80" s="102"/>
    </row>
    <row r="81" s="54" customFormat="1" spans="1:13">
      <c r="A81" s="83"/>
      <c r="B81" s="86"/>
      <c r="C81" s="83"/>
      <c r="D81" s="83"/>
      <c r="E81" s="83" t="str">
        <f>AUTODIAGNÓSTICO!E31</f>
        <v>Generación y análisis de la información para el diálogo en la rendición de cuentas en lenguaje claro </v>
      </c>
      <c r="F81" s="83">
        <v>10</v>
      </c>
      <c r="G81" s="97">
        <f>AUTODIAGNÓSTICO!G31</f>
        <v>7.6</v>
      </c>
      <c r="H81" s="83"/>
      <c r="I81" s="83"/>
      <c r="J81" s="83"/>
      <c r="K81" s="83"/>
      <c r="L81" s="83"/>
      <c r="M81" s="102"/>
    </row>
    <row r="82" s="54" customFormat="1" spans="1:13">
      <c r="A82" s="83"/>
      <c r="B82" s="86"/>
      <c r="C82" s="83"/>
      <c r="D82" s="83"/>
      <c r="E82" s="83" t="str">
        <f>AUTODIAGNÓSTICO!E36</f>
        <v>Publicación de la información 
 a través de los diferentes canales de comunicación </v>
      </c>
      <c r="F82" s="83">
        <v>10</v>
      </c>
      <c r="G82" s="97">
        <f>AUTODIAGNÓSTICO!G36</f>
        <v>7.25</v>
      </c>
      <c r="H82" s="83"/>
      <c r="I82" s="83"/>
      <c r="J82" s="83"/>
      <c r="K82" s="83"/>
      <c r="L82" s="83"/>
      <c r="M82" s="102"/>
    </row>
    <row r="83" s="54" customFormat="1" spans="1:13">
      <c r="A83" s="83"/>
      <c r="B83" s="86"/>
      <c r="C83" s="83"/>
      <c r="D83" s="83"/>
      <c r="E83" s="83" t="str">
        <f>AUTODIAGNÓSTICO!E40</f>
        <v>Preparar los espacios de diálogo</v>
      </c>
      <c r="F83" s="83">
        <v>10</v>
      </c>
      <c r="G83" s="97">
        <f>AUTODIAGNÓSTICO!G40</f>
        <v>8</v>
      </c>
      <c r="H83" s="83"/>
      <c r="I83" s="83"/>
      <c r="J83" s="83"/>
      <c r="K83" s="83"/>
      <c r="L83" s="83"/>
      <c r="M83" s="102"/>
    </row>
    <row r="84" s="54" customFormat="1" spans="1:13">
      <c r="A84" s="83"/>
      <c r="B84" s="86"/>
      <c r="C84" s="83"/>
      <c r="D84" s="83"/>
      <c r="E84" s="83" t="str">
        <f>AUTODIAGNÓSTICO!E43</f>
        <v>Convocar a los ciudadanos y grupos de interés para participar en los espacios de diálogo para la rendición de cuentas</v>
      </c>
      <c r="F84" s="83">
        <v>10</v>
      </c>
      <c r="G84" s="97">
        <f>AUTODIAGNÓSTICO!G43</f>
        <v>8.4</v>
      </c>
      <c r="H84" s="83"/>
      <c r="I84" s="83"/>
      <c r="J84" s="83"/>
      <c r="K84" s="83"/>
      <c r="L84" s="83"/>
      <c r="M84" s="102"/>
    </row>
    <row r="85" s="54" customFormat="1" spans="1:13">
      <c r="A85" s="83"/>
      <c r="B85" s="86"/>
      <c r="C85" s="83"/>
      <c r="D85" s="83"/>
      <c r="E85" s="83" t="str">
        <f>AUTODIAGNÓSTICO!E48</f>
        <v>Realizar espacios de diálogo  de rendición de cuentas</v>
      </c>
      <c r="F85" s="83">
        <v>10</v>
      </c>
      <c r="G85" s="97">
        <f>AUTODIAGNÓSTICO!G48</f>
        <v>7.5</v>
      </c>
      <c r="H85" s="83"/>
      <c r="I85" s="83"/>
      <c r="J85" s="83"/>
      <c r="K85" s="83"/>
      <c r="L85" s="83"/>
      <c r="M85" s="102"/>
    </row>
    <row r="86" s="54" customFormat="1" spans="1:13">
      <c r="A86" s="83"/>
      <c r="B86" s="86"/>
      <c r="C86" s="83"/>
      <c r="D86" s="83"/>
      <c r="E86" s="83"/>
      <c r="F86" s="83"/>
      <c r="G86" s="97"/>
      <c r="H86" s="83"/>
      <c r="I86" s="83"/>
      <c r="J86" s="83"/>
      <c r="K86" s="83"/>
      <c r="L86" s="83"/>
      <c r="M86" s="102"/>
    </row>
    <row r="87" s="54" customFormat="1" spans="1:13">
      <c r="A87" s="83"/>
      <c r="B87" s="86"/>
      <c r="C87" s="83"/>
      <c r="D87" s="83"/>
      <c r="E87" s="83"/>
      <c r="F87" s="83"/>
      <c r="G87" s="83"/>
      <c r="H87" s="83"/>
      <c r="I87" s="83"/>
      <c r="J87" s="83"/>
      <c r="K87" s="83"/>
      <c r="L87" s="83"/>
      <c r="M87" s="102"/>
    </row>
    <row r="88" s="54" customFormat="1" spans="1:13">
      <c r="A88" s="83"/>
      <c r="B88" s="86"/>
      <c r="C88" s="83"/>
      <c r="D88" s="83"/>
      <c r="E88" s="83"/>
      <c r="F88" s="83"/>
      <c r="G88" s="83"/>
      <c r="H88" s="83"/>
      <c r="I88" s="83"/>
      <c r="J88" s="83"/>
      <c r="K88" s="83"/>
      <c r="L88" s="83"/>
      <c r="M88" s="102"/>
    </row>
    <row r="89" s="54" customFormat="1" spans="1:13">
      <c r="A89" s="83"/>
      <c r="B89" s="86"/>
      <c r="C89" s="83"/>
      <c r="D89" s="83"/>
      <c r="E89" s="83"/>
      <c r="F89" s="83"/>
      <c r="G89" s="83"/>
      <c r="H89" s="83"/>
      <c r="I89" s="83"/>
      <c r="J89" s="83"/>
      <c r="K89" s="83"/>
      <c r="L89" s="83"/>
      <c r="M89" s="102"/>
    </row>
    <row r="90" s="54" customFormat="1" spans="1:13">
      <c r="A90" s="83"/>
      <c r="B90" s="86"/>
      <c r="C90" s="83"/>
      <c r="D90" s="83"/>
      <c r="E90" s="83"/>
      <c r="F90" s="83"/>
      <c r="G90" s="83"/>
      <c r="H90" s="83"/>
      <c r="I90" s="83"/>
      <c r="J90" s="83"/>
      <c r="K90" s="83"/>
      <c r="L90" s="83"/>
      <c r="M90" s="102"/>
    </row>
    <row r="91" s="54" customFormat="1" spans="1:13">
      <c r="A91" s="83"/>
      <c r="B91" s="86"/>
      <c r="C91" s="83"/>
      <c r="D91" s="83"/>
      <c r="E91" s="83"/>
      <c r="F91" s="83"/>
      <c r="G91" s="83"/>
      <c r="H91" s="83"/>
      <c r="I91" s="83"/>
      <c r="J91" s="83"/>
      <c r="K91" s="83"/>
      <c r="L91" s="83"/>
      <c r="M91" s="102"/>
    </row>
    <row r="92" s="54" customFormat="1" spans="1:13">
      <c r="A92" s="83"/>
      <c r="B92" s="86"/>
      <c r="C92" s="83"/>
      <c r="D92" s="83"/>
      <c r="E92" s="83"/>
      <c r="F92" s="83"/>
      <c r="G92" s="83"/>
      <c r="H92" s="83"/>
      <c r="I92" s="83"/>
      <c r="J92" s="83"/>
      <c r="K92" s="83"/>
      <c r="L92" s="83"/>
      <c r="M92" s="102"/>
    </row>
    <row r="93" s="54" customFormat="1" spans="1:13">
      <c r="A93" s="83"/>
      <c r="B93" s="86"/>
      <c r="C93" s="83"/>
      <c r="D93" s="83"/>
      <c r="E93" s="83"/>
      <c r="F93" s="83"/>
      <c r="G93" s="83"/>
      <c r="H93" s="83"/>
      <c r="I93" s="83"/>
      <c r="J93" s="83"/>
      <c r="K93" s="83"/>
      <c r="L93" s="83"/>
      <c r="M93" s="102"/>
    </row>
    <row r="94" s="54" customFormat="1" spans="1:13">
      <c r="A94" s="83"/>
      <c r="B94" s="86"/>
      <c r="C94" s="83"/>
      <c r="D94" s="83"/>
      <c r="E94" s="83"/>
      <c r="F94" s="83"/>
      <c r="G94" s="83"/>
      <c r="H94" s="83"/>
      <c r="I94" s="83"/>
      <c r="J94" s="83"/>
      <c r="K94" s="83"/>
      <c r="L94" s="83"/>
      <c r="M94" s="102"/>
    </row>
    <row r="95" s="54" customFormat="1" spans="1:13">
      <c r="A95" s="83"/>
      <c r="B95" s="86"/>
      <c r="C95" s="83"/>
      <c r="D95" s="83"/>
      <c r="E95" s="83"/>
      <c r="F95" s="83"/>
      <c r="G95" s="83"/>
      <c r="H95" s="83"/>
      <c r="I95" s="83"/>
      <c r="J95" s="83"/>
      <c r="K95" s="83"/>
      <c r="L95" s="83"/>
      <c r="M95" s="102"/>
    </row>
    <row r="96" s="54" customFormat="1" spans="1:13">
      <c r="A96" s="83"/>
      <c r="B96" s="86"/>
      <c r="C96" s="83"/>
      <c r="D96" s="83"/>
      <c r="E96" s="83"/>
      <c r="F96" s="83"/>
      <c r="G96" s="83"/>
      <c r="H96" s="83"/>
      <c r="I96" s="83"/>
      <c r="J96" s="83"/>
      <c r="K96" s="83"/>
      <c r="L96" s="83"/>
      <c r="M96" s="102"/>
    </row>
    <row r="97" s="54" customFormat="1" spans="1:13">
      <c r="A97" s="83"/>
      <c r="B97" s="86"/>
      <c r="C97" s="83"/>
      <c r="D97" s="83"/>
      <c r="E97" s="83"/>
      <c r="F97" s="83"/>
      <c r="G97" s="83"/>
      <c r="H97" s="83"/>
      <c r="I97" s="83"/>
      <c r="J97" s="83"/>
      <c r="K97" s="83"/>
      <c r="L97" s="83"/>
      <c r="M97" s="102"/>
    </row>
    <row r="98" s="54" customFormat="1" spans="1:13">
      <c r="A98" s="83"/>
      <c r="B98" s="86"/>
      <c r="C98" s="83"/>
      <c r="D98" s="83"/>
      <c r="E98" s="83"/>
      <c r="F98" s="83"/>
      <c r="G98" s="83"/>
      <c r="H98" s="83"/>
      <c r="I98" s="83"/>
      <c r="J98" s="83"/>
      <c r="K98" s="83"/>
      <c r="L98" s="83"/>
      <c r="M98" s="102"/>
    </row>
    <row r="99" s="54" customFormat="1" spans="1:13">
      <c r="A99" s="83"/>
      <c r="B99" s="86"/>
      <c r="C99" s="83"/>
      <c r="D99" s="83"/>
      <c r="E99" s="83"/>
      <c r="F99" s="83"/>
      <c r="G99" s="83"/>
      <c r="H99" s="83"/>
      <c r="I99" s="83"/>
      <c r="J99" s="83"/>
      <c r="K99" s="83"/>
      <c r="L99" s="83"/>
      <c r="M99" s="102"/>
    </row>
    <row r="100" s="54" customFormat="1" spans="1:13">
      <c r="A100" s="83"/>
      <c r="B100" s="86"/>
      <c r="C100" s="83"/>
      <c r="D100" s="83"/>
      <c r="E100" s="83"/>
      <c r="F100" s="83"/>
      <c r="G100" s="83"/>
      <c r="H100" s="83"/>
      <c r="I100" s="83"/>
      <c r="J100" s="83"/>
      <c r="K100" s="83"/>
      <c r="L100" s="83"/>
      <c r="M100" s="102"/>
    </row>
    <row r="101" s="54" customFormat="1" spans="1:13">
      <c r="A101" s="83"/>
      <c r="B101" s="86"/>
      <c r="C101" s="83"/>
      <c r="D101" s="83"/>
      <c r="E101" s="83"/>
      <c r="F101" s="83"/>
      <c r="G101" s="83"/>
      <c r="H101" s="83"/>
      <c r="I101" s="83"/>
      <c r="J101" s="83"/>
      <c r="K101" s="83"/>
      <c r="L101" s="83"/>
      <c r="M101" s="102"/>
    </row>
    <row r="102" s="54" customFormat="1" spans="1:13">
      <c r="A102" s="83"/>
      <c r="B102" s="86"/>
      <c r="C102" s="98" t="s">
        <v>262</v>
      </c>
      <c r="D102" s="98"/>
      <c r="E102" s="98"/>
      <c r="F102" s="98"/>
      <c r="G102" s="98"/>
      <c r="H102" s="98"/>
      <c r="I102" s="98"/>
      <c r="J102" s="98"/>
      <c r="K102" s="98"/>
      <c r="L102" s="98"/>
      <c r="M102" s="102"/>
    </row>
    <row r="103" s="54" customFormat="1" spans="1:13">
      <c r="A103" s="83"/>
      <c r="B103" s="86"/>
      <c r="C103" s="83"/>
      <c r="D103" s="83"/>
      <c r="E103" s="83"/>
      <c r="F103" s="83"/>
      <c r="G103" s="83"/>
      <c r="H103" s="83"/>
      <c r="I103" s="83"/>
      <c r="J103" s="83"/>
      <c r="K103" s="83"/>
      <c r="L103" s="83"/>
      <c r="M103" s="102"/>
    </row>
    <row r="104" s="54" customFormat="1" spans="1:13">
      <c r="A104" s="83"/>
      <c r="B104" s="86"/>
      <c r="C104" s="83"/>
      <c r="D104" s="83" t="s">
        <v>47</v>
      </c>
      <c r="E104" s="83" t="s">
        <v>263</v>
      </c>
      <c r="F104" s="83" t="s">
        <v>45</v>
      </c>
      <c r="G104" s="83"/>
      <c r="H104" s="83"/>
      <c r="I104" s="83"/>
      <c r="J104" s="83"/>
      <c r="K104" s="83"/>
      <c r="L104" s="83"/>
      <c r="M104" s="102"/>
    </row>
    <row r="105" s="54" customFormat="1" spans="1:13">
      <c r="A105" s="83"/>
      <c r="B105" s="86"/>
      <c r="C105" s="83"/>
      <c r="D105" s="83" t="str">
        <f>AUTODIAGNÓSTICO!E60</f>
        <v>Cuantificar el impacto de las acciones de rendición de cuentas para divulgarlos a la ciudadanía</v>
      </c>
      <c r="E105" s="83">
        <v>10</v>
      </c>
      <c r="F105" s="97">
        <f>AUTODIAGNÓSTICO!G60</f>
        <v>6.42857142857143</v>
      </c>
      <c r="G105" s="83"/>
      <c r="H105" s="83"/>
      <c r="I105" s="83"/>
      <c r="J105" s="83"/>
      <c r="K105" s="83"/>
      <c r="L105" s="83"/>
      <c r="M105" s="102"/>
    </row>
    <row r="106" s="54" customFormat="1" spans="1:13">
      <c r="A106" s="83"/>
      <c r="B106" s="86"/>
      <c r="C106" s="83"/>
      <c r="D106" s="83"/>
      <c r="E106" s="83"/>
      <c r="F106" s="83"/>
      <c r="G106" s="83"/>
      <c r="H106" s="83"/>
      <c r="I106" s="83"/>
      <c r="J106" s="83"/>
      <c r="K106" s="83"/>
      <c r="L106" s="83"/>
      <c r="M106" s="102"/>
    </row>
    <row r="107" s="54" customFormat="1" spans="1:13">
      <c r="A107" s="83"/>
      <c r="B107" s="86"/>
      <c r="C107" s="83"/>
      <c r="D107" s="83"/>
      <c r="E107" s="83"/>
      <c r="F107" s="83"/>
      <c r="G107" s="83"/>
      <c r="H107" s="83"/>
      <c r="I107" s="83"/>
      <c r="J107" s="83"/>
      <c r="K107" s="83"/>
      <c r="L107" s="83"/>
      <c r="M107" s="102"/>
    </row>
    <row r="108" s="54" customFormat="1" spans="1:13">
      <c r="A108" s="83"/>
      <c r="B108" s="86"/>
      <c r="C108" s="83"/>
      <c r="D108" s="83"/>
      <c r="E108" s="83"/>
      <c r="F108" s="83"/>
      <c r="G108" s="83"/>
      <c r="H108" s="83"/>
      <c r="I108" s="83"/>
      <c r="J108" s="83"/>
      <c r="K108" s="83"/>
      <c r="L108" s="83"/>
      <c r="M108" s="102"/>
    </row>
    <row r="109" s="54" customFormat="1" spans="1:13">
      <c r="A109" s="83"/>
      <c r="B109" s="86"/>
      <c r="C109" s="83"/>
      <c r="D109" s="83"/>
      <c r="E109" s="83"/>
      <c r="F109" s="83"/>
      <c r="G109" s="83"/>
      <c r="H109" s="83"/>
      <c r="I109" s="83"/>
      <c r="J109" s="83"/>
      <c r="K109" s="83"/>
      <c r="L109" s="83"/>
      <c r="M109" s="102"/>
    </row>
    <row r="110" s="54" customFormat="1" spans="1:13">
      <c r="A110" s="83"/>
      <c r="B110" s="86"/>
      <c r="C110" s="83"/>
      <c r="D110" s="83"/>
      <c r="E110" s="83"/>
      <c r="F110" s="83"/>
      <c r="G110" s="83"/>
      <c r="H110" s="83"/>
      <c r="I110" s="83"/>
      <c r="J110" s="83"/>
      <c r="K110" s="83"/>
      <c r="L110" s="83"/>
      <c r="M110" s="102"/>
    </row>
    <row r="111" s="54" customFormat="1" spans="1:13">
      <c r="A111" s="83"/>
      <c r="B111" s="86"/>
      <c r="C111" s="83"/>
      <c r="D111" s="83"/>
      <c r="E111" s="83"/>
      <c r="F111" s="83"/>
      <c r="G111" s="83"/>
      <c r="H111" s="83"/>
      <c r="I111" s="83"/>
      <c r="J111" s="83"/>
      <c r="K111" s="83"/>
      <c r="L111" s="83"/>
      <c r="M111" s="102"/>
    </row>
    <row r="112" s="54" customFormat="1" spans="1:13">
      <c r="A112" s="83"/>
      <c r="B112" s="86"/>
      <c r="C112" s="83"/>
      <c r="D112" s="83"/>
      <c r="E112" s="83"/>
      <c r="F112" s="83"/>
      <c r="G112" s="83"/>
      <c r="H112" s="83"/>
      <c r="I112" s="83"/>
      <c r="J112" s="83"/>
      <c r="K112" s="83"/>
      <c r="L112" s="83"/>
      <c r="M112" s="102"/>
    </row>
    <row r="113" s="54" customFormat="1" spans="1:13">
      <c r="A113" s="83"/>
      <c r="B113" s="86"/>
      <c r="C113" s="83"/>
      <c r="D113" s="83"/>
      <c r="E113" s="83"/>
      <c r="F113" s="83"/>
      <c r="G113" s="83"/>
      <c r="H113" s="83"/>
      <c r="I113" s="83"/>
      <c r="J113" s="83"/>
      <c r="K113" s="83"/>
      <c r="L113" s="83"/>
      <c r="M113" s="102"/>
    </row>
    <row r="114" s="54" customFormat="1" spans="1:13">
      <c r="A114" s="83"/>
      <c r="B114" s="86"/>
      <c r="C114" s="83"/>
      <c r="D114" s="83"/>
      <c r="E114" s="83"/>
      <c r="F114" s="83"/>
      <c r="G114" s="83"/>
      <c r="H114" s="83"/>
      <c r="I114" s="83"/>
      <c r="J114" s="83"/>
      <c r="K114" s="83"/>
      <c r="L114" s="83"/>
      <c r="M114" s="102"/>
    </row>
    <row r="115" s="54" customFormat="1" spans="1:13">
      <c r="A115" s="83"/>
      <c r="B115" s="86"/>
      <c r="C115" s="83"/>
      <c r="D115" s="83"/>
      <c r="E115" s="83"/>
      <c r="F115" s="83"/>
      <c r="G115" s="83"/>
      <c r="H115" s="83"/>
      <c r="I115" s="83"/>
      <c r="J115" s="83"/>
      <c r="K115" s="83"/>
      <c r="L115" s="83"/>
      <c r="M115" s="102"/>
    </row>
    <row r="116" s="54" customFormat="1" spans="1:13">
      <c r="A116" s="83"/>
      <c r="B116" s="86"/>
      <c r="C116" s="83"/>
      <c r="D116" s="83"/>
      <c r="E116" s="83"/>
      <c r="F116" s="83"/>
      <c r="G116" s="83"/>
      <c r="H116" s="83"/>
      <c r="I116" s="83"/>
      <c r="J116" s="83"/>
      <c r="K116" s="83"/>
      <c r="L116" s="83"/>
      <c r="M116" s="102"/>
    </row>
    <row r="117" s="54" customFormat="1" spans="1:13">
      <c r="A117" s="83"/>
      <c r="B117" s="86"/>
      <c r="C117" s="83"/>
      <c r="D117" s="83"/>
      <c r="E117" s="83"/>
      <c r="F117" s="83"/>
      <c r="G117" s="83"/>
      <c r="H117" s="83"/>
      <c r="I117" s="83"/>
      <c r="J117" s="83"/>
      <c r="K117" s="83"/>
      <c r="L117" s="83"/>
      <c r="M117" s="102"/>
    </row>
    <row r="118" s="54" customFormat="1" spans="1:13">
      <c r="A118" s="83"/>
      <c r="B118" s="86"/>
      <c r="C118" s="83"/>
      <c r="D118" s="83"/>
      <c r="E118" s="83"/>
      <c r="F118" s="83"/>
      <c r="G118" s="83"/>
      <c r="H118" s="83"/>
      <c r="I118" s="83"/>
      <c r="J118" s="83"/>
      <c r="K118" s="83"/>
      <c r="L118" s="83"/>
      <c r="M118" s="102"/>
    </row>
    <row r="119" s="54" customFormat="1" spans="1:13">
      <c r="A119" s="83"/>
      <c r="B119" s="86"/>
      <c r="C119" s="83"/>
      <c r="D119" s="83"/>
      <c r="E119" s="83"/>
      <c r="F119" s="83"/>
      <c r="G119" s="83"/>
      <c r="H119" s="83"/>
      <c r="I119" s="83"/>
      <c r="J119" s="83"/>
      <c r="K119" s="83"/>
      <c r="L119" s="83"/>
      <c r="M119" s="102"/>
    </row>
    <row r="120" s="54" customFormat="1" spans="1:13">
      <c r="A120" s="83"/>
      <c r="B120" s="86"/>
      <c r="C120" s="83"/>
      <c r="D120" s="83"/>
      <c r="E120" s="83"/>
      <c r="F120" s="83"/>
      <c r="G120" s="83"/>
      <c r="H120" s="83"/>
      <c r="I120" s="83"/>
      <c r="J120" s="83"/>
      <c r="K120" s="83"/>
      <c r="L120" s="83"/>
      <c r="M120" s="102"/>
    </row>
    <row r="121" s="54" customFormat="1" spans="1:13">
      <c r="A121" s="83"/>
      <c r="B121" s="86"/>
      <c r="C121" s="83"/>
      <c r="D121" s="83"/>
      <c r="E121" s="83"/>
      <c r="F121" s="83"/>
      <c r="G121" s="83"/>
      <c r="H121" s="83"/>
      <c r="I121" s="83"/>
      <c r="J121" s="83"/>
      <c r="K121" s="83"/>
      <c r="L121" s="83"/>
      <c r="M121" s="102"/>
    </row>
    <row r="122" s="54" customFormat="1" spans="1:13">
      <c r="A122" s="83"/>
      <c r="B122" s="86"/>
      <c r="C122" s="83"/>
      <c r="D122" s="83"/>
      <c r="E122" s="83"/>
      <c r="F122" s="83"/>
      <c r="G122" s="83"/>
      <c r="H122" s="83"/>
      <c r="I122" s="83"/>
      <c r="J122" s="83"/>
      <c r="K122" s="83"/>
      <c r="L122" s="83"/>
      <c r="M122" s="102"/>
    </row>
    <row r="123" s="54" customFormat="1" spans="1:13">
      <c r="A123" s="83"/>
      <c r="B123" s="86"/>
      <c r="C123" s="83"/>
      <c r="D123" s="83"/>
      <c r="E123" s="83"/>
      <c r="F123" s="83"/>
      <c r="G123" s="83"/>
      <c r="H123" s="83"/>
      <c r="I123" s="83"/>
      <c r="J123" s="83"/>
      <c r="K123" s="83"/>
      <c r="L123" s="83"/>
      <c r="M123" s="102"/>
    </row>
    <row r="124" s="54" customFormat="1" spans="1:13">
      <c r="A124" s="83"/>
      <c r="B124" s="86"/>
      <c r="C124" s="83"/>
      <c r="D124" s="83"/>
      <c r="E124" s="83"/>
      <c r="F124" s="83"/>
      <c r="G124" s="83"/>
      <c r="H124" s="83"/>
      <c r="I124" s="83"/>
      <c r="J124" s="83"/>
      <c r="K124" s="83"/>
      <c r="L124" s="83"/>
      <c r="M124" s="102"/>
    </row>
    <row r="125" s="54" customFormat="1" spans="1:13">
      <c r="A125" s="83"/>
      <c r="B125" s="86"/>
      <c r="C125" s="83"/>
      <c r="D125" s="83"/>
      <c r="E125" s="83"/>
      <c r="F125" s="83"/>
      <c r="G125" s="83"/>
      <c r="H125" s="83"/>
      <c r="I125" s="83"/>
      <c r="J125" s="83"/>
      <c r="K125" s="83"/>
      <c r="L125" s="83"/>
      <c r="M125" s="102"/>
    </row>
    <row r="126" s="54" customFormat="1" spans="1:13">
      <c r="A126" s="83"/>
      <c r="B126" s="86"/>
      <c r="C126" s="83"/>
      <c r="D126" s="83"/>
      <c r="E126" s="83"/>
      <c r="F126" s="83"/>
      <c r="G126" s="83"/>
      <c r="H126" s="83"/>
      <c r="I126" s="83"/>
      <c r="J126" s="83"/>
      <c r="K126" s="83"/>
      <c r="L126" s="83"/>
      <c r="M126" s="102"/>
    </row>
    <row r="127" s="54" customFormat="1" spans="1:13">
      <c r="A127" s="83"/>
      <c r="B127" s="86"/>
      <c r="C127" s="83"/>
      <c r="D127" s="83"/>
      <c r="E127" s="83"/>
      <c r="F127" s="83"/>
      <c r="G127" s="83"/>
      <c r="H127" s="83"/>
      <c r="I127" s="83"/>
      <c r="J127" s="83"/>
      <c r="K127" s="83"/>
      <c r="L127" s="83"/>
      <c r="M127" s="102"/>
    </row>
    <row r="128" s="54" customFormat="1" spans="1:13">
      <c r="A128" s="83"/>
      <c r="B128" s="86"/>
      <c r="C128" s="98" t="s">
        <v>264</v>
      </c>
      <c r="D128" s="98"/>
      <c r="E128" s="98"/>
      <c r="F128" s="98"/>
      <c r="G128" s="98"/>
      <c r="H128" s="98"/>
      <c r="I128" s="98"/>
      <c r="J128" s="98"/>
      <c r="K128" s="98"/>
      <c r="L128" s="98"/>
      <c r="M128" s="102"/>
    </row>
    <row r="129" s="54" customFormat="1" spans="1:13">
      <c r="A129" s="83"/>
      <c r="B129" s="86"/>
      <c r="C129" s="83"/>
      <c r="D129" s="83"/>
      <c r="E129" s="83"/>
      <c r="F129" s="83"/>
      <c r="G129" s="83"/>
      <c r="H129" s="83"/>
      <c r="I129" s="83"/>
      <c r="J129" s="83"/>
      <c r="K129" s="83"/>
      <c r="L129" s="83"/>
      <c r="M129" s="102"/>
    </row>
    <row r="130" s="54" customFormat="1" spans="1:13">
      <c r="A130" s="83"/>
      <c r="B130" s="86"/>
      <c r="C130" s="83"/>
      <c r="D130" s="83"/>
      <c r="E130" s="83"/>
      <c r="F130" s="83"/>
      <c r="G130" s="83"/>
      <c r="H130" s="83"/>
      <c r="I130" s="83"/>
      <c r="J130" s="83"/>
      <c r="K130" s="83"/>
      <c r="L130" s="83"/>
      <c r="M130" s="102"/>
    </row>
    <row r="131" s="54" customFormat="1" spans="1:13">
      <c r="A131" s="83"/>
      <c r="B131" s="86"/>
      <c r="C131" s="83"/>
      <c r="D131" s="83" t="s">
        <v>47</v>
      </c>
      <c r="E131" s="83" t="s">
        <v>263</v>
      </c>
      <c r="F131" s="83" t="s">
        <v>45</v>
      </c>
      <c r="G131" s="83"/>
      <c r="H131" s="83"/>
      <c r="I131" s="83"/>
      <c r="J131" s="83"/>
      <c r="K131" s="83"/>
      <c r="L131" s="83"/>
      <c r="M131" s="102"/>
    </row>
    <row r="132" s="54" customFormat="1" spans="1:13">
      <c r="A132" s="83"/>
      <c r="B132" s="86"/>
      <c r="C132" s="83"/>
      <c r="D132" s="83" t="str">
        <f>AUTODIAGNÓSTICO!E67</f>
        <v>Establecer acciones de mejora del proceso de rendición de cuenta</v>
      </c>
      <c r="E132" s="83">
        <v>10</v>
      </c>
      <c r="F132" s="97">
        <f>AUTODIAGNÓSTICO!G67</f>
        <v>6.8</v>
      </c>
      <c r="G132" s="83"/>
      <c r="H132" s="83"/>
      <c r="I132" s="83"/>
      <c r="J132" s="83"/>
      <c r="K132" s="83"/>
      <c r="L132" s="83"/>
      <c r="M132" s="102"/>
    </row>
    <row r="133" s="54" customFormat="1" spans="1:13">
      <c r="A133" s="83"/>
      <c r="B133" s="86"/>
      <c r="C133" s="83"/>
      <c r="D133" s="83"/>
      <c r="E133" s="83"/>
      <c r="F133" s="83"/>
      <c r="G133" s="83"/>
      <c r="H133" s="83"/>
      <c r="I133" s="83"/>
      <c r="J133" s="83"/>
      <c r="K133" s="83"/>
      <c r="L133" s="83"/>
      <c r="M133" s="102"/>
    </row>
    <row r="134" s="54" customFormat="1" spans="1:13">
      <c r="A134" s="83"/>
      <c r="B134" s="86"/>
      <c r="C134" s="83"/>
      <c r="D134" s="83"/>
      <c r="E134" s="83"/>
      <c r="F134" s="83"/>
      <c r="G134" s="83"/>
      <c r="H134" s="83"/>
      <c r="I134" s="83"/>
      <c r="J134" s="83"/>
      <c r="K134" s="83"/>
      <c r="L134" s="83"/>
      <c r="M134" s="102"/>
    </row>
    <row r="135" s="54" customFormat="1" spans="1:13">
      <c r="A135" s="83"/>
      <c r="B135" s="86"/>
      <c r="C135" s="83"/>
      <c r="D135" s="83"/>
      <c r="E135" s="83"/>
      <c r="F135" s="83"/>
      <c r="G135" s="83"/>
      <c r="H135" s="83"/>
      <c r="I135" s="83"/>
      <c r="J135" s="83"/>
      <c r="K135" s="83"/>
      <c r="L135" s="83"/>
      <c r="M135" s="102"/>
    </row>
    <row r="136" s="54" customFormat="1" spans="1:13">
      <c r="A136" s="83"/>
      <c r="B136" s="86"/>
      <c r="C136" s="83"/>
      <c r="D136" s="83"/>
      <c r="E136" s="83"/>
      <c r="F136" s="83"/>
      <c r="G136" s="83"/>
      <c r="H136" s="83"/>
      <c r="I136" s="83"/>
      <c r="J136" s="83"/>
      <c r="K136" s="83"/>
      <c r="L136" s="83"/>
      <c r="M136" s="102"/>
    </row>
    <row r="137" s="54" customFormat="1" spans="1:13">
      <c r="A137" s="83"/>
      <c r="B137" s="86"/>
      <c r="C137" s="83"/>
      <c r="D137" s="83"/>
      <c r="E137" s="83"/>
      <c r="F137" s="83"/>
      <c r="G137" s="83"/>
      <c r="H137" s="83"/>
      <c r="I137" s="83"/>
      <c r="J137" s="83"/>
      <c r="K137" s="83"/>
      <c r="L137" s="83"/>
      <c r="M137" s="102"/>
    </row>
    <row r="138" s="54" customFormat="1" spans="1:13">
      <c r="A138" s="83"/>
      <c r="B138" s="86"/>
      <c r="C138" s="83"/>
      <c r="D138" s="83"/>
      <c r="E138" s="83"/>
      <c r="F138" s="83"/>
      <c r="G138" s="83"/>
      <c r="H138" s="83"/>
      <c r="I138" s="83"/>
      <c r="J138" s="83"/>
      <c r="K138" s="83"/>
      <c r="L138" s="83"/>
      <c r="M138" s="102"/>
    </row>
    <row r="139" s="54" customFormat="1" spans="1:13">
      <c r="A139" s="83"/>
      <c r="B139" s="86"/>
      <c r="C139" s="83"/>
      <c r="D139" s="83"/>
      <c r="E139" s="83"/>
      <c r="F139" s="83"/>
      <c r="G139" s="83"/>
      <c r="H139" s="83"/>
      <c r="I139" s="83"/>
      <c r="J139" s="83"/>
      <c r="K139" s="83"/>
      <c r="L139" s="83"/>
      <c r="M139" s="102"/>
    </row>
    <row r="140" s="54" customFormat="1" spans="1:13">
      <c r="A140" s="83"/>
      <c r="B140" s="86"/>
      <c r="C140" s="83"/>
      <c r="D140" s="83"/>
      <c r="E140" s="83"/>
      <c r="F140" s="83"/>
      <c r="G140" s="83"/>
      <c r="H140" s="83"/>
      <c r="I140" s="83"/>
      <c r="J140" s="83"/>
      <c r="K140" s="83"/>
      <c r="L140" s="83"/>
      <c r="M140" s="102"/>
    </row>
    <row r="141" s="54" customFormat="1" spans="1:13">
      <c r="A141" s="83"/>
      <c r="B141" s="86"/>
      <c r="C141" s="83"/>
      <c r="D141" s="83"/>
      <c r="E141" s="83"/>
      <c r="F141" s="83"/>
      <c r="G141" s="83"/>
      <c r="H141" s="83"/>
      <c r="I141" s="83"/>
      <c r="J141" s="83"/>
      <c r="K141" s="83"/>
      <c r="L141" s="83"/>
      <c r="M141" s="102"/>
    </row>
    <row r="142" s="54" customFormat="1" spans="1:13">
      <c r="A142" s="83"/>
      <c r="B142" s="86"/>
      <c r="C142" s="83"/>
      <c r="D142" s="83"/>
      <c r="E142" s="83"/>
      <c r="F142" s="83"/>
      <c r="G142" s="83"/>
      <c r="H142" s="83"/>
      <c r="I142" s="83"/>
      <c r="J142" s="83"/>
      <c r="K142" s="83"/>
      <c r="L142" s="83"/>
      <c r="M142" s="102"/>
    </row>
    <row r="143" s="54" customFormat="1" spans="1:13">
      <c r="A143" s="83"/>
      <c r="B143" s="86"/>
      <c r="C143" s="83"/>
      <c r="D143" s="83"/>
      <c r="E143" s="83"/>
      <c r="F143" s="83"/>
      <c r="G143" s="83"/>
      <c r="H143" s="83"/>
      <c r="I143" s="83"/>
      <c r="J143" s="83"/>
      <c r="K143" s="83"/>
      <c r="L143" s="83"/>
      <c r="M143" s="102"/>
    </row>
    <row r="144" s="54" customFormat="1" spans="1:13">
      <c r="A144" s="83"/>
      <c r="B144" s="86"/>
      <c r="C144" s="83"/>
      <c r="D144" s="83"/>
      <c r="E144" s="83"/>
      <c r="F144" s="83"/>
      <c r="G144" s="83"/>
      <c r="H144" s="83"/>
      <c r="I144" s="83"/>
      <c r="J144" s="83"/>
      <c r="K144" s="83"/>
      <c r="L144" s="83"/>
      <c r="M144" s="102"/>
    </row>
    <row r="145" s="54" customFormat="1" spans="1:13">
      <c r="A145" s="83"/>
      <c r="B145" s="86"/>
      <c r="C145" s="83"/>
      <c r="D145" s="83"/>
      <c r="E145" s="83"/>
      <c r="F145" s="83"/>
      <c r="G145" s="83"/>
      <c r="H145" s="83"/>
      <c r="I145" s="83"/>
      <c r="J145" s="83"/>
      <c r="K145" s="83"/>
      <c r="L145" s="83"/>
      <c r="M145" s="102"/>
    </row>
    <row r="146" s="54" customFormat="1" spans="1:13">
      <c r="A146" s="83"/>
      <c r="B146" s="86"/>
      <c r="C146" s="83"/>
      <c r="D146" s="83"/>
      <c r="E146" s="83"/>
      <c r="F146" s="83"/>
      <c r="G146" s="83"/>
      <c r="H146" s="83"/>
      <c r="I146" s="83"/>
      <c r="J146" s="83"/>
      <c r="K146" s="83"/>
      <c r="L146" s="83"/>
      <c r="M146" s="102"/>
    </row>
    <row r="147" s="54" customFormat="1" spans="1:13">
      <c r="A147" s="83"/>
      <c r="B147" s="86"/>
      <c r="C147" s="83"/>
      <c r="D147" s="83"/>
      <c r="E147" s="83"/>
      <c r="F147" s="83"/>
      <c r="G147" s="83"/>
      <c r="H147" s="83"/>
      <c r="I147" s="83"/>
      <c r="J147" s="83"/>
      <c r="K147" s="83"/>
      <c r="L147" s="83"/>
      <c r="M147" s="102"/>
    </row>
    <row r="148" s="54" customFormat="1" spans="1:13">
      <c r="A148" s="83"/>
      <c r="B148" s="86"/>
      <c r="C148" s="83"/>
      <c r="D148" s="83"/>
      <c r="E148" s="83"/>
      <c r="F148" s="83"/>
      <c r="G148" s="83"/>
      <c r="H148" s="83"/>
      <c r="I148" s="83"/>
      <c r="J148" s="83"/>
      <c r="K148" s="83"/>
      <c r="L148" s="83"/>
      <c r="M148" s="102"/>
    </row>
    <row r="149" s="54" customFormat="1" spans="1:13">
      <c r="A149" s="83"/>
      <c r="B149" s="86"/>
      <c r="C149" s="83"/>
      <c r="D149" s="83"/>
      <c r="E149" s="83"/>
      <c r="F149" s="83"/>
      <c r="G149" s="83"/>
      <c r="H149" s="83"/>
      <c r="I149" s="83"/>
      <c r="J149" s="83"/>
      <c r="K149" s="83"/>
      <c r="L149" s="83"/>
      <c r="M149" s="102"/>
    </row>
    <row r="150" s="54" customFormat="1" spans="1:13">
      <c r="A150" s="83"/>
      <c r="B150" s="86"/>
      <c r="C150" s="83"/>
      <c r="D150" s="83"/>
      <c r="E150" s="83"/>
      <c r="F150" s="83"/>
      <c r="G150" s="83"/>
      <c r="H150" s="83"/>
      <c r="I150" s="83"/>
      <c r="J150" s="83"/>
      <c r="K150" s="83"/>
      <c r="L150" s="83"/>
      <c r="M150" s="102"/>
    </row>
    <row r="151" s="54" customFormat="1" spans="1:13">
      <c r="A151" s="83"/>
      <c r="B151" s="86"/>
      <c r="C151" s="83"/>
      <c r="D151" s="83"/>
      <c r="E151" s="83"/>
      <c r="F151" s="83"/>
      <c r="G151" s="83"/>
      <c r="H151" s="83"/>
      <c r="I151" s="83"/>
      <c r="J151" s="83"/>
      <c r="K151" s="83"/>
      <c r="L151" s="83"/>
      <c r="M151" s="102"/>
    </row>
    <row r="152" s="54" customFormat="1" spans="1:13">
      <c r="A152" s="83"/>
      <c r="B152" s="86"/>
      <c r="C152" s="83"/>
      <c r="D152" s="83"/>
      <c r="E152" s="83"/>
      <c r="F152" s="83"/>
      <c r="G152" s="83"/>
      <c r="H152" s="83"/>
      <c r="I152" s="83"/>
      <c r="J152" s="83"/>
      <c r="K152" s="83"/>
      <c r="L152" s="83"/>
      <c r="M152" s="102"/>
    </row>
    <row r="153" s="54" customFormat="1" spans="1:13">
      <c r="A153" s="83"/>
      <c r="B153" s="86"/>
      <c r="C153" s="83"/>
      <c r="D153" s="83"/>
      <c r="E153" s="83"/>
      <c r="F153" s="83"/>
      <c r="G153" s="83"/>
      <c r="H153" s="83"/>
      <c r="I153" s="83"/>
      <c r="J153" s="83"/>
      <c r="K153" s="83"/>
      <c r="L153" s="83"/>
      <c r="M153" s="102"/>
    </row>
    <row r="154" s="54" customFormat="1" ht="15.75" spans="1:13">
      <c r="A154" s="83"/>
      <c r="B154" s="104"/>
      <c r="C154" s="105"/>
      <c r="D154" s="105"/>
      <c r="E154" s="105"/>
      <c r="F154" s="105"/>
      <c r="G154" s="105"/>
      <c r="H154" s="105"/>
      <c r="I154" s="105"/>
      <c r="J154" s="105"/>
      <c r="K154" s="105"/>
      <c r="L154" s="105"/>
      <c r="M154" s="106"/>
    </row>
    <row r="155" s="54" customFormat="1" spans="1:13">
      <c r="A155" s="83"/>
      <c r="B155" s="83"/>
      <c r="C155" s="83"/>
      <c r="D155" s="83"/>
      <c r="E155" s="83"/>
      <c r="F155" s="83"/>
      <c r="G155" s="83"/>
      <c r="H155" s="83"/>
      <c r="I155" s="83"/>
      <c r="J155" s="83"/>
      <c r="K155" s="83"/>
      <c r="L155" s="83"/>
      <c r="M155" s="83"/>
    </row>
    <row r="156" s="54" customFormat="1" spans="1:13">
      <c r="A156" s="83"/>
      <c r="B156" s="83"/>
      <c r="C156" s="83"/>
      <c r="D156" s="83"/>
      <c r="E156" s="83"/>
      <c r="F156" s="83"/>
      <c r="G156" s="83"/>
      <c r="H156" s="83"/>
      <c r="I156" s="83"/>
      <c r="J156" s="83"/>
      <c r="K156" s="83"/>
      <c r="L156" s="83"/>
      <c r="M156" s="83"/>
    </row>
    <row r="157" s="54" customFormat="1" spans="1:13">
      <c r="A157" s="83"/>
      <c r="B157" s="83"/>
      <c r="C157" s="83"/>
      <c r="D157" s="83"/>
      <c r="E157" s="83"/>
      <c r="F157" s="83"/>
      <c r="G157" s="83"/>
      <c r="H157" s="83"/>
      <c r="I157" s="83"/>
      <c r="J157" s="83"/>
      <c r="K157" s="83"/>
      <c r="L157" s="83"/>
      <c r="M157" s="83"/>
    </row>
    <row r="158" s="54" customFormat="1" spans="1:13">
      <c r="A158" s="83"/>
      <c r="B158" s="83"/>
      <c r="C158" s="83"/>
      <c r="D158" s="83"/>
      <c r="E158" s="83"/>
      <c r="F158" s="83"/>
      <c r="G158" s="83"/>
      <c r="H158" s="83"/>
      <c r="I158" s="83"/>
      <c r="J158" s="83"/>
      <c r="K158" s="83"/>
      <c r="L158" s="83"/>
      <c r="M158" s="83"/>
    </row>
    <row r="159" s="54" customFormat="1" spans="1:13">
      <c r="A159" s="83"/>
      <c r="B159" s="83"/>
      <c r="C159" s="83"/>
      <c r="D159" s="83"/>
      <c r="E159" s="83"/>
      <c r="F159" s="83"/>
      <c r="G159" s="83"/>
      <c r="H159" s="83"/>
      <c r="I159" s="83"/>
      <c r="J159" s="83"/>
      <c r="K159" s="83"/>
      <c r="L159" s="83"/>
      <c r="M159" s="83"/>
    </row>
    <row r="160" s="54" customFormat="1" spans="1:13">
      <c r="A160" s="83"/>
      <c r="B160" s="83"/>
      <c r="C160" s="83"/>
      <c r="D160" s="83"/>
      <c r="E160" s="83"/>
      <c r="F160" s="83"/>
      <c r="G160" s="83"/>
      <c r="H160" s="83"/>
      <c r="I160" s="83"/>
      <c r="J160" s="83"/>
      <c r="K160" s="83"/>
      <c r="L160" s="83"/>
      <c r="M160" s="83"/>
    </row>
    <row r="161" s="54" customFormat="1" spans="1:13">
      <c r="A161" s="83"/>
      <c r="B161" s="83"/>
      <c r="C161" s="83"/>
      <c r="D161" s="83"/>
      <c r="E161" s="83"/>
      <c r="F161" s="83"/>
      <c r="G161" s="83"/>
      <c r="H161" s="83"/>
      <c r="I161" s="83"/>
      <c r="J161" s="83"/>
      <c r="K161" s="83"/>
      <c r="L161" s="83"/>
      <c r="M161" s="83"/>
    </row>
    <row r="162" s="54" customFormat="1" spans="1:13">
      <c r="A162" s="83"/>
      <c r="B162" s="83"/>
      <c r="C162" s="83"/>
      <c r="D162" s="83"/>
      <c r="E162" s="83"/>
      <c r="F162" s="83"/>
      <c r="G162" s="83"/>
      <c r="H162" s="83"/>
      <c r="I162" s="83"/>
      <c r="J162" s="83"/>
      <c r="K162" s="83"/>
      <c r="L162" s="83"/>
      <c r="M162" s="83"/>
    </row>
    <row r="163" s="54" customFormat="1" spans="1:13">
      <c r="A163" s="83"/>
      <c r="B163" s="83"/>
      <c r="C163" s="83"/>
      <c r="D163" s="83"/>
      <c r="E163" s="83"/>
      <c r="F163" s="83"/>
      <c r="G163" s="83"/>
      <c r="H163" s="83"/>
      <c r="I163" s="83"/>
      <c r="J163" s="83"/>
      <c r="K163" s="83"/>
      <c r="L163" s="83"/>
      <c r="M163" s="83"/>
    </row>
    <row r="164" s="54" customFormat="1" spans="1:13">
      <c r="A164" s="83"/>
      <c r="B164" s="83"/>
      <c r="C164" s="83"/>
      <c r="D164" s="83"/>
      <c r="E164" s="83"/>
      <c r="F164" s="83"/>
      <c r="G164" s="83"/>
      <c r="H164" s="83"/>
      <c r="I164" s="83"/>
      <c r="J164" s="83"/>
      <c r="K164" s="83"/>
      <c r="L164" s="83"/>
      <c r="M164" s="83"/>
    </row>
    <row r="165" s="54" customFormat="1" spans="1:13">
      <c r="A165" s="83"/>
      <c r="B165" s="83"/>
      <c r="C165" s="83"/>
      <c r="D165" s="83"/>
      <c r="E165" s="83"/>
      <c r="F165" s="83"/>
      <c r="G165" s="83"/>
      <c r="H165" s="83"/>
      <c r="I165" s="83"/>
      <c r="J165" s="83"/>
      <c r="K165" s="83"/>
      <c r="L165" s="83"/>
      <c r="M165" s="83"/>
    </row>
    <row r="166" s="54" customFormat="1" spans="1:13">
      <c r="A166" s="83"/>
      <c r="B166" s="83"/>
      <c r="C166" s="83"/>
      <c r="D166" s="83"/>
      <c r="E166" s="83"/>
      <c r="F166" s="83"/>
      <c r="G166" s="83"/>
      <c r="H166" s="83"/>
      <c r="I166" s="83"/>
      <c r="J166" s="83"/>
      <c r="K166" s="83"/>
      <c r="L166" s="83"/>
      <c r="M166" s="83"/>
    </row>
    <row r="167" s="54" customFormat="1" spans="1:13">
      <c r="A167" s="83"/>
      <c r="B167" s="83"/>
      <c r="C167" s="83"/>
      <c r="D167" s="83"/>
      <c r="E167" s="83"/>
      <c r="F167" s="83"/>
      <c r="G167" s="83"/>
      <c r="H167" s="83"/>
      <c r="I167" s="83"/>
      <c r="J167" s="83"/>
      <c r="K167" s="83"/>
      <c r="L167" s="83"/>
      <c r="M167" s="83"/>
    </row>
    <row r="168" s="54" customFormat="1" spans="1:13">
      <c r="A168" s="83"/>
      <c r="B168" s="83"/>
      <c r="C168" s="83"/>
      <c r="D168" s="83"/>
      <c r="E168" s="83"/>
      <c r="F168" s="83"/>
      <c r="G168" s="83"/>
      <c r="H168" s="83"/>
      <c r="I168" s="83"/>
      <c r="J168" s="83"/>
      <c r="K168" s="83"/>
      <c r="L168" s="83"/>
      <c r="M168" s="83"/>
    </row>
    <row r="169" s="54" customFormat="1" spans="1:13">
      <c r="A169" s="83"/>
      <c r="B169" s="83"/>
      <c r="C169" s="83"/>
      <c r="D169" s="83"/>
      <c r="E169" s="83"/>
      <c r="F169" s="83"/>
      <c r="G169" s="83"/>
      <c r="H169" s="83"/>
      <c r="I169" s="83"/>
      <c r="J169" s="83"/>
      <c r="K169" s="83"/>
      <c r="L169" s="83"/>
      <c r="M169" s="83"/>
    </row>
    <row r="170" s="54" customFormat="1" spans="1:13">
      <c r="A170" s="83"/>
      <c r="B170" s="83"/>
      <c r="C170" s="83"/>
      <c r="D170" s="83"/>
      <c r="E170" s="83"/>
      <c r="F170" s="83"/>
      <c r="G170" s="83"/>
      <c r="H170" s="83"/>
      <c r="I170" s="83"/>
      <c r="J170" s="83"/>
      <c r="K170" s="83"/>
      <c r="L170" s="83"/>
      <c r="M170" s="83"/>
    </row>
    <row r="171" s="54" customFormat="1" spans="1:13">
      <c r="A171" s="83"/>
      <c r="B171" s="83"/>
      <c r="C171" s="83"/>
      <c r="D171" s="83"/>
      <c r="E171" s="83"/>
      <c r="F171" s="83"/>
      <c r="G171" s="83"/>
      <c r="H171" s="83"/>
      <c r="I171" s="83"/>
      <c r="J171" s="83"/>
      <c r="K171" s="83"/>
      <c r="L171" s="83"/>
      <c r="M171" s="83"/>
    </row>
    <row r="172" s="54" customFormat="1" spans="1:13">
      <c r="A172" s="83"/>
      <c r="B172" s="83"/>
      <c r="C172" s="83"/>
      <c r="D172" s="83"/>
      <c r="E172" s="83"/>
      <c r="F172" s="83"/>
      <c r="G172" s="83"/>
      <c r="H172" s="83"/>
      <c r="I172" s="83"/>
      <c r="J172" s="83"/>
      <c r="K172" s="83"/>
      <c r="L172" s="83"/>
      <c r="M172" s="83"/>
    </row>
    <row r="173" s="54" customFormat="1" spans="1:13">
      <c r="A173" s="83"/>
      <c r="B173" s="83"/>
      <c r="C173" s="83"/>
      <c r="D173" s="83"/>
      <c r="E173" s="83"/>
      <c r="F173" s="83"/>
      <c r="G173" s="83"/>
      <c r="H173" s="83"/>
      <c r="I173" s="83"/>
      <c r="J173" s="83"/>
      <c r="K173" s="83"/>
      <c r="L173" s="83"/>
      <c r="M173" s="83"/>
    </row>
    <row r="174" s="54" customFormat="1" spans="1:13">
      <c r="A174" s="83"/>
      <c r="B174" s="83"/>
      <c r="C174" s="83"/>
      <c r="D174" s="83"/>
      <c r="E174" s="83"/>
      <c r="F174" s="83"/>
      <c r="G174" s="83"/>
      <c r="H174" s="83"/>
      <c r="I174" s="83"/>
      <c r="J174" s="83"/>
      <c r="K174" s="83"/>
      <c r="L174" s="83"/>
      <c r="M174" s="83"/>
    </row>
    <row r="175" s="54" customFormat="1" spans="1:13">
      <c r="A175" s="83"/>
      <c r="B175" s="83"/>
      <c r="C175" s="83"/>
      <c r="D175" s="83"/>
      <c r="E175" s="83"/>
      <c r="F175" s="83"/>
      <c r="G175" s="83"/>
      <c r="H175" s="83"/>
      <c r="I175" s="83"/>
      <c r="J175" s="83"/>
      <c r="K175" s="83"/>
      <c r="L175" s="83"/>
      <c r="M175" s="83"/>
    </row>
    <row r="176" s="54" customFormat="1" spans="1:13">
      <c r="A176" s="83"/>
      <c r="B176" s="83"/>
      <c r="C176" s="83"/>
      <c r="D176" s="83"/>
      <c r="E176" s="83"/>
      <c r="F176" s="83"/>
      <c r="G176" s="83"/>
      <c r="H176" s="83"/>
      <c r="I176" s="83"/>
      <c r="J176" s="83"/>
      <c r="K176" s="83"/>
      <c r="L176" s="83"/>
      <c r="M176" s="83"/>
    </row>
    <row r="177" s="54" customFormat="1" spans="1:13">
      <c r="A177" s="83"/>
      <c r="B177" s="83"/>
      <c r="C177" s="83"/>
      <c r="D177" s="83"/>
      <c r="E177" s="83"/>
      <c r="F177" s="83"/>
      <c r="G177" s="83"/>
      <c r="H177" s="83"/>
      <c r="I177" s="83"/>
      <c r="J177" s="83"/>
      <c r="K177" s="83"/>
      <c r="L177" s="83"/>
      <c r="M177" s="83"/>
    </row>
    <row r="178" s="54" customFormat="1" spans="1:13">
      <c r="A178" s="83"/>
      <c r="B178" s="83"/>
      <c r="C178" s="83"/>
      <c r="D178" s="83"/>
      <c r="E178" s="83"/>
      <c r="F178" s="83"/>
      <c r="G178" s="83"/>
      <c r="H178" s="83"/>
      <c r="I178" s="83"/>
      <c r="J178" s="83"/>
      <c r="K178" s="83"/>
      <c r="L178" s="83"/>
      <c r="M178" s="83"/>
    </row>
    <row r="179" s="54" customFormat="1" spans="1:13">
      <c r="A179" s="83"/>
      <c r="B179" s="83"/>
      <c r="C179" s="83"/>
      <c r="D179" s="83"/>
      <c r="E179" s="83"/>
      <c r="F179" s="83"/>
      <c r="G179" s="83"/>
      <c r="H179" s="83"/>
      <c r="I179" s="83"/>
      <c r="J179" s="83"/>
      <c r="K179" s="83"/>
      <c r="L179" s="83"/>
      <c r="M179" s="83"/>
    </row>
    <row r="180" s="54" customFormat="1" spans="1:13">
      <c r="A180" s="83"/>
      <c r="B180" s="83"/>
      <c r="C180" s="83"/>
      <c r="D180" s="83"/>
      <c r="E180" s="83"/>
      <c r="F180" s="83"/>
      <c r="G180" s="83"/>
      <c r="H180" s="83"/>
      <c r="I180" s="83"/>
      <c r="J180" s="83"/>
      <c r="K180" s="83"/>
      <c r="L180" s="83"/>
      <c r="M180" s="83"/>
    </row>
    <row r="181" s="54" customFormat="1" spans="1:13">
      <c r="A181" s="83"/>
      <c r="B181" s="83"/>
      <c r="C181" s="83"/>
      <c r="D181" s="83"/>
      <c r="E181" s="83"/>
      <c r="F181" s="83"/>
      <c r="G181" s="83"/>
      <c r="H181" s="83"/>
      <c r="I181" s="83"/>
      <c r="J181" s="83"/>
      <c r="K181" s="83"/>
      <c r="L181" s="83"/>
      <c r="M181" s="83"/>
    </row>
    <row r="182" s="54" customFormat="1" spans="1:13">
      <c r="A182" s="83"/>
      <c r="B182" s="83"/>
      <c r="C182" s="83"/>
      <c r="D182" s="83"/>
      <c r="E182" s="83"/>
      <c r="F182" s="83"/>
      <c r="G182" s="83"/>
      <c r="H182" s="83"/>
      <c r="I182" s="83"/>
      <c r="J182" s="83"/>
      <c r="K182" s="83"/>
      <c r="L182" s="83"/>
      <c r="M182" s="83"/>
    </row>
    <row r="183" s="54" customFormat="1" spans="1:13">
      <c r="A183" s="83"/>
      <c r="B183" s="83"/>
      <c r="C183" s="83"/>
      <c r="D183" s="83"/>
      <c r="E183" s="83"/>
      <c r="F183" s="83"/>
      <c r="G183" s="83"/>
      <c r="H183" s="83"/>
      <c r="I183" s="83"/>
      <c r="J183" s="83"/>
      <c r="K183" s="83"/>
      <c r="L183" s="83"/>
      <c r="M183" s="83"/>
    </row>
    <row r="184" s="54" customFormat="1" spans="1:13">
      <c r="A184" s="83"/>
      <c r="B184" s="83"/>
      <c r="C184" s="83"/>
      <c r="D184" s="83"/>
      <c r="E184" s="83"/>
      <c r="F184" s="83"/>
      <c r="G184" s="83"/>
      <c r="H184" s="83"/>
      <c r="I184" s="83"/>
      <c r="J184" s="83"/>
      <c r="K184" s="83"/>
      <c r="L184" s="83"/>
      <c r="M184" s="83"/>
    </row>
    <row r="185" s="54" customFormat="1" spans="1:13">
      <c r="A185" s="83"/>
      <c r="B185" s="83"/>
      <c r="C185" s="83"/>
      <c r="D185" s="83"/>
      <c r="E185" s="83"/>
      <c r="F185" s="83"/>
      <c r="G185" s="83"/>
      <c r="H185" s="83"/>
      <c r="I185" s="83"/>
      <c r="J185" s="83"/>
      <c r="K185" s="83"/>
      <c r="L185" s="83"/>
      <c r="M185" s="83"/>
    </row>
    <row r="186" s="54" customFormat="1" spans="1:13">
      <c r="A186" s="83"/>
      <c r="B186" s="83"/>
      <c r="C186" s="83"/>
      <c r="D186" s="83"/>
      <c r="E186" s="83"/>
      <c r="F186" s="83"/>
      <c r="G186" s="83"/>
      <c r="H186" s="83"/>
      <c r="I186" s="83"/>
      <c r="J186" s="83"/>
      <c r="K186" s="83"/>
      <c r="L186" s="83"/>
      <c r="M186" s="83"/>
    </row>
    <row r="187" s="54" customFormat="1" spans="1:13">
      <c r="A187" s="83"/>
      <c r="B187" s="83"/>
      <c r="C187" s="83"/>
      <c r="D187" s="83"/>
      <c r="E187" s="83"/>
      <c r="F187" s="83"/>
      <c r="G187" s="83"/>
      <c r="H187" s="83"/>
      <c r="I187" s="83"/>
      <c r="J187" s="83"/>
      <c r="K187" s="83"/>
      <c r="L187" s="83"/>
      <c r="M187" s="83"/>
    </row>
    <row r="188" s="54" customFormat="1" spans="1:13">
      <c r="A188" s="83"/>
      <c r="B188" s="83"/>
      <c r="C188" s="83"/>
      <c r="D188" s="83"/>
      <c r="E188" s="83"/>
      <c r="F188" s="83"/>
      <c r="G188" s="83"/>
      <c r="H188" s="83"/>
      <c r="I188" s="83"/>
      <c r="J188" s="83"/>
      <c r="K188" s="83"/>
      <c r="L188" s="83"/>
      <c r="M188" s="83"/>
    </row>
    <row r="189" s="54" customFormat="1" spans="1:13">
      <c r="A189" s="83"/>
      <c r="B189" s="83"/>
      <c r="C189" s="83"/>
      <c r="D189" s="83"/>
      <c r="E189" s="83"/>
      <c r="F189" s="83"/>
      <c r="G189" s="83"/>
      <c r="H189" s="83"/>
      <c r="I189" s="83"/>
      <c r="J189" s="83"/>
      <c r="K189" s="83"/>
      <c r="L189" s="83"/>
      <c r="M189" s="83"/>
    </row>
    <row r="190" s="54" customFormat="1" spans="1:13">
      <c r="A190" s="83"/>
      <c r="B190" s="83"/>
      <c r="C190" s="83"/>
      <c r="D190" s="83"/>
      <c r="E190" s="83"/>
      <c r="F190" s="83"/>
      <c r="G190" s="83"/>
      <c r="H190" s="83"/>
      <c r="I190" s="83"/>
      <c r="J190" s="83"/>
      <c r="K190" s="83"/>
      <c r="L190" s="83"/>
      <c r="M190" s="83"/>
    </row>
    <row r="191" s="54" customFormat="1" spans="1:13">
      <c r="A191" s="83"/>
      <c r="B191" s="83"/>
      <c r="C191" s="83"/>
      <c r="D191" s="83"/>
      <c r="E191" s="83"/>
      <c r="F191" s="83"/>
      <c r="G191" s="83"/>
      <c r="H191" s="83"/>
      <c r="I191" s="83"/>
      <c r="J191" s="83"/>
      <c r="K191" s="83"/>
      <c r="L191" s="83"/>
      <c r="M191" s="83"/>
    </row>
    <row r="192" s="54" customFormat="1" spans="1:13">
      <c r="A192" s="83"/>
      <c r="B192" s="83"/>
      <c r="C192" s="83"/>
      <c r="D192" s="83"/>
      <c r="E192" s="83"/>
      <c r="F192" s="83"/>
      <c r="G192" s="83"/>
      <c r="H192" s="83"/>
      <c r="I192" s="83"/>
      <c r="J192" s="83"/>
      <c r="K192" s="83"/>
      <c r="L192" s="83"/>
      <c r="M192" s="83"/>
    </row>
    <row r="193" s="54" customFormat="1" spans="1:13">
      <c r="A193" s="83"/>
      <c r="B193" s="83"/>
      <c r="C193" s="83"/>
      <c r="D193" s="83"/>
      <c r="E193" s="83"/>
      <c r="F193" s="83"/>
      <c r="G193" s="83"/>
      <c r="H193" s="83"/>
      <c r="I193" s="83"/>
      <c r="J193" s="83"/>
      <c r="K193" s="83"/>
      <c r="L193" s="83"/>
      <c r="M193" s="83"/>
    </row>
    <row r="194" s="54" customFormat="1" spans="1:13">
      <c r="A194" s="83"/>
      <c r="B194" s="83"/>
      <c r="C194" s="83"/>
      <c r="D194" s="83"/>
      <c r="E194" s="83"/>
      <c r="F194" s="83"/>
      <c r="G194" s="83"/>
      <c r="H194" s="83"/>
      <c r="I194" s="83"/>
      <c r="J194" s="83"/>
      <c r="K194" s="83"/>
      <c r="L194" s="83"/>
      <c r="M194" s="83"/>
    </row>
    <row r="195" s="54" customFormat="1" spans="1:13">
      <c r="A195" s="83"/>
      <c r="B195" s="83"/>
      <c r="C195" s="83"/>
      <c r="D195" s="83"/>
      <c r="E195" s="83"/>
      <c r="F195" s="83"/>
      <c r="G195" s="83"/>
      <c r="H195" s="83"/>
      <c r="I195" s="83"/>
      <c r="J195" s="83"/>
      <c r="K195" s="83"/>
      <c r="L195" s="83"/>
      <c r="M195" s="83"/>
    </row>
    <row r="196" s="54" customFormat="1" spans="1:13">
      <c r="A196" s="83"/>
      <c r="B196" s="83"/>
      <c r="C196" s="83"/>
      <c r="D196" s="83"/>
      <c r="E196" s="83"/>
      <c r="F196" s="83"/>
      <c r="G196" s="83"/>
      <c r="H196" s="83"/>
      <c r="I196" s="83"/>
      <c r="J196" s="83"/>
      <c r="K196" s="83"/>
      <c r="L196" s="83"/>
      <c r="M196" s="83"/>
    </row>
    <row r="197" s="54" customFormat="1" spans="1:13">
      <c r="A197" s="83"/>
      <c r="B197" s="83"/>
      <c r="C197" s="83"/>
      <c r="D197" s="83"/>
      <c r="E197" s="83"/>
      <c r="F197" s="83"/>
      <c r="G197" s="83"/>
      <c r="H197" s="83"/>
      <c r="I197" s="83"/>
      <c r="J197" s="83"/>
      <c r="K197" s="83"/>
      <c r="L197" s="83"/>
      <c r="M197" s="83"/>
    </row>
    <row r="198" s="54" customFormat="1" spans="1:13">
      <c r="A198" s="83"/>
      <c r="B198" s="83"/>
      <c r="C198" s="83"/>
      <c r="D198" s="83"/>
      <c r="E198" s="83"/>
      <c r="F198" s="83"/>
      <c r="G198" s="83"/>
      <c r="H198" s="83"/>
      <c r="I198" s="83"/>
      <c r="J198" s="83"/>
      <c r="K198" s="83"/>
      <c r="L198" s="83"/>
      <c r="M198" s="83"/>
    </row>
    <row r="199" s="54" customFormat="1" spans="1:13">
      <c r="A199" s="83"/>
      <c r="B199" s="83"/>
      <c r="C199" s="83"/>
      <c r="D199" s="83"/>
      <c r="E199" s="83"/>
      <c r="F199" s="83"/>
      <c r="G199" s="83"/>
      <c r="H199" s="83"/>
      <c r="I199" s="83"/>
      <c r="J199" s="83"/>
      <c r="K199" s="83"/>
      <c r="L199" s="83"/>
      <c r="M199" s="83"/>
    </row>
    <row r="200" s="54" customFormat="1" spans="1:13">
      <c r="A200" s="83"/>
      <c r="B200" s="83"/>
      <c r="C200" s="83"/>
      <c r="D200" s="83"/>
      <c r="E200" s="83"/>
      <c r="F200" s="83"/>
      <c r="G200" s="83"/>
      <c r="H200" s="83"/>
      <c r="I200" s="83"/>
      <c r="J200" s="83"/>
      <c r="K200" s="83"/>
      <c r="L200" s="83"/>
      <c r="M200" s="83"/>
    </row>
    <row r="201" s="54" customFormat="1" spans="1:13">
      <c r="A201" s="83"/>
      <c r="B201" s="83"/>
      <c r="C201" s="83"/>
      <c r="D201" s="83"/>
      <c r="E201" s="83"/>
      <c r="F201" s="83"/>
      <c r="G201" s="83"/>
      <c r="H201" s="83"/>
      <c r="I201" s="83"/>
      <c r="J201" s="83"/>
      <c r="K201" s="83"/>
      <c r="L201" s="83"/>
      <c r="M201" s="83"/>
    </row>
    <row r="202" s="54" customFormat="1" spans="1:13">
      <c r="A202" s="83"/>
      <c r="B202" s="83"/>
      <c r="C202" s="83"/>
      <c r="D202" s="83"/>
      <c r="E202" s="83"/>
      <c r="F202" s="83"/>
      <c r="G202" s="83"/>
      <c r="H202" s="83"/>
      <c r="I202" s="83"/>
      <c r="J202" s="83"/>
      <c r="K202" s="83"/>
      <c r="L202" s="83"/>
      <c r="M202" s="83"/>
    </row>
    <row r="203" s="54" customFormat="1" spans="1:13">
      <c r="A203" s="83"/>
      <c r="B203" s="83"/>
      <c r="C203" s="83"/>
      <c r="D203" s="83"/>
      <c r="E203" s="83"/>
      <c r="F203" s="83"/>
      <c r="G203" s="83"/>
      <c r="H203" s="83"/>
      <c r="I203" s="83"/>
      <c r="J203" s="83"/>
      <c r="K203" s="83"/>
      <c r="L203" s="83"/>
      <c r="M203" s="83"/>
    </row>
    <row r="204" s="54" customFormat="1" spans="1:13">
      <c r="A204" s="83"/>
      <c r="B204" s="83"/>
      <c r="C204" s="83"/>
      <c r="D204" s="83"/>
      <c r="E204" s="83"/>
      <c r="F204" s="83"/>
      <c r="G204" s="83"/>
      <c r="H204" s="83"/>
      <c r="I204" s="83"/>
      <c r="J204" s="83"/>
      <c r="K204" s="83"/>
      <c r="L204" s="83"/>
      <c r="M204" s="83"/>
    </row>
    <row r="205" s="54" customFormat="1" spans="1:13">
      <c r="A205" s="83"/>
      <c r="B205" s="83"/>
      <c r="C205" s="83"/>
      <c r="D205" s="83"/>
      <c r="E205" s="83"/>
      <c r="F205" s="83"/>
      <c r="G205" s="83"/>
      <c r="H205" s="83"/>
      <c r="I205" s="83"/>
      <c r="J205" s="83"/>
      <c r="K205" s="83"/>
      <c r="L205" s="83"/>
      <c r="M205" s="83"/>
    </row>
    <row r="206" s="54" customFormat="1" spans="1:13">
      <c r="A206" s="83"/>
      <c r="B206" s="83"/>
      <c r="C206" s="83"/>
      <c r="D206" s="83"/>
      <c r="E206" s="83"/>
      <c r="F206" s="83"/>
      <c r="G206" s="83"/>
      <c r="H206" s="83"/>
      <c r="I206" s="83"/>
      <c r="J206" s="83"/>
      <c r="K206" s="83"/>
      <c r="L206" s="83"/>
      <c r="M206" s="83"/>
    </row>
    <row r="207" s="54" customFormat="1" spans="1:13">
      <c r="A207" s="83"/>
      <c r="B207" s="83"/>
      <c r="C207" s="83"/>
      <c r="D207" s="83"/>
      <c r="E207" s="83"/>
      <c r="F207" s="83"/>
      <c r="G207" s="83"/>
      <c r="H207" s="83"/>
      <c r="I207" s="83"/>
      <c r="J207" s="83"/>
      <c r="K207" s="83"/>
      <c r="L207" s="83"/>
      <c r="M207" s="83"/>
    </row>
    <row r="208" s="54" customFormat="1" spans="1:13">
      <c r="A208" s="83"/>
      <c r="B208" s="83"/>
      <c r="C208" s="83"/>
      <c r="D208" s="83"/>
      <c r="E208" s="83"/>
      <c r="F208" s="83"/>
      <c r="G208" s="83"/>
      <c r="H208" s="83"/>
      <c r="I208" s="83"/>
      <c r="J208" s="83"/>
      <c r="K208" s="83"/>
      <c r="L208" s="83"/>
      <c r="M208" s="83"/>
    </row>
    <row r="209" s="54" customFormat="1" spans="1:13">
      <c r="A209" s="83"/>
      <c r="B209" s="83"/>
      <c r="C209" s="83"/>
      <c r="D209" s="83"/>
      <c r="E209" s="83"/>
      <c r="F209" s="83"/>
      <c r="G209" s="83"/>
      <c r="H209" s="83"/>
      <c r="I209" s="83"/>
      <c r="J209" s="83"/>
      <c r="K209" s="83"/>
      <c r="L209" s="83"/>
      <c r="M209" s="83"/>
    </row>
    <row r="210" s="54" customFormat="1" spans="1:13">
      <c r="A210" s="83"/>
      <c r="B210" s="83"/>
      <c r="C210" s="83"/>
      <c r="D210" s="83"/>
      <c r="E210" s="83"/>
      <c r="F210" s="83"/>
      <c r="G210" s="83"/>
      <c r="H210" s="83"/>
      <c r="I210" s="83"/>
      <c r="J210" s="83"/>
      <c r="K210" s="83"/>
      <c r="L210" s="83"/>
      <c r="M210" s="83"/>
    </row>
    <row r="211" s="54" customFormat="1" spans="1:13">
      <c r="A211" s="83"/>
      <c r="B211" s="83"/>
      <c r="C211" s="83"/>
      <c r="D211" s="83"/>
      <c r="E211" s="83"/>
      <c r="F211" s="83"/>
      <c r="G211" s="83"/>
      <c r="H211" s="83"/>
      <c r="I211" s="83"/>
      <c r="J211" s="83"/>
      <c r="K211" s="83"/>
      <c r="L211" s="83"/>
      <c r="M211" s="83"/>
    </row>
    <row r="212" s="54" customFormat="1" spans="1:13">
      <c r="A212" s="83"/>
      <c r="B212" s="83"/>
      <c r="C212" s="83"/>
      <c r="D212" s="83"/>
      <c r="E212" s="83"/>
      <c r="F212" s="83"/>
      <c r="G212" s="83"/>
      <c r="H212" s="83"/>
      <c r="I212" s="83"/>
      <c r="J212" s="83"/>
      <c r="K212" s="83"/>
      <c r="L212" s="83"/>
      <c r="M212" s="83"/>
    </row>
    <row r="213" s="54" customFormat="1" spans="1:13">
      <c r="A213" s="83"/>
      <c r="B213" s="83"/>
      <c r="C213" s="83"/>
      <c r="D213" s="83"/>
      <c r="E213" s="83"/>
      <c r="F213" s="83"/>
      <c r="G213" s="83"/>
      <c r="H213" s="83"/>
      <c r="I213" s="83"/>
      <c r="J213" s="83"/>
      <c r="K213" s="83"/>
      <c r="L213" s="83"/>
      <c r="M213" s="83"/>
    </row>
    <row r="214" s="54" customFormat="1" spans="1:13">
      <c r="A214" s="83"/>
      <c r="B214" s="83"/>
      <c r="C214" s="83"/>
      <c r="D214" s="83"/>
      <c r="E214" s="83"/>
      <c r="F214" s="83"/>
      <c r="G214" s="83"/>
      <c r="H214" s="83"/>
      <c r="I214" s="83"/>
      <c r="J214" s="83"/>
      <c r="K214" s="83"/>
      <c r="L214" s="83"/>
      <c r="M214" s="83"/>
    </row>
  </sheetData>
  <sheetProtection algorithmName="SHA-512" hashValue="l+sj3zM0BogUwE74K675J7UXHPwBxMnFJwuAtVh36w8t0A/ecp28DOqZ/X3zUTI1Yq6RiT78LbFN1jnhN6881w==" saltValue="w+5tnLAvoWK0C0wFo6sxUw=="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5"/>
  <dimension ref="B1:F249"/>
  <sheetViews>
    <sheetView workbookViewId="0">
      <pane xSplit="6" ySplit="2" topLeftCell="G8" activePane="bottomRight" state="frozen"/>
      <selection/>
      <selection pane="topRight"/>
      <selection pane="bottomLeft"/>
      <selection pane="bottomRight" activeCell="A1" sqref="A1"/>
    </sheetView>
  </sheetViews>
  <sheetFormatPr defaultColWidth="11" defaultRowHeight="15" outlineLevelCol="5"/>
  <cols>
    <col min="1" max="1" width="3.85714285714286" customWidth="1"/>
    <col min="2" max="2" width="2.71428571428571" customWidth="1"/>
    <col min="3" max="3" width="33.8571428571429" customWidth="1"/>
    <col min="4" max="4" width="5.57142857142857" customWidth="1"/>
    <col min="5" max="5" width="69" customWidth="1"/>
    <col min="6" max="6" width="3.85714285714286" customWidth="1"/>
    <col min="7" max="7" width="5" customWidth="1"/>
  </cols>
  <sheetData>
    <row r="1" s="54" customFormat="1" ht="24" customHeight="1"/>
    <row r="2" s="54" customFormat="1" ht="33.75" customHeight="1"/>
    <row r="3" s="54" customFormat="1" spans="2:6">
      <c r="B3" s="55"/>
      <c r="C3" s="56"/>
      <c r="D3" s="56"/>
      <c r="E3" s="56"/>
      <c r="F3" s="57"/>
    </row>
    <row r="4" s="54" customFormat="1" ht="18.75" spans="2:6">
      <c r="B4" s="58"/>
      <c r="E4" s="59" t="s">
        <v>2</v>
      </c>
      <c r="F4" s="60"/>
    </row>
    <row r="5" s="54" customFormat="1" spans="2:6">
      <c r="B5" s="58"/>
      <c r="E5" s="61" t="s">
        <v>265</v>
      </c>
      <c r="F5" s="60"/>
    </row>
    <row r="6" s="54" customFormat="1" spans="2:6">
      <c r="B6" s="58"/>
      <c r="F6" s="60"/>
    </row>
    <row r="7" s="54" customFormat="1" spans="2:6">
      <c r="B7" s="58"/>
      <c r="F7" s="60"/>
    </row>
    <row r="8" s="54" customFormat="1" ht="23.25" spans="2:6">
      <c r="B8" s="58"/>
      <c r="C8" s="62" t="s">
        <v>266</v>
      </c>
      <c r="D8" s="62"/>
      <c r="E8" s="62"/>
      <c r="F8" s="60"/>
    </row>
    <row r="9" s="54" customFormat="1" ht="15.75" spans="2:6">
      <c r="B9" s="58"/>
      <c r="F9" s="60"/>
    </row>
    <row r="10" s="54" customFormat="1" ht="18.75" spans="2:6">
      <c r="B10" s="58"/>
      <c r="C10" s="63" t="s">
        <v>267</v>
      </c>
      <c r="D10" s="64"/>
      <c r="E10" s="65" t="s">
        <v>268</v>
      </c>
      <c r="F10" s="60"/>
    </row>
    <row r="11" s="54" customFormat="1" ht="41.25" customHeight="1" spans="2:6">
      <c r="B11" s="58"/>
      <c r="C11" s="66">
        <f>AUTODIAGNÓSTICO!E6</f>
        <v>0</v>
      </c>
      <c r="D11" s="67"/>
      <c r="E11" s="68">
        <f>AUTODIAGNÓSTICO!I6</f>
        <v>7.58730158730159</v>
      </c>
      <c r="F11" s="69"/>
    </row>
    <row r="12" s="54" customFormat="1" ht="45" customHeight="1" spans="2:6">
      <c r="B12" s="58"/>
      <c r="C12" s="70"/>
      <c r="D12" s="71"/>
      <c r="E12" s="72" t="str">
        <f>IF(E11="","",IF(E11&lt;=5.99,"NIVEL INICIAL",IF(E11&lt;=8.99,"NIVEL CONSOLIDACIÓN","NIVEL PERFECCIONAMIENTO")))</f>
        <v>NIVEL CONSOLIDACIÓN</v>
      </c>
      <c r="F12" s="60"/>
    </row>
    <row r="13" s="54" customFormat="1" spans="2:6">
      <c r="B13" s="58"/>
      <c r="F13" s="60"/>
    </row>
    <row r="14" s="54" customFormat="1" spans="2:6">
      <c r="B14" s="58"/>
      <c r="F14" s="60"/>
    </row>
    <row r="15" s="54" customFormat="1" ht="18" spans="2:6">
      <c r="B15" s="58"/>
      <c r="C15" s="73" t="s">
        <v>269</v>
      </c>
      <c r="D15" s="73"/>
      <c r="F15" s="60"/>
    </row>
    <row r="16" s="54" customFormat="1" ht="18" spans="2:6">
      <c r="B16" s="58"/>
      <c r="C16" s="73"/>
      <c r="D16" s="73"/>
      <c r="F16" s="60"/>
    </row>
    <row r="17" s="54" customFormat="1" ht="15.75" spans="2:6">
      <c r="B17" s="58"/>
      <c r="C17" s="74" t="s">
        <v>270</v>
      </c>
      <c r="D17" s="75"/>
      <c r="F17" s="60"/>
    </row>
    <row r="18" s="54" customFormat="1" ht="15.75" spans="2:6">
      <c r="B18" s="58"/>
      <c r="C18" s="74" t="s">
        <v>271</v>
      </c>
      <c r="D18" s="76"/>
      <c r="F18" s="60"/>
    </row>
    <row r="19" s="54" customFormat="1" ht="15.75" spans="2:6">
      <c r="B19" s="58"/>
      <c r="C19" s="74" t="s">
        <v>272</v>
      </c>
      <c r="D19" s="77"/>
      <c r="F19" s="60"/>
    </row>
    <row r="20" s="54" customFormat="1" ht="15.75" spans="2:6">
      <c r="B20" s="78"/>
      <c r="C20" s="79"/>
      <c r="D20" s="79"/>
      <c r="E20" s="79"/>
      <c r="F20" s="80"/>
    </row>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2" priority="1" operator="between" text="NIVEL PERFECCIONAMIENTO">
      <formula>NOT(ISERROR(SEARCH("NIVEL PERFECCIONAMIENTO",E12)))</formula>
    </cfRule>
    <cfRule type="containsText" dxfId="13" priority="2" operator="between" text="NIVEL CONSOLIDACIÓN">
      <formula>NOT(ISERROR(SEARCH("NIVEL CONSOLIDACIÓN",E12)))</formula>
    </cfRule>
    <cfRule type="containsText" dxfId="14"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6"/>
  <dimension ref="A2:O78"/>
  <sheetViews>
    <sheetView workbookViewId="0">
      <selection activeCell="A9" sqref="A9:L13"/>
    </sheetView>
  </sheetViews>
  <sheetFormatPr defaultColWidth="11" defaultRowHeight="15"/>
  <cols>
    <col min="1" max="1" width="6.71428571428571" style="2" customWidth="1"/>
    <col min="2" max="2" width="11.5714285714286" style="3" customWidth="1"/>
    <col min="3" max="3" width="16.2857142857143" style="3" customWidth="1"/>
    <col min="4" max="4" width="45.8571428571429" style="3" customWidth="1"/>
    <col min="5" max="5" width="15.4285714285714" style="3"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4" max="15" width="11" hidden="1" customWidth="1"/>
  </cols>
  <sheetData>
    <row r="2" spans="14:15">
      <c r="N2" t="s">
        <v>273</v>
      </c>
      <c r="O2" t="s">
        <v>274</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275</v>
      </c>
      <c r="L7" s="39"/>
      <c r="N7">
        <v>2026</v>
      </c>
      <c r="O7">
        <v>2026</v>
      </c>
    </row>
    <row r="8" ht="28.5" customHeight="1" spans="1:15">
      <c r="A8" s="6" t="s">
        <v>276</v>
      </c>
      <c r="B8" s="7"/>
      <c r="C8" s="8"/>
      <c r="D8" s="6" t="s">
        <v>277</v>
      </c>
      <c r="E8" s="7"/>
      <c r="F8" s="9" t="s">
        <v>278</v>
      </c>
      <c r="G8" s="10"/>
      <c r="H8" s="11" t="s">
        <v>279</v>
      </c>
      <c r="I8" s="6" t="s">
        <v>280</v>
      </c>
      <c r="J8" s="8"/>
      <c r="K8" s="40" t="s">
        <v>273</v>
      </c>
      <c r="L8" s="40" t="s">
        <v>274</v>
      </c>
      <c r="N8">
        <v>2027</v>
      </c>
      <c r="O8">
        <v>2027</v>
      </c>
    </row>
    <row r="9" spans="1:15">
      <c r="A9" s="12" t="s">
        <v>281</v>
      </c>
      <c r="B9" s="13"/>
      <c r="C9" s="14"/>
      <c r="D9" s="15" t="s">
        <v>282</v>
      </c>
      <c r="E9" s="15"/>
      <c r="F9" s="16" t="s">
        <v>283</v>
      </c>
      <c r="G9" s="17"/>
      <c r="H9" s="17" t="s">
        <v>284</v>
      </c>
      <c r="I9" s="41" t="s">
        <v>285</v>
      </c>
      <c r="J9" s="42"/>
      <c r="K9" s="43">
        <v>2025</v>
      </c>
      <c r="L9" s="44">
        <v>2026</v>
      </c>
      <c r="M9" s="45"/>
      <c r="N9">
        <v>2028</v>
      </c>
      <c r="O9">
        <v>2028</v>
      </c>
    </row>
    <row r="10" spans="1:15">
      <c r="A10" s="18"/>
      <c r="B10" s="19"/>
      <c r="C10" s="20"/>
      <c r="D10" s="21"/>
      <c r="E10" s="21"/>
      <c r="F10" s="22"/>
      <c r="G10" s="23"/>
      <c r="H10" s="23"/>
      <c r="I10" s="46" t="s">
        <v>286</v>
      </c>
      <c r="J10" s="47"/>
      <c r="K10" s="43"/>
      <c r="L10" s="43"/>
      <c r="M10" s="45"/>
      <c r="N10">
        <v>2029</v>
      </c>
      <c r="O10">
        <v>2029</v>
      </c>
    </row>
    <row r="11" spans="1:15">
      <c r="A11" s="18"/>
      <c r="B11" s="19"/>
      <c r="C11" s="20"/>
      <c r="D11" s="21"/>
      <c r="E11" s="21"/>
      <c r="F11" s="22"/>
      <c r="G11" s="23"/>
      <c r="H11" s="23"/>
      <c r="I11" s="46" t="s">
        <v>287</v>
      </c>
      <c r="J11" s="47"/>
      <c r="K11" s="43"/>
      <c r="L11" s="43"/>
      <c r="M11" s="45"/>
      <c r="N11">
        <v>2030</v>
      </c>
      <c r="O11">
        <v>2030</v>
      </c>
    </row>
    <row r="12" spans="1:15">
      <c r="A12" s="18"/>
      <c r="B12" s="19"/>
      <c r="C12" s="20"/>
      <c r="D12" s="21"/>
      <c r="E12" s="21"/>
      <c r="F12" s="22"/>
      <c r="G12" s="23"/>
      <c r="H12" s="23"/>
      <c r="I12" s="46" t="s">
        <v>288</v>
      </c>
      <c r="J12" s="47"/>
      <c r="K12" s="43"/>
      <c r="L12" s="43"/>
      <c r="M12" s="45"/>
      <c r="N12">
        <v>2031</v>
      </c>
      <c r="O12">
        <v>2031</v>
      </c>
    </row>
    <row r="13" ht="15.75" spans="1:15">
      <c r="A13" s="24"/>
      <c r="B13" s="25"/>
      <c r="C13" s="26"/>
      <c r="D13" s="27"/>
      <c r="E13" s="27"/>
      <c r="F13" s="28"/>
      <c r="G13" s="29"/>
      <c r="H13" s="29"/>
      <c r="I13" s="48" t="s">
        <v>289</v>
      </c>
      <c r="J13" s="49"/>
      <c r="K13" s="50"/>
      <c r="L13" s="51"/>
      <c r="M13" s="45"/>
      <c r="N13">
        <v>2032</v>
      </c>
      <c r="O13">
        <v>2032</v>
      </c>
    </row>
    <row r="14" spans="14:15">
      <c r="N14">
        <v>2033</v>
      </c>
      <c r="O14">
        <v>2033</v>
      </c>
    </row>
    <row r="15" s="1" customFormat="1" ht="30" spans="1:15">
      <c r="A15" s="7" t="s">
        <v>80</v>
      </c>
      <c r="B15" s="30" t="s">
        <v>43</v>
      </c>
      <c r="C15" s="31" t="s">
        <v>106</v>
      </c>
      <c r="D15" s="31" t="s">
        <v>107</v>
      </c>
      <c r="E15" s="31" t="s">
        <v>290</v>
      </c>
      <c r="F15" s="32" t="s">
        <v>291</v>
      </c>
      <c r="G15" s="33" t="s">
        <v>292</v>
      </c>
      <c r="H15" s="7" t="s">
        <v>92</v>
      </c>
      <c r="I15" s="7" t="s">
        <v>94</v>
      </c>
      <c r="J15" s="7" t="s">
        <v>293</v>
      </c>
      <c r="K15" s="7" t="s">
        <v>294</v>
      </c>
      <c r="L15" s="7" t="s">
        <v>295</v>
      </c>
      <c r="N15">
        <v>2034</v>
      </c>
      <c r="O15">
        <v>2034</v>
      </c>
    </row>
    <row r="16" ht="45" spans="1:12">
      <c r="A16" s="34">
        <v>1</v>
      </c>
      <c r="B16" s="35" t="e">
        <f>VLOOKUP(A16,AUTODIAGNÓSTICO!$A$9:$J$71,3,0)</f>
        <v>#N/A</v>
      </c>
      <c r="C16" s="35" t="e">
        <f>VLOOKUP(A16,AUTODIAGNÓSTICO!$A$9:$J$71,6,0)</f>
        <v>#N/A</v>
      </c>
      <c r="D16" s="35" t="e">
        <f>VLOOKUP(A16,AUTODIAGNÓSTICO!$A$9:$J$71,8,0)</f>
        <v>#N/A</v>
      </c>
      <c r="E16" s="36" t="e">
        <f>VLOOKUP(A16,AUTODIAGNÓSTICO!$A$9:$J$71,9,0)</f>
        <v>#N/A</v>
      </c>
      <c r="F16" s="37"/>
      <c r="G16" s="37"/>
      <c r="H16" s="37"/>
      <c r="I16" s="37"/>
      <c r="J16" s="37"/>
      <c r="K16" s="52"/>
      <c r="L16" s="52"/>
    </row>
    <row r="17" ht="45" spans="1:12">
      <c r="A17" s="34">
        <v>2</v>
      </c>
      <c r="B17" s="35" t="e">
        <f>VLOOKUP(A17,AUTODIAGNÓSTICO!$A$9:$J$71,3,0)</f>
        <v>#N/A</v>
      </c>
      <c r="C17" s="35" t="e">
        <f>VLOOKUP(A17,AUTODIAGNÓSTICO!$A$9:$J$71,6,0)</f>
        <v>#N/A</v>
      </c>
      <c r="D17" s="35" t="e">
        <f>VLOOKUP(A17,AUTODIAGNÓSTICO!$A$9:$J$71,8,0)</f>
        <v>#N/A</v>
      </c>
      <c r="E17" s="36" t="e">
        <f>VLOOKUP(A17,AUTODIAGNÓSTICO!$A$9:$J$71,9,0)</f>
        <v>#N/A</v>
      </c>
      <c r="F17" s="37"/>
      <c r="G17" s="37"/>
      <c r="H17" s="37"/>
      <c r="I17" s="37"/>
      <c r="J17" s="37"/>
      <c r="K17" s="52"/>
      <c r="L17" s="52"/>
    </row>
    <row r="18" ht="45" spans="1:12">
      <c r="A18" s="34">
        <v>3</v>
      </c>
      <c r="B18" s="35" t="e">
        <f>VLOOKUP(A18,AUTODIAGNÓSTICO!$A$9:$J$71,3,0)</f>
        <v>#N/A</v>
      </c>
      <c r="C18" s="35" t="e">
        <f>VLOOKUP(A18,AUTODIAGNÓSTICO!$A$9:$J$71,6,0)</f>
        <v>#N/A</v>
      </c>
      <c r="D18" s="35" t="e">
        <f>VLOOKUP(A18,AUTODIAGNÓSTICO!$A$9:$J$71,8,0)</f>
        <v>#N/A</v>
      </c>
      <c r="E18" s="36" t="e">
        <f>VLOOKUP(A18,AUTODIAGNÓSTICO!$A$9:$J$71,9,0)</f>
        <v>#N/A</v>
      </c>
      <c r="F18" s="37"/>
      <c r="G18" s="37"/>
      <c r="H18" s="37"/>
      <c r="I18" s="37"/>
      <c r="J18" s="37"/>
      <c r="K18" s="52"/>
      <c r="L18" s="52"/>
    </row>
    <row r="19" ht="195" spans="1:12">
      <c r="A19" s="34">
        <v>4</v>
      </c>
      <c r="B19" s="35" t="e">
        <f>VLOOKUP(A19,AUTODIAGNÓSTICO!$A$9:$J$71,3,0)</f>
        <v>#N/A</v>
      </c>
      <c r="C19" s="35" t="e">
        <f>VLOOKUP(A19,AUTODIAGNÓSTICO!$A$9:$J$71,6,0)</f>
        <v>#N/A</v>
      </c>
      <c r="D19" s="35" t="e">
        <f>VLOOKUP(A19,AUTODIAGNÓSTICO!$A$9:$J$71,8,0)</f>
        <v>#N/A</v>
      </c>
      <c r="E19" s="36" t="e">
        <f>VLOOKUP(A19,AUTODIAGNÓSTICO!$A$9:$J$71,9,0)</f>
        <v>#N/A</v>
      </c>
      <c r="F19" s="37"/>
      <c r="G19" s="37"/>
      <c r="H19" s="37"/>
      <c r="I19" s="37"/>
      <c r="J19" s="37"/>
      <c r="K19" s="52"/>
      <c r="L19" s="52"/>
    </row>
    <row r="20" ht="90" spans="1:12">
      <c r="A20" s="34">
        <v>5</v>
      </c>
      <c r="B20" s="35" t="e">
        <f>VLOOKUP(A20,AUTODIAGNÓSTICO!$A$9:$J$71,3,0)</f>
        <v>#N/A</v>
      </c>
      <c r="C20" s="35" t="e">
        <f>VLOOKUP(A20,AUTODIAGNÓSTICO!$A$9:$J$71,6,0)</f>
        <v>#N/A</v>
      </c>
      <c r="D20" s="35" t="e">
        <f>VLOOKUP(A20,AUTODIAGNÓSTICO!$A$9:$J$71,8,0)</f>
        <v>#N/A</v>
      </c>
      <c r="E20" s="36" t="e">
        <f>VLOOKUP(A20,AUTODIAGNÓSTICO!$A$9:$J$71,9,0)</f>
        <v>#N/A</v>
      </c>
      <c r="F20" s="37"/>
      <c r="G20" s="37"/>
      <c r="H20" s="37"/>
      <c r="I20" s="37"/>
      <c r="J20" s="37"/>
      <c r="K20" s="52"/>
      <c r="L20" s="52"/>
    </row>
    <row r="21" ht="165" spans="1:12">
      <c r="A21" s="34">
        <v>6</v>
      </c>
      <c r="B21" s="35" t="e">
        <f>VLOOKUP(A21,AUTODIAGNÓSTICO!$A$9:$J$71,3,0)</f>
        <v>#N/A</v>
      </c>
      <c r="C21" s="35" t="e">
        <f>VLOOKUP(A21,AUTODIAGNÓSTICO!$A$9:$J$71,6,0)</f>
        <v>#N/A</v>
      </c>
      <c r="D21" s="35" t="e">
        <f>VLOOKUP(A21,AUTODIAGNÓSTICO!$A$9:$J$71,8,0)</f>
        <v>#N/A</v>
      </c>
      <c r="E21" s="36" t="e">
        <f>VLOOKUP(A21,AUTODIAGNÓSTICO!$A$9:$J$71,9,0)</f>
        <v>#N/A</v>
      </c>
      <c r="F21" s="37"/>
      <c r="G21" s="37"/>
      <c r="H21" s="37"/>
      <c r="I21" s="37"/>
      <c r="J21" s="37"/>
      <c r="K21" s="52"/>
      <c r="L21" s="52"/>
    </row>
    <row r="22" ht="165" spans="1:12">
      <c r="A22" s="34">
        <v>7</v>
      </c>
      <c r="B22" s="35" t="e">
        <f>VLOOKUP(A22,AUTODIAGNÓSTICO!$A$9:$J$71,3,0)</f>
        <v>#N/A</v>
      </c>
      <c r="C22" s="35" t="e">
        <f>VLOOKUP(A22,AUTODIAGNÓSTICO!$A$9:$J$71,6,0)</f>
        <v>#N/A</v>
      </c>
      <c r="D22" s="35" t="e">
        <f>VLOOKUP(A22,AUTODIAGNÓSTICO!$A$9:$J$71,8,0)</f>
        <v>#N/A</v>
      </c>
      <c r="E22" s="36" t="e">
        <f>VLOOKUP(A22,AUTODIAGNÓSTICO!$A$9:$J$71,9,0)</f>
        <v>#N/A</v>
      </c>
      <c r="F22" s="37"/>
      <c r="G22" s="37"/>
      <c r="H22" s="37"/>
      <c r="I22" s="37"/>
      <c r="J22" s="37"/>
      <c r="K22" s="52"/>
      <c r="L22" s="52"/>
    </row>
    <row r="23" ht="165" spans="1:12">
      <c r="A23" s="34">
        <v>8</v>
      </c>
      <c r="B23" s="35" t="e">
        <f>VLOOKUP(A23,AUTODIAGNÓSTICO!$A$9:$J$71,3,0)</f>
        <v>#N/A</v>
      </c>
      <c r="C23" s="35" t="e">
        <f>VLOOKUP(A23,AUTODIAGNÓSTICO!$A$9:$J$71,6,0)</f>
        <v>#N/A</v>
      </c>
      <c r="D23" s="35" t="e">
        <f>VLOOKUP(A23,AUTODIAGNÓSTICO!$A$9:$J$71,8,0)</f>
        <v>#N/A</v>
      </c>
      <c r="E23" s="36" t="e">
        <f>VLOOKUP(A23,AUTODIAGNÓSTICO!$A$9:$J$71,9,0)</f>
        <v>#N/A</v>
      </c>
      <c r="F23" s="37"/>
      <c r="G23" s="37"/>
      <c r="H23" s="37"/>
      <c r="I23" s="37"/>
      <c r="J23" s="37"/>
      <c r="K23" s="52"/>
      <c r="L23" s="52"/>
    </row>
    <row r="24" ht="105" spans="1:12">
      <c r="A24" s="34">
        <v>9</v>
      </c>
      <c r="B24" s="35" t="e">
        <f>VLOOKUP(A24,AUTODIAGNÓSTICO!$A$9:$J$71,3,0)</f>
        <v>#N/A</v>
      </c>
      <c r="C24" s="35" t="e">
        <f>VLOOKUP(A24,AUTODIAGNÓSTICO!$A$9:$J$71,6,0)</f>
        <v>#N/A</v>
      </c>
      <c r="D24" s="35" t="e">
        <f>VLOOKUP(A24,AUTODIAGNÓSTICO!$A$9:$J$71,8,0)</f>
        <v>#N/A</v>
      </c>
      <c r="E24" s="36" t="e">
        <f>VLOOKUP(A24,AUTODIAGNÓSTICO!$A$9:$J$71,9,0)</f>
        <v>#N/A</v>
      </c>
      <c r="F24" s="37"/>
      <c r="G24" s="37"/>
      <c r="H24" s="37"/>
      <c r="I24" s="37"/>
      <c r="J24" s="37"/>
      <c r="K24" s="52"/>
      <c r="L24" s="52"/>
    </row>
    <row r="25" ht="105" spans="1:12">
      <c r="A25" s="34">
        <v>10</v>
      </c>
      <c r="B25" s="35" t="e">
        <f>VLOOKUP(A25,AUTODIAGNÓSTICO!$A$9:$J$71,3,0)</f>
        <v>#N/A</v>
      </c>
      <c r="C25" s="35" t="e">
        <f>VLOOKUP(A25,AUTODIAGNÓSTICO!$A$9:$J$71,6,0)</f>
        <v>#N/A</v>
      </c>
      <c r="D25" s="35" t="e">
        <f>VLOOKUP(A25,AUTODIAGNÓSTICO!$A$9:$J$71,8,0)</f>
        <v>#N/A</v>
      </c>
      <c r="E25" s="36" t="e">
        <f>VLOOKUP(A25,AUTODIAGNÓSTICO!$A$9:$J$71,9,0)</f>
        <v>#N/A</v>
      </c>
      <c r="F25" s="37"/>
      <c r="G25" s="37"/>
      <c r="H25" s="37"/>
      <c r="I25" s="37"/>
      <c r="J25" s="37"/>
      <c r="K25" s="52"/>
      <c r="L25" s="52"/>
    </row>
    <row r="26" ht="90" spans="1:12">
      <c r="A26" s="34">
        <v>11</v>
      </c>
      <c r="B26" s="35" t="e">
        <f>VLOOKUP(A26,AUTODIAGNÓSTICO!$A$9:$J$71,3,0)</f>
        <v>#N/A</v>
      </c>
      <c r="C26" s="35" t="e">
        <f>VLOOKUP(A26,AUTODIAGNÓSTICO!$A$9:$J$71,6,0)</f>
        <v>#N/A</v>
      </c>
      <c r="D26" s="35" t="e">
        <f>VLOOKUP(A26,AUTODIAGNÓSTICO!$A$9:$J$71,8,0)</f>
        <v>#N/A</v>
      </c>
      <c r="E26" s="36" t="e">
        <f>VLOOKUP(A26,AUTODIAGNÓSTICO!$A$9:$J$71,9,0)</f>
        <v>#N/A</v>
      </c>
      <c r="F26" s="37"/>
      <c r="G26" s="37"/>
      <c r="H26" s="37"/>
      <c r="I26" s="37"/>
      <c r="J26" s="37"/>
      <c r="K26" s="52"/>
      <c r="L26" s="52"/>
    </row>
    <row r="27" ht="90" spans="1:12">
      <c r="A27" s="34">
        <v>12</v>
      </c>
      <c r="B27" s="35" t="e">
        <f>VLOOKUP(A27,AUTODIAGNÓSTICO!$A$9:$J$71,3,0)</f>
        <v>#N/A</v>
      </c>
      <c r="C27" s="35" t="e">
        <f>VLOOKUP(A27,AUTODIAGNÓSTICO!$A$9:$J$71,6,0)</f>
        <v>#N/A</v>
      </c>
      <c r="D27" s="35" t="e">
        <f>VLOOKUP(A27,AUTODIAGNÓSTICO!$A$9:$J$71,8,0)</f>
        <v>#N/A</v>
      </c>
      <c r="E27" s="36" t="e">
        <f>VLOOKUP(A27,AUTODIAGNÓSTICO!$A$9:$J$71,9,0)</f>
        <v>#N/A</v>
      </c>
      <c r="F27" s="37"/>
      <c r="G27" s="37"/>
      <c r="H27" s="37"/>
      <c r="I27" s="37"/>
      <c r="J27" s="37"/>
      <c r="K27" s="52"/>
      <c r="L27" s="52"/>
    </row>
    <row r="28" ht="120" spans="1:12">
      <c r="A28" s="34">
        <v>13</v>
      </c>
      <c r="B28" s="35" t="e">
        <f>VLOOKUP(A28,AUTODIAGNÓSTICO!$A$9:$J$71,3,0)</f>
        <v>#N/A</v>
      </c>
      <c r="C28" s="35" t="e">
        <f>VLOOKUP(A28,AUTODIAGNÓSTICO!$A$9:$J$71,6,0)</f>
        <v>#N/A</v>
      </c>
      <c r="D28" s="35" t="e">
        <f>VLOOKUP(A28,AUTODIAGNÓSTICO!$A$9:$J$71,8,0)</f>
        <v>#N/A</v>
      </c>
      <c r="E28" s="36" t="e">
        <f>VLOOKUP(A28,AUTODIAGNÓSTICO!$A$9:$J$71,9,0)</f>
        <v>#N/A</v>
      </c>
      <c r="F28" s="37"/>
      <c r="G28" s="37"/>
      <c r="H28" s="37"/>
      <c r="I28" s="37"/>
      <c r="J28" s="37"/>
      <c r="K28" s="52"/>
      <c r="L28" s="52"/>
    </row>
    <row r="29" ht="120" spans="1:12">
      <c r="A29" s="34">
        <v>14</v>
      </c>
      <c r="B29" s="35" t="e">
        <f>VLOOKUP(A29,AUTODIAGNÓSTICO!$A$9:$J$71,3,0)</f>
        <v>#N/A</v>
      </c>
      <c r="C29" s="35" t="e">
        <f>VLOOKUP(A29,AUTODIAGNÓSTICO!$A$9:$J$71,6,0)</f>
        <v>#N/A</v>
      </c>
      <c r="D29" s="35" t="e">
        <f>VLOOKUP(A29,AUTODIAGNÓSTICO!$A$9:$J$71,8,0)</f>
        <v>#N/A</v>
      </c>
      <c r="E29" s="36" t="e">
        <f>VLOOKUP(A29,AUTODIAGNÓSTICO!$A$9:$J$71,9,0)</f>
        <v>#N/A</v>
      </c>
      <c r="F29" s="37"/>
      <c r="G29" s="37"/>
      <c r="H29" s="37"/>
      <c r="I29" s="37"/>
      <c r="J29" s="37"/>
      <c r="K29" s="52"/>
      <c r="L29" s="52"/>
    </row>
    <row r="30" ht="120" spans="1:12">
      <c r="A30" s="34">
        <v>15</v>
      </c>
      <c r="B30" s="35" t="e">
        <f>VLOOKUP(A30,AUTODIAGNÓSTICO!$A$9:$J$71,3,0)</f>
        <v>#N/A</v>
      </c>
      <c r="C30" s="35" t="e">
        <f>VLOOKUP(A30,AUTODIAGNÓSTICO!$A$9:$J$71,6,0)</f>
        <v>#N/A</v>
      </c>
      <c r="D30" s="35" t="e">
        <f>VLOOKUP(A30,AUTODIAGNÓSTICO!$A$9:$J$71,8,0)</f>
        <v>#N/A</v>
      </c>
      <c r="E30" s="36" t="e">
        <f>VLOOKUP(A30,AUTODIAGNÓSTICO!$A$9:$J$71,9,0)</f>
        <v>#N/A</v>
      </c>
      <c r="F30" s="37"/>
      <c r="G30" s="37"/>
      <c r="H30" s="37"/>
      <c r="I30" s="37"/>
      <c r="J30" s="37"/>
      <c r="K30" s="52"/>
      <c r="L30" s="52"/>
    </row>
    <row r="31" ht="120" spans="1:12">
      <c r="A31" s="34">
        <v>16</v>
      </c>
      <c r="B31" s="35" t="e">
        <f>VLOOKUP(A31,AUTODIAGNÓSTICO!$A$9:$J$71,3,0)</f>
        <v>#N/A</v>
      </c>
      <c r="C31" s="35" t="e">
        <f>VLOOKUP(A31,AUTODIAGNÓSTICO!$A$9:$J$71,6,0)</f>
        <v>#N/A</v>
      </c>
      <c r="D31" s="35" t="e">
        <f>VLOOKUP(A31,AUTODIAGNÓSTICO!$A$9:$J$71,8,0)</f>
        <v>#N/A</v>
      </c>
      <c r="E31" s="36" t="e">
        <f>VLOOKUP(A31,AUTODIAGNÓSTICO!$A$9:$J$71,9,0)</f>
        <v>#N/A</v>
      </c>
      <c r="F31" s="37"/>
      <c r="G31" s="37"/>
      <c r="H31" s="37"/>
      <c r="I31" s="37"/>
      <c r="J31" s="37"/>
      <c r="K31" s="52"/>
      <c r="L31" s="52"/>
    </row>
    <row r="32" ht="60" spans="1:12">
      <c r="A32" s="34">
        <v>17</v>
      </c>
      <c r="B32" s="35" t="e">
        <f>VLOOKUP(A32,AUTODIAGNÓSTICO!$A$9:$J$71,3,0)</f>
        <v>#N/A</v>
      </c>
      <c r="C32" s="35" t="e">
        <f>VLOOKUP(A32,AUTODIAGNÓSTICO!$A$9:$J$71,6,0)</f>
        <v>#N/A</v>
      </c>
      <c r="D32" s="35" t="e">
        <f>VLOOKUP(A32,AUTODIAGNÓSTICO!$A$9:$J$71,8,0)</f>
        <v>#N/A</v>
      </c>
      <c r="E32" s="36" t="e">
        <f>VLOOKUP(A32,AUTODIAGNÓSTICO!$A$9:$J$71,9,0)</f>
        <v>#N/A</v>
      </c>
      <c r="F32" s="37"/>
      <c r="G32" s="37"/>
      <c r="H32" s="37"/>
      <c r="I32" s="37"/>
      <c r="J32" s="37"/>
      <c r="K32" s="52"/>
      <c r="L32" s="52"/>
    </row>
    <row r="33" ht="90" spans="1:12">
      <c r="A33" s="34">
        <v>18</v>
      </c>
      <c r="B33" s="35" t="e">
        <f>VLOOKUP(A33,AUTODIAGNÓSTICO!$A$9:$J$71,3,0)</f>
        <v>#N/A</v>
      </c>
      <c r="C33" s="35" t="e">
        <f>VLOOKUP(A33,AUTODIAGNÓSTICO!$A$9:$J$71,6,0)</f>
        <v>#N/A</v>
      </c>
      <c r="D33" s="35" t="e">
        <f>VLOOKUP(A33,AUTODIAGNÓSTICO!$A$9:$J$71,8,0)</f>
        <v>#N/A</v>
      </c>
      <c r="E33" s="36" t="e">
        <f>VLOOKUP(A33,AUTODIAGNÓSTICO!$A$9:$J$71,9,0)</f>
        <v>#N/A</v>
      </c>
      <c r="F33" s="37"/>
      <c r="G33" s="37"/>
      <c r="H33" s="37"/>
      <c r="I33" s="37"/>
      <c r="J33" s="37"/>
      <c r="K33" s="52"/>
      <c r="L33" s="52"/>
    </row>
    <row r="34" ht="60" spans="1:12">
      <c r="A34" s="34">
        <v>19</v>
      </c>
      <c r="B34" s="35" t="e">
        <f>VLOOKUP(A34,AUTODIAGNÓSTICO!$A$9:$J$71,3,0)</f>
        <v>#N/A</v>
      </c>
      <c r="C34" s="35" t="e">
        <f>VLOOKUP(A34,AUTODIAGNÓSTICO!$A$9:$J$71,6,0)</f>
        <v>#N/A</v>
      </c>
      <c r="D34" s="35" t="e">
        <f>VLOOKUP(A34,AUTODIAGNÓSTICO!$A$9:$J$71,8,0)</f>
        <v>#N/A</v>
      </c>
      <c r="E34" s="36" t="e">
        <f>VLOOKUP(A34,AUTODIAGNÓSTICO!$A$9:$J$71,9,0)</f>
        <v>#N/A</v>
      </c>
      <c r="F34" s="37"/>
      <c r="G34" s="37"/>
      <c r="H34" s="37"/>
      <c r="I34" s="37"/>
      <c r="J34" s="37"/>
      <c r="K34" s="52"/>
      <c r="L34" s="52"/>
    </row>
    <row r="35" ht="60" spans="1:12">
      <c r="A35" s="34">
        <v>20</v>
      </c>
      <c r="B35" s="35" t="e">
        <f>VLOOKUP(A35,AUTODIAGNÓSTICO!$A$9:$J$71,3,0)</f>
        <v>#N/A</v>
      </c>
      <c r="C35" s="35" t="e">
        <f>VLOOKUP(A35,AUTODIAGNÓSTICO!$A$9:$J$71,6,0)</f>
        <v>#N/A</v>
      </c>
      <c r="D35" s="35" t="e">
        <f>VLOOKUP(A35,AUTODIAGNÓSTICO!$A$9:$J$71,8,0)</f>
        <v>#N/A</v>
      </c>
      <c r="E35" s="36" t="e">
        <f>VLOOKUP(A35,AUTODIAGNÓSTICO!$A$9:$J$71,9,0)</f>
        <v>#N/A</v>
      </c>
      <c r="F35" s="37"/>
      <c r="G35" s="37"/>
      <c r="H35" s="37"/>
      <c r="I35" s="37"/>
      <c r="J35" s="37"/>
      <c r="K35" s="52"/>
      <c r="L35" s="52"/>
    </row>
    <row r="36" ht="105" spans="1:12">
      <c r="A36" s="34">
        <v>21</v>
      </c>
      <c r="B36" s="35" t="e">
        <f>VLOOKUP(A36,AUTODIAGNÓSTICO!$A$9:$J$71,3,0)</f>
        <v>#N/A</v>
      </c>
      <c r="C36" s="35" t="e">
        <f>VLOOKUP(A36,AUTODIAGNÓSTICO!$A$9:$J$71,6,0)</f>
        <v>#N/A</v>
      </c>
      <c r="D36" s="35" t="e">
        <f>VLOOKUP(A36,AUTODIAGNÓSTICO!$A$9:$J$71,8,0)</f>
        <v>#N/A</v>
      </c>
      <c r="E36" s="36" t="e">
        <f>VLOOKUP(A36,AUTODIAGNÓSTICO!$A$9:$J$71,9,0)</f>
        <v>#N/A</v>
      </c>
      <c r="F36" s="37"/>
      <c r="G36" s="37"/>
      <c r="H36" s="37"/>
      <c r="I36" s="37"/>
      <c r="J36" s="37"/>
      <c r="K36" s="52"/>
      <c r="L36" s="52"/>
    </row>
    <row r="37" ht="105" spans="1:12">
      <c r="A37" s="34">
        <v>22</v>
      </c>
      <c r="B37" s="35" t="e">
        <f>VLOOKUP(A37,AUTODIAGNÓSTICO!$A$9:$J$71,3,0)</f>
        <v>#N/A</v>
      </c>
      <c r="C37" s="35" t="e">
        <f>VLOOKUP(A37,AUTODIAGNÓSTICO!$A$9:$J$71,6,0)</f>
        <v>#N/A</v>
      </c>
      <c r="D37" s="35" t="e">
        <f>VLOOKUP(A37,AUTODIAGNÓSTICO!$A$9:$J$71,8,0)</f>
        <v>#N/A</v>
      </c>
      <c r="E37" s="36" t="e">
        <f>VLOOKUP(A37,AUTODIAGNÓSTICO!$A$9:$J$71,9,0)</f>
        <v>#N/A</v>
      </c>
      <c r="F37" s="37"/>
      <c r="G37" s="37"/>
      <c r="H37" s="37"/>
      <c r="I37" s="37"/>
      <c r="J37" s="37"/>
      <c r="K37" s="52"/>
      <c r="L37" s="52"/>
    </row>
    <row r="38" ht="105" spans="1:12">
      <c r="A38" s="34">
        <v>23</v>
      </c>
      <c r="B38" s="35" t="e">
        <f>VLOOKUP(A38,AUTODIAGNÓSTICO!$A$9:$J$71,3,0)</f>
        <v>#N/A</v>
      </c>
      <c r="C38" s="35" t="e">
        <f>VLOOKUP(A38,AUTODIAGNÓSTICO!$A$9:$J$71,6,0)</f>
        <v>#N/A</v>
      </c>
      <c r="D38" s="35" t="e">
        <f>VLOOKUP(A38,AUTODIAGNÓSTICO!$A$9:$J$71,8,0)</f>
        <v>#N/A</v>
      </c>
      <c r="E38" s="36" t="e">
        <f>VLOOKUP(A38,AUTODIAGNÓSTICO!$A$9:$J$71,9,0)</f>
        <v>#N/A</v>
      </c>
      <c r="F38" s="37"/>
      <c r="G38" s="37"/>
      <c r="H38" s="37"/>
      <c r="I38" s="37"/>
      <c r="J38" s="37"/>
      <c r="K38" s="52"/>
      <c r="L38" s="52"/>
    </row>
    <row r="39" ht="90" spans="1:12">
      <c r="A39" s="34">
        <v>24</v>
      </c>
      <c r="B39" s="35" t="e">
        <f>VLOOKUP(A39,AUTODIAGNÓSTICO!$A$9:$J$71,3,0)</f>
        <v>#N/A</v>
      </c>
      <c r="C39" s="35" t="e">
        <f>VLOOKUP(A39,AUTODIAGNÓSTICO!$A$9:$J$71,6,0)</f>
        <v>#N/A</v>
      </c>
      <c r="D39" s="35" t="e">
        <f>VLOOKUP(A39,AUTODIAGNÓSTICO!$A$9:$J$71,8,0)</f>
        <v>#N/A</v>
      </c>
      <c r="E39" s="36" t="e">
        <f>VLOOKUP(A39,AUTODIAGNÓSTICO!$A$9:$J$71,9,0)</f>
        <v>#N/A</v>
      </c>
      <c r="F39" s="37"/>
      <c r="G39" s="37"/>
      <c r="H39" s="37"/>
      <c r="I39" s="37"/>
      <c r="J39" s="37"/>
      <c r="K39" s="52"/>
      <c r="L39" s="52"/>
    </row>
    <row r="40" spans="1:12">
      <c r="A40" s="34">
        <v>25</v>
      </c>
      <c r="B40" s="35" t="e">
        <f>VLOOKUP(A40,AUTODIAGNÓSTICO!$A$9:$J$71,3,0)</f>
        <v>#N/A</v>
      </c>
      <c r="C40" s="35" t="e">
        <f>VLOOKUP(A40,AUTODIAGNÓSTICO!$A$9:$J$71,6,0)</f>
        <v>#N/A</v>
      </c>
      <c r="D40" s="35" t="e">
        <f>VLOOKUP(A40,AUTODIAGNÓSTICO!$A$9:$J$71,8,0)</f>
        <v>#N/A</v>
      </c>
      <c r="E40" s="36" t="e">
        <f>VLOOKUP(A40,AUTODIAGNÓSTICO!$A$9:$J$71,9,0)</f>
        <v>#N/A</v>
      </c>
      <c r="F40" s="37"/>
      <c r="G40" s="37"/>
      <c r="H40" s="37"/>
      <c r="I40" s="37"/>
      <c r="J40" s="37"/>
      <c r="K40" s="52"/>
      <c r="L40" s="52"/>
    </row>
    <row r="41" spans="1:12">
      <c r="A41" s="34">
        <v>26</v>
      </c>
      <c r="B41" s="35" t="e">
        <f>VLOOKUP(A41,AUTODIAGNÓSTICO!$A$9:$J$71,3,0)</f>
        <v>#N/A</v>
      </c>
      <c r="C41" s="35" t="e">
        <f>VLOOKUP(A41,AUTODIAGNÓSTICO!$A$9:$J$71,6,0)</f>
        <v>#N/A</v>
      </c>
      <c r="D41" s="35" t="e">
        <f>VLOOKUP(A41,AUTODIAGNÓSTICO!$A$9:$J$71,8,0)</f>
        <v>#N/A</v>
      </c>
      <c r="E41" s="36" t="e">
        <f>VLOOKUP(A41,AUTODIAGNÓSTICO!$A$9:$J$71,9,0)</f>
        <v>#N/A</v>
      </c>
      <c r="F41" s="37"/>
      <c r="G41" s="37"/>
      <c r="H41" s="37"/>
      <c r="I41" s="37"/>
      <c r="J41" s="37"/>
      <c r="K41" s="52"/>
      <c r="L41" s="52"/>
    </row>
    <row r="42" spans="1:12">
      <c r="A42" s="34">
        <v>27</v>
      </c>
      <c r="B42" s="35" t="e">
        <f>VLOOKUP(A42,AUTODIAGNÓSTICO!$A$9:$J$71,3,0)</f>
        <v>#N/A</v>
      </c>
      <c r="C42" s="35" t="e">
        <f>VLOOKUP(A42,AUTODIAGNÓSTICO!$A$9:$J$71,6,0)</f>
        <v>#N/A</v>
      </c>
      <c r="D42" s="35" t="e">
        <f>VLOOKUP(A42,AUTODIAGNÓSTICO!$A$9:$J$71,8,0)</f>
        <v>#N/A</v>
      </c>
      <c r="E42" s="36" t="e">
        <f>VLOOKUP(A42,AUTODIAGNÓSTICO!$A$9:$J$71,9,0)</f>
        <v>#N/A</v>
      </c>
      <c r="F42" s="37"/>
      <c r="G42" s="37"/>
      <c r="H42" s="37"/>
      <c r="I42" s="37"/>
      <c r="J42" s="37"/>
      <c r="K42" s="52"/>
      <c r="L42" s="52"/>
    </row>
    <row r="43" spans="1:12">
      <c r="A43" s="34">
        <v>28</v>
      </c>
      <c r="B43" s="35" t="e">
        <f>VLOOKUP(A43,AUTODIAGNÓSTICO!$A$9:$J$71,3,0)</f>
        <v>#N/A</v>
      </c>
      <c r="C43" s="35" t="e">
        <f>VLOOKUP(A43,AUTODIAGNÓSTICO!$A$9:$J$71,6,0)</f>
        <v>#N/A</v>
      </c>
      <c r="D43" s="35" t="e">
        <f>VLOOKUP(A43,AUTODIAGNÓSTICO!$A$9:$J$71,8,0)</f>
        <v>#N/A</v>
      </c>
      <c r="E43" s="36" t="e">
        <f>VLOOKUP(A43,AUTODIAGNÓSTICO!$A$9:$J$71,9,0)</f>
        <v>#N/A</v>
      </c>
      <c r="F43" s="37"/>
      <c r="G43" s="37"/>
      <c r="H43" s="37"/>
      <c r="I43" s="37"/>
      <c r="J43" s="37"/>
      <c r="K43" s="52"/>
      <c r="L43" s="52"/>
    </row>
    <row r="44" spans="1:12">
      <c r="A44" s="34">
        <v>29</v>
      </c>
      <c r="B44" s="35" t="e">
        <f>VLOOKUP(A44,AUTODIAGNÓSTICO!$A$9:$J$71,3,0)</f>
        <v>#N/A</v>
      </c>
      <c r="C44" s="35" t="e">
        <f>VLOOKUP(A44,AUTODIAGNÓSTICO!$A$9:$J$71,6,0)</f>
        <v>#N/A</v>
      </c>
      <c r="D44" s="35" t="e">
        <f>VLOOKUP(A44,AUTODIAGNÓSTICO!$A$9:$J$71,8,0)</f>
        <v>#N/A</v>
      </c>
      <c r="E44" s="36" t="e">
        <f>VLOOKUP(A44,AUTODIAGNÓSTICO!$A$9:$J$71,9,0)</f>
        <v>#N/A</v>
      </c>
      <c r="F44" s="37"/>
      <c r="G44" s="37"/>
      <c r="H44" s="37"/>
      <c r="I44" s="37"/>
      <c r="J44" s="37"/>
      <c r="K44" s="52"/>
      <c r="L44" s="52"/>
    </row>
    <row r="45" spans="1:12">
      <c r="A45" s="34">
        <v>30</v>
      </c>
      <c r="B45" s="35" t="e">
        <f>VLOOKUP(A45,AUTODIAGNÓSTICO!$A$9:$J$71,3,0)</f>
        <v>#N/A</v>
      </c>
      <c r="C45" s="35" t="e">
        <f>VLOOKUP(A45,AUTODIAGNÓSTICO!$A$9:$J$71,6,0)</f>
        <v>#N/A</v>
      </c>
      <c r="D45" s="35" t="e">
        <f>VLOOKUP(A45,AUTODIAGNÓSTICO!$A$9:$J$71,8,0)</f>
        <v>#N/A</v>
      </c>
      <c r="E45" s="36" t="e">
        <f>VLOOKUP(A45,AUTODIAGNÓSTICO!$A$9:$J$71,9,0)</f>
        <v>#N/A</v>
      </c>
      <c r="F45" s="37"/>
      <c r="G45" s="37"/>
      <c r="H45" s="37"/>
      <c r="I45" s="37"/>
      <c r="J45" s="37"/>
      <c r="K45" s="52"/>
      <c r="L45" s="52"/>
    </row>
    <row r="46" spans="1:12">
      <c r="A46" s="34">
        <v>31</v>
      </c>
      <c r="B46" s="35" t="e">
        <f>VLOOKUP(A46,AUTODIAGNÓSTICO!$A$9:$J$71,3,0)</f>
        <v>#N/A</v>
      </c>
      <c r="C46" s="35" t="e">
        <f>VLOOKUP(A46,AUTODIAGNÓSTICO!$A$9:$J$71,6,0)</f>
        <v>#N/A</v>
      </c>
      <c r="D46" s="35" t="e">
        <f>VLOOKUP(A46,AUTODIAGNÓSTICO!$A$9:$J$71,8,0)</f>
        <v>#N/A</v>
      </c>
      <c r="E46" s="36" t="e">
        <f>VLOOKUP(A46,AUTODIAGNÓSTICO!$A$9:$J$71,9,0)</f>
        <v>#N/A</v>
      </c>
      <c r="F46" s="37"/>
      <c r="G46" s="37"/>
      <c r="H46" s="37"/>
      <c r="I46" s="37"/>
      <c r="J46" s="37"/>
      <c r="K46" s="52"/>
      <c r="L46" s="52"/>
    </row>
    <row r="47" spans="1:12">
      <c r="A47" s="34">
        <v>32</v>
      </c>
      <c r="B47" s="35" t="e">
        <f>VLOOKUP(A47,AUTODIAGNÓSTICO!$A$9:$J$71,3,0)</f>
        <v>#N/A</v>
      </c>
      <c r="C47" s="35" t="e">
        <f>VLOOKUP(A47,AUTODIAGNÓSTICO!$A$9:$J$71,6,0)</f>
        <v>#N/A</v>
      </c>
      <c r="D47" s="35" t="e">
        <f>VLOOKUP(A47,AUTODIAGNÓSTICO!$A$9:$J$71,8,0)</f>
        <v>#N/A</v>
      </c>
      <c r="E47" s="36" t="e">
        <f>VLOOKUP(A47,AUTODIAGNÓSTICO!$A$9:$J$71,9,0)</f>
        <v>#N/A</v>
      </c>
      <c r="F47" s="37"/>
      <c r="G47" s="37"/>
      <c r="H47" s="37"/>
      <c r="I47" s="37"/>
      <c r="J47" s="37"/>
      <c r="K47" s="52"/>
      <c r="L47" s="52"/>
    </row>
    <row r="48" spans="1:12">
      <c r="A48" s="34">
        <v>33</v>
      </c>
      <c r="B48" s="35" t="e">
        <f>VLOOKUP(A48,AUTODIAGNÓSTICO!$A$9:$J$71,3,0)</f>
        <v>#N/A</v>
      </c>
      <c r="C48" s="35" t="e">
        <f>VLOOKUP(A48,AUTODIAGNÓSTICO!$A$9:$J$71,6,0)</f>
        <v>#N/A</v>
      </c>
      <c r="D48" s="35" t="e">
        <f>VLOOKUP(A48,AUTODIAGNÓSTICO!$A$9:$J$71,8,0)</f>
        <v>#N/A</v>
      </c>
      <c r="E48" s="36" t="e">
        <f>VLOOKUP(A48,AUTODIAGNÓSTICO!$A$9:$J$71,9,0)</f>
        <v>#N/A</v>
      </c>
      <c r="F48" s="37"/>
      <c r="G48" s="37"/>
      <c r="H48" s="37"/>
      <c r="I48" s="37"/>
      <c r="J48" s="37"/>
      <c r="K48" s="52"/>
      <c r="L48" s="52"/>
    </row>
    <row r="49" spans="1:12">
      <c r="A49" s="34">
        <v>34</v>
      </c>
      <c r="B49" s="35" t="e">
        <f>VLOOKUP(A49,AUTODIAGNÓSTICO!$A$9:$J$71,3,0)</f>
        <v>#N/A</v>
      </c>
      <c r="C49" s="35" t="e">
        <f>VLOOKUP(A49,AUTODIAGNÓSTICO!$A$9:$J$71,6,0)</f>
        <v>#N/A</v>
      </c>
      <c r="D49" s="35" t="e">
        <f>VLOOKUP(A49,AUTODIAGNÓSTICO!$A$9:$J$71,8,0)</f>
        <v>#N/A</v>
      </c>
      <c r="E49" s="36" t="e">
        <f>VLOOKUP(A49,AUTODIAGNÓSTICO!$A$9:$J$71,9,0)</f>
        <v>#N/A</v>
      </c>
      <c r="F49" s="37"/>
      <c r="G49" s="37"/>
      <c r="H49" s="37"/>
      <c r="I49" s="37"/>
      <c r="J49" s="37"/>
      <c r="K49" s="52"/>
      <c r="L49" s="52"/>
    </row>
    <row r="50" spans="1:12">
      <c r="A50" s="34">
        <v>35</v>
      </c>
      <c r="B50" s="35" t="e">
        <f>VLOOKUP(A50,AUTODIAGNÓSTICO!$A$9:$J$71,3,0)</f>
        <v>#N/A</v>
      </c>
      <c r="C50" s="35" t="e">
        <f>VLOOKUP(A50,AUTODIAGNÓSTICO!$A$9:$J$71,6,0)</f>
        <v>#N/A</v>
      </c>
      <c r="D50" s="35" t="e">
        <f>VLOOKUP(A50,AUTODIAGNÓSTICO!$A$9:$J$71,8,0)</f>
        <v>#N/A</v>
      </c>
      <c r="E50" s="36" t="e">
        <f>VLOOKUP(A50,AUTODIAGNÓSTICO!$A$9:$J$71,9,0)</f>
        <v>#N/A</v>
      </c>
      <c r="F50" s="37"/>
      <c r="G50" s="37"/>
      <c r="H50" s="37"/>
      <c r="I50" s="37"/>
      <c r="J50" s="37"/>
      <c r="K50" s="52"/>
      <c r="L50" s="52"/>
    </row>
    <row r="51" spans="1:12">
      <c r="A51" s="34">
        <v>36</v>
      </c>
      <c r="B51" s="35" t="e">
        <f>VLOOKUP(A51,AUTODIAGNÓSTICO!$A$9:$J$71,3,0)</f>
        <v>#N/A</v>
      </c>
      <c r="C51" s="35" t="e">
        <f>VLOOKUP(A51,AUTODIAGNÓSTICO!$A$9:$J$71,6,0)</f>
        <v>#N/A</v>
      </c>
      <c r="D51" s="35" t="e">
        <f>VLOOKUP(A51,AUTODIAGNÓSTICO!$A$9:$J$71,8,0)</f>
        <v>#N/A</v>
      </c>
      <c r="E51" s="36" t="e">
        <f>VLOOKUP(A51,AUTODIAGNÓSTICO!$A$9:$J$71,9,0)</f>
        <v>#N/A</v>
      </c>
      <c r="F51" s="37"/>
      <c r="G51" s="37"/>
      <c r="H51" s="37"/>
      <c r="I51" s="37"/>
      <c r="J51" s="37"/>
      <c r="K51" s="52"/>
      <c r="L51" s="52"/>
    </row>
    <row r="52" spans="1:12">
      <c r="A52" s="34">
        <v>37</v>
      </c>
      <c r="B52" s="35" t="e">
        <f>VLOOKUP(A52,AUTODIAGNÓSTICO!$A$9:$J$71,3,0)</f>
        <v>#N/A</v>
      </c>
      <c r="C52" s="35" t="e">
        <f>VLOOKUP(A52,AUTODIAGNÓSTICO!$A$9:$J$71,6,0)</f>
        <v>#N/A</v>
      </c>
      <c r="D52" s="35" t="e">
        <f>VLOOKUP(A52,AUTODIAGNÓSTICO!$A$9:$J$71,8,0)</f>
        <v>#N/A</v>
      </c>
      <c r="E52" s="36" t="e">
        <f>VLOOKUP(A52,AUTODIAGNÓSTICO!$A$9:$J$71,9,0)</f>
        <v>#N/A</v>
      </c>
      <c r="F52" s="37"/>
      <c r="G52" s="37"/>
      <c r="H52" s="37"/>
      <c r="I52" s="37"/>
      <c r="J52" s="37"/>
      <c r="K52" s="52"/>
      <c r="L52" s="52"/>
    </row>
    <row r="53" spans="1:12">
      <c r="A53" s="34">
        <v>38</v>
      </c>
      <c r="B53" s="35" t="e">
        <f>VLOOKUP(A53,AUTODIAGNÓSTICO!$A$9:$J$71,3,0)</f>
        <v>#N/A</v>
      </c>
      <c r="C53" s="35" t="e">
        <f>VLOOKUP(A53,AUTODIAGNÓSTICO!$A$9:$J$71,6,0)</f>
        <v>#N/A</v>
      </c>
      <c r="D53" s="35" t="e">
        <f>VLOOKUP(A53,AUTODIAGNÓSTICO!$A$9:$J$71,8,0)</f>
        <v>#N/A</v>
      </c>
      <c r="E53" s="36" t="e">
        <f>VLOOKUP(A53,AUTODIAGNÓSTICO!$A$9:$J$71,9,0)</f>
        <v>#N/A</v>
      </c>
      <c r="F53" s="37"/>
      <c r="G53" s="37"/>
      <c r="H53" s="37"/>
      <c r="I53" s="37"/>
      <c r="J53" s="37"/>
      <c r="K53" s="52"/>
      <c r="L53" s="52"/>
    </row>
    <row r="54" spans="1:12">
      <c r="A54" s="34">
        <v>39</v>
      </c>
      <c r="B54" s="35" t="e">
        <f>VLOOKUP(A54,AUTODIAGNÓSTICO!$A$9:$J$71,3,0)</f>
        <v>#N/A</v>
      </c>
      <c r="C54" s="35" t="e">
        <f>VLOOKUP(A54,AUTODIAGNÓSTICO!$A$9:$J$71,6,0)</f>
        <v>#N/A</v>
      </c>
      <c r="D54" s="35" t="e">
        <f>VLOOKUP(A54,AUTODIAGNÓSTICO!$A$9:$J$71,8,0)</f>
        <v>#N/A</v>
      </c>
      <c r="E54" s="36" t="e">
        <f>VLOOKUP(A54,AUTODIAGNÓSTICO!$A$9:$J$71,9,0)</f>
        <v>#N/A</v>
      </c>
      <c r="F54" s="37"/>
      <c r="G54" s="37"/>
      <c r="H54" s="37"/>
      <c r="I54" s="37"/>
      <c r="J54" s="37"/>
      <c r="K54" s="52"/>
      <c r="L54" s="52"/>
    </row>
    <row r="55" spans="1:12">
      <c r="A55" s="34">
        <v>40</v>
      </c>
      <c r="B55" s="35" t="e">
        <f>VLOOKUP(A55,AUTODIAGNÓSTICO!$A$9:$J$71,3,0)</f>
        <v>#N/A</v>
      </c>
      <c r="C55" s="35" t="e">
        <f>VLOOKUP(A55,AUTODIAGNÓSTICO!$A$9:$J$71,6,0)</f>
        <v>#N/A</v>
      </c>
      <c r="D55" s="35" t="e">
        <f>VLOOKUP(A55,AUTODIAGNÓSTICO!$A$9:$J$71,8,0)</f>
        <v>#N/A</v>
      </c>
      <c r="E55" s="36" t="e">
        <f>VLOOKUP(A55,AUTODIAGNÓSTICO!$A$9:$J$71,9,0)</f>
        <v>#N/A</v>
      </c>
      <c r="F55" s="37"/>
      <c r="G55" s="37"/>
      <c r="H55" s="37"/>
      <c r="I55" s="37"/>
      <c r="J55" s="37"/>
      <c r="K55" s="52"/>
      <c r="L55" s="52"/>
    </row>
    <row r="56" spans="1:12">
      <c r="A56" s="34">
        <v>41</v>
      </c>
      <c r="B56" s="35" t="e">
        <f>VLOOKUP(A56,AUTODIAGNÓSTICO!$A$9:$J$71,3,0)</f>
        <v>#N/A</v>
      </c>
      <c r="C56" s="35" t="e">
        <f>VLOOKUP(A56,AUTODIAGNÓSTICO!$A$9:$J$71,6,0)</f>
        <v>#N/A</v>
      </c>
      <c r="D56" s="35" t="e">
        <f>VLOOKUP(A56,AUTODIAGNÓSTICO!$A$9:$J$71,8,0)</f>
        <v>#N/A</v>
      </c>
      <c r="E56" s="36" t="e">
        <f>VLOOKUP(A56,AUTODIAGNÓSTICO!$A$9:$J$71,9,0)</f>
        <v>#N/A</v>
      </c>
      <c r="F56" s="37"/>
      <c r="G56" s="37"/>
      <c r="H56" s="37"/>
      <c r="I56" s="37"/>
      <c r="J56" s="37"/>
      <c r="K56" s="52"/>
      <c r="L56" s="52"/>
    </row>
    <row r="57" spans="1:12">
      <c r="A57" s="34">
        <v>42</v>
      </c>
      <c r="B57" s="35" t="e">
        <f>VLOOKUP(A57,AUTODIAGNÓSTICO!$A$9:$J$71,3,0)</f>
        <v>#N/A</v>
      </c>
      <c r="C57" s="35" t="e">
        <f>VLOOKUP(A57,AUTODIAGNÓSTICO!$A$9:$J$71,6,0)</f>
        <v>#N/A</v>
      </c>
      <c r="D57" s="35" t="e">
        <f>VLOOKUP(A57,AUTODIAGNÓSTICO!$A$9:$J$71,8,0)</f>
        <v>#N/A</v>
      </c>
      <c r="E57" s="36" t="e">
        <f>VLOOKUP(A57,AUTODIAGNÓSTICO!$A$9:$J$71,9,0)</f>
        <v>#N/A</v>
      </c>
      <c r="F57" s="37"/>
      <c r="G57" s="37"/>
      <c r="H57" s="37"/>
      <c r="I57" s="37"/>
      <c r="J57" s="37"/>
      <c r="K57" s="52"/>
      <c r="L57" s="52"/>
    </row>
    <row r="58" spans="1:12">
      <c r="A58" s="34">
        <v>43</v>
      </c>
      <c r="B58" s="35" t="e">
        <f>VLOOKUP(A58,AUTODIAGNÓSTICO!$A$9:$J$71,3,0)</f>
        <v>#N/A</v>
      </c>
      <c r="C58" s="35" t="e">
        <f>VLOOKUP(A58,AUTODIAGNÓSTICO!$A$9:$J$71,6,0)</f>
        <v>#N/A</v>
      </c>
      <c r="D58" s="35" t="e">
        <f>VLOOKUP(A58,AUTODIAGNÓSTICO!$A$9:$J$71,8,0)</f>
        <v>#N/A</v>
      </c>
      <c r="E58" s="36" t="e">
        <f>VLOOKUP(A58,AUTODIAGNÓSTICO!$A$9:$J$71,9,0)</f>
        <v>#N/A</v>
      </c>
      <c r="F58" s="37"/>
      <c r="G58" s="37"/>
      <c r="H58" s="37"/>
      <c r="I58" s="37"/>
      <c r="J58" s="37"/>
      <c r="K58" s="52"/>
      <c r="L58" s="52"/>
    </row>
    <row r="59" spans="1:12">
      <c r="A59" s="34">
        <v>44</v>
      </c>
      <c r="B59" s="35" t="e">
        <f>VLOOKUP(A59,AUTODIAGNÓSTICO!$A$9:$J$71,3,0)</f>
        <v>#N/A</v>
      </c>
      <c r="C59" s="35" t="e">
        <f>VLOOKUP(A59,AUTODIAGNÓSTICO!$A$9:$J$71,6,0)</f>
        <v>#N/A</v>
      </c>
      <c r="D59" s="35" t="e">
        <f>VLOOKUP(A59,AUTODIAGNÓSTICO!$A$9:$J$71,8,0)</f>
        <v>#N/A</v>
      </c>
      <c r="E59" s="36" t="e">
        <f>VLOOKUP(A59,AUTODIAGNÓSTICO!$A$9:$J$71,9,0)</f>
        <v>#N/A</v>
      </c>
      <c r="F59" s="37"/>
      <c r="G59" s="37"/>
      <c r="H59" s="37"/>
      <c r="I59" s="37"/>
      <c r="J59" s="37"/>
      <c r="K59" s="52"/>
      <c r="L59" s="52"/>
    </row>
    <row r="60" spans="1:12">
      <c r="A60" s="34">
        <v>45</v>
      </c>
      <c r="B60" s="35" t="e">
        <f>VLOOKUP(A60,AUTODIAGNÓSTICO!$A$9:$J$71,3,0)</f>
        <v>#N/A</v>
      </c>
      <c r="C60" s="35" t="e">
        <f>VLOOKUP(A60,AUTODIAGNÓSTICO!$A$9:$J$71,6,0)</f>
        <v>#N/A</v>
      </c>
      <c r="D60" s="35" t="e">
        <f>VLOOKUP(A60,AUTODIAGNÓSTICO!$A$9:$J$71,8,0)</f>
        <v>#N/A</v>
      </c>
      <c r="E60" s="36" t="e">
        <f>VLOOKUP(A60,AUTODIAGNÓSTICO!$A$9:$J$71,9,0)</f>
        <v>#N/A</v>
      </c>
      <c r="F60" s="37"/>
      <c r="G60" s="37"/>
      <c r="H60" s="37"/>
      <c r="I60" s="37"/>
      <c r="J60" s="37"/>
      <c r="K60" s="52"/>
      <c r="L60" s="52"/>
    </row>
    <row r="61" spans="1:12">
      <c r="A61" s="34">
        <v>46</v>
      </c>
      <c r="B61" s="35" t="e">
        <f>VLOOKUP(A61,AUTODIAGNÓSTICO!$A$9:$J$71,3,0)</f>
        <v>#N/A</v>
      </c>
      <c r="C61" s="35" t="e">
        <f>VLOOKUP(A61,AUTODIAGNÓSTICO!$A$9:$J$71,6,0)</f>
        <v>#N/A</v>
      </c>
      <c r="D61" s="35" t="e">
        <f>VLOOKUP(A61,AUTODIAGNÓSTICO!$A$9:$J$71,8,0)</f>
        <v>#N/A</v>
      </c>
      <c r="E61" s="36" t="e">
        <f>VLOOKUP(A61,AUTODIAGNÓSTICO!$A$9:$J$71,9,0)</f>
        <v>#N/A</v>
      </c>
      <c r="F61" s="37"/>
      <c r="G61" s="37"/>
      <c r="H61" s="37"/>
      <c r="I61" s="37"/>
      <c r="J61" s="37"/>
      <c r="K61" s="52"/>
      <c r="L61" s="52"/>
    </row>
    <row r="62" spans="1:12">
      <c r="A62" s="34">
        <v>47</v>
      </c>
      <c r="B62" s="35" t="e">
        <f>VLOOKUP(A62,AUTODIAGNÓSTICO!$A$9:$J$71,3,0)</f>
        <v>#N/A</v>
      </c>
      <c r="C62" s="35" t="e">
        <f>VLOOKUP(A62,AUTODIAGNÓSTICO!$A$9:$J$71,6,0)</f>
        <v>#N/A</v>
      </c>
      <c r="D62" s="35" t="e">
        <f>VLOOKUP(A62,AUTODIAGNÓSTICO!$A$9:$J$71,8,0)</f>
        <v>#N/A</v>
      </c>
      <c r="E62" s="36" t="e">
        <f>VLOOKUP(A62,AUTODIAGNÓSTICO!$A$9:$J$71,9,0)</f>
        <v>#N/A</v>
      </c>
      <c r="F62" s="37"/>
      <c r="G62" s="37"/>
      <c r="H62" s="37"/>
      <c r="I62" s="37"/>
      <c r="J62" s="37"/>
      <c r="K62" s="52"/>
      <c r="L62" s="52"/>
    </row>
    <row r="63" spans="1:12">
      <c r="A63" s="34">
        <v>48</v>
      </c>
      <c r="B63" s="35" t="e">
        <f>VLOOKUP(A63,AUTODIAGNÓSTICO!$A$9:$J$71,3,0)</f>
        <v>#N/A</v>
      </c>
      <c r="C63" s="35" t="e">
        <f>VLOOKUP(A63,AUTODIAGNÓSTICO!$A$9:$J$71,6,0)</f>
        <v>#N/A</v>
      </c>
      <c r="D63" s="35" t="e">
        <f>VLOOKUP(A63,AUTODIAGNÓSTICO!$A$9:$J$71,8,0)</f>
        <v>#N/A</v>
      </c>
      <c r="E63" s="36" t="e">
        <f>VLOOKUP(A63,AUTODIAGNÓSTICO!$A$9:$J$71,9,0)</f>
        <v>#N/A</v>
      </c>
      <c r="F63" s="37"/>
      <c r="G63" s="37"/>
      <c r="H63" s="37"/>
      <c r="I63" s="37"/>
      <c r="J63" s="37"/>
      <c r="K63" s="52"/>
      <c r="L63" s="52"/>
    </row>
    <row r="64" spans="1:12">
      <c r="A64" s="34">
        <v>49</v>
      </c>
      <c r="B64" s="35" t="e">
        <f>VLOOKUP(A64,AUTODIAGNÓSTICO!$A$9:$J$71,3,0)</f>
        <v>#N/A</v>
      </c>
      <c r="C64" s="35" t="e">
        <f>VLOOKUP(A64,AUTODIAGNÓSTICO!$A$9:$J$71,6,0)</f>
        <v>#N/A</v>
      </c>
      <c r="D64" s="35" t="e">
        <f>VLOOKUP(A64,AUTODIAGNÓSTICO!$A$9:$J$71,8,0)</f>
        <v>#N/A</v>
      </c>
      <c r="E64" s="36" t="e">
        <f>VLOOKUP(A64,AUTODIAGNÓSTICO!$A$9:$J$71,9,0)</f>
        <v>#N/A</v>
      </c>
      <c r="F64" s="37"/>
      <c r="G64" s="37"/>
      <c r="H64" s="37"/>
      <c r="I64" s="37"/>
      <c r="J64" s="37"/>
      <c r="K64" s="52"/>
      <c r="L64" s="52"/>
    </row>
    <row r="65" spans="1:12">
      <c r="A65" s="34">
        <v>50</v>
      </c>
      <c r="B65" s="35" t="e">
        <f>VLOOKUP(A65,AUTODIAGNÓSTICO!$A$9:$J$71,3,0)</f>
        <v>#N/A</v>
      </c>
      <c r="C65" s="35" t="e">
        <f>VLOOKUP(A65,AUTODIAGNÓSTICO!$A$9:$J$71,6,0)</f>
        <v>#N/A</v>
      </c>
      <c r="D65" s="35" t="e">
        <f>VLOOKUP(A65,AUTODIAGNÓSTICO!$A$9:$J$71,8,0)</f>
        <v>#N/A</v>
      </c>
      <c r="E65" s="36" t="e">
        <f>VLOOKUP(A65,AUTODIAGNÓSTICO!$A$9:$J$71,9,0)</f>
        <v>#N/A</v>
      </c>
      <c r="F65" s="37"/>
      <c r="G65" s="37"/>
      <c r="H65" s="37"/>
      <c r="I65" s="37"/>
      <c r="J65" s="37"/>
      <c r="K65" s="52"/>
      <c r="L65" s="52"/>
    </row>
    <row r="66" spans="1:12">
      <c r="A66" s="34">
        <v>51</v>
      </c>
      <c r="B66" s="35" t="e">
        <f>VLOOKUP(A66,AUTODIAGNÓSTICO!$A$9:$J$71,3,0)</f>
        <v>#N/A</v>
      </c>
      <c r="C66" s="35" t="e">
        <f>VLOOKUP(A66,AUTODIAGNÓSTICO!$A$9:$J$71,6,0)</f>
        <v>#N/A</v>
      </c>
      <c r="D66" s="35" t="e">
        <f>VLOOKUP(A66,AUTODIAGNÓSTICO!$A$9:$J$71,8,0)</f>
        <v>#N/A</v>
      </c>
      <c r="E66" s="36" t="e">
        <f>VLOOKUP(A66,AUTODIAGNÓSTICO!$A$9:$J$71,9,0)</f>
        <v>#N/A</v>
      </c>
      <c r="F66" s="37"/>
      <c r="G66" s="37"/>
      <c r="H66" s="37"/>
      <c r="I66" s="37"/>
      <c r="J66" s="37"/>
      <c r="K66" s="52"/>
      <c r="L66" s="52"/>
    </row>
    <row r="67" spans="1:12">
      <c r="A67" s="34">
        <v>52</v>
      </c>
      <c r="B67" s="35" t="e">
        <f>VLOOKUP(A67,AUTODIAGNÓSTICO!$A$9:$J$71,3,0)</f>
        <v>#N/A</v>
      </c>
      <c r="C67" s="35" t="e">
        <f>VLOOKUP(A67,AUTODIAGNÓSTICO!$A$9:$J$71,6,0)</f>
        <v>#N/A</v>
      </c>
      <c r="D67" s="35" t="e">
        <f>VLOOKUP(A67,AUTODIAGNÓSTICO!$A$9:$J$71,8,0)</f>
        <v>#N/A</v>
      </c>
      <c r="E67" s="36" t="e">
        <f>VLOOKUP(A67,AUTODIAGNÓSTICO!$A$9:$J$71,9,0)</f>
        <v>#N/A</v>
      </c>
      <c r="F67" s="37"/>
      <c r="G67" s="37"/>
      <c r="H67" s="37"/>
      <c r="I67" s="37"/>
      <c r="J67" s="37"/>
      <c r="K67" s="52"/>
      <c r="L67" s="52"/>
    </row>
    <row r="68" spans="1:12">
      <c r="A68" s="34">
        <v>53</v>
      </c>
      <c r="B68" s="35" t="e">
        <f>VLOOKUP(A68,AUTODIAGNÓSTICO!$A$9:$J$71,3,0)</f>
        <v>#N/A</v>
      </c>
      <c r="C68" s="35" t="e">
        <f>VLOOKUP(A68,AUTODIAGNÓSTICO!$A$9:$J$71,6,0)</f>
        <v>#N/A</v>
      </c>
      <c r="D68" s="35" t="e">
        <f>VLOOKUP(A68,AUTODIAGNÓSTICO!$A$9:$J$71,8,0)</f>
        <v>#N/A</v>
      </c>
      <c r="E68" s="36" t="e">
        <f>VLOOKUP(A68,AUTODIAGNÓSTICO!$A$9:$J$71,9,0)</f>
        <v>#N/A</v>
      </c>
      <c r="F68" s="37"/>
      <c r="G68" s="37"/>
      <c r="H68" s="37"/>
      <c r="I68" s="37"/>
      <c r="J68" s="37"/>
      <c r="K68" s="52"/>
      <c r="L68" s="52"/>
    </row>
    <row r="69" spans="1:12">
      <c r="A69" s="34">
        <v>54</v>
      </c>
      <c r="B69" s="35" t="e">
        <f>VLOOKUP(A69,AUTODIAGNÓSTICO!$A$9:$J$71,3,0)</f>
        <v>#N/A</v>
      </c>
      <c r="C69" s="35" t="e">
        <f>VLOOKUP(A69,AUTODIAGNÓSTICO!$A$9:$J$71,6,0)</f>
        <v>#N/A</v>
      </c>
      <c r="D69" s="35" t="e">
        <f>VLOOKUP(A69,AUTODIAGNÓSTICO!$A$9:$J$71,8,0)</f>
        <v>#N/A</v>
      </c>
      <c r="E69" s="36" t="e">
        <f>VLOOKUP(A69,AUTODIAGNÓSTICO!$A$9:$J$71,9,0)</f>
        <v>#N/A</v>
      </c>
      <c r="F69" s="37"/>
      <c r="G69" s="37"/>
      <c r="H69" s="37"/>
      <c r="I69" s="37"/>
      <c r="J69" s="37"/>
      <c r="K69" s="52"/>
      <c r="L69" s="52"/>
    </row>
    <row r="70" spans="1:12">
      <c r="A70" s="34">
        <v>55</v>
      </c>
      <c r="B70" s="35" t="e">
        <f>VLOOKUP(A70,AUTODIAGNÓSTICO!$A$9:$J$71,3,0)</f>
        <v>#N/A</v>
      </c>
      <c r="C70" s="35" t="e">
        <f>VLOOKUP(A70,AUTODIAGNÓSTICO!$A$9:$J$71,6,0)</f>
        <v>#N/A</v>
      </c>
      <c r="D70" s="35" t="e">
        <f>VLOOKUP(A70,AUTODIAGNÓSTICO!$A$9:$J$71,8,0)</f>
        <v>#N/A</v>
      </c>
      <c r="E70" s="36" t="e">
        <f>VLOOKUP(A70,AUTODIAGNÓSTICO!$A$9:$J$71,9,0)</f>
        <v>#N/A</v>
      </c>
      <c r="F70" s="37"/>
      <c r="G70" s="37"/>
      <c r="H70" s="37"/>
      <c r="I70" s="37"/>
      <c r="J70" s="37"/>
      <c r="K70" s="52"/>
      <c r="L70" s="52"/>
    </row>
    <row r="71" spans="1:12">
      <c r="A71" s="34">
        <v>56</v>
      </c>
      <c r="B71" s="35" t="e">
        <f>VLOOKUP(A71,AUTODIAGNÓSTICO!$A$9:$J$71,3,0)</f>
        <v>#N/A</v>
      </c>
      <c r="C71" s="35" t="e">
        <f>VLOOKUP(A71,AUTODIAGNÓSTICO!$A$9:$J$71,6,0)</f>
        <v>#N/A</v>
      </c>
      <c r="D71" s="35" t="e">
        <f>VLOOKUP(A71,AUTODIAGNÓSTICO!$A$9:$J$71,8,0)</f>
        <v>#N/A</v>
      </c>
      <c r="E71" s="36" t="e">
        <f>VLOOKUP(A71,AUTODIAGNÓSTICO!$A$9:$J$71,9,0)</f>
        <v>#N/A</v>
      </c>
      <c r="F71" s="37"/>
      <c r="G71" s="37"/>
      <c r="H71" s="37"/>
      <c r="I71" s="37"/>
      <c r="J71" s="37"/>
      <c r="K71" s="52"/>
      <c r="L71" s="52"/>
    </row>
    <row r="72" spans="1:12">
      <c r="A72" s="34">
        <v>57</v>
      </c>
      <c r="B72" s="35" t="e">
        <f>VLOOKUP(A72,AUTODIAGNÓSTICO!$A$9:$J$71,3,0)</f>
        <v>#N/A</v>
      </c>
      <c r="C72" s="35" t="e">
        <f>VLOOKUP(A72,AUTODIAGNÓSTICO!$A$9:$J$71,6,0)</f>
        <v>#N/A</v>
      </c>
      <c r="D72" s="35" t="e">
        <f>VLOOKUP(A72,AUTODIAGNÓSTICO!$A$9:$J$71,8,0)</f>
        <v>#N/A</v>
      </c>
      <c r="E72" s="36" t="e">
        <f>VLOOKUP(A72,AUTODIAGNÓSTICO!$A$9:$J$71,9,0)</f>
        <v>#N/A</v>
      </c>
      <c r="F72" s="37"/>
      <c r="G72" s="37"/>
      <c r="H72" s="37"/>
      <c r="I72" s="37"/>
      <c r="J72" s="37"/>
      <c r="K72" s="52"/>
      <c r="L72" s="52"/>
    </row>
    <row r="73" spans="1:12">
      <c r="A73" s="34">
        <v>58</v>
      </c>
      <c r="B73" s="35" t="e">
        <f>VLOOKUP(A73,AUTODIAGNÓSTICO!$A$9:$J$71,3,0)</f>
        <v>#N/A</v>
      </c>
      <c r="C73" s="35" t="e">
        <f>VLOOKUP(A73,AUTODIAGNÓSTICO!$A$9:$J$71,6,0)</f>
        <v>#N/A</v>
      </c>
      <c r="D73" s="35" t="e">
        <f>VLOOKUP(A73,AUTODIAGNÓSTICO!$A$9:$J$71,8,0)</f>
        <v>#N/A</v>
      </c>
      <c r="E73" s="36" t="e">
        <f>VLOOKUP(A73,AUTODIAGNÓSTICO!$A$9:$J$71,9,0)</f>
        <v>#N/A</v>
      </c>
      <c r="F73" s="37"/>
      <c r="G73" s="37"/>
      <c r="H73" s="37"/>
      <c r="I73" s="37"/>
      <c r="J73" s="37"/>
      <c r="K73" s="52"/>
      <c r="L73" s="52"/>
    </row>
    <row r="74" spans="1:12">
      <c r="A74" s="34">
        <v>59</v>
      </c>
      <c r="B74" s="35" t="e">
        <f>VLOOKUP(A74,AUTODIAGNÓSTICO!$A$9:$J$71,3,0)</f>
        <v>#N/A</v>
      </c>
      <c r="C74" s="35" t="e">
        <f>VLOOKUP(A74,AUTODIAGNÓSTICO!$A$9:$J$71,6,0)</f>
        <v>#N/A</v>
      </c>
      <c r="D74" s="35" t="e">
        <f>VLOOKUP(A74,AUTODIAGNÓSTICO!$A$9:$J$71,8,0)</f>
        <v>#N/A</v>
      </c>
      <c r="E74" s="36" t="e">
        <f>VLOOKUP(A74,AUTODIAGNÓSTICO!$A$9:$J$71,9,0)</f>
        <v>#N/A</v>
      </c>
      <c r="F74" s="37"/>
      <c r="G74" s="37"/>
      <c r="H74" s="37"/>
      <c r="I74" s="37"/>
      <c r="J74" s="37"/>
      <c r="K74" s="52"/>
      <c r="L74" s="52"/>
    </row>
    <row r="75" spans="1:12">
      <c r="A75" s="34">
        <v>60</v>
      </c>
      <c r="B75" s="35" t="e">
        <f>VLOOKUP(A75,AUTODIAGNÓSTICO!$A$9:$J$71,3,0)</f>
        <v>#N/A</v>
      </c>
      <c r="C75" s="35" t="e">
        <f>VLOOKUP(A75,AUTODIAGNÓSTICO!$A$9:$J$71,6,0)</f>
        <v>#N/A</v>
      </c>
      <c r="D75" s="35" t="e">
        <f>VLOOKUP(A75,AUTODIAGNÓSTICO!$A$9:$J$71,8,0)</f>
        <v>#N/A</v>
      </c>
      <c r="E75" s="36" t="e">
        <f>VLOOKUP(A75,AUTODIAGNÓSTICO!$A$9:$J$71,9,0)</f>
        <v>#N/A</v>
      </c>
      <c r="F75" s="37"/>
      <c r="G75" s="37"/>
      <c r="H75" s="37"/>
      <c r="I75" s="37"/>
      <c r="J75" s="37"/>
      <c r="K75" s="52"/>
      <c r="L75" s="52"/>
    </row>
    <row r="76" spans="1:12">
      <c r="A76" s="34">
        <v>61</v>
      </c>
      <c r="B76" s="35" t="e">
        <f>VLOOKUP(A76,AUTODIAGNÓSTICO!$A$9:$J$71,3,0)</f>
        <v>#N/A</v>
      </c>
      <c r="C76" s="35" t="e">
        <f>VLOOKUP(A76,AUTODIAGNÓSTICO!$A$9:$J$71,6,0)</f>
        <v>#N/A</v>
      </c>
      <c r="D76" s="35" t="e">
        <f>VLOOKUP(A76,AUTODIAGNÓSTICO!$A$9:$J$71,8,0)</f>
        <v>#N/A</v>
      </c>
      <c r="E76" s="36" t="e">
        <f>VLOOKUP(A76,AUTODIAGNÓSTICO!$A$9:$J$71,9,0)</f>
        <v>#N/A</v>
      </c>
      <c r="F76" s="37"/>
      <c r="G76" s="37"/>
      <c r="H76" s="37"/>
      <c r="I76" s="37"/>
      <c r="J76" s="37"/>
      <c r="K76" s="52"/>
      <c r="L76" s="52"/>
    </row>
    <row r="77" spans="1:12">
      <c r="A77" s="34">
        <v>62</v>
      </c>
      <c r="B77" s="35" t="e">
        <f>VLOOKUP(A77,AUTODIAGNÓSTICO!$A$9:$J$71,3,0)</f>
        <v>#N/A</v>
      </c>
      <c r="C77" s="35" t="e">
        <f>VLOOKUP(A77,AUTODIAGNÓSTICO!$A$9:$J$71,6,0)</f>
        <v>#N/A</v>
      </c>
      <c r="D77" s="35" t="e">
        <f>VLOOKUP(A77,AUTODIAGNÓSTICO!$A$9:$J$71,8,0)</f>
        <v>#N/A</v>
      </c>
      <c r="E77" s="36" t="e">
        <f>VLOOKUP(A77,AUTODIAGNÓSTICO!$A$9:$J$71,9,0)</f>
        <v>#N/A</v>
      </c>
      <c r="F77" s="53"/>
      <c r="G77" s="53"/>
      <c r="H77" s="53"/>
      <c r="I77" s="53"/>
      <c r="J77" s="53"/>
      <c r="K77" s="53"/>
      <c r="L77" s="53"/>
    </row>
    <row r="78" spans="1:12">
      <c r="A78" s="34">
        <v>63</v>
      </c>
      <c r="B78" s="35" t="e">
        <f>VLOOKUP(A78,AUTODIAGNÓSTICO!$A$9:$J$71,3,0)</f>
        <v>#N/A</v>
      </c>
      <c r="C78" s="35" t="e">
        <f>VLOOKUP(A78,AUTODIAGNÓSTICO!$A$9:$J$71,6,0)</f>
        <v>#N/A</v>
      </c>
      <c r="D78" s="35" t="e">
        <f>VLOOKUP(A78,AUTODIAGNÓSTICO!$A$9:$J$71,8,0)</f>
        <v>#N/A</v>
      </c>
      <c r="E78" s="36" t="e">
        <f>VLOOKUP(A78,AUTODIAGNÓSTICO!$A$9:$J$71,9,0)</f>
        <v>#N/A</v>
      </c>
      <c r="F78" s="53"/>
      <c r="G78" s="53"/>
      <c r="H78" s="53"/>
      <c r="I78" s="53"/>
      <c r="J78" s="53"/>
      <c r="K78" s="53"/>
      <c r="L78" s="53"/>
    </row>
  </sheetData>
  <sheetProtection algorithmName="SHA-512" hashValue="9UmkdbGWvMKW+DHJWZMvYnC8hTIYoz325vS6HMhx50GMi8R8WLFKDx9WDtWnF9E1qDVMa+64JIka9YwHvhOIWg==" saltValue="U9b32l0hnnB4kxBH/DiMMw=="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8">
    <cfRule type="cellIs" dxfId="15" priority="1" operator="between">
      <formula>9</formula>
      <formula>10</formula>
    </cfRule>
    <cfRule type="cellIs" dxfId="16" priority="2" operator="between">
      <formula>7</formula>
      <formula>8.99</formula>
    </cfRule>
    <cfRule type="cellIs" dxfId="17" priority="3" operator="between">
      <formula>5</formula>
      <formula>6.99</formula>
    </cfRule>
    <cfRule type="cellIs" dxfId="18" priority="4" operator="between">
      <formula>3</formula>
      <formula>4.99</formula>
    </cfRule>
    <cfRule type="cellIs" dxfId="19" priority="5" operator="between">
      <formula>1</formula>
      <formula>2.99</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Miriam</cp:lastModifiedBy>
  <dcterms:created xsi:type="dcterms:W3CDTF">2021-11-16T13:51:00Z</dcterms:created>
  <cp:lastPrinted>2026-01-13T19:16:00Z</cp:lastPrinted>
  <dcterms:modified xsi:type="dcterms:W3CDTF">2026-03-17T02:47:35Z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364270D26A004292B5D617D9B6A1C46A_13</vt:lpwstr>
  </property>
  <property fmtid="{D5CDD505-2E9C-101B-9397-08002B2CF9AE}" pid="3" name="KSOProductBuildVer">
    <vt:lpwstr>2058-12.2.0.23196</vt:lpwstr>
  </property>
</Properties>
</file>