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4.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5.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6.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ADONAI PC\Documents\COLADONAI\ENJAMBRE\"/>
    </mc:Choice>
  </mc:AlternateContent>
  <workbookProtection workbookPassword="EC3E" lockStructure="1"/>
  <bookViews>
    <workbookView xWindow="0" yWindow="0" windowWidth="20490" windowHeight="7530"/>
  </bookViews>
  <sheets>
    <sheet name="Institución" sheetId="58" r:id="rId1"/>
    <sheet name="Autoevaluación" sheetId="1" r:id="rId2"/>
    <sheet name="Directiva" sheetId="2" r:id="rId3"/>
    <sheet name="Academica" sheetId="4" r:id="rId4"/>
    <sheet name="Admon" sheetId="6" r:id="rId5"/>
    <sheet name="Comunidad" sheetId="5" r:id="rId6"/>
  </sheets>
  <externalReferences>
    <externalReference r:id="rId7"/>
  </externalReferences>
  <calcPr calcId="162913"/>
</workbook>
</file>

<file path=xl/calcChain.xml><?xml version="1.0" encoding="utf-8"?>
<calcChain xmlns="http://schemas.openxmlformats.org/spreadsheetml/2006/main">
  <c r="K7" i="5" l="1"/>
  <c r="J7" i="5"/>
  <c r="I7" i="5"/>
  <c r="H7" i="5"/>
  <c r="K6" i="5"/>
  <c r="J6" i="5"/>
  <c r="I6" i="5"/>
  <c r="H6" i="5"/>
  <c r="K5" i="5"/>
  <c r="J5" i="5"/>
  <c r="I5" i="5"/>
  <c r="H5" i="5"/>
  <c r="K4" i="5"/>
  <c r="J4" i="5"/>
  <c r="I4" i="5"/>
  <c r="I10" i="5" s="1"/>
  <c r="H4" i="5"/>
  <c r="H10" i="5" s="1"/>
  <c r="K7" i="4"/>
  <c r="J7" i="4"/>
  <c r="I7" i="4"/>
  <c r="H7" i="4"/>
  <c r="K6" i="4"/>
  <c r="J6" i="4"/>
  <c r="I6" i="4"/>
  <c r="H6" i="4"/>
  <c r="K5" i="4"/>
  <c r="J5" i="4"/>
  <c r="I5" i="4"/>
  <c r="H5" i="4"/>
  <c r="K4" i="4"/>
  <c r="K10" i="4" s="1"/>
  <c r="J4" i="4"/>
  <c r="J10" i="4" s="1"/>
  <c r="I4" i="4"/>
  <c r="I10" i="4" s="1"/>
  <c r="H4" i="4"/>
  <c r="H10" i="4" s="1"/>
  <c r="K8" i="6"/>
  <c r="J8" i="6"/>
  <c r="I8" i="6"/>
  <c r="H8" i="6"/>
  <c r="K7" i="6"/>
  <c r="J7" i="6"/>
  <c r="I7" i="6"/>
  <c r="H7" i="6"/>
  <c r="K6" i="6"/>
  <c r="J6" i="6"/>
  <c r="I6" i="6"/>
  <c r="H6" i="6"/>
  <c r="K5" i="6"/>
  <c r="I5" i="6"/>
  <c r="H5" i="6"/>
  <c r="K4" i="6"/>
  <c r="J4" i="6"/>
  <c r="I4" i="6"/>
  <c r="H4" i="6"/>
  <c r="K9" i="2"/>
  <c r="J9" i="2"/>
  <c r="I9" i="2"/>
  <c r="H9" i="2"/>
  <c r="K8" i="2"/>
  <c r="J8" i="2"/>
  <c r="I8" i="2"/>
  <c r="H8" i="2"/>
  <c r="K7" i="2"/>
  <c r="J7" i="2"/>
  <c r="I7" i="2"/>
  <c r="H7" i="2"/>
  <c r="K6" i="2"/>
  <c r="J6" i="2"/>
  <c r="I6" i="2"/>
  <c r="H6" i="2"/>
  <c r="K5" i="2"/>
  <c r="J5" i="2"/>
  <c r="I5" i="2"/>
  <c r="H5" i="2"/>
  <c r="K4" i="2"/>
  <c r="K10" i="2" s="1"/>
  <c r="J4" i="2"/>
  <c r="J10" i="2" s="1"/>
  <c r="I4" i="2"/>
  <c r="I10" i="2" s="1"/>
  <c r="H4" i="2"/>
  <c r="H10" i="2" s="1"/>
  <c r="U100" i="1"/>
  <c r="U87" i="1"/>
  <c r="U92" i="1"/>
  <c r="U91" i="1"/>
  <c r="U90" i="1"/>
  <c r="U89" i="1"/>
  <c r="R7" i="1"/>
  <c r="S7" i="1"/>
  <c r="T7" i="1"/>
  <c r="U7" i="1"/>
  <c r="R8" i="1"/>
  <c r="S8" i="1"/>
  <c r="T8" i="1"/>
  <c r="U8" i="1"/>
  <c r="S4" i="2"/>
  <c r="S10" i="2"/>
  <c r="R9" i="1"/>
  <c r="S9" i="1"/>
  <c r="T9" i="1"/>
  <c r="O4" i="2"/>
  <c r="O10" i="2"/>
  <c r="U9" i="1"/>
  <c r="R10" i="1"/>
  <c r="S10" i="1"/>
  <c r="T10" i="1"/>
  <c r="U10" i="1"/>
  <c r="Q11" i="1"/>
  <c r="R11" i="1"/>
  <c r="S11" i="1"/>
  <c r="R13" i="1"/>
  <c r="S13" i="1"/>
  <c r="T13" i="1"/>
  <c r="U13" i="1"/>
  <c r="R14" i="1"/>
  <c r="S14" i="1"/>
  <c r="T14" i="1"/>
  <c r="U14" i="1"/>
  <c r="R15" i="1"/>
  <c r="S15" i="1"/>
  <c r="T15" i="1"/>
  <c r="U15" i="1"/>
  <c r="R16" i="1"/>
  <c r="S16" i="1"/>
  <c r="T16" i="1"/>
  <c r="U16" i="1"/>
  <c r="R20" i="1"/>
  <c r="S20" i="1"/>
  <c r="T20" i="1"/>
  <c r="U20" i="1"/>
  <c r="S6" i="2"/>
  <c r="R21" i="1"/>
  <c r="S21" i="1"/>
  <c r="T21" i="1"/>
  <c r="U21" i="1"/>
  <c r="R22" i="1"/>
  <c r="S22" i="1"/>
  <c r="T22" i="1"/>
  <c r="U22" i="1"/>
  <c r="R23" i="1"/>
  <c r="S23" i="1"/>
  <c r="T23" i="1"/>
  <c r="U23" i="1"/>
  <c r="R30" i="1"/>
  <c r="S30" i="1"/>
  <c r="T30" i="1"/>
  <c r="U30" i="1"/>
  <c r="T7" i="2"/>
  <c r="R31" i="1"/>
  <c r="S31" i="1"/>
  <c r="T31" i="1"/>
  <c r="U31" i="1"/>
  <c r="R32" i="1"/>
  <c r="S32" i="1"/>
  <c r="T32" i="1"/>
  <c r="U32" i="1"/>
  <c r="R33" i="1"/>
  <c r="S33" i="1"/>
  <c r="T33" i="1"/>
  <c r="N7" i="2"/>
  <c r="U33" i="1"/>
  <c r="R36" i="1"/>
  <c r="D8" i="2"/>
  <c r="S36" i="1"/>
  <c r="T36" i="1"/>
  <c r="U36" i="1"/>
  <c r="R37" i="1"/>
  <c r="S37" i="1"/>
  <c r="T37" i="1"/>
  <c r="U37" i="1"/>
  <c r="R38" i="1"/>
  <c r="S38" i="1"/>
  <c r="T38" i="1"/>
  <c r="O8" i="2"/>
  <c r="U38" i="1"/>
  <c r="R39" i="1"/>
  <c r="S39" i="1"/>
  <c r="T39" i="1"/>
  <c r="U39" i="1"/>
  <c r="U8" i="2"/>
  <c r="R47" i="1"/>
  <c r="S47" i="1"/>
  <c r="T47" i="1"/>
  <c r="U47" i="1"/>
  <c r="R48" i="1"/>
  <c r="C9" i="2"/>
  <c r="S48" i="1"/>
  <c r="T48" i="1"/>
  <c r="U48" i="1"/>
  <c r="R49" i="1"/>
  <c r="S49" i="1"/>
  <c r="T49" i="1"/>
  <c r="U49" i="1"/>
  <c r="R50" i="1"/>
  <c r="S50" i="1"/>
  <c r="T50" i="1"/>
  <c r="P9" i="2"/>
  <c r="U50" i="1"/>
  <c r="R55" i="1"/>
  <c r="S55" i="1"/>
  <c r="T55" i="1"/>
  <c r="U55" i="1"/>
  <c r="R56" i="1"/>
  <c r="S56" i="1"/>
  <c r="T56" i="1"/>
  <c r="U56" i="1"/>
  <c r="R57" i="1"/>
  <c r="S57" i="1"/>
  <c r="T57" i="1"/>
  <c r="U57" i="1"/>
  <c r="R58" i="1"/>
  <c r="F4" i="4"/>
  <c r="S58" i="1"/>
  <c r="T58" i="1"/>
  <c r="U58" i="1"/>
  <c r="T4" i="4"/>
  <c r="T10" i="4"/>
  <c r="R62" i="1"/>
  <c r="S62" i="1"/>
  <c r="T62" i="1"/>
  <c r="U62" i="1"/>
  <c r="R63" i="1"/>
  <c r="S63" i="1"/>
  <c r="T63" i="1"/>
  <c r="U63" i="1"/>
  <c r="R64" i="1"/>
  <c r="S64" i="1"/>
  <c r="T64" i="1"/>
  <c r="U64" i="1"/>
  <c r="R65" i="1"/>
  <c r="S65" i="1"/>
  <c r="T65" i="1"/>
  <c r="U65" i="1"/>
  <c r="R68" i="1"/>
  <c r="S68" i="1"/>
  <c r="T68" i="1"/>
  <c r="U68" i="1"/>
  <c r="R69" i="1"/>
  <c r="S69" i="1"/>
  <c r="T69" i="1"/>
  <c r="U69" i="1"/>
  <c r="R70" i="1"/>
  <c r="S70" i="1"/>
  <c r="T70" i="1"/>
  <c r="U70" i="1"/>
  <c r="R71" i="1"/>
  <c r="F6" i="4"/>
  <c r="S71" i="1"/>
  <c r="T71" i="1"/>
  <c r="N6" i="4"/>
  <c r="U71" i="1"/>
  <c r="R74" i="1"/>
  <c r="S74" i="1"/>
  <c r="T74" i="1"/>
  <c r="U74" i="1"/>
  <c r="R75" i="1"/>
  <c r="S75" i="1"/>
  <c r="T75" i="1"/>
  <c r="U75" i="1"/>
  <c r="R76" i="1"/>
  <c r="E7" i="4"/>
  <c r="S76" i="1"/>
  <c r="T76" i="1"/>
  <c r="U76" i="1"/>
  <c r="R77" i="1"/>
  <c r="F7" i="4"/>
  <c r="S77" i="1"/>
  <c r="T77" i="1"/>
  <c r="U77" i="1"/>
  <c r="R84" i="1"/>
  <c r="S84" i="1"/>
  <c r="T84" i="1"/>
  <c r="O4" i="6"/>
  <c r="U84" i="1"/>
  <c r="R85" i="1"/>
  <c r="D4" i="6"/>
  <c r="S85" i="1"/>
  <c r="T85" i="1"/>
  <c r="U85" i="1"/>
  <c r="R86" i="1"/>
  <c r="S86" i="1"/>
  <c r="T86" i="1"/>
  <c r="U86" i="1"/>
  <c r="T4" i="6"/>
  <c r="T10" i="6"/>
  <c r="R87" i="1"/>
  <c r="S87" i="1"/>
  <c r="T87" i="1"/>
  <c r="R89" i="1"/>
  <c r="S89" i="1"/>
  <c r="T89" i="1"/>
  <c r="R90" i="1"/>
  <c r="S90" i="1"/>
  <c r="T90" i="1"/>
  <c r="R91" i="1"/>
  <c r="S91" i="1"/>
  <c r="T91" i="1"/>
  <c r="O5" i="6"/>
  <c r="R92" i="1"/>
  <c r="F5" i="6"/>
  <c r="S92" i="1"/>
  <c r="T92" i="1"/>
  <c r="P5" i="6"/>
  <c r="R98" i="1"/>
  <c r="S98" i="1"/>
  <c r="T98" i="1"/>
  <c r="U98" i="1"/>
  <c r="R99" i="1"/>
  <c r="D6" i="6"/>
  <c r="S99" i="1"/>
  <c r="T99" i="1"/>
  <c r="U99" i="1"/>
  <c r="S6" i="6"/>
  <c r="R100" i="1"/>
  <c r="S100" i="1"/>
  <c r="T100" i="1"/>
  <c r="R101" i="1"/>
  <c r="S101" i="1"/>
  <c r="T101" i="1"/>
  <c r="U101" i="1"/>
  <c r="U6" i="6"/>
  <c r="R102" i="1"/>
  <c r="S102" i="1"/>
  <c r="T102" i="1"/>
  <c r="U102" i="1"/>
  <c r="R103" i="1"/>
  <c r="S103" i="1"/>
  <c r="T103" i="1"/>
  <c r="U103" i="1"/>
  <c r="R104" i="1"/>
  <c r="C7" i="6"/>
  <c r="S104" i="1"/>
  <c r="T104" i="1"/>
  <c r="U104" i="1"/>
  <c r="T7" i="6"/>
  <c r="R105" i="1"/>
  <c r="F7" i="6"/>
  <c r="S105" i="1"/>
  <c r="T105" i="1"/>
  <c r="P7" i="6"/>
  <c r="U105" i="1"/>
  <c r="R114" i="1"/>
  <c r="S114" i="1"/>
  <c r="T114" i="1"/>
  <c r="U114" i="1"/>
  <c r="R115" i="1"/>
  <c r="S115" i="1"/>
  <c r="T115" i="1"/>
  <c r="U115" i="1"/>
  <c r="R116" i="1"/>
  <c r="E8" i="6"/>
  <c r="S116" i="1"/>
  <c r="T116" i="1"/>
  <c r="U116" i="1"/>
  <c r="R117" i="1"/>
  <c r="F8" i="6"/>
  <c r="S117" i="1"/>
  <c r="T117" i="1"/>
  <c r="N8" i="6"/>
  <c r="U117" i="1"/>
  <c r="U8" i="6"/>
  <c r="R122" i="1"/>
  <c r="S122" i="1"/>
  <c r="T122" i="1"/>
  <c r="M4" i="5"/>
  <c r="M10" i="5"/>
  <c r="U122" i="1"/>
  <c r="R123" i="1"/>
  <c r="S123" i="1"/>
  <c r="T123" i="1"/>
  <c r="U123" i="1"/>
  <c r="R124" i="1"/>
  <c r="S124" i="1"/>
  <c r="T124" i="1"/>
  <c r="U124" i="1"/>
  <c r="R125" i="1"/>
  <c r="S125" i="1"/>
  <c r="T125" i="1"/>
  <c r="P4" i="5"/>
  <c r="P10" i="5"/>
  <c r="U125" i="1"/>
  <c r="R128" i="1"/>
  <c r="S128" i="1"/>
  <c r="T128" i="1"/>
  <c r="U128" i="1"/>
  <c r="R129" i="1"/>
  <c r="S129" i="1"/>
  <c r="T129" i="1"/>
  <c r="U129" i="1"/>
  <c r="R130" i="1"/>
  <c r="S130" i="1"/>
  <c r="T130" i="1"/>
  <c r="U130" i="1"/>
  <c r="R131" i="1"/>
  <c r="S131" i="1"/>
  <c r="T131" i="1"/>
  <c r="U131" i="1"/>
  <c r="R134" i="1"/>
  <c r="S134" i="1"/>
  <c r="T134" i="1"/>
  <c r="U134" i="1"/>
  <c r="R135" i="1"/>
  <c r="D6" i="5"/>
  <c r="S135" i="1"/>
  <c r="T135" i="1"/>
  <c r="U135" i="1"/>
  <c r="R136" i="1"/>
  <c r="S136" i="1"/>
  <c r="T136" i="1"/>
  <c r="U136" i="1"/>
  <c r="U6" i="5"/>
  <c r="R137" i="1"/>
  <c r="S137" i="1"/>
  <c r="T137" i="1"/>
  <c r="P6" i="5"/>
  <c r="R139" i="1"/>
  <c r="S139" i="1"/>
  <c r="T139" i="1"/>
  <c r="U139" i="1"/>
  <c r="R140" i="1"/>
  <c r="S140" i="1"/>
  <c r="T140" i="1"/>
  <c r="U140" i="1"/>
  <c r="R141" i="1"/>
  <c r="S141" i="1"/>
  <c r="T141" i="1"/>
  <c r="U141" i="1"/>
  <c r="T7" i="5"/>
  <c r="R142" i="1"/>
  <c r="E7" i="5"/>
  <c r="S142" i="1"/>
  <c r="T142" i="1"/>
  <c r="R4" i="2"/>
  <c r="R5" i="2"/>
  <c r="T5" i="6"/>
  <c r="T8" i="2"/>
  <c r="R10" i="2"/>
  <c r="R4" i="4"/>
  <c r="R10" i="4"/>
  <c r="S5" i="5"/>
  <c r="P5" i="2"/>
  <c r="P8" i="2"/>
  <c r="U4" i="4"/>
  <c r="U10" i="4"/>
  <c r="E6" i="4"/>
  <c r="R6" i="2"/>
  <c r="U6" i="4"/>
  <c r="O10" i="6"/>
  <c r="N4" i="6"/>
  <c r="N10" i="6"/>
  <c r="D5" i="2"/>
  <c r="U7" i="4"/>
  <c r="R4" i="6"/>
  <c r="R10" i="6"/>
  <c r="N4" i="4"/>
  <c r="N10" i="4"/>
  <c r="N7" i="6"/>
  <c r="N6" i="2"/>
  <c r="U4" i="2"/>
  <c r="U10" i="2"/>
  <c r="T7" i="4"/>
  <c r="O7" i="6"/>
  <c r="M4" i="4"/>
  <c r="M10" i="4"/>
  <c r="S6" i="5"/>
  <c r="D8" i="6"/>
  <c r="C8" i="6"/>
  <c r="E6" i="6"/>
  <c r="C6" i="4"/>
  <c r="C7" i="2"/>
  <c r="E6" i="2"/>
  <c r="F6" i="2"/>
  <c r="D6" i="2"/>
  <c r="E4" i="2"/>
  <c r="F4" i="2"/>
  <c r="F10" i="2"/>
  <c r="F8" i="2"/>
  <c r="E8" i="2"/>
  <c r="C8" i="2"/>
  <c r="E5" i="2"/>
  <c r="C7" i="4"/>
  <c r="D7" i="4"/>
  <c r="D5" i="4"/>
  <c r="C5" i="4"/>
  <c r="D7" i="5"/>
  <c r="F5" i="5"/>
  <c r="D4" i="5"/>
  <c r="C4" i="5"/>
  <c r="D5" i="6"/>
  <c r="C5" i="6"/>
  <c r="E5" i="6"/>
  <c r="C5" i="5"/>
  <c r="T6" i="5"/>
  <c r="E5" i="5"/>
  <c r="O7" i="5"/>
  <c r="S7" i="5"/>
  <c r="F4" i="5"/>
  <c r="O4" i="5"/>
  <c r="O10" i="5"/>
  <c r="E4" i="5"/>
  <c r="U7" i="6"/>
  <c r="S7" i="6"/>
  <c r="P6" i="6"/>
  <c r="O6" i="4"/>
  <c r="P6" i="4"/>
  <c r="U5" i="4"/>
  <c r="F5" i="4"/>
  <c r="F10" i="4"/>
  <c r="E5" i="4"/>
  <c r="T9" i="2"/>
  <c r="U9" i="2"/>
  <c r="R9" i="2"/>
  <c r="S9" i="2"/>
  <c r="M6" i="2"/>
  <c r="S5" i="2"/>
  <c r="R5" i="5"/>
  <c r="P7" i="5"/>
  <c r="R6" i="5"/>
  <c r="R8" i="6"/>
  <c r="C7" i="5"/>
  <c r="C10" i="5"/>
  <c r="P5" i="5"/>
  <c r="T5" i="5"/>
  <c r="D5" i="5"/>
  <c r="D10" i="5"/>
  <c r="U4" i="5"/>
  <c r="U10" i="5"/>
  <c r="S4" i="5"/>
  <c r="S10" i="5"/>
  <c r="S8" i="6"/>
  <c r="O6" i="6"/>
  <c r="M4" i="6"/>
  <c r="M10" i="6"/>
  <c r="S5" i="4"/>
  <c r="R5" i="4"/>
  <c r="N9" i="2"/>
  <c r="O9" i="2"/>
  <c r="M9" i="2"/>
  <c r="N8" i="2"/>
  <c r="R7" i="2"/>
  <c r="S7" i="2"/>
  <c r="U7" i="2"/>
  <c r="F7" i="2"/>
  <c r="D7" i="2"/>
  <c r="O5" i="2"/>
  <c r="N5" i="2"/>
  <c r="M5" i="2"/>
  <c r="M8" i="2"/>
  <c r="M5" i="5"/>
  <c r="F7" i="5"/>
  <c r="F6" i="5"/>
  <c r="C6" i="5"/>
  <c r="T4" i="5"/>
  <c r="T10" i="5"/>
  <c r="N4" i="5"/>
  <c r="N10" i="5"/>
  <c r="P8" i="6"/>
  <c r="T8" i="6"/>
  <c r="M8" i="6"/>
  <c r="E7" i="6"/>
  <c r="M7" i="6"/>
  <c r="C6" i="6"/>
  <c r="R6" i="6"/>
  <c r="E4" i="6"/>
  <c r="E10" i="6"/>
  <c r="C4" i="6"/>
  <c r="C10" i="6"/>
  <c r="F4" i="6"/>
  <c r="N7" i="4"/>
  <c r="M7" i="4"/>
  <c r="P7" i="4"/>
  <c r="S7" i="4"/>
  <c r="M6" i="4"/>
  <c r="C4" i="4"/>
  <c r="C10" i="4"/>
  <c r="D4" i="4"/>
  <c r="D9" i="2"/>
  <c r="F9" i="2"/>
  <c r="E9" i="2"/>
  <c r="S8" i="2"/>
  <c r="P7" i="2"/>
  <c r="M7" i="2"/>
  <c r="P6" i="2"/>
  <c r="U5" i="2"/>
  <c r="C5" i="2"/>
  <c r="F5" i="2"/>
  <c r="T4" i="2"/>
  <c r="T10" i="2"/>
  <c r="T6" i="6"/>
  <c r="O6" i="2"/>
  <c r="P4" i="2"/>
  <c r="P10" i="2"/>
  <c r="F10" i="5"/>
  <c r="U7" i="5"/>
  <c r="M6" i="5"/>
  <c r="O5" i="5"/>
  <c r="M5" i="6"/>
  <c r="O7" i="4"/>
  <c r="S6" i="4"/>
  <c r="T6" i="4"/>
  <c r="N5" i="4"/>
  <c r="O5" i="4"/>
  <c r="M5" i="4"/>
  <c r="E4" i="4"/>
  <c r="E10" i="4"/>
  <c r="S4" i="4"/>
  <c r="S10" i="4"/>
  <c r="P4" i="4"/>
  <c r="P10" i="4"/>
  <c r="O7" i="2"/>
  <c r="C4" i="2"/>
  <c r="S5" i="6"/>
  <c r="R5" i="6"/>
  <c r="U5" i="6"/>
  <c r="U4" i="6"/>
  <c r="U10" i="6"/>
  <c r="R7" i="5"/>
  <c r="N5" i="5"/>
  <c r="M7" i="5"/>
  <c r="N7" i="5"/>
  <c r="O6" i="5"/>
  <c r="E6" i="5"/>
  <c r="E10" i="5"/>
  <c r="N6" i="5"/>
  <c r="U5" i="5"/>
  <c r="R4" i="5"/>
  <c r="R10" i="5"/>
  <c r="O8" i="6"/>
  <c r="D7" i="6"/>
  <c r="D10" i="6"/>
  <c r="R7" i="6"/>
  <c r="F6" i="6"/>
  <c r="F10" i="6"/>
  <c r="M6" i="6"/>
  <c r="N6" i="6"/>
  <c r="N5" i="6"/>
  <c r="P4" i="6"/>
  <c r="P10" i="6"/>
  <c r="S4" i="6"/>
  <c r="S10" i="6"/>
  <c r="R7" i="4"/>
  <c r="R6" i="4"/>
  <c r="D6" i="4"/>
  <c r="D10" i="4"/>
  <c r="P5" i="4"/>
  <c r="T5" i="4"/>
  <c r="O4" i="4"/>
  <c r="O10" i="4"/>
  <c r="R8" i="2"/>
  <c r="E7" i="2"/>
  <c r="E10" i="2"/>
  <c r="U6" i="2"/>
  <c r="T6" i="2"/>
  <c r="C6" i="2"/>
  <c r="T5" i="2"/>
  <c r="N4" i="2"/>
  <c r="N10" i="2"/>
  <c r="M4" i="2"/>
  <c r="M10" i="2"/>
  <c r="D4" i="2"/>
  <c r="D10" i="2"/>
  <c r="C10" i="2"/>
  <c r="K10" i="5" l="1"/>
  <c r="K10" i="6"/>
  <c r="J10" i="5"/>
  <c r="H10" i="6"/>
  <c r="I10" i="6"/>
</calcChain>
</file>

<file path=xl/sharedStrings.xml><?xml version="1.0" encoding="utf-8"?>
<sst xmlns="http://schemas.openxmlformats.org/spreadsheetml/2006/main" count="565" uniqueCount="419">
  <si>
    <t>Apoyo financiero y contable</t>
  </si>
  <si>
    <t>Presupuesto anual del Fondo de Servicios Educativos (FSE)</t>
  </si>
  <si>
    <t>Contabilidad</t>
  </si>
  <si>
    <t>Ingresos y gastos</t>
  </si>
  <si>
    <t>Control fiscal</t>
  </si>
  <si>
    <t>Accesibilidad</t>
  </si>
  <si>
    <t>Atención educativa a grupos poblacionales o en situación de vulnerabilidad que experimentan barreras al aprendizaje y la participación</t>
  </si>
  <si>
    <t>Atención educativa a estudiantes pertenecientes a grupos étnicos</t>
  </si>
  <si>
    <t>Necesidades y expectativas de los estudiantes</t>
  </si>
  <si>
    <t>Proyectos de vida</t>
  </si>
  <si>
    <t>Proyección a la comunidad</t>
  </si>
  <si>
    <t>Escuela de padres</t>
  </si>
  <si>
    <t xml:space="preserve"> Oferta de servicios a la comunidad</t>
  </si>
  <si>
    <t>Uso de la planta física y de los medios</t>
  </si>
  <si>
    <t>Servicio social estudiantil</t>
  </si>
  <si>
    <t>Participación y convivencia</t>
  </si>
  <si>
    <t>Participación de los estudiantes</t>
  </si>
  <si>
    <t>Asamblea y consejo de padres de familia</t>
  </si>
  <si>
    <t>Participación de las familias</t>
  </si>
  <si>
    <t>Prevención de riesgos</t>
  </si>
  <si>
    <t>Prevención de riesgos físicos</t>
  </si>
  <si>
    <t>Prevención de riesgos psicosociales</t>
  </si>
  <si>
    <t>Programas de seguridad</t>
  </si>
  <si>
    <t>GESTIÓN</t>
  </si>
  <si>
    <t>GESTIÓN DE LA COMUNIDAD</t>
  </si>
  <si>
    <t>Administración de los Servicios Complementarios</t>
  </si>
  <si>
    <t>GESTIÓN ACADÉMICA</t>
  </si>
  <si>
    <t>GESTIÓN DIRECTIVA</t>
  </si>
  <si>
    <t>FORTALEZAS</t>
  </si>
  <si>
    <t>Archivo Realizado Por: Ingeniero Amauri Guevara León</t>
  </si>
  <si>
    <t>aguel5@hotmail.com</t>
  </si>
  <si>
    <t>www.qmtltda.com</t>
  </si>
  <si>
    <t>Administración de servicios complementarios</t>
  </si>
  <si>
    <t>Misión, visión y principios, en el marco de una institución integrada</t>
  </si>
  <si>
    <t>Valoración</t>
  </si>
  <si>
    <t>Metas institucionales</t>
  </si>
  <si>
    <t>Conocimiento y apropiación del direccionamiento</t>
  </si>
  <si>
    <t>Política de inclusión de personas de diferentes grupos poblacionales o diversidad cultural</t>
  </si>
  <si>
    <t>Liderazgo</t>
  </si>
  <si>
    <t>Articulación de planes, proyectos y acciones</t>
  </si>
  <si>
    <t>Estrategia pedagógica</t>
  </si>
  <si>
    <t>Uso de información (interna y externa) para la toma de decisiones</t>
  </si>
  <si>
    <t>Seguimiento y autoevaluación</t>
  </si>
  <si>
    <t>Gobierno Escolar</t>
  </si>
  <si>
    <t>Consejo directivo</t>
  </si>
  <si>
    <t>Consejo académico</t>
  </si>
  <si>
    <t>Comisión de evaluación y promoción</t>
  </si>
  <si>
    <t>Comité de convivencia</t>
  </si>
  <si>
    <t>Consejo estudiantil</t>
  </si>
  <si>
    <t>Personero estudiantil</t>
  </si>
  <si>
    <t>Asamblea de padres de familia</t>
  </si>
  <si>
    <t>Consejo de padres de familia</t>
  </si>
  <si>
    <t>Cultura Institucional</t>
  </si>
  <si>
    <t>Mecanismos de comunicación</t>
  </si>
  <si>
    <t>Trabajo en equipo</t>
  </si>
  <si>
    <t>Reconocimiento de logros</t>
  </si>
  <si>
    <t>Identificación y divulgación de buenas prácticas</t>
  </si>
  <si>
    <t>Clima Escolar</t>
  </si>
  <si>
    <t>Pertenencia y participación</t>
  </si>
  <si>
    <t>Ambiente físico</t>
  </si>
  <si>
    <t>Inducción a los nuevos estudiantes</t>
  </si>
  <si>
    <t>Motivación hacia el aprendizaje</t>
  </si>
  <si>
    <t>Manual de convivencia</t>
  </si>
  <si>
    <t>Actividades extracurriculares</t>
  </si>
  <si>
    <t>Bienestar del alumnado</t>
  </si>
  <si>
    <t>Manejo de conflictos</t>
  </si>
  <si>
    <t>Manejo de casos difíciles</t>
  </si>
  <si>
    <t>Relaciones Con El Entorno</t>
  </si>
  <si>
    <t>Familias o acudientes</t>
  </si>
  <si>
    <t>Autoridades educativas</t>
  </si>
  <si>
    <t>Otras instituciones</t>
  </si>
  <si>
    <t>Sector productivo</t>
  </si>
  <si>
    <t>Gestión Estratégica</t>
  </si>
  <si>
    <t>Direccionamiento Estratégico</t>
  </si>
  <si>
    <t>Diseño Pedagógico</t>
  </si>
  <si>
    <t>Plan de estudios</t>
  </si>
  <si>
    <t>Enfoque metodológico</t>
  </si>
  <si>
    <t>Recursos para el aprendizaje</t>
  </si>
  <si>
    <t>Jornada escolar</t>
  </si>
  <si>
    <t>Evaluación</t>
  </si>
  <si>
    <t>Prácticas Pedagógicas</t>
  </si>
  <si>
    <t>Opciones didácticas para las áreas, asignaturas y proyectos transversales</t>
  </si>
  <si>
    <t>Estrategias para las tareas escolares</t>
  </si>
  <si>
    <t>Uso articulado de los recursos para el aprendizaje</t>
  </si>
  <si>
    <t>Uso de los tiempos para el aprendizaje</t>
  </si>
  <si>
    <t>Relación pedagógica</t>
  </si>
  <si>
    <t>Planeación de clases</t>
  </si>
  <si>
    <t>Estilo pedagógico</t>
  </si>
  <si>
    <t>Evaluación en el aula</t>
  </si>
  <si>
    <t>Seguimiento Académico</t>
  </si>
  <si>
    <t>Seguimiento a los resultados académicos</t>
  </si>
  <si>
    <t>Uso pedagógico de las evaluaciones externas</t>
  </si>
  <si>
    <t>Seguimiento a la asistencia</t>
  </si>
  <si>
    <t>Actividades de recuperación</t>
  </si>
  <si>
    <t>Apoyo pedagógico para estudiantes con dificultades de aprendizaje</t>
  </si>
  <si>
    <t>Seguimiento a los egresados</t>
  </si>
  <si>
    <t>GESTIÓN ADMINISTRATIVA Y FINANCIERA</t>
  </si>
  <si>
    <t>Apoyo a la gestión académica</t>
  </si>
  <si>
    <t>Proceso de matrícula</t>
  </si>
  <si>
    <t>Archivo académico</t>
  </si>
  <si>
    <t>Boletines de calificaciones</t>
  </si>
  <si>
    <t>Administración de la planta física y de los recursos</t>
  </si>
  <si>
    <t>Mantenimiento de la planta física</t>
  </si>
  <si>
    <t>Programas para la adecuación y embellecimiento de la planta física</t>
  </si>
  <si>
    <t>Seguimiento al uso de los espacios</t>
  </si>
  <si>
    <t>Adquisición de los recursos para el aprendizaje</t>
  </si>
  <si>
    <t>Suministros y dotación</t>
  </si>
  <si>
    <t>Mantenimiento de equipos y recursos para el aprendizaje</t>
  </si>
  <si>
    <t>Seguridad y protección</t>
  </si>
  <si>
    <t>Servicios de transporte, restaurante, cafetería y salud (enfermería, odontología, psicología)</t>
  </si>
  <si>
    <t>Apoyo a estudiantes con bajo desempeño académico o con dificultades de interacción.</t>
  </si>
  <si>
    <t>Talento humano</t>
  </si>
  <si>
    <t>Perfiles</t>
  </si>
  <si>
    <t>Inducción</t>
  </si>
  <si>
    <t>Formación y capacitación</t>
  </si>
  <si>
    <t>Asignación académica</t>
  </si>
  <si>
    <t>Pertenencia del personal vinculado</t>
  </si>
  <si>
    <t>Evaluación del desempeño</t>
  </si>
  <si>
    <t>Estímulos</t>
  </si>
  <si>
    <t>Apoyo a la investigación</t>
  </si>
  <si>
    <t>Convivencia y manejo de conflictos</t>
  </si>
  <si>
    <t>Bienestar del talento humano</t>
  </si>
  <si>
    <t>JUSTIFICACION</t>
  </si>
  <si>
    <t>OPOTUNIDADES DE MEJORAMIENTO</t>
  </si>
  <si>
    <t>AUTOEVALUACION INSTITUCIONAL</t>
  </si>
  <si>
    <t>EVIDENCIAS</t>
  </si>
  <si>
    <t>VALORACION                       GESTION DIRECTIVA</t>
  </si>
  <si>
    <t>GESTIÓN ACADEMICA</t>
  </si>
  <si>
    <t>Diseño pedagogico</t>
  </si>
  <si>
    <t>Practicas pedagogicas</t>
  </si>
  <si>
    <t>Gestion de aula</t>
  </si>
  <si>
    <t>Seguimiento academico</t>
  </si>
  <si>
    <t>VALORACION                       GESTION ACADEMICA</t>
  </si>
  <si>
    <t>Apoyo a la gestion académica</t>
  </si>
  <si>
    <t>Administración de la planta fisica y de los recursos</t>
  </si>
  <si>
    <t>Talento Humano</t>
  </si>
  <si>
    <t>Apoyo Financiero y Contable</t>
  </si>
  <si>
    <t>GESTIÓN ADMINISTRATIVA</t>
  </si>
  <si>
    <t>VALORACION                       GESTION ADMINISTRATIVA</t>
  </si>
  <si>
    <t>VALORACION                       GESTION DE LA COMUNIDAD</t>
  </si>
  <si>
    <t>Ruta del Mejoramiento</t>
  </si>
  <si>
    <t>Fecha de Autoevaluación</t>
  </si>
  <si>
    <t>Etapa</t>
  </si>
  <si>
    <t>Pasos</t>
  </si>
  <si>
    <t>Herramientas de Sistematización</t>
  </si>
  <si>
    <t>1.Revisión de la identidad institucional</t>
  </si>
  <si>
    <t>1-Autoevalaución</t>
  </si>
  <si>
    <t>Dirección</t>
  </si>
  <si>
    <t>3. Elaboración del perfil Institucional</t>
  </si>
  <si>
    <t>2-Directiva, 3-Académica, 4-Admon, 5-Comunidad, 6-Perfil</t>
  </si>
  <si>
    <t>Tel</t>
  </si>
  <si>
    <t>4. Establecimiento de las fortalezas y oportunidades de mejoramiento</t>
  </si>
  <si>
    <t>DATOS DEL EQUIPO AUTO - EVALUADOR</t>
  </si>
  <si>
    <t>NOMBRE</t>
  </si>
  <si>
    <t>CARGO</t>
  </si>
  <si>
    <t>RESPONSABLES DEL PLAN DE MEJORAMIENTO - SEGUIMIENTO Y EVALUACIÓN</t>
  </si>
  <si>
    <t xml:space="preserve"> </t>
  </si>
  <si>
    <t>Fecha: 26 de Febrero de 2010</t>
  </si>
  <si>
    <t>Bogota-Colombia</t>
  </si>
  <si>
    <t>2. Evaluación de cada una de las areas de gestión teniendo en cuenta los criterios de inclusión</t>
  </si>
  <si>
    <t>Código DANE</t>
  </si>
  <si>
    <t>E-MAIL</t>
  </si>
  <si>
    <t>Establecimiento Educativo</t>
  </si>
  <si>
    <t>Municipio</t>
  </si>
  <si>
    <t>DATOS DEL ESTABLECIMIENTO EDUCATIVO</t>
  </si>
  <si>
    <t>Rector o Director</t>
  </si>
  <si>
    <r>
      <rPr>
        <sz val="14"/>
        <color indexed="8"/>
        <rFont val="Arial"/>
        <family val="2"/>
      </rPr>
      <t>Primera etapa</t>
    </r>
    <r>
      <rPr>
        <sz val="11"/>
        <color indexed="8"/>
        <rFont val="Arial"/>
        <family val="2"/>
      </rPr>
      <t xml:space="preserve"> 
"Autoevaluación Institucional"</t>
    </r>
  </si>
  <si>
    <t>Gestión de Aula</t>
  </si>
  <si>
    <t>Correo electronico</t>
  </si>
  <si>
    <t>MACROPROCESO D. GESTIÓN DE LA CALIDAD DEL SERVICIO EDUCATIVO EN EDUCACIÓN PRE-ESCOLAR, BÁSICA Y MEDIA</t>
  </si>
  <si>
    <t>D01.03.F01</t>
  </si>
  <si>
    <t>PROCESO GESTIÓN DE LA EVALUACIÓN EDUCATIVA</t>
  </si>
  <si>
    <t xml:space="preserve">SUBPROCESO ORIENTAR LA RUTA DE MEJORAMIENTO INSTITUCIONAL  </t>
  </si>
  <si>
    <t>PAGINA __  DE __</t>
  </si>
  <si>
    <t>Horizonte</t>
  </si>
  <si>
    <t>VERSION 3.0</t>
  </si>
  <si>
    <t>AÑO 2015</t>
  </si>
  <si>
    <t>AÑO 2017</t>
  </si>
  <si>
    <t>AÑO 202_</t>
  </si>
  <si>
    <t>202_</t>
  </si>
  <si>
    <t>AÑO 20_</t>
  </si>
  <si>
    <t>LOS PATIOS</t>
  </si>
  <si>
    <t>Centro Educativo Cristiano Adonai</t>
  </si>
  <si>
    <t>MZ 30 LOTE 4-49</t>
  </si>
  <si>
    <t>coladonai@hotmail.com</t>
  </si>
  <si>
    <t>Elizabeth Rodríguez Rivero</t>
  </si>
  <si>
    <t>Rectora</t>
  </si>
  <si>
    <t>elirori7@gmail.com</t>
  </si>
  <si>
    <t>Maria Teresa Baron Alfonso</t>
  </si>
  <si>
    <t>Administrativa</t>
  </si>
  <si>
    <t>maria.g.b92@hotmail.com</t>
  </si>
  <si>
    <t>Sofia Omeara Granados</t>
  </si>
  <si>
    <t>Docente</t>
  </si>
  <si>
    <t>sofluna@hotmail.com</t>
  </si>
  <si>
    <t>Carol Silvana Quintana Manosalva</t>
  </si>
  <si>
    <t>quintanacarol427@gmail.com</t>
  </si>
  <si>
    <t>Marisol Rodriguez Rivero</t>
  </si>
  <si>
    <t>Secretaria</t>
  </si>
  <si>
    <t>marisolrodriguezrivero@gmail.com</t>
  </si>
  <si>
    <t>Maribel León Gonzalez</t>
  </si>
  <si>
    <t>maribel_educacioninicial@hotmail.com</t>
  </si>
  <si>
    <t xml:space="preserve">Ana Dolores Mantilla </t>
  </si>
  <si>
    <t>mantillabarajas.anadolores12@gmail.com</t>
  </si>
  <si>
    <t>Yuri Alejandra Rincon</t>
  </si>
  <si>
    <t>profealeja1@gmail.com</t>
  </si>
  <si>
    <t xml:space="preserve">Liz Johana Correa </t>
  </si>
  <si>
    <t>lizcorrea12345@gmail.com</t>
  </si>
  <si>
    <t>Yenny Paola Sanchez Correa</t>
  </si>
  <si>
    <t>yennypaolasanchezcorrea7@gmail.com</t>
  </si>
  <si>
    <t>Directiva</t>
  </si>
  <si>
    <t>Administrativa y financiera</t>
  </si>
  <si>
    <t>Comunitaria</t>
  </si>
  <si>
    <t>AÑO 2024</t>
  </si>
  <si>
    <t>AÑO 2025</t>
  </si>
  <si>
    <t>PEI, acta de adopción del consejo directivo de nuevos ajustes. Material fotográfico de asamblea general de padres de familia.</t>
  </si>
  <si>
    <t>PEI, actas reuniones consejo directivo.</t>
  </si>
  <si>
    <t>La comunidad educativa conoce y comparte el direccionamiento estrategico. Esto se evidencia en la identidad institucional y la unidad de propositos entre sus miembros.</t>
  </si>
  <si>
    <t>Actas asamblea de padres de familia, pendones, página web.</t>
  </si>
  <si>
    <t>Se ajustan metodologias y entornos educativos para apoyar habilidades y hacerlos valer por todos loos estamentos de la comunidad educativa, promoviendo la articulacion con otras entidades para su atencion integral.</t>
  </si>
  <si>
    <t>PEI, SIEE, planes de estudio.</t>
  </si>
  <si>
    <t>La institucion confirma que la inclusion y la calidad sean primordial en el desarrollo, lo cual se ve evidenciado en la mision, vision y los principios estan claramente definidos y son revisados y ajustados periodicamente.</t>
  </si>
  <si>
    <t>Todas las metas establecidas para la institucion integrada e inclusiva responden a sus objetivos y al direccionamiento estrategico.</t>
  </si>
  <si>
    <t>Se revisa periodicamente la efectividad y adecuacion de los criterios establecidos para su aplicación y realiza ajustes para mejorarlos.</t>
  </si>
  <si>
    <t>La institucion evalua el enlace de los proyectos y acciones a su planteamiento estrategico, realiza los ajustes para logarla por medio del trabajo en equipo.</t>
  </si>
  <si>
    <t>Archivos,  proyectos transversales, planes de asignatura, plan diario de clases, material fotográfico.</t>
  </si>
  <si>
    <t>Documentos, actas, plan de estudio , planes de aula.</t>
  </si>
  <si>
    <t>La institución revisa los procedimientos establecidos para realizar la autoevaluación para ajustar y mejorar continuamente este proceso.</t>
  </si>
  <si>
    <t>Actas, autoevaluación, plan de mejoramiento.</t>
  </si>
  <si>
    <t>Autoevaluación, Archivos  digitales, actas, observador del estudiante, informes académicos, seguimientos.</t>
  </si>
  <si>
    <t>El consejo Directivo  se reune  de acuerdo con un cronograma establecido pero no hace un seguimiento sistemático al plan de estudio.</t>
  </si>
  <si>
    <t>Actas de consejo Directivo.</t>
  </si>
  <si>
    <t>El consejo académico se reune periódicamente para garantizar que el proyecto pedagógico sea coherente con las necesidades  pero no hace seguimiento.</t>
  </si>
  <si>
    <t>Actas de consejo académico.</t>
  </si>
  <si>
    <t>La comisión de evaluación y promoción evalúa los resultados de sus acciones y decisiones y los utiliza para fortalecer su trabajo.</t>
  </si>
  <si>
    <t>Actas, compromisos, informes periódicos académicos y comportamentales.</t>
  </si>
  <si>
    <t xml:space="preserve">El comité de convivencia se reune oportunamente y plantea soluciones a problemas de convivencia que se presentan en la institucion </t>
  </si>
  <si>
    <t>Acta de comité de convivencia.</t>
  </si>
  <si>
    <t>Es reconocido como la instancia de la representación de los intereses de los estudiantes de la institución pero no se reune periódicamente.</t>
  </si>
  <si>
    <t>Acta de proceso electoral, formatos.</t>
  </si>
  <si>
    <t>El personero elegido desarrolla sus programas a favor de todos los estudiantes y su labor es reconocida en los diferentes estamentos de la comunidad educativa.</t>
  </si>
  <si>
    <t>Actas del proceso electoral, formatos, videos, fotos de actividades desarrolladas, pendones de campañas.</t>
  </si>
  <si>
    <t>Se reune periódicamente y es reconocida como la instancia de representación de estos integrantes de la comunidad educativa.</t>
  </si>
  <si>
    <t>Actas de reuniones, asistencias.</t>
  </si>
  <si>
    <t>Se reune esporádicamente para trabajar sobre los asuntos de su competencia.</t>
  </si>
  <si>
    <t>Actas de reuniones.</t>
  </si>
  <si>
    <t>La institución evalúa y mejora los canales de comunicación de acuerdo a las necesidades de la diversidad de la comunidad educativa.</t>
  </si>
  <si>
    <t>La Institución cuenta con equipos de trabajo para fortalecer los proyectos y actividades correspondientes</t>
  </si>
  <si>
    <t>La institución desarrolla estrategias para identificar y divulgar las buenas prácticas pedagógicas,  administrativas y culturales.</t>
  </si>
  <si>
    <t>formatos, plataforma OVY,  aplicaciones  washap .</t>
  </si>
  <si>
    <t>Formatos, actas, proyectos, asistencias, planes de acción, fotos, videos, productos de las áreas, publicidad, planes de acción,  actividades curriculares y extracurriculares</t>
  </si>
  <si>
    <t>Cronograma de actividades, actividades culturales y artísticas, fotos, videos, talleres, formatos.</t>
  </si>
  <si>
    <t>La institución cuenta con espacios amplios que se encuentran dotados, organizados y dedorados, propiciando un buen ambiente para el aprendizaje.</t>
  </si>
  <si>
    <t>mantenimiento entapetado aulas de preescolar, facturas de pago, fotografías de aulas.</t>
  </si>
  <si>
    <t xml:space="preserve">En la evaluación permanente  se fortalece el desempeño actitudinal, la motivación e interes hacia el aprendizaje de la estudiante.  </t>
  </si>
  <si>
    <t>Resultados académicos, estímulos, planillas de notas,  platafomar OVY.</t>
  </si>
  <si>
    <t>La institucion revisa periodicamente el manual de convivencia en relacion con su papel en la gestion del clima institucional y orienta los ajustes y mejoramientos al mismo.</t>
  </si>
  <si>
    <t>Ajustes PEI, SIEE y MANUAL</t>
  </si>
  <si>
    <t>Videos  participación de talleres manuales  , talleres de modelado en plastilina empresa FABER CASTER.</t>
  </si>
  <si>
    <t>La institución  realiza acciones organizadas para propiciar el bienestar de todos los estudiantes.</t>
  </si>
  <si>
    <t>Fotografías y videos de actividades motivacionales para enfrentar el aislamiento social.</t>
  </si>
  <si>
    <t>La comunidad educativa reconoce y utiliza el comité de convivencia para identificar y mediar los conflictos.</t>
  </si>
  <si>
    <t>Comité de convivencia.</t>
  </si>
  <si>
    <t>La instiución revisa procesos de comunicación  e intercambio con las familias para la solución oportuna de problemas.</t>
  </si>
  <si>
    <t>Citaciones vía washap,  tarjetas de invitación a reuniones,  links para entrar a reuniones.</t>
  </si>
  <si>
    <t>Conferencias  con la SED, capacitaciones.</t>
  </si>
  <si>
    <t>La institucion educativa cuenta con alianzas y acuerdos con diferentes entidades para apoyar la ejecutacion de sus proyectos, las articulaciones cuentan con la participacion de los diferentes estamentos de la comunidad educativa y sectores de la comunidad general.</t>
  </si>
  <si>
    <t>Cartas de gestiones a colgate, convenios de practicantes de recreacion y deporte, curso virtual sonrisas brillantes, entrega de kits de higiene bucal, registro fotografico.</t>
  </si>
  <si>
    <t>La institucion no establece relaciones con el sector producdtivo.</t>
  </si>
  <si>
    <t>Inexistencia de soporte relación con sector produtivo.</t>
  </si>
  <si>
    <t>El plan de estudios se ajusta a las exigencias del M.E.N en las áreas básicas. Se han venido haciendo los ajustes correspondientes a los planes de áreas y se han articulado algunas tematicas de los hilos conductores de acuerdo a cada proyecto transversal.</t>
  </si>
  <si>
    <t xml:space="preserve">PEI y plan de estudio por areas  y dimensiones de cada grado. </t>
  </si>
  <si>
    <t>Se da continuidad a la implementación del enfoque metodológico en la práctica pedagógica..</t>
  </si>
  <si>
    <t>PEI y planes de aula correspondientes al año 2022</t>
  </si>
  <si>
    <t xml:space="preserve">la politica institucional de dotacion , uso y mantenimiento de los recursos para el aprendizaje , permite apoyar el aprendizaje academico de la diversidad de sus estudiantes y docentes. </t>
  </si>
  <si>
    <t xml:space="preserve">uso de la plataforma ovy; para los grados de primaria y preescolar </t>
  </si>
  <si>
    <t xml:space="preserve">seguimiento a las horas efectivas de clases recibidas por los estudiantes, haciendo parte del sistema de mejoramiento institucional aplicado por los docentes. </t>
  </si>
  <si>
    <t>Se hace seguimiento , control y evaluación  al SIE ajustando de acuerdo a las necesidades  presentadas</t>
  </si>
  <si>
    <t>SIEE, actas de comisión  y evaluación.</t>
  </si>
  <si>
    <t>Existe un criterio claro sobre la intensionalidad de las  tareas y es conocido por la comunidad educativa.</t>
  </si>
  <si>
    <t>Control de tareas, planillas de seguimiento de tareas, SIEE,  entrega de preinformes, plataforma OVY</t>
  </si>
  <si>
    <t xml:space="preserve">La institucion tiene una politica sobre el uso de los recursos para el aprendizaje que esta articulada con su propuesta pedagogica ,ademas esta aplicada por todos. </t>
  </si>
  <si>
    <t>Plataforma  OVY y Sala de informática, audiovisuales.</t>
  </si>
  <si>
    <t>PEI, Plan de estudios, horario escolar y carga académica</t>
  </si>
  <si>
    <t>La relación pedagógica se evidencia en la organización del aula, comunicación y en las estrategias de aprendizaje utilizadas.</t>
  </si>
  <si>
    <t>Formatos de entrega de preinformes,  capacitaciones de docentes.</t>
  </si>
  <si>
    <t xml:space="preserve">La institución revisa y evalúa periódicamente su estrategia de planeación de clases y utiliza los resultados para implentar medidas de ajuste  y mejoramiento que contribuyen a la consolidación de conjuntos articulados y ordenados de actividades para desarrollar las competencias de los estudiantes. </t>
  </si>
  <si>
    <t>Libros reglamentarios, planeadores de clases</t>
  </si>
  <si>
    <t>Se siguen los lineamientos dados por el MEN y la institución los ajusta de acuerdos a las  necesidades de las estudiantes y del entorno</t>
  </si>
  <si>
    <t>PEI, planes de area, planeadores de clase</t>
  </si>
  <si>
    <t xml:space="preserve">El sistema de evaluación de rendimiento academico de la institución se aplica permanentemente , se hace seguimientoy se cuenta con un buen sistema de información . Además , la institución evalua periodoicamente este sistema y lo ajusta de acuerdo a las necesidades de la diversidad de los estudiantes. </t>
  </si>
  <si>
    <t>Boletines, Actas de nivelación, planillas de calificaciones, planes de refuerzo y ajustes al SIEE</t>
  </si>
  <si>
    <t>La institución revisa periódicamente su seguimiento académico y realiza ajustes con el proposito de mejorarlo.</t>
  </si>
  <si>
    <t>Actas de comisiones de evaluación  por periodo, planes de mejoramiento de dificultades academicas,  preinformes.</t>
  </si>
  <si>
    <t>Las conclusiones de los analisis de resultados de las evaluaciones externas (pruebas SABER ) son fuentes para el mejoramiento de las practicas de aula, en el marco de plan de mejoramiento institucional, no se lleva un seguimiento.</t>
  </si>
  <si>
    <t xml:space="preserve">Día E, planes de estudio, evaluaciones   SABER. </t>
  </si>
  <si>
    <t xml:space="preserve">La institución revisa y evalúa periodicamnete su politica de control y tratamiento de ausentismo en funsion de los  resultados de la misma , e implementa los ajustes pertinentes. </t>
  </si>
  <si>
    <t>planillas de registro de asistencia y control diario.</t>
  </si>
  <si>
    <t>plan de mejoramiento y nivelaciones  por periodo académico, entrega de preinformes.</t>
  </si>
  <si>
    <t>plan de mejoramiento y recuperación por periodo académico, entega de preinformes.</t>
  </si>
  <si>
    <t>La institución no tiene un registro de seguimiento de egresados.</t>
  </si>
  <si>
    <t>Visitas esporádicas de egresados a la institución.</t>
  </si>
  <si>
    <t xml:space="preserve">La institución sigue anualmente que sea renovado el proceso de matricula de los estudiantes antiguos. </t>
  </si>
  <si>
    <t>Formato de matricula.</t>
  </si>
  <si>
    <t>La institución cuenta con un sistema de archivo organizado por medio de la plataforma OVY.</t>
  </si>
  <si>
    <t xml:space="preserve">Plataforma OVY. </t>
  </si>
  <si>
    <t>La institución cuenta con un excelente servicio de expedición de boletines  en la plataforma OVY.</t>
  </si>
  <si>
    <t>La institución anualmente  efectua los arreglos oportunos en relación al mantenimiento de la planta física.</t>
  </si>
  <si>
    <t xml:space="preserve">Facturas de pago y evidencia fotográficas. </t>
  </si>
  <si>
    <t>Se efectuan los arreglos pertinentes propiciando acciones de mejoramiento.</t>
  </si>
  <si>
    <t>Facturas de pago y evidencia fotográficas.</t>
  </si>
  <si>
    <t>Facturas de pago y libro contable.</t>
  </si>
  <si>
    <t>Se realiza mantenimiento a equipos de informática  para el buen uso de esta.</t>
  </si>
  <si>
    <t>Adecuación de la sala de informatica.</t>
  </si>
  <si>
    <t>La institución cuenta con un proceso coordinado para la adquisición de insumos, recursos y mantenimiento de los mismos,tomando como referencia la propuesta pedagógica de la institución.</t>
  </si>
  <si>
    <t>Fácturas de compra, resmas, pago recarga de fotocopiadora.</t>
  </si>
  <si>
    <t>La institución cumple adecuadamente con los mantenimientos que se requieren en los equipos y recursos para el aprendizaje, garantizando su óptimo estado.</t>
  </si>
  <si>
    <t>Se cuenta con fácturas y  reportes contables</t>
  </si>
  <si>
    <t>la comunidad educativa conoce y adopta las medidas preventivas.</t>
  </si>
  <si>
    <t>Actas reunion de padres de familia, diapositivas.</t>
  </si>
  <si>
    <t>Los servicios complementarios que ofrece la institución son de forma oportuna y equitativa de acorde a las necesidades especifica de la comunidad.( servicio de psicología y consejería espiritual)</t>
  </si>
  <si>
    <t>Citas con psicologa, historial de psicología, citas consejería espiritual.</t>
  </si>
  <si>
    <t>La institución  presenta alternativas de apoyo tematico extra.y orientación de profesionales de apoyo(psicología) para estudiantes que presentan bajo desempeño académico.</t>
  </si>
  <si>
    <t>La institución toma en cuenta  un perfil  que se ajuste a nuestra estructura organizativa en plan de mejoramiento y de sus necesidades.</t>
  </si>
  <si>
    <t>Las hojas de vida actualizadas del personal docente  y administrativo de la institución.</t>
  </si>
  <si>
    <t>La institución realiza la inducción al nuevo personal docente, pero  hace falta evaluar periodicamente la estrategia de inducción.</t>
  </si>
  <si>
    <t>PEI, PMI</t>
  </si>
  <si>
    <t>La institucion responde anualmente a los problemas identificados y demandas especificas para dar un buen uso de los recursos ya destinados.</t>
  </si>
  <si>
    <t>Certificados</t>
  </si>
  <si>
    <t xml:space="preserve">La institución cuenta con profesionales  para el cumplimiento del plan de asignatura académico. </t>
  </si>
  <si>
    <t>Hojas de vida y planes del aula.</t>
  </si>
  <si>
    <t>La institución  revisa si el  personal que labora en  la institución: comparte la filosofía, principios, valores y objetivos, y está dispuesto a trabajar en pro del beneficio de la misma.</t>
  </si>
  <si>
    <t>Videos de izadas, actividades culturales, grados etc.</t>
  </si>
  <si>
    <t>El proceso de evaluacion docentes directivos y  personal implementa acciones de mejoramiento y de desarrollo profesional.</t>
  </si>
  <si>
    <t xml:space="preserve">Formato de evaluación. </t>
  </si>
  <si>
    <t>La institucion periodicamente revisa y valora su estrategia de reconocimiento al personal y profesinal de todos los miembros de la comunidad educativo.</t>
  </si>
  <si>
    <t xml:space="preserve">Vidos y fotografías. </t>
  </si>
  <si>
    <t>La institucion ya cuenta con un programa dirigido a la investigacion realizado en las materias basicas del aprendizaje en las areas de preescolar y primaria.</t>
  </si>
  <si>
    <t xml:space="preserve">Videos y fotografias. </t>
  </si>
  <si>
    <t>La institución dispone de estrategias  de diálogo para la solución de conflictos.</t>
  </si>
  <si>
    <t>Archivos de psicología,  actas de casos especiales</t>
  </si>
  <si>
    <t xml:space="preserve">La institución cuenta con un programa de bienestar del personal  vinculado adecuado al plan de alternancia de la institución. </t>
  </si>
  <si>
    <t xml:space="preserve">fotografías </t>
  </si>
  <si>
    <t xml:space="preserve">Existen procedimientos establecidos para la institución que  puedan elaborar el presupuesto de forma acorde con las actividades y metas establecidas en el Plan Operativo Anual. Además, el plan de ingresos y egresos está relacionado con los flujos de caja. </t>
  </si>
  <si>
    <t>Libros contables y facturas.</t>
  </si>
  <si>
    <t>La contabilidad está disponible de manera oportuna y los informes financieros permiten realizar un control efectivo del presupuesto y del plan de ingresos y gastos.</t>
  </si>
  <si>
    <t>Libros contables y reportes contables.</t>
  </si>
  <si>
    <t>La institución coordina  procesos claros para el recaudo de ingresos y la realización de los gastos, y éstos son conocidos por la comunidad y son  coherente con la planeación financiera.</t>
  </si>
  <si>
    <t>Factura, libros contables.</t>
  </si>
  <si>
    <t>La institución revisa y hace seguimiento a los resultados de los informes financieros, para que éstos sean un elemento clave en el momento de planear las acciones, tomar decisiones y evaluar los resultados de las mismas.</t>
  </si>
  <si>
    <t>Libros contables</t>
  </si>
  <si>
    <t>La institución trabaja las barreras para el aprendiza tención a la población que experimenta barreras para el aprendizaje.</t>
  </si>
  <si>
    <t xml:space="preserve">DUA, PIAR,, Planes de aula </t>
  </si>
  <si>
    <t>La institución no cuenta con población perteneciente a estos grupos étnicos, carece de información sobre sus requerimientos educativos.</t>
  </si>
  <si>
    <t>Inaxistencia de  políticas y lineamientos para la atención a esta población.</t>
  </si>
  <si>
    <t xml:space="preserve">La institución cuenta con programas claros que recogen las experiencias de todos los estudiantes y ofrece alternativaspara que se identifiquen con ellas. </t>
  </si>
  <si>
    <t xml:space="preserve">Reuniones general e indivudaul acon los padres de familia, seguimiento a inassitencias y excusas. </t>
  </si>
  <si>
    <t xml:space="preserve">PEI, proyectos de aula, proyectos tranversales </t>
  </si>
  <si>
    <t>Los programas de la escual de padres se evaluan de forma regurlar.</t>
  </si>
  <si>
    <t xml:space="preserve">Reuniones, actas, asistencia a las escuelas de padres </t>
  </si>
  <si>
    <t>La institución cuenta con estrategias de interacción con la comunidad, para mantener la comunicación .</t>
  </si>
  <si>
    <t xml:space="preserve">Redes sociales, fotos, videos a traves de las mismas. </t>
  </si>
  <si>
    <t>La institución trabaja de manera articulada con la comunidad  para el mantenimiento y mejoramiento de la planta fisica y losmedios.</t>
  </si>
  <si>
    <t>Facturas de pagos, cambios en la infraestructura,</t>
  </si>
  <si>
    <t xml:space="preserve">Los mecanismos y escenarios de participación de la institución son utilizados pos los estudiantes de forma continua y con sentido </t>
  </si>
  <si>
    <t>Izadas de bandera, actos culturales</t>
  </si>
  <si>
    <t xml:space="preserve">La institución posee canales de comunicación claros y abiertos que facilitan a los padres de familia el conocimiento y de sus derechos y deberes </t>
  </si>
  <si>
    <t xml:space="preserve">Consejo de padres de familia, correo electronico, reuniones , atención a padres por llamadas o mensajes </t>
  </si>
  <si>
    <t>las familias participan activamente en la dinámica de la Institución.</t>
  </si>
  <si>
    <t>Actas
Comisión de Evaluaciones periódicas
Fotografías, Dia E.</t>
  </si>
  <si>
    <t>Existe una orientación hacia una cultura de prevención de riesgos tanto dentro como fuera de la institución. A causa de la pandemia se hace énfasis en el autocuidado y protocolos de bioseguridad.</t>
  </si>
  <si>
    <t>proyectos transversales, fotografías de conferencias virtuales, actas.</t>
  </si>
  <si>
    <t>La institucion trabaja en convenio con la fundacion transformados para transformar que apoya aspectos psicologicos, de autocuidado y prevencion.</t>
  </si>
  <si>
    <t>Apoyo psicologico, reuniones generales, actas y seguimiento de asistencia</t>
  </si>
  <si>
    <t>Señalización,  factura de pago recarga de extintores, revisión de bomberos.</t>
  </si>
  <si>
    <t>Enero 15 del 2025</t>
  </si>
  <si>
    <t>Actas de reuniones del consejo directivo.</t>
  </si>
  <si>
    <t>La institucion evalua periodicamente la coherencia y la articulacion de las opciones didacticas que utiliza en funcion del enfoque metodologico, las practicas de aula de sus docentes, el PEI y el plan de estudio.</t>
  </si>
  <si>
    <t>PEI, PIAR, DUAR, Planeaciones pedagogicas.</t>
  </si>
  <si>
    <t>La politica de distribucion de tiempo curricular y extracurricular es apropiada y se utiliza efectivamente ademas la institucion revisa y evalua periodicamente el uso de los tiempos destinados a los aprendizajes.</t>
  </si>
  <si>
    <t xml:space="preserve">La institución revisa y evalua periodicamente los efectos de las actividades de recuperación y sus mecanismos de implementación. </t>
  </si>
  <si>
    <t>La institución cuenta con programas de apoyo pedagogico a los casos de bajo rendimiento academico, asi como mecanismos de seguimiento</t>
  </si>
  <si>
    <t>La institucion evalua periodicamente la aplicación articulada de la estrategia pedagogica asi como su coherencia con la mision, vision y principios institucionales.</t>
  </si>
  <si>
    <t>La institucion tiene un sistema de estimulos y reconocimientos a los logros de los docentes y los estudiantes que se aplica de manera coherente, sistematica y organizada.</t>
  </si>
  <si>
    <t>Menciones para estudiantes,  videos  y programas de izadas de bandera, collages, cuadros de honor.</t>
  </si>
  <si>
    <t>Se evalua periodicamente los aspectos relativos a la identificacion de los estudiantes con la institucion y al fortalecimiento de su sentido de pertenencia.</t>
  </si>
  <si>
    <t>videos y fotografías participacion, notas apreciativas en el boletin.</t>
  </si>
  <si>
    <t>la institucion evalua sistematicamente la efectividad de su programa de induccion y de acogida a estudiantes nuevos y sus familias.</t>
  </si>
  <si>
    <t>Cartelera de bienvenida, imágenes fotográficas, fiesta de bienvenida, semana de adaptacion.</t>
  </si>
  <si>
    <t>La revisa y evalua periodicamente la efectividad de sus politicas relativas de las actividades extracurriculares y realiza los ajustes pertinente.</t>
  </si>
  <si>
    <t>La institucion evalua periodicamente la eficacia de las politicas, los mecanismos y recursos que utiliza para prevenir situaciones de riesgos.</t>
  </si>
  <si>
    <t>La institucion realiza y evalua las politicas, procesos de comunicación e intercambio con las autoridades educativas.</t>
  </si>
  <si>
    <t xml:space="preserve">Se trabajo en equipo para articular los planes, proyectos y acciones al planteamiento estrategico de la institución, se realizan ajustes y mejoras de acuerdo a la autoevaluación, se desarrollan proyectos institucionales con el apoyo del equipo de trabajo, se realizan ajustes pertinentes al manual de convivencia, teniendo en cuenta la emergencia sanitaria se realizan procesos de comunicación constante con las familias para dar solución oportuna a problematicas que se presentan. </t>
  </si>
  <si>
    <t xml:space="preserve">El plan de estudios es articulado y coherente respondiendo a las políticas trazadas en el PEI. Las prácticas pedagógicas de aula se apoyan en opciones didácticas para asignaturas y proyectos transversales. Se realizan ajustes a los planes de aula (trabajo en casa) teniendo en cuenta orientaciones dadas por la SED. </t>
  </si>
  <si>
    <t xml:space="preserve">La institución organiza profondos para el embellecimiento de la planta educativa. </t>
  </si>
  <si>
    <t>La institucion trabaja con los estudiantes para fortalecer el servicio social.</t>
  </si>
  <si>
    <t>Apoyo general y seguimiento en el servicio social.</t>
  </si>
  <si>
    <t xml:space="preserve">Se trabajo en equipo para realizar ajustes en el proyecto de vida de los estudiantes, asi como en en el servicio social  teniendo en cuenta la importancia que es para los estudiantes de nuestra  institucion. </t>
  </si>
  <si>
    <t>La institución con ayuda de su cuerpo docente y psicologo apoya a sus estudiantes en su proyecto de vida.</t>
  </si>
  <si>
    <t>La institución realiza simulacros regularmente en apoyo de  la ARL SURA</t>
  </si>
  <si>
    <t xml:space="preserve">Académica </t>
  </si>
  <si>
    <t>La Institución dispone de un sistema ágil y oportuno para la expedicion de boletines de calificaciones, garantizando la consistencia de la información. El personal vinculado está identificado con la institución, comparte su filosofía, principios y valores logrando que todos se sientan parte de la misma. Presentación de informes financieros a las autoridades competentes para tomar decisiones y realizar seguimiento al manejo de los recursos. (plataforma EVY)</t>
  </si>
  <si>
    <t>Actualizar el plan que abarque las medidas preventivas sobre cualquier panorama de riesgos que puedan afectar la integridad fisica de los miembros de la comunidad educativa; Tambien se debe implementar programa de capacitacion que incida en el mejoramiento en el proceso de enseñanza y aprendizaje, interno y externo para la destinacion de recursos.</t>
  </si>
  <si>
    <t>Talleres, semana de nivelaciones, apoyo psicologico.</t>
  </si>
  <si>
    <t>Se trabajara de la mano con el consejo de padres mas seguido para apoyar la institucion en el marco del plan de mejoramiento y ademas se seguira buscando apoyo de otras entidades y de la comunidad educativa.</t>
  </si>
  <si>
    <t>Diseñar mecanismos para abordar los casos de bajo rendimiento y problemas de aprendizaje.  Fortalecer el seguimiento a los egresados de manera regular que permitan promover su participacion.</t>
  </si>
  <si>
    <t>Fortalecer el acompañamiento con padres de familia, psicologia y docentes el proyecto de vida de nuestros estudiantes. Tambien promover el proyecto de patrulleros de la institucion donde se involucren los estudiantes del grado 5, como forma del servicio social estudiantil.</t>
  </si>
  <si>
    <t>2024 - 2025</t>
  </si>
  <si>
    <t>AÑO  2024 - 2025</t>
  </si>
  <si>
    <t>AÑO 2024 - 2025</t>
  </si>
  <si>
    <t>AÑO 2026 - 2027</t>
  </si>
  <si>
    <t>2026 - 2027</t>
  </si>
  <si>
    <t>La fortaleza del direccionamiento estratégico radica en la articulación efectiva de estos componentes, los cuales, cuando están alineados con la filosofía cristiana, permiten una gestión educativa coherente, participativa y orientada a la formación integral del ser humano.</t>
  </si>
  <si>
    <t>En el Gobierno Escolar se presenta esta debilidad que  afecta la construcción de una cultura democrática y participativa dentro de la institución. Por ello, es necesario fortalecer la formación, el acompañamiento y los espacios de participación del personero estudiantil para garantizar un ejercicio efectivo de su rol.</t>
  </si>
  <si>
    <t>Una de las principales fortalezas en la gestión académica es la implementación de prácticas pedagógicas organizadas y participativas en el aula, que favorecen un ambiente de aprendizaje activo y significativo.</t>
  </si>
  <si>
    <t>Una de las principales debilidades en la gestión académica es la falta de seguimiento sistemático al desempeño de los estudiantes, lo que dificulta la identificación oportuna de dificultades en el aprendizaje</t>
  </si>
  <si>
    <t>En algunos casos se evidencia una gestión poco eficiente de los recursos materiales y tecnológicos, lo que dificulta su disponibilidad oportuna para los procesos académicos. La falta de inventarios actualizados y seguimiento del uso de recursos también puede generar pérdidas o deterioro prematuro de los mismos</t>
  </si>
  <si>
    <t>Una de las principales fortalezas es la existencia de estrategias y recursos institucionales que respaldan el proceso de enseñanza-aprendizaje, facilitando el trabajo docente y el desempeño estudiantil</t>
  </si>
  <si>
    <t>Este enfoque participativo fortalece la formación en valores, refuerza el sentido de pertenencia y hace que los miembros de la comunidad se sientan responsables del bienestar colectivo, promoviendo la armonía y el respeto mutuo</t>
  </si>
  <si>
    <t>Es la insuficiente planificación y capacitación en prevención de riesgos para toda la comunidad educativa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</si>
</sst>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dd/mm/yyyy;@"/>
  </numFmts>
  <fonts count="42" x14ac:knownFonts="1">
    <font>
      <sz val="11"/>
      <color theme="1"/>
      <name val="Calibri"/>
      <family val="2"/>
      <scheme val="minor"/>
    </font>
    <font>
      <sz val="11"/>
      <color indexed="8"/>
      <name val="Calibri"/>
      <family val="2"/>
    </font>
    <font>
      <sz val="8"/>
      <name val="Calibri"/>
      <family val="2"/>
    </font>
    <font>
      <b/>
      <sz val="12"/>
      <name val="Verdana"/>
      <family val="2"/>
    </font>
    <font>
      <b/>
      <sz val="12"/>
      <color indexed="9"/>
      <name val="Verdana"/>
      <family val="2"/>
    </font>
    <font>
      <sz val="12"/>
      <name val="Verdana"/>
      <family val="2"/>
    </font>
    <font>
      <b/>
      <sz val="12"/>
      <color indexed="8"/>
      <name val="Verdana"/>
      <family val="2"/>
    </font>
    <font>
      <b/>
      <sz val="16"/>
      <name val="Verdana"/>
      <family val="2"/>
    </font>
    <font>
      <sz val="8"/>
      <color indexed="8"/>
      <name val="Arial"/>
      <family val="2"/>
    </font>
    <font>
      <b/>
      <sz val="14"/>
      <color indexed="9"/>
      <name val="Arial"/>
      <family val="2"/>
    </font>
    <font>
      <b/>
      <sz val="12"/>
      <color indexed="8"/>
      <name val="Arial"/>
      <family val="2"/>
    </font>
    <font>
      <sz val="9"/>
      <color indexed="8"/>
      <name val="Arial"/>
      <family val="2"/>
    </font>
    <font>
      <b/>
      <sz val="11"/>
      <color indexed="8"/>
      <name val="Arial"/>
      <family val="2"/>
    </font>
    <font>
      <sz val="12"/>
      <color indexed="8"/>
      <name val="Arial"/>
      <family val="2"/>
    </font>
    <font>
      <sz val="11"/>
      <color indexed="8"/>
      <name val="Arial"/>
      <family val="2"/>
    </font>
    <font>
      <sz val="12"/>
      <name val="Arial"/>
      <family val="2"/>
    </font>
    <font>
      <b/>
      <sz val="12"/>
      <name val="Arial"/>
      <family val="2"/>
    </font>
    <font>
      <sz val="11"/>
      <name val="Arial"/>
      <family val="2"/>
    </font>
    <font>
      <b/>
      <sz val="11"/>
      <color indexed="9"/>
      <name val="Arial"/>
      <family val="2"/>
    </font>
    <font>
      <b/>
      <sz val="16"/>
      <color indexed="8"/>
      <name val="Arial"/>
      <family val="2"/>
    </font>
    <font>
      <b/>
      <u/>
      <sz val="16"/>
      <color indexed="12"/>
      <name val="Arial"/>
      <family val="2"/>
    </font>
    <font>
      <b/>
      <sz val="12"/>
      <color indexed="9"/>
      <name val="Arial"/>
      <family val="2"/>
    </font>
    <font>
      <b/>
      <sz val="16"/>
      <color indexed="9"/>
      <name val="Arial"/>
      <family val="2"/>
    </font>
    <font>
      <sz val="14"/>
      <color indexed="8"/>
      <name val="Arial"/>
      <family val="2"/>
    </font>
    <font>
      <b/>
      <sz val="14"/>
      <name val="Arial"/>
      <family val="2"/>
    </font>
    <font>
      <b/>
      <sz val="11"/>
      <name val="Arial"/>
      <family val="2"/>
    </font>
    <font>
      <sz val="10"/>
      <name val="Arial"/>
      <family val="2"/>
    </font>
    <font>
      <sz val="11"/>
      <color theme="1"/>
      <name val="Calibri"/>
      <family val="2"/>
      <scheme val="minor"/>
    </font>
    <font>
      <u/>
      <sz val="11"/>
      <color theme="10"/>
      <name val="Calibri"/>
      <family val="2"/>
    </font>
    <font>
      <sz val="12"/>
      <color theme="1"/>
      <name val="Verdana"/>
      <family val="2"/>
    </font>
    <font>
      <u/>
      <sz val="12"/>
      <color theme="10"/>
      <name val="Verdana"/>
      <family val="2"/>
    </font>
    <font>
      <sz val="14"/>
      <color theme="1"/>
      <name val="Verdana"/>
      <family val="2"/>
    </font>
    <font>
      <sz val="11"/>
      <color theme="1"/>
      <name val="Arial"/>
      <family val="2"/>
    </font>
    <font>
      <u/>
      <sz val="11"/>
      <color theme="10"/>
      <name val="Arial"/>
      <family val="2"/>
    </font>
    <font>
      <b/>
      <sz val="14"/>
      <color theme="1"/>
      <name val="Arial"/>
      <family val="2"/>
    </font>
    <font>
      <b/>
      <i/>
      <sz val="14"/>
      <color theme="0"/>
      <name val="Arial"/>
      <family val="2"/>
    </font>
    <font>
      <b/>
      <i/>
      <sz val="11"/>
      <color theme="0"/>
      <name val="Arial"/>
      <family val="2"/>
    </font>
    <font>
      <i/>
      <sz val="11"/>
      <color theme="0"/>
      <name val="Arial"/>
      <family val="2"/>
    </font>
    <font>
      <b/>
      <sz val="11"/>
      <color theme="0"/>
      <name val="Arial"/>
      <family val="2"/>
    </font>
    <font>
      <sz val="12"/>
      <color theme="1"/>
      <name val="Arial"/>
      <family val="2"/>
    </font>
    <font>
      <sz val="9"/>
      <color theme="1"/>
      <name val="Arial"/>
      <family val="2"/>
    </font>
    <font>
      <sz val="8"/>
      <color theme="1"/>
      <name val="Arial"/>
      <family val="2"/>
    </font>
  </fonts>
  <fills count="23">
    <fill>
      <patternFill patternType="none"/>
    </fill>
    <fill>
      <patternFill patternType="gray125"/>
    </fill>
    <fill>
      <patternFill patternType="solid">
        <fgColor indexed="44"/>
        <bgColor indexed="64"/>
      </patternFill>
    </fill>
    <fill>
      <patternFill patternType="solid">
        <fgColor indexed="31"/>
        <bgColor indexed="64"/>
      </patternFill>
    </fill>
    <fill>
      <patternFill patternType="solid">
        <fgColor theme="6" tint="0.59999389629810485"/>
        <bgColor indexed="41"/>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0"/>
        <bgColor indexed="64"/>
      </patternFill>
    </fill>
    <fill>
      <patternFill patternType="solid">
        <fgColor theme="6" tint="-0.249977111117893"/>
        <bgColor indexed="8"/>
      </patternFill>
    </fill>
    <fill>
      <patternFill patternType="solid">
        <fgColor theme="3" tint="0.79998168889431442"/>
        <bgColor indexed="64"/>
      </patternFill>
    </fill>
    <fill>
      <patternFill patternType="solid">
        <fgColor theme="5" tint="-0.249977111117893"/>
        <bgColor indexed="64"/>
      </patternFill>
    </fill>
  </fills>
  <borders count="22">
    <border>
      <left/>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double">
        <color indexed="64"/>
      </left>
      <right style="double">
        <color indexed="64"/>
      </right>
      <top style="double">
        <color indexed="64"/>
      </top>
      <bottom style="double">
        <color indexed="64"/>
      </bottom>
      <diagonal/>
    </border>
    <border>
      <left/>
      <right style="thin">
        <color indexed="9"/>
      </right>
      <top/>
      <bottom/>
      <diagonal/>
    </border>
    <border>
      <left style="thin">
        <color indexed="9"/>
      </left>
      <right style="medium">
        <color indexed="9"/>
      </right>
      <top/>
      <bottom/>
      <diagonal/>
    </border>
    <border>
      <left style="thin">
        <color indexed="64"/>
      </left>
      <right/>
      <top/>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s>
  <cellStyleXfs count="7">
    <xf numFmtId="0" fontId="0" fillId="0" borderId="0"/>
    <xf numFmtId="0" fontId="8" fillId="4" borderId="1">
      <alignment horizontal="center" vertical="center"/>
    </xf>
    <xf numFmtId="0" fontId="28" fillId="0" borderId="0" applyNumberFormat="0" applyFill="0" applyBorder="0" applyAlignment="0" applyProtection="0">
      <alignment vertical="top"/>
      <protection locked="0"/>
    </xf>
    <xf numFmtId="0" fontId="8" fillId="0" borderId="0"/>
    <xf numFmtId="0" fontId="27" fillId="0" borderId="0"/>
    <xf numFmtId="0" fontId="27" fillId="0" borderId="0"/>
    <xf numFmtId="9" fontId="1" fillId="0" borderId="0" applyFont="0" applyFill="0" applyBorder="0" applyAlignment="0" applyProtection="0"/>
  </cellStyleXfs>
  <cellXfs count="299">
    <xf numFmtId="0" fontId="0" fillId="0" borderId="0" xfId="0"/>
    <xf numFmtId="0" fontId="29" fillId="0" borderId="0" xfId="0" applyFont="1"/>
    <xf numFmtId="0" fontId="4" fillId="0" borderId="0" xfId="0" applyFont="1" applyFill="1" applyBorder="1" applyAlignment="1">
      <alignment horizontal="center" vertical="center"/>
    </xf>
    <xf numFmtId="0" fontId="4" fillId="0" borderId="0" xfId="0" applyFont="1" applyFill="1" applyAlignment="1">
      <alignment horizontal="center" vertical="center"/>
    </xf>
    <xf numFmtId="0" fontId="3" fillId="5" borderId="2" xfId="0" applyFont="1" applyFill="1" applyBorder="1" applyAlignment="1">
      <alignment horizontal="center" vertical="center"/>
    </xf>
    <xf numFmtId="0" fontId="3" fillId="6" borderId="2" xfId="0" applyFont="1" applyFill="1" applyBorder="1" applyAlignment="1">
      <alignment horizontal="center" vertical="center"/>
    </xf>
    <xf numFmtId="0" fontId="3" fillId="7" borderId="2" xfId="0" applyFont="1" applyFill="1" applyBorder="1" applyAlignment="1">
      <alignment horizontal="center" vertical="center"/>
    </xf>
    <xf numFmtId="0" fontId="5" fillId="8" borderId="2" xfId="2" applyFont="1" applyFill="1" applyBorder="1" applyAlignment="1" applyProtection="1">
      <alignment horizontal="left" vertical="center"/>
    </xf>
    <xf numFmtId="9" fontId="29" fillId="0" borderId="2" xfId="0" applyNumberFormat="1" applyFont="1" applyBorder="1" applyAlignment="1">
      <alignment horizontal="center" vertical="center"/>
    </xf>
    <xf numFmtId="0" fontId="6" fillId="0" borderId="0" xfId="0" applyFont="1" applyAlignment="1">
      <alignment horizontal="center"/>
    </xf>
    <xf numFmtId="2" fontId="29" fillId="0" borderId="0" xfId="0" applyNumberFormat="1" applyFont="1"/>
    <xf numFmtId="0" fontId="6" fillId="0" borderId="0" xfId="0" applyFont="1" applyAlignment="1"/>
    <xf numFmtId="0" fontId="30" fillId="0" borderId="0" xfId="2" applyFont="1" applyAlignment="1" applyProtection="1"/>
    <xf numFmtId="9" fontId="6" fillId="0" borderId="2" xfId="0" applyNumberFormat="1" applyFont="1" applyBorder="1" applyAlignment="1">
      <alignment horizontal="center" vertical="center"/>
    </xf>
    <xf numFmtId="0" fontId="29" fillId="0" borderId="0" xfId="0" applyFont="1" applyBorder="1" applyAlignment="1">
      <alignment horizontal="left" vertical="top"/>
    </xf>
    <xf numFmtId="0" fontId="31" fillId="0" borderId="0" xfId="0" applyFont="1" applyFill="1"/>
    <xf numFmtId="0" fontId="6" fillId="9" borderId="2" xfId="0" applyFont="1" applyFill="1" applyBorder="1" applyAlignment="1">
      <alignment horizontal="center" vertical="center" wrapText="1"/>
    </xf>
    <xf numFmtId="0" fontId="29" fillId="0" borderId="0" xfId="0" applyFont="1" applyFill="1"/>
    <xf numFmtId="9" fontId="29" fillId="0" borderId="0" xfId="0" applyNumberFormat="1" applyFont="1" applyFill="1"/>
    <xf numFmtId="9" fontId="5" fillId="0" borderId="2" xfId="0" applyNumberFormat="1" applyFont="1" applyBorder="1" applyAlignment="1">
      <alignment horizontal="center" vertical="center"/>
    </xf>
    <xf numFmtId="0" fontId="32" fillId="0" borderId="0" xfId="0" applyFont="1"/>
    <xf numFmtId="0" fontId="19" fillId="0" borderId="0" xfId="0" applyFont="1"/>
    <xf numFmtId="0" fontId="19" fillId="0" borderId="0" xfId="0" applyFont="1" applyBorder="1" applyAlignment="1"/>
    <xf numFmtId="0" fontId="18" fillId="0" borderId="0" xfId="0" applyFont="1" applyFill="1" applyAlignment="1">
      <alignment horizontal="center" vertical="center"/>
    </xf>
    <xf numFmtId="0" fontId="33" fillId="0" borderId="0" xfId="2" applyFont="1" applyFill="1" applyAlignment="1" applyProtection="1">
      <alignment vertical="center"/>
    </xf>
    <xf numFmtId="0" fontId="13" fillId="0" borderId="0" xfId="0" applyFont="1" applyFill="1" applyAlignment="1">
      <alignment horizontal="left" vertical="center" wrapText="1"/>
    </xf>
    <xf numFmtId="0" fontId="32" fillId="0" borderId="0" xfId="0" applyFont="1" applyFill="1" applyAlignment="1">
      <alignment vertical="center" wrapText="1"/>
    </xf>
    <xf numFmtId="0" fontId="32" fillId="0" borderId="0" xfId="0" applyFont="1" applyFill="1" applyAlignment="1">
      <alignment vertical="center"/>
    </xf>
    <xf numFmtId="0" fontId="13" fillId="0" borderId="0" xfId="0" applyFont="1" applyFill="1" applyBorder="1" applyAlignment="1">
      <alignment wrapText="1"/>
    </xf>
    <xf numFmtId="0" fontId="34" fillId="0" borderId="0" xfId="0" applyFont="1" applyBorder="1" applyAlignment="1">
      <alignment horizontal="center" vertical="center"/>
    </xf>
    <xf numFmtId="0" fontId="32" fillId="0" borderId="0" xfId="0" applyFont="1" applyBorder="1"/>
    <xf numFmtId="0" fontId="25" fillId="9" borderId="3" xfId="0" applyFont="1" applyFill="1" applyBorder="1" applyAlignment="1">
      <alignment horizontal="center" vertical="center"/>
    </xf>
    <xf numFmtId="0" fontId="16" fillId="9" borderId="2" xfId="0" applyFont="1" applyFill="1" applyBorder="1" applyAlignment="1">
      <alignment horizontal="left" vertical="center" wrapText="1"/>
    </xf>
    <xf numFmtId="0" fontId="25" fillId="9" borderId="2" xfId="0" applyFont="1" applyFill="1" applyBorder="1" applyAlignment="1">
      <alignment horizontal="center" vertical="center"/>
    </xf>
    <xf numFmtId="0" fontId="25" fillId="9" borderId="2" xfId="0" applyFont="1" applyFill="1" applyBorder="1" applyAlignment="1">
      <alignment horizontal="left" vertical="center" wrapText="1"/>
    </xf>
    <xf numFmtId="0" fontId="25" fillId="9" borderId="4" xfId="0" applyFont="1" applyFill="1" applyBorder="1" applyAlignment="1">
      <alignment horizontal="left" vertical="center" wrapText="1"/>
    </xf>
    <xf numFmtId="0" fontId="35" fillId="6" borderId="5" xfId="0" applyFont="1" applyFill="1" applyBorder="1" applyAlignment="1">
      <alignment vertical="center"/>
    </xf>
    <xf numFmtId="0" fontId="25" fillId="6" borderId="5" xfId="0" applyFont="1" applyFill="1" applyBorder="1" applyAlignment="1">
      <alignment vertical="center"/>
    </xf>
    <xf numFmtId="0" fontId="25" fillId="6" borderId="2" xfId="0" applyFont="1" applyFill="1" applyBorder="1" applyAlignment="1">
      <alignment vertical="center"/>
    </xf>
    <xf numFmtId="0" fontId="32" fillId="0" borderId="6" xfId="0" applyFont="1" applyBorder="1" applyAlignment="1">
      <alignment wrapText="1"/>
    </xf>
    <xf numFmtId="0" fontId="32" fillId="0" borderId="0" xfId="0" applyFont="1" applyFill="1" applyBorder="1"/>
    <xf numFmtId="0" fontId="32" fillId="0" borderId="2" xfId="0" applyFont="1" applyBorder="1"/>
    <xf numFmtId="0" fontId="32" fillId="0" borderId="2" xfId="0" applyFont="1" applyBorder="1" applyAlignment="1">
      <alignment wrapText="1"/>
    </xf>
    <xf numFmtId="0" fontId="12" fillId="0" borderId="0" xfId="0" applyFont="1" applyBorder="1" applyAlignment="1">
      <alignment horizontal="center"/>
    </xf>
    <xf numFmtId="0" fontId="35" fillId="6" borderId="5" xfId="0" applyFont="1" applyFill="1" applyBorder="1" applyAlignment="1">
      <alignment vertical="center" wrapText="1"/>
    </xf>
    <xf numFmtId="0" fontId="12" fillId="6" borderId="5" xfId="0" applyFont="1" applyFill="1" applyBorder="1" applyAlignment="1">
      <alignment vertical="center" wrapText="1"/>
    </xf>
    <xf numFmtId="0" fontId="12" fillId="6" borderId="3" xfId="0" applyFont="1" applyFill="1" applyBorder="1" applyAlignment="1">
      <alignment vertical="center" wrapText="1"/>
    </xf>
    <xf numFmtId="0" fontId="12" fillId="6" borderId="2" xfId="0" applyFont="1" applyFill="1" applyBorder="1" applyAlignment="1">
      <alignment vertical="center" wrapText="1"/>
    </xf>
    <xf numFmtId="0" fontId="32" fillId="0" borderId="6" xfId="0" applyFont="1" applyBorder="1"/>
    <xf numFmtId="0" fontId="32" fillId="0" borderId="7" xfId="0" applyFont="1" applyBorder="1"/>
    <xf numFmtId="0" fontId="32" fillId="0" borderId="3" xfId="0" applyFont="1" applyBorder="1"/>
    <xf numFmtId="0" fontId="35" fillId="6" borderId="3" xfId="0" applyFont="1" applyFill="1" applyBorder="1" applyAlignment="1">
      <alignment vertical="center" wrapText="1"/>
    </xf>
    <xf numFmtId="0" fontId="12" fillId="6" borderId="2" xfId="0" applyFont="1" applyFill="1" applyBorder="1" applyAlignment="1">
      <alignment horizontal="center" vertical="center" wrapText="1"/>
    </xf>
    <xf numFmtId="0" fontId="12" fillId="9" borderId="6" xfId="0" applyFont="1" applyFill="1" applyBorder="1" applyAlignment="1">
      <alignment horizontal="center" vertical="center"/>
    </xf>
    <xf numFmtId="0" fontId="10" fillId="9" borderId="6" xfId="0" applyFont="1" applyFill="1" applyBorder="1" applyAlignment="1">
      <alignment horizontal="center" vertical="center" wrapText="1"/>
    </xf>
    <xf numFmtId="0" fontId="10" fillId="9" borderId="2" xfId="0" applyFont="1" applyFill="1" applyBorder="1" applyAlignment="1">
      <alignment horizontal="center" vertical="center" wrapText="1"/>
    </xf>
    <xf numFmtId="0" fontId="32" fillId="6" borderId="8" xfId="0" applyFont="1" applyFill="1" applyBorder="1"/>
    <xf numFmtId="0" fontId="36" fillId="6" borderId="2" xfId="0" applyFont="1" applyFill="1" applyBorder="1" applyAlignment="1">
      <alignment horizontal="left" vertical="center"/>
    </xf>
    <xf numFmtId="0" fontId="32" fillId="6" borderId="9" xfId="0" applyFont="1" applyFill="1" applyBorder="1"/>
    <xf numFmtId="0" fontId="32" fillId="6" borderId="6" xfId="0" applyFont="1" applyFill="1" applyBorder="1"/>
    <xf numFmtId="2" fontId="32" fillId="0" borderId="10" xfId="0" applyNumberFormat="1" applyFont="1" applyBorder="1" applyAlignment="1">
      <alignment vertical="center"/>
    </xf>
    <xf numFmtId="0" fontId="32" fillId="0" borderId="10" xfId="0" applyFont="1" applyBorder="1" applyAlignment="1">
      <alignment horizontal="left" vertical="center"/>
    </xf>
    <xf numFmtId="0" fontId="32" fillId="0" borderId="0" xfId="0" applyFont="1" applyBorder="1" applyAlignment="1">
      <alignment horizontal="left" vertical="center"/>
    </xf>
    <xf numFmtId="0" fontId="36" fillId="6" borderId="0" xfId="0" applyFont="1" applyFill="1" applyBorder="1" applyAlignment="1">
      <alignment horizontal="left" vertical="center"/>
    </xf>
    <xf numFmtId="0" fontId="32" fillId="6" borderId="9" xfId="0" applyFont="1" applyFill="1" applyBorder="1" applyAlignment="1">
      <alignment vertical="center"/>
    </xf>
    <xf numFmtId="0" fontId="37" fillId="6" borderId="0" xfId="0" applyFont="1" applyFill="1" applyBorder="1" applyAlignment="1">
      <alignment horizontal="left" vertical="center"/>
    </xf>
    <xf numFmtId="0" fontId="32" fillId="0" borderId="9" xfId="0" applyFont="1" applyBorder="1" applyAlignment="1">
      <alignment horizontal="left" vertical="center"/>
    </xf>
    <xf numFmtId="0" fontId="32" fillId="6" borderId="2" xfId="0" applyFont="1" applyFill="1" applyBorder="1"/>
    <xf numFmtId="0" fontId="38" fillId="6" borderId="2" xfId="0" applyFont="1" applyFill="1" applyBorder="1" applyAlignment="1">
      <alignment horizontal="left" vertical="center"/>
    </xf>
    <xf numFmtId="0" fontId="37" fillId="6" borderId="2" xfId="0" applyFont="1" applyFill="1" applyBorder="1"/>
    <xf numFmtId="0" fontId="32" fillId="6" borderId="2" xfId="0" applyFont="1" applyFill="1" applyBorder="1" applyAlignment="1">
      <alignment vertical="center"/>
    </xf>
    <xf numFmtId="0" fontId="32" fillId="6" borderId="6" xfId="0" applyFont="1" applyFill="1" applyBorder="1" applyAlignment="1">
      <alignment vertical="center"/>
    </xf>
    <xf numFmtId="2" fontId="32" fillId="0" borderId="2" xfId="0" applyNumberFormat="1" applyFont="1" applyBorder="1" applyAlignment="1">
      <alignment vertical="center"/>
    </xf>
    <xf numFmtId="0" fontId="32" fillId="0" borderId="2" xfId="0" applyFont="1" applyBorder="1" applyAlignment="1">
      <alignment horizontal="left" vertical="center"/>
    </xf>
    <xf numFmtId="0" fontId="32" fillId="0" borderId="6" xfId="0" applyFont="1" applyBorder="1" applyAlignment="1">
      <alignment horizontal="left" vertical="center"/>
    </xf>
    <xf numFmtId="0" fontId="10" fillId="9" borderId="0" xfId="0" applyFont="1" applyFill="1" applyBorder="1" applyAlignment="1">
      <alignment horizontal="center" vertical="center" wrapText="1"/>
    </xf>
    <xf numFmtId="0" fontId="11" fillId="0" borderId="6" xfId="0" applyFont="1" applyBorder="1" applyAlignment="1">
      <alignment wrapText="1"/>
    </xf>
    <xf numFmtId="0" fontId="32" fillId="0" borderId="0" xfId="0" applyFont="1" applyBorder="1" applyAlignment="1">
      <alignment vertical="center"/>
    </xf>
    <xf numFmtId="0" fontId="33" fillId="0" borderId="0" xfId="2" applyFont="1" applyBorder="1" applyAlignment="1" applyProtection="1">
      <alignment horizontal="center"/>
    </xf>
    <xf numFmtId="0" fontId="39" fillId="10" borderId="6" xfId="0" applyFont="1" applyFill="1" applyBorder="1" applyAlignment="1" applyProtection="1">
      <alignment horizontal="center" vertical="center"/>
      <protection locked="0"/>
    </xf>
    <xf numFmtId="0" fontId="32" fillId="10" borderId="6" xfId="0" applyFont="1" applyFill="1" applyBorder="1" applyAlignment="1" applyProtection="1">
      <alignment horizontal="center" vertical="center"/>
      <protection locked="0"/>
    </xf>
    <xf numFmtId="0" fontId="32" fillId="11" borderId="6" xfId="0" applyFont="1" applyFill="1" applyBorder="1" applyAlignment="1" applyProtection="1">
      <alignment horizontal="center" vertical="center"/>
      <protection locked="0"/>
    </xf>
    <xf numFmtId="0" fontId="32" fillId="12" borderId="6" xfId="0" applyFont="1" applyFill="1" applyBorder="1" applyAlignment="1" applyProtection="1">
      <alignment horizontal="center" vertical="center"/>
      <protection locked="0"/>
    </xf>
    <xf numFmtId="0" fontId="40" fillId="13" borderId="6" xfId="0" applyFont="1" applyFill="1" applyBorder="1" applyAlignment="1" applyProtection="1">
      <alignment horizontal="left" vertical="top" wrapText="1"/>
      <protection locked="0"/>
    </xf>
    <xf numFmtId="0" fontId="40" fillId="13" borderId="2" xfId="0" applyFont="1" applyFill="1" applyBorder="1" applyAlignment="1" applyProtection="1">
      <alignment horizontal="left" vertical="top" wrapText="1"/>
      <protection locked="0"/>
    </xf>
    <xf numFmtId="0" fontId="40" fillId="14" borderId="6" xfId="0" applyFont="1" applyFill="1" applyBorder="1" applyAlignment="1" applyProtection="1">
      <alignment horizontal="left" vertical="top" wrapText="1"/>
      <protection locked="0"/>
    </xf>
    <xf numFmtId="0" fontId="40" fillId="14" borderId="2" xfId="0" applyFont="1" applyFill="1" applyBorder="1" applyAlignment="1" applyProtection="1">
      <alignment horizontal="left" vertical="top" wrapText="1"/>
      <protection locked="0"/>
    </xf>
    <xf numFmtId="0" fontId="40" fillId="15" borderId="6" xfId="0" applyFont="1" applyFill="1" applyBorder="1" applyAlignment="1" applyProtection="1">
      <alignment horizontal="left" vertical="top" wrapText="1"/>
      <protection locked="0"/>
    </xf>
    <xf numFmtId="0" fontId="40" fillId="15" borderId="2" xfId="0" applyFont="1" applyFill="1" applyBorder="1" applyAlignment="1" applyProtection="1">
      <alignment horizontal="left" vertical="top" wrapText="1"/>
      <protection locked="0"/>
    </xf>
    <xf numFmtId="9" fontId="29" fillId="0" borderId="3" xfId="0" applyNumberFormat="1" applyFont="1" applyBorder="1" applyAlignment="1">
      <alignment horizontal="center" vertical="center"/>
    </xf>
    <xf numFmtId="0" fontId="6" fillId="9" borderId="6" xfId="0" applyFont="1" applyFill="1" applyBorder="1" applyAlignment="1">
      <alignment horizontal="center" vertical="center" wrapText="1"/>
    </xf>
    <xf numFmtId="0" fontId="16" fillId="8" borderId="11" xfId="2" applyFont="1" applyFill="1" applyBorder="1" applyAlignment="1" applyProtection="1">
      <alignment horizontal="center" vertical="center"/>
    </xf>
    <xf numFmtId="0" fontId="5" fillId="8" borderId="6" xfId="2" applyFont="1" applyFill="1" applyBorder="1" applyAlignment="1" applyProtection="1">
      <alignment horizontal="left" vertical="center"/>
    </xf>
    <xf numFmtId="0" fontId="16" fillId="8" borderId="11" xfId="2" applyFont="1" applyFill="1" applyBorder="1" applyAlignment="1" applyProtection="1">
      <alignment horizontal="center" vertical="center" wrapText="1"/>
    </xf>
    <xf numFmtId="0" fontId="24" fillId="8" borderId="11" xfId="2" applyFont="1" applyFill="1" applyBorder="1" applyAlignment="1" applyProtection="1">
      <alignment horizontal="center" vertical="center"/>
    </xf>
    <xf numFmtId="0" fontId="24" fillId="8" borderId="11" xfId="2" applyFont="1" applyFill="1" applyBorder="1" applyAlignment="1" applyProtection="1">
      <alignment horizontal="center" vertical="center" wrapText="1"/>
    </xf>
    <xf numFmtId="0" fontId="17" fillId="2" borderId="4" xfId="0" applyFont="1" applyFill="1" applyBorder="1" applyAlignment="1">
      <alignment vertical="center" wrapText="1"/>
    </xf>
    <xf numFmtId="0" fontId="17" fillId="2" borderId="5" xfId="0" applyFont="1" applyFill="1" applyBorder="1" applyAlignment="1">
      <alignment vertical="center" wrapText="1"/>
    </xf>
    <xf numFmtId="14" fontId="26" fillId="0" borderId="2" xfId="3" applyNumberFormat="1" applyFont="1" applyBorder="1" applyAlignment="1">
      <alignment horizontal="center" vertical="center"/>
    </xf>
    <xf numFmtId="0" fontId="26" fillId="0" borderId="2" xfId="3" applyFont="1" applyBorder="1" applyAlignment="1">
      <alignment horizontal="center" vertical="center"/>
    </xf>
    <xf numFmtId="0" fontId="17" fillId="2" borderId="4" xfId="0" applyFont="1" applyFill="1" applyBorder="1" applyAlignment="1">
      <alignment vertical="center"/>
    </xf>
    <xf numFmtId="0" fontId="15" fillId="16" borderId="9" xfId="0" applyFont="1" applyFill="1" applyBorder="1" applyAlignment="1">
      <alignment horizontal="center" vertical="center"/>
    </xf>
    <xf numFmtId="0" fontId="15" fillId="16" borderId="12" xfId="0" applyFont="1" applyFill="1" applyBorder="1" applyAlignment="1">
      <alignment horizontal="center" vertical="center"/>
    </xf>
    <xf numFmtId="0" fontId="16" fillId="16" borderId="13" xfId="0" applyFont="1" applyFill="1" applyBorder="1" applyAlignment="1">
      <alignment horizontal="center" vertical="center" wrapText="1"/>
    </xf>
    <xf numFmtId="0" fontId="12" fillId="6" borderId="2"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38" fillId="6" borderId="0" xfId="0" applyFont="1" applyFill="1" applyBorder="1" applyAlignment="1">
      <alignment horizontal="left" vertical="center"/>
    </xf>
    <xf numFmtId="0" fontId="35" fillId="6" borderId="0" xfId="0" applyFont="1" applyFill="1" applyBorder="1" applyAlignment="1">
      <alignment horizontal="left" vertical="center"/>
    </xf>
    <xf numFmtId="0" fontId="40" fillId="17" borderId="6" xfId="0" applyFont="1" applyFill="1" applyBorder="1" applyAlignment="1" applyProtection="1">
      <alignment horizontal="left" vertical="top" wrapText="1"/>
      <protection locked="0"/>
    </xf>
    <xf numFmtId="0" fontId="40" fillId="17" borderId="2" xfId="0" applyFont="1" applyFill="1" applyBorder="1" applyAlignment="1" applyProtection="1">
      <alignment horizontal="left" vertical="top" wrapText="1"/>
      <protection locked="0"/>
    </xf>
    <xf numFmtId="0" fontId="32" fillId="18" borderId="6" xfId="0" applyFont="1" applyFill="1" applyBorder="1" applyAlignment="1" applyProtection="1">
      <alignment horizontal="center" vertical="center"/>
      <protection locked="0"/>
    </xf>
    <xf numFmtId="9" fontId="29" fillId="0" borderId="0" xfId="0" applyNumberFormat="1" applyFont="1" applyBorder="1" applyAlignment="1">
      <alignment horizontal="center" vertical="center"/>
    </xf>
    <xf numFmtId="9" fontId="6" fillId="0" borderId="0" xfId="0" applyNumberFormat="1" applyFont="1" applyBorder="1" applyAlignment="1">
      <alignment horizontal="center" vertical="center"/>
    </xf>
    <xf numFmtId="0" fontId="3" fillId="19" borderId="14" xfId="0" applyFont="1" applyFill="1" applyBorder="1" applyAlignment="1">
      <alignment horizontal="center" vertical="center"/>
    </xf>
    <xf numFmtId="0" fontId="32" fillId="6" borderId="0" xfId="0" applyFont="1" applyFill="1" applyBorder="1"/>
    <xf numFmtId="0" fontId="3" fillId="12" borderId="14" xfId="0" applyFont="1" applyFill="1" applyBorder="1" applyAlignment="1">
      <alignment horizontal="center" vertical="center"/>
    </xf>
    <xf numFmtId="0" fontId="3" fillId="7" borderId="14" xfId="0" applyFont="1" applyFill="1" applyBorder="1" applyAlignment="1">
      <alignment horizontal="center" vertical="center"/>
    </xf>
    <xf numFmtId="0" fontId="32" fillId="14" borderId="2" xfId="0" applyFont="1" applyFill="1" applyBorder="1" applyAlignment="1">
      <alignment vertical="center"/>
    </xf>
    <xf numFmtId="0" fontId="32" fillId="19" borderId="0" xfId="0" applyFont="1" applyFill="1" applyBorder="1" applyAlignment="1">
      <alignment vertical="center"/>
    </xf>
    <xf numFmtId="0" fontId="13" fillId="19" borderId="0" xfId="0" applyFont="1" applyFill="1" applyBorder="1" applyAlignment="1">
      <alignment horizontal="left" vertical="center" wrapText="1"/>
    </xf>
    <xf numFmtId="0" fontId="40" fillId="13" borderId="6" xfId="0" applyFont="1" applyFill="1" applyBorder="1" applyAlignment="1" applyProtection="1">
      <alignment horizontal="left" vertical="justify" wrapText="1"/>
      <protection locked="0"/>
    </xf>
    <xf numFmtId="0" fontId="40" fillId="14" borderId="6" xfId="0" applyFont="1" applyFill="1" applyBorder="1" applyAlignment="1" applyProtection="1">
      <alignment horizontal="left" vertical="justify" wrapText="1"/>
      <protection locked="0"/>
    </xf>
    <xf numFmtId="0" fontId="41" fillId="15" borderId="15" xfId="0" applyFont="1" applyFill="1" applyBorder="1" applyAlignment="1" applyProtection="1">
      <alignment horizontal="left" vertical="justify" wrapText="1"/>
      <protection locked="0"/>
    </xf>
    <xf numFmtId="0" fontId="41" fillId="15" borderId="2" xfId="0" applyFont="1" applyFill="1" applyBorder="1" applyAlignment="1" applyProtection="1">
      <alignment horizontal="left" vertical="justify" wrapText="1"/>
      <protection locked="0"/>
    </xf>
    <xf numFmtId="0" fontId="41" fillId="17" borderId="15" xfId="0" applyFont="1" applyFill="1" applyBorder="1" applyAlignment="1" applyProtection="1">
      <alignment horizontal="left" vertical="justify" wrapText="1"/>
      <protection locked="0"/>
    </xf>
    <xf numFmtId="0" fontId="41" fillId="17" borderId="2" xfId="0" applyFont="1" applyFill="1" applyBorder="1" applyAlignment="1" applyProtection="1">
      <alignment horizontal="left" vertical="justify" wrapText="1"/>
      <protection locked="0"/>
    </xf>
    <xf numFmtId="0" fontId="40" fillId="14" borderId="2" xfId="0" applyFont="1" applyFill="1" applyBorder="1" applyAlignment="1" applyProtection="1">
      <alignment horizontal="left" vertical="justify" wrapText="1"/>
      <protection locked="0"/>
    </xf>
    <xf numFmtId="0" fontId="41" fillId="15" borderId="4" xfId="0" applyFont="1" applyFill="1" applyBorder="1" applyAlignment="1" applyProtection="1">
      <alignment horizontal="left" vertical="justify" wrapText="1"/>
      <protection locked="0"/>
    </xf>
    <xf numFmtId="0" fontId="41" fillId="17" borderId="4" xfId="0" applyFont="1" applyFill="1" applyBorder="1" applyAlignment="1" applyProtection="1">
      <alignment horizontal="left" vertical="justify" wrapText="1"/>
      <protection locked="0"/>
    </xf>
    <xf numFmtId="0" fontId="32" fillId="13" borderId="6" xfId="0" applyFont="1" applyFill="1" applyBorder="1" applyAlignment="1" applyProtection="1">
      <alignment horizontal="left" vertical="justify" wrapText="1"/>
      <protection locked="0"/>
    </xf>
    <xf numFmtId="0" fontId="32" fillId="15" borderId="6" xfId="0" applyFont="1" applyFill="1" applyBorder="1" applyAlignment="1" applyProtection="1">
      <alignment horizontal="left" vertical="justify" wrapText="1"/>
      <protection locked="0"/>
    </xf>
    <xf numFmtId="0" fontId="32" fillId="15" borderId="2" xfId="0" applyFont="1" applyFill="1" applyBorder="1" applyAlignment="1" applyProtection="1">
      <alignment horizontal="left" vertical="justify" wrapText="1"/>
      <protection locked="0"/>
    </xf>
    <xf numFmtId="0" fontId="32" fillId="17" borderId="6" xfId="0" applyFont="1" applyFill="1" applyBorder="1" applyAlignment="1" applyProtection="1">
      <alignment horizontal="left" vertical="justify" wrapText="1"/>
      <protection locked="0"/>
    </xf>
    <xf numFmtId="0" fontId="32" fillId="17" borderId="2" xfId="0" applyFont="1" applyFill="1" applyBorder="1" applyAlignment="1" applyProtection="1">
      <alignment horizontal="left" vertical="justify" wrapText="1"/>
      <protection locked="0"/>
    </xf>
    <xf numFmtId="0" fontId="40" fillId="13" borderId="2" xfId="0" applyFont="1" applyFill="1" applyBorder="1" applyAlignment="1" applyProtection="1">
      <alignment horizontal="left" vertical="justify" wrapText="1"/>
      <protection locked="0"/>
    </xf>
    <xf numFmtId="0" fontId="40" fillId="15" borderId="6" xfId="0" applyFont="1" applyFill="1" applyBorder="1" applyAlignment="1" applyProtection="1">
      <alignment horizontal="left" vertical="justify" wrapText="1"/>
      <protection locked="0"/>
    </xf>
    <xf numFmtId="0" fontId="40" fillId="15" borderId="2" xfId="0" applyFont="1" applyFill="1" applyBorder="1" applyAlignment="1" applyProtection="1">
      <alignment horizontal="left" vertical="justify" wrapText="1"/>
      <protection locked="0"/>
    </xf>
    <xf numFmtId="0" fontId="40" fillId="17" borderId="6" xfId="0" applyFont="1" applyFill="1" applyBorder="1" applyAlignment="1" applyProtection="1">
      <alignment horizontal="left" vertical="justify" wrapText="1"/>
      <protection locked="0"/>
    </xf>
    <xf numFmtId="0" fontId="40" fillId="17" borderId="2" xfId="0" applyFont="1" applyFill="1" applyBorder="1" applyAlignment="1" applyProtection="1">
      <alignment horizontal="left" vertical="justify" wrapText="1"/>
      <protection locked="0"/>
    </xf>
    <xf numFmtId="0" fontId="39" fillId="11" borderId="6" xfId="0" applyFont="1" applyFill="1" applyBorder="1" applyAlignment="1" applyProtection="1">
      <alignment horizontal="center" vertical="center" wrapText="1"/>
      <protection locked="0"/>
    </xf>
    <xf numFmtId="0" fontId="32" fillId="11" borderId="6" xfId="0" applyFont="1" applyFill="1" applyBorder="1" applyAlignment="1" applyProtection="1">
      <alignment horizontal="center" vertical="center" wrapText="1"/>
      <protection locked="0"/>
    </xf>
    <xf numFmtId="0" fontId="32" fillId="13" borderId="2" xfId="0" applyFont="1" applyFill="1" applyBorder="1" applyAlignment="1" applyProtection="1">
      <alignment horizontal="left" vertical="justify" wrapText="1"/>
      <protection locked="0"/>
    </xf>
    <xf numFmtId="0" fontId="32" fillId="0" borderId="0" xfId="0" applyFont="1" applyBorder="1" applyAlignment="1">
      <alignment vertical="justify" wrapText="1"/>
    </xf>
    <xf numFmtId="0" fontId="39" fillId="12" borderId="6" xfId="0" applyFont="1" applyFill="1" applyBorder="1" applyAlignment="1" applyProtection="1">
      <alignment horizontal="center" vertical="center" wrapText="1"/>
      <protection locked="0"/>
    </xf>
    <xf numFmtId="0" fontId="32" fillId="12" borderId="6" xfId="0" applyFont="1" applyFill="1" applyBorder="1" applyAlignment="1" applyProtection="1">
      <alignment horizontal="center" vertical="center" wrapText="1"/>
      <protection locked="0"/>
    </xf>
    <xf numFmtId="0" fontId="39" fillId="18" borderId="6" xfId="0" applyFont="1" applyFill="1" applyBorder="1" applyAlignment="1" applyProtection="1">
      <alignment horizontal="center" vertical="center" wrapText="1"/>
      <protection locked="0"/>
    </xf>
    <xf numFmtId="0" fontId="12" fillId="0" borderId="0" xfId="0" applyFont="1" applyBorder="1" applyAlignment="1">
      <alignment horizontal="center" vertical="center"/>
    </xf>
    <xf numFmtId="0" fontId="32" fillId="18" borderId="6" xfId="0" applyFont="1" applyFill="1" applyBorder="1" applyAlignment="1" applyProtection="1">
      <alignment horizontal="center" vertical="center" wrapText="1"/>
      <protection locked="0"/>
    </xf>
    <xf numFmtId="0" fontId="6" fillId="0" borderId="2" xfId="0" applyNumberFormat="1" applyFont="1" applyBorder="1" applyAlignment="1">
      <alignment horizontal="center" vertical="center"/>
    </xf>
    <xf numFmtId="10" fontId="29" fillId="0" borderId="2" xfId="0" applyNumberFormat="1" applyFont="1" applyBorder="1" applyAlignment="1">
      <alignment horizontal="center" vertical="center"/>
    </xf>
    <xf numFmtId="0" fontId="9" fillId="6" borderId="2" xfId="0" applyFont="1" applyFill="1" applyBorder="1" applyAlignment="1">
      <alignment horizontal="center" vertical="center"/>
    </xf>
    <xf numFmtId="0" fontId="22" fillId="6" borderId="2" xfId="0" applyFont="1" applyFill="1" applyBorder="1" applyAlignment="1">
      <alignment horizontal="center" vertical="center"/>
    </xf>
    <xf numFmtId="0" fontId="32" fillId="2" borderId="18" xfId="0" applyFont="1" applyFill="1" applyBorder="1" applyAlignment="1">
      <alignment horizontal="center" vertical="center" wrapText="1"/>
    </xf>
    <xf numFmtId="0" fontId="32" fillId="2" borderId="6" xfId="0" applyFont="1" applyFill="1" applyBorder="1" applyAlignment="1">
      <alignment horizontal="center" vertical="center" wrapText="1"/>
    </xf>
    <xf numFmtId="0" fontId="32" fillId="0" borderId="19" xfId="0" applyFont="1" applyBorder="1" applyAlignment="1" applyProtection="1">
      <alignment horizontal="center" vertical="center" wrapText="1"/>
      <protection locked="0"/>
    </xf>
    <xf numFmtId="0" fontId="32" fillId="0" borderId="2" xfId="0" applyFont="1" applyBorder="1" applyAlignment="1" applyProtection="1">
      <alignment horizontal="center" vertical="center" wrapText="1"/>
      <protection locked="0"/>
    </xf>
    <xf numFmtId="0" fontId="32" fillId="14" borderId="2" xfId="0" applyFont="1" applyFill="1" applyBorder="1" applyAlignment="1">
      <alignment vertical="center" wrapText="1"/>
    </xf>
    <xf numFmtId="0" fontId="32" fillId="14" borderId="2" xfId="0" applyFont="1" applyFill="1" applyBorder="1" applyAlignment="1">
      <alignment vertical="center"/>
    </xf>
    <xf numFmtId="0" fontId="32" fillId="2" borderId="2" xfId="0" applyFont="1" applyFill="1" applyBorder="1" applyAlignment="1">
      <alignment horizontal="center" vertical="center" wrapText="1"/>
    </xf>
    <xf numFmtId="0" fontId="32" fillId="2" borderId="4" xfId="0" applyFont="1" applyFill="1" applyBorder="1" applyAlignment="1">
      <alignment horizontal="center" vertical="center" wrapText="1"/>
    </xf>
    <xf numFmtId="1" fontId="32" fillId="0" borderId="3" xfId="0" applyNumberFormat="1" applyFont="1" applyBorder="1" applyAlignment="1" applyProtection="1">
      <alignment horizontal="center" vertical="center"/>
      <protection locked="0"/>
    </xf>
    <xf numFmtId="1" fontId="32" fillId="0" borderId="2" xfId="0" applyNumberFormat="1" applyFont="1" applyBorder="1" applyAlignment="1" applyProtection="1">
      <alignment horizontal="center" vertical="center"/>
      <protection locked="0"/>
    </xf>
    <xf numFmtId="1" fontId="17" fillId="0" borderId="3" xfId="0" applyNumberFormat="1" applyFont="1" applyBorder="1" applyAlignment="1" applyProtection="1">
      <alignment horizontal="center" vertical="center"/>
      <protection locked="0"/>
    </xf>
    <xf numFmtId="1" fontId="17" fillId="0" borderId="2" xfId="0" applyNumberFormat="1" applyFont="1" applyBorder="1" applyAlignment="1" applyProtection="1">
      <alignment horizontal="center" vertical="center"/>
      <protection locked="0"/>
    </xf>
    <xf numFmtId="0" fontId="17" fillId="0" borderId="3" xfId="0" applyFont="1" applyBorder="1" applyAlignment="1" applyProtection="1">
      <alignment horizontal="center" vertical="center"/>
      <protection locked="0"/>
    </xf>
    <xf numFmtId="0" fontId="17" fillId="0" borderId="2" xfId="0" applyFont="1" applyBorder="1" applyAlignment="1" applyProtection="1">
      <alignment horizontal="center" vertical="center"/>
      <protection locked="0"/>
    </xf>
    <xf numFmtId="0" fontId="14" fillId="19" borderId="0" xfId="0" applyFont="1" applyFill="1" applyBorder="1" applyAlignment="1">
      <alignment vertical="center" wrapText="1"/>
    </xf>
    <xf numFmtId="0" fontId="32" fillId="19" borderId="0" xfId="0" applyFont="1" applyFill="1" applyBorder="1" applyAlignment="1">
      <alignment vertical="center"/>
    </xf>
    <xf numFmtId="0" fontId="18" fillId="6" borderId="4" xfId="0" applyFont="1" applyFill="1" applyBorder="1" applyAlignment="1">
      <alignment horizontal="center" vertical="center"/>
    </xf>
    <xf numFmtId="0" fontId="18" fillId="6" borderId="5" xfId="0" applyFont="1" applyFill="1" applyBorder="1" applyAlignment="1">
      <alignment horizontal="center" vertical="center"/>
    </xf>
    <xf numFmtId="0" fontId="18" fillId="6" borderId="3" xfId="0" applyFont="1" applyFill="1" applyBorder="1" applyAlignment="1">
      <alignment horizontal="center" vertical="center"/>
    </xf>
    <xf numFmtId="0" fontId="32" fillId="3" borderId="2" xfId="0" applyFont="1" applyFill="1" applyBorder="1" applyAlignment="1">
      <alignment horizontal="center" vertical="center"/>
    </xf>
    <xf numFmtId="0" fontId="32" fillId="0" borderId="2" xfId="0" applyFont="1" applyBorder="1" applyAlignment="1" applyProtection="1">
      <alignment horizontal="center" vertical="center"/>
      <protection locked="0"/>
    </xf>
    <xf numFmtId="0" fontId="32" fillId="19" borderId="0" xfId="0" applyFont="1" applyFill="1" applyBorder="1" applyAlignment="1">
      <alignment vertical="center" wrapText="1"/>
    </xf>
    <xf numFmtId="0" fontId="32" fillId="2" borderId="14" xfId="0" applyFont="1" applyFill="1" applyBorder="1" applyAlignment="1">
      <alignment horizontal="center" vertical="center" wrapText="1"/>
    </xf>
    <xf numFmtId="0" fontId="32" fillId="2" borderId="0" xfId="0" applyFont="1" applyFill="1" applyBorder="1" applyAlignment="1">
      <alignment horizontal="center" vertical="center" wrapText="1"/>
    </xf>
    <xf numFmtId="164" fontId="32" fillId="0" borderId="2" xfId="0" applyNumberFormat="1" applyFont="1" applyFill="1" applyBorder="1" applyAlignment="1" applyProtection="1">
      <alignment horizontal="center" vertical="center" wrapText="1"/>
      <protection locked="0"/>
    </xf>
    <xf numFmtId="0" fontId="17" fillId="0" borderId="5" xfId="0" applyFont="1" applyFill="1" applyBorder="1" applyAlignment="1" applyProtection="1">
      <alignment horizontal="center" vertical="center" wrapText="1"/>
      <protection locked="0"/>
    </xf>
    <xf numFmtId="0" fontId="17" fillId="0" borderId="3" xfId="0" applyFont="1" applyFill="1" applyBorder="1" applyAlignment="1" applyProtection="1">
      <alignment horizontal="center" vertical="center" wrapText="1"/>
      <protection locked="0"/>
    </xf>
    <xf numFmtId="0" fontId="33" fillId="0" borderId="0" xfId="2" applyFont="1" applyFill="1" applyAlignment="1" applyProtection="1">
      <alignment horizontal="left" vertical="center"/>
    </xf>
    <xf numFmtId="0" fontId="12" fillId="0" borderId="0" xfId="0" applyFont="1" applyAlignment="1">
      <alignment horizontal="center"/>
    </xf>
    <xf numFmtId="0" fontId="33" fillId="0" borderId="0" xfId="2" applyFont="1" applyAlignment="1" applyProtection="1">
      <alignment horizontal="center"/>
    </xf>
    <xf numFmtId="0" fontId="20" fillId="0" borderId="0" xfId="2" applyFont="1" applyFill="1" applyAlignment="1" applyProtection="1">
      <alignment horizontal="center" vertical="center"/>
    </xf>
    <xf numFmtId="0" fontId="21" fillId="6" borderId="2" xfId="0" applyFont="1" applyFill="1" applyBorder="1" applyAlignment="1">
      <alignment horizontal="center" vertical="center"/>
    </xf>
    <xf numFmtId="0" fontId="17" fillId="2" borderId="4" xfId="0" applyFont="1" applyFill="1" applyBorder="1" applyAlignment="1">
      <alignment horizontal="left" vertical="center" wrapText="1"/>
    </xf>
    <xf numFmtId="0" fontId="17" fillId="2" borderId="5" xfId="0" applyFont="1" applyFill="1" applyBorder="1" applyAlignment="1">
      <alignment horizontal="left" vertical="center" wrapText="1"/>
    </xf>
    <xf numFmtId="0" fontId="17" fillId="0" borderId="5" xfId="0" applyFont="1" applyFill="1" applyBorder="1" applyAlignment="1" applyProtection="1">
      <alignment horizontal="left" vertical="center" wrapText="1"/>
      <protection locked="0"/>
    </xf>
    <xf numFmtId="0" fontId="17" fillId="0" borderId="3" xfId="0" applyFont="1" applyFill="1" applyBorder="1" applyAlignment="1" applyProtection="1">
      <alignment horizontal="left" vertical="center" wrapText="1"/>
      <protection locked="0"/>
    </xf>
    <xf numFmtId="0" fontId="17" fillId="2" borderId="4" xfId="0" applyFont="1" applyFill="1" applyBorder="1" applyAlignment="1">
      <alignment horizontal="center" vertical="center" wrapText="1"/>
    </xf>
    <xf numFmtId="0" fontId="17" fillId="2" borderId="5" xfId="0" applyFont="1" applyFill="1" applyBorder="1" applyAlignment="1">
      <alignment horizontal="center" vertical="center" wrapText="1"/>
    </xf>
    <xf numFmtId="0" fontId="26" fillId="0" borderId="8" xfId="3" applyFont="1" applyBorder="1" applyAlignment="1">
      <alignment horizontal="center"/>
    </xf>
    <xf numFmtId="0" fontId="26" fillId="0" borderId="16" xfId="3" applyFont="1" applyBorder="1" applyAlignment="1">
      <alignment horizontal="center"/>
    </xf>
    <xf numFmtId="0" fontId="26" fillId="0" borderId="14" xfId="3" applyFont="1" applyBorder="1" applyAlignment="1">
      <alignment horizontal="center"/>
    </xf>
    <xf numFmtId="0" fontId="26" fillId="0" borderId="17" xfId="3" applyFont="1" applyBorder="1" applyAlignment="1">
      <alignment horizontal="center"/>
    </xf>
    <xf numFmtId="0" fontId="26" fillId="0" borderId="15" xfId="3" applyFont="1" applyBorder="1" applyAlignment="1">
      <alignment horizontal="center"/>
    </xf>
    <xf numFmtId="0" fontId="26" fillId="0" borderId="7" xfId="3" applyFont="1" applyBorder="1" applyAlignment="1">
      <alignment horizontal="center"/>
    </xf>
    <xf numFmtId="0" fontId="26" fillId="0" borderId="4" xfId="3" applyFont="1" applyBorder="1" applyAlignment="1">
      <alignment horizontal="center" vertical="center"/>
    </xf>
    <xf numFmtId="0" fontId="26" fillId="0" borderId="3" xfId="3" applyFont="1" applyBorder="1" applyAlignment="1">
      <alignment horizontal="center" vertical="center"/>
    </xf>
    <xf numFmtId="0" fontId="26" fillId="0" borderId="2" xfId="3" applyFont="1" applyBorder="1" applyAlignment="1">
      <alignment horizontal="center" vertical="center" wrapText="1"/>
    </xf>
    <xf numFmtId="0" fontId="0" fillId="0" borderId="2" xfId="0" applyBorder="1"/>
    <xf numFmtId="0" fontId="32" fillId="0" borderId="17" xfId="0" applyFont="1" applyBorder="1" applyAlignment="1">
      <alignment horizontal="center"/>
    </xf>
    <xf numFmtId="0" fontId="10" fillId="13" borderId="2" xfId="0" applyFont="1" applyFill="1" applyBorder="1" applyAlignment="1">
      <alignment horizontal="center" vertical="center"/>
    </xf>
    <xf numFmtId="0" fontId="10" fillId="11" borderId="2" xfId="0" applyFont="1" applyFill="1" applyBorder="1" applyAlignment="1">
      <alignment horizontal="center" vertical="center"/>
    </xf>
    <xf numFmtId="0" fontId="12" fillId="12" borderId="2" xfId="0" applyFont="1" applyFill="1" applyBorder="1" applyAlignment="1">
      <alignment horizontal="center" vertical="center"/>
    </xf>
    <xf numFmtId="0" fontId="25" fillId="9" borderId="9" xfId="0" applyFont="1" applyFill="1" applyBorder="1" applyAlignment="1">
      <alignment horizontal="center" vertical="center"/>
    </xf>
    <xf numFmtId="0" fontId="25" fillId="9" borderId="6" xfId="0" applyFont="1" applyFill="1" applyBorder="1" applyAlignment="1">
      <alignment horizontal="center" vertical="center"/>
    </xf>
    <xf numFmtId="0" fontId="16" fillId="9" borderId="9" xfId="0" applyFont="1" applyFill="1" applyBorder="1" applyAlignment="1">
      <alignment horizontal="center" vertical="center" wrapText="1"/>
    </xf>
    <xf numFmtId="0" fontId="16" fillId="9" borderId="6" xfId="0" applyFont="1" applyFill="1" applyBorder="1" applyAlignment="1">
      <alignment horizontal="center" vertical="center" wrapText="1"/>
    </xf>
    <xf numFmtId="0" fontId="12" fillId="15" borderId="4" xfId="0" applyFont="1" applyFill="1" applyBorder="1" applyAlignment="1">
      <alignment horizontal="center" vertical="center"/>
    </xf>
    <xf numFmtId="0" fontId="12" fillId="15" borderId="5" xfId="0" applyFont="1" applyFill="1" applyBorder="1" applyAlignment="1">
      <alignment horizontal="center" vertical="center"/>
    </xf>
    <xf numFmtId="0" fontId="12" fillId="15" borderId="3" xfId="0" applyFont="1" applyFill="1" applyBorder="1" applyAlignment="1">
      <alignment horizontal="center" vertical="center"/>
    </xf>
    <xf numFmtId="0" fontId="35" fillId="6" borderId="3" xfId="0" applyFont="1" applyFill="1" applyBorder="1" applyAlignment="1">
      <alignment horizontal="left" vertical="center"/>
    </xf>
    <xf numFmtId="0" fontId="35" fillId="6" borderId="2" xfId="0" applyFont="1" applyFill="1" applyBorder="1" applyAlignment="1">
      <alignment horizontal="left" vertical="center"/>
    </xf>
    <xf numFmtId="0" fontId="35" fillId="6" borderId="10" xfId="0" applyFont="1" applyFill="1" applyBorder="1" applyAlignment="1">
      <alignment horizontal="left" vertical="center"/>
    </xf>
    <xf numFmtId="0" fontId="16" fillId="9" borderId="14" xfId="0" applyFont="1" applyFill="1" applyBorder="1" applyAlignment="1">
      <alignment horizontal="center" vertical="center" wrapText="1"/>
    </xf>
    <xf numFmtId="0" fontId="16" fillId="9" borderId="15" xfId="0" applyFont="1" applyFill="1" applyBorder="1" applyAlignment="1">
      <alignment horizontal="center" vertical="center" wrapText="1"/>
    </xf>
    <xf numFmtId="0" fontId="16" fillId="9" borderId="2" xfId="0" applyFont="1" applyFill="1" applyBorder="1" applyAlignment="1">
      <alignment horizontal="center" vertical="center" wrapText="1"/>
    </xf>
    <xf numFmtId="0" fontId="12" fillId="21" borderId="4" xfId="0" applyFont="1" applyFill="1" applyBorder="1" applyAlignment="1">
      <alignment horizontal="center" vertical="center"/>
    </xf>
    <xf numFmtId="0" fontId="12" fillId="21" borderId="5" xfId="0" applyFont="1" applyFill="1" applyBorder="1" applyAlignment="1">
      <alignment horizontal="center" vertical="center"/>
    </xf>
    <xf numFmtId="0" fontId="12" fillId="21" borderId="3" xfId="0" applyFont="1" applyFill="1" applyBorder="1" applyAlignment="1">
      <alignment horizontal="center" vertical="center"/>
    </xf>
    <xf numFmtId="0" fontId="12" fillId="13" borderId="4" xfId="0" applyFont="1" applyFill="1" applyBorder="1" applyAlignment="1">
      <alignment horizontal="center" vertical="center"/>
    </xf>
    <xf numFmtId="0" fontId="12" fillId="13" borderId="5" xfId="0" applyFont="1" applyFill="1" applyBorder="1" applyAlignment="1">
      <alignment horizontal="center" vertical="center"/>
    </xf>
    <xf numFmtId="0" fontId="12" fillId="13" borderId="3" xfId="0" applyFont="1" applyFill="1" applyBorder="1" applyAlignment="1">
      <alignment horizontal="center" vertical="center"/>
    </xf>
    <xf numFmtId="0" fontId="12" fillId="0" borderId="8" xfId="0" applyFont="1" applyBorder="1" applyAlignment="1">
      <alignment horizontal="right"/>
    </xf>
    <xf numFmtId="0" fontId="12" fillId="0" borderId="20" xfId="0" applyFont="1" applyBorder="1" applyAlignment="1">
      <alignment horizontal="right"/>
    </xf>
    <xf numFmtId="0" fontId="12" fillId="0" borderId="4" xfId="0" applyFont="1" applyBorder="1" applyAlignment="1">
      <alignment horizontal="right"/>
    </xf>
    <xf numFmtId="0" fontId="12" fillId="0" borderId="5" xfId="0" applyFont="1" applyBorder="1" applyAlignment="1">
      <alignment horizontal="right"/>
    </xf>
    <xf numFmtId="0" fontId="12" fillId="0" borderId="8" xfId="0" applyFont="1" applyBorder="1" applyAlignment="1">
      <alignment horizontal="center"/>
    </xf>
    <xf numFmtId="0" fontId="12" fillId="0" borderId="20" xfId="0" applyFont="1" applyBorder="1" applyAlignment="1">
      <alignment horizontal="center"/>
    </xf>
    <xf numFmtId="0" fontId="12" fillId="0" borderId="17" xfId="0" applyFont="1" applyBorder="1" applyAlignment="1">
      <alignment horizontal="center"/>
    </xf>
    <xf numFmtId="0" fontId="35" fillId="6" borderId="4" xfId="0" applyFont="1" applyFill="1" applyBorder="1" applyAlignment="1">
      <alignment horizontal="left" vertical="center"/>
    </xf>
    <xf numFmtId="0" fontId="35" fillId="6" borderId="5" xfId="0" applyFont="1" applyFill="1" applyBorder="1" applyAlignment="1">
      <alignment horizontal="left" vertical="center"/>
    </xf>
    <xf numFmtId="0" fontId="35" fillId="6" borderId="16" xfId="0" applyFont="1" applyFill="1" applyBorder="1" applyAlignment="1">
      <alignment horizontal="left" vertical="center"/>
    </xf>
    <xf numFmtId="0" fontId="33" fillId="0" borderId="0" xfId="2" applyFont="1" applyBorder="1" applyAlignment="1" applyProtection="1">
      <alignment horizontal="center"/>
    </xf>
    <xf numFmtId="0" fontId="12" fillId="0" borderId="0" xfId="0" applyFont="1" applyBorder="1" applyAlignment="1">
      <alignment horizontal="center"/>
    </xf>
    <xf numFmtId="0" fontId="24" fillId="9" borderId="20" xfId="0" applyFont="1" applyFill="1" applyBorder="1" applyAlignment="1">
      <alignment horizontal="center" vertical="center"/>
    </xf>
    <xf numFmtId="0" fontId="24" fillId="9" borderId="16" xfId="0" applyFont="1" applyFill="1" applyBorder="1" applyAlignment="1">
      <alignment horizontal="center" vertical="center"/>
    </xf>
    <xf numFmtId="0" fontId="24" fillId="9" borderId="21" xfId="0" applyFont="1" applyFill="1" applyBorder="1" applyAlignment="1">
      <alignment horizontal="center" vertical="center"/>
    </xf>
    <xf numFmtId="0" fontId="24" fillId="9" borderId="7" xfId="0" applyFont="1" applyFill="1" applyBorder="1" applyAlignment="1">
      <alignment horizontal="center" vertical="center"/>
    </xf>
    <xf numFmtId="0" fontId="12" fillId="15" borderId="2" xfId="0" applyFont="1" applyFill="1" applyBorder="1" applyAlignment="1">
      <alignment horizontal="center" vertical="center"/>
    </xf>
    <xf numFmtId="0" fontId="34" fillId="0" borderId="2" xfId="0" applyFont="1" applyBorder="1" applyAlignment="1">
      <alignment horizontal="center" vertical="center"/>
    </xf>
    <xf numFmtId="0" fontId="34" fillId="0" borderId="10" xfId="0" applyFont="1" applyBorder="1" applyAlignment="1">
      <alignment horizontal="center" vertical="center"/>
    </xf>
    <xf numFmtId="0" fontId="24" fillId="20" borderId="2" xfId="0" applyFont="1" applyFill="1" applyBorder="1" applyAlignment="1">
      <alignment horizontal="center" vertical="center"/>
    </xf>
    <xf numFmtId="0" fontId="24" fillId="9" borderId="20" xfId="0" applyFont="1" applyFill="1" applyBorder="1" applyAlignment="1">
      <alignment horizontal="center" vertical="center" wrapText="1"/>
    </xf>
    <xf numFmtId="0" fontId="24" fillId="9" borderId="16" xfId="0" applyFont="1" applyFill="1" applyBorder="1" applyAlignment="1">
      <alignment horizontal="center" vertical="center" wrapText="1"/>
    </xf>
    <xf numFmtId="0" fontId="24" fillId="9" borderId="21" xfId="0" applyFont="1" applyFill="1" applyBorder="1" applyAlignment="1">
      <alignment horizontal="center" vertical="center" wrapText="1"/>
    </xf>
    <xf numFmtId="0" fontId="24" fillId="9" borderId="7" xfId="0" applyFont="1" applyFill="1" applyBorder="1" applyAlignment="1">
      <alignment horizontal="center" vertical="center" wrapText="1"/>
    </xf>
    <xf numFmtId="0" fontId="32" fillId="6" borderId="8" xfId="0" applyFont="1" applyFill="1" applyBorder="1" applyAlignment="1">
      <alignment horizontal="center"/>
    </xf>
    <xf numFmtId="0" fontId="32" fillId="6" borderId="14" xfId="0" applyFont="1" applyFill="1" applyBorder="1" applyAlignment="1">
      <alignment horizontal="center"/>
    </xf>
    <xf numFmtId="0" fontId="32" fillId="6" borderId="15" xfId="0" applyFont="1" applyFill="1" applyBorder="1" applyAlignment="1">
      <alignment horizontal="center"/>
    </xf>
    <xf numFmtId="0" fontId="12" fillId="0" borderId="16" xfId="0" applyFont="1" applyBorder="1" applyAlignment="1">
      <alignment horizontal="center"/>
    </xf>
    <xf numFmtId="0" fontId="17" fillId="6" borderId="8" xfId="0" applyFont="1" applyFill="1" applyBorder="1" applyAlignment="1">
      <alignment horizontal="center"/>
    </xf>
    <xf numFmtId="0" fontId="17" fillId="6" borderId="9" xfId="0" applyFont="1" applyFill="1" applyBorder="1" applyAlignment="1">
      <alignment horizontal="center"/>
    </xf>
    <xf numFmtId="0" fontId="17" fillId="6" borderId="6" xfId="0" applyFont="1" applyFill="1" applyBorder="1" applyAlignment="1">
      <alignment horizontal="center"/>
    </xf>
    <xf numFmtId="0" fontId="12" fillId="0" borderId="4" xfId="0" applyFont="1" applyBorder="1" applyAlignment="1">
      <alignment horizontal="center"/>
    </xf>
    <xf numFmtId="0" fontId="12" fillId="0" borderId="5" xfId="0" applyFont="1" applyBorder="1" applyAlignment="1">
      <alignment horizontal="center"/>
    </xf>
    <xf numFmtId="0" fontId="12" fillId="0" borderId="3" xfId="0" applyFont="1" applyBorder="1" applyAlignment="1">
      <alignment horizontal="center"/>
    </xf>
    <xf numFmtId="0" fontId="25" fillId="9" borderId="17" xfId="0" applyFont="1" applyFill="1" applyBorder="1" applyAlignment="1">
      <alignment horizontal="center" vertical="center"/>
    </xf>
    <xf numFmtId="0" fontId="25" fillId="9" borderId="7" xfId="0" applyFont="1" applyFill="1" applyBorder="1" applyAlignment="1">
      <alignment horizontal="center" vertical="center"/>
    </xf>
    <xf numFmtId="0" fontId="12" fillId="18" borderId="2" xfId="0" applyFont="1" applyFill="1" applyBorder="1" applyAlignment="1">
      <alignment horizontal="center" vertical="center"/>
    </xf>
    <xf numFmtId="0" fontId="12" fillId="18" borderId="4" xfId="0" applyFont="1" applyFill="1" applyBorder="1" applyAlignment="1">
      <alignment horizontal="center" vertical="center"/>
    </xf>
    <xf numFmtId="0" fontId="12" fillId="18" borderId="5" xfId="0" applyFont="1" applyFill="1" applyBorder="1" applyAlignment="1">
      <alignment horizontal="center" vertical="center"/>
    </xf>
    <xf numFmtId="0" fontId="12" fillId="18" borderId="3" xfId="0" applyFont="1" applyFill="1" applyBorder="1" applyAlignment="1">
      <alignment horizontal="center" vertical="center"/>
    </xf>
    <xf numFmtId="0" fontId="32" fillId="6" borderId="9" xfId="0" applyFont="1" applyFill="1" applyBorder="1" applyAlignment="1">
      <alignment horizontal="center"/>
    </xf>
    <xf numFmtId="0" fontId="32" fillId="6" borderId="6" xfId="0" applyFont="1" applyFill="1" applyBorder="1" applyAlignment="1">
      <alignment horizontal="center"/>
    </xf>
    <xf numFmtId="0" fontId="12" fillId="6" borderId="2" xfId="0" applyFont="1" applyFill="1" applyBorder="1" applyAlignment="1">
      <alignment horizontal="center" vertical="center" wrapText="1"/>
    </xf>
    <xf numFmtId="0" fontId="29" fillId="0" borderId="2" xfId="0" applyFont="1" applyBorder="1" applyAlignment="1" applyProtection="1">
      <alignment horizontal="center" vertical="top" wrapText="1"/>
      <protection locked="0"/>
    </xf>
    <xf numFmtId="0" fontId="29" fillId="0" borderId="14" xfId="0" applyFont="1" applyFill="1" applyBorder="1" applyAlignment="1">
      <alignment horizontal="center"/>
    </xf>
    <xf numFmtId="0" fontId="3" fillId="21" borderId="2" xfId="0" applyFont="1" applyFill="1" applyBorder="1" applyAlignment="1">
      <alignment horizontal="center" vertical="center"/>
    </xf>
    <xf numFmtId="0" fontId="3" fillId="12" borderId="2" xfId="0" applyFont="1" applyFill="1" applyBorder="1" applyAlignment="1">
      <alignment horizontal="center" vertical="center"/>
    </xf>
    <xf numFmtId="0" fontId="3" fillId="13" borderId="2" xfId="0" applyFont="1" applyFill="1" applyBorder="1" applyAlignment="1">
      <alignment horizontal="center" vertical="center"/>
    </xf>
    <xf numFmtId="0" fontId="3" fillId="20" borderId="2" xfId="0" applyFont="1" applyFill="1" applyBorder="1" applyAlignment="1">
      <alignment horizontal="center" vertical="center"/>
    </xf>
    <xf numFmtId="0" fontId="3" fillId="20" borderId="10" xfId="0" applyFont="1" applyFill="1" applyBorder="1" applyAlignment="1">
      <alignment horizontal="center" vertical="center"/>
    </xf>
    <xf numFmtId="0" fontId="3" fillId="0" borderId="10" xfId="0" applyFont="1" applyFill="1" applyBorder="1" applyAlignment="1">
      <alignment horizontal="center" vertical="center"/>
    </xf>
    <xf numFmtId="0" fontId="3" fillId="0" borderId="9" xfId="0" applyFont="1" applyFill="1" applyBorder="1" applyAlignment="1">
      <alignment horizontal="center" vertical="center"/>
    </xf>
    <xf numFmtId="0" fontId="3" fillId="0" borderId="17" xfId="0" applyFont="1" applyFill="1" applyBorder="1" applyAlignment="1">
      <alignment horizontal="center"/>
    </xf>
    <xf numFmtId="0" fontId="3" fillId="0" borderId="9" xfId="0" applyFont="1" applyFill="1" applyBorder="1" applyAlignment="1">
      <alignment horizontal="center"/>
    </xf>
    <xf numFmtId="0" fontId="3" fillId="18" borderId="2" xfId="0" applyFont="1" applyFill="1" applyBorder="1" applyAlignment="1">
      <alignment horizontal="center" vertical="center"/>
    </xf>
    <xf numFmtId="0" fontId="3" fillId="15" borderId="14" xfId="0" applyFont="1" applyFill="1" applyBorder="1" applyAlignment="1">
      <alignment horizontal="center" vertical="center"/>
    </xf>
    <xf numFmtId="0" fontId="3" fillId="15" borderId="0" xfId="0" applyFont="1" applyFill="1" applyBorder="1" applyAlignment="1">
      <alignment horizontal="center" vertical="center"/>
    </xf>
    <xf numFmtId="0" fontId="7" fillId="7" borderId="14" xfId="0" applyFont="1" applyFill="1" applyBorder="1" applyAlignment="1">
      <alignment horizontal="center" vertical="center"/>
    </xf>
    <xf numFmtId="0" fontId="7" fillId="7" borderId="0" xfId="0" applyFont="1" applyFill="1" applyBorder="1" applyAlignment="1">
      <alignment horizontal="center" vertical="center"/>
    </xf>
    <xf numFmtId="0" fontId="3" fillId="13" borderId="4" xfId="0" applyFont="1" applyFill="1" applyBorder="1" applyAlignment="1">
      <alignment horizontal="center" vertical="center"/>
    </xf>
    <xf numFmtId="0" fontId="3" fillId="13" borderId="5" xfId="0" applyFont="1" applyFill="1" applyBorder="1" applyAlignment="1">
      <alignment horizontal="center" vertical="center"/>
    </xf>
    <xf numFmtId="0" fontId="3" fillId="13" borderId="3" xfId="0" applyFont="1" applyFill="1" applyBorder="1" applyAlignment="1">
      <alignment horizontal="center" vertical="center"/>
    </xf>
    <xf numFmtId="0" fontId="7" fillId="9" borderId="8" xfId="0" applyFont="1" applyFill="1" applyBorder="1" applyAlignment="1">
      <alignment horizontal="center" vertical="center"/>
    </xf>
    <xf numFmtId="0" fontId="7" fillId="9" borderId="20" xfId="0" applyFont="1" applyFill="1" applyBorder="1" applyAlignment="1">
      <alignment horizontal="center" vertical="center"/>
    </xf>
    <xf numFmtId="0" fontId="7" fillId="22" borderId="8" xfId="0" applyFont="1" applyFill="1" applyBorder="1" applyAlignment="1">
      <alignment horizontal="center" vertical="center"/>
    </xf>
    <xf numFmtId="0" fontId="7" fillId="22" borderId="20" xfId="0" applyFont="1" applyFill="1" applyBorder="1" applyAlignment="1">
      <alignment horizontal="center" vertical="center"/>
    </xf>
    <xf numFmtId="0" fontId="3" fillId="14" borderId="2" xfId="0" applyFont="1" applyFill="1" applyBorder="1" applyAlignment="1">
      <alignment horizontal="center" vertical="center"/>
    </xf>
    <xf numFmtId="0" fontId="7" fillId="7" borderId="2" xfId="0" applyFont="1" applyFill="1" applyBorder="1" applyAlignment="1">
      <alignment horizontal="center" vertical="center"/>
    </xf>
    <xf numFmtId="0" fontId="3" fillId="18" borderId="14" xfId="0" applyFont="1" applyFill="1" applyBorder="1" applyAlignment="1">
      <alignment horizontal="center" vertical="center"/>
    </xf>
    <xf numFmtId="0" fontId="3" fillId="18" borderId="0" xfId="0" applyFont="1" applyFill="1" applyBorder="1" applyAlignment="1">
      <alignment horizontal="center" vertical="center"/>
    </xf>
    <xf numFmtId="0" fontId="29" fillId="0" borderId="2" xfId="0" applyFont="1" applyBorder="1" applyAlignment="1" applyProtection="1">
      <alignment horizontal="center" vertical="top"/>
      <protection locked="0"/>
    </xf>
    <xf numFmtId="0" fontId="7" fillId="22" borderId="2" xfId="0" applyFont="1" applyFill="1" applyBorder="1" applyAlignment="1">
      <alignment horizontal="center" vertical="center"/>
    </xf>
    <xf numFmtId="0" fontId="7" fillId="9" borderId="2" xfId="0" applyFont="1" applyFill="1" applyBorder="1" applyAlignment="1">
      <alignment horizontal="center" vertical="center"/>
    </xf>
    <xf numFmtId="0" fontId="3" fillId="15" borderId="2" xfId="0" applyFont="1" applyFill="1" applyBorder="1" applyAlignment="1">
      <alignment horizontal="center" vertical="center"/>
    </xf>
    <xf numFmtId="0" fontId="7" fillId="7" borderId="8" xfId="0" applyFont="1" applyFill="1" applyBorder="1" applyAlignment="1">
      <alignment horizontal="center" vertical="center"/>
    </xf>
    <xf numFmtId="0" fontId="7" fillId="7" borderId="20" xfId="0" applyFont="1" applyFill="1" applyBorder="1" applyAlignment="1">
      <alignment horizontal="center" vertical="center"/>
    </xf>
  </cellXfs>
  <cellStyles count="7">
    <cellStyle name="Estilo 1" xfId="1"/>
    <cellStyle name="Hipervínculo" xfId="2" builtinId="8"/>
    <cellStyle name="Normal" xfId="0" builtinId="0"/>
    <cellStyle name="Normal 2" xfId="3"/>
    <cellStyle name="Normal 3" xfId="4"/>
    <cellStyle name="Normal 4" xfId="5"/>
    <cellStyle name="Porcentual 2" xfId="6"/>
  </cellStyles>
  <dxfs count="2">
    <dxf>
      <font>
        <color theme="0"/>
      </font>
    </dxf>
    <dxf>
      <fill>
        <patternFill>
          <bgColor rgb="FFC0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Direccionamiento Estratégico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E80-4ABE-9388-4E9F76DEA841}"/>
              </c:ext>
            </c:extLst>
          </c:dPt>
          <c:dPt>
            <c:idx val="1"/>
            <c:invertIfNegative val="0"/>
            <c:bubble3D val="0"/>
            <c:spPr>
              <a:solidFill>
                <a:srgbClr val="C00000"/>
              </a:solidFill>
            </c:spPr>
            <c:extLst>
              <c:ext xmlns:c16="http://schemas.microsoft.com/office/drawing/2014/chart" uri="{C3380CC4-5D6E-409C-BE32-E72D297353CC}">
                <c16:uniqueId val="{00000001-2E80-4ABE-9388-4E9F76DEA84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E80-4ABE-9388-4E9F76DEA84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E80-4ABE-9388-4E9F76DEA84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Directiva!$C$4:$F$4</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2E80-4ABE-9388-4E9F76DEA841}"/>
            </c:ext>
          </c:extLst>
        </c:ser>
        <c:dLbls>
          <c:showLegendKey val="0"/>
          <c:showVal val="0"/>
          <c:showCatName val="0"/>
          <c:showSerName val="0"/>
          <c:showPercent val="0"/>
          <c:showBubbleSize val="0"/>
        </c:dLbls>
        <c:gapWidth val="150"/>
        <c:shape val="box"/>
        <c:axId val="215757887"/>
        <c:axId val="1"/>
        <c:axId val="0"/>
      </c:bar3DChart>
      <c:catAx>
        <c:axId val="21575788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21575788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22" l="0.70000000000000018" r="0.70000000000000018" t="0.75000000000000022" header="0.3000000000000001" footer="0.3000000000000001"/>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Directiva!$C$2</c:f>
              <c:strCache>
                <c:ptCount val="1"/>
                <c:pt idx="0">
                  <c:v>AÑO 2024</c:v>
                </c:pt>
              </c:strCache>
            </c:strRef>
          </c:tx>
          <c:marker>
            <c:symbol val="none"/>
          </c:marker>
          <c:dLbls>
            <c:dLbl>
              <c:idx val="0"/>
              <c:layout>
                <c:manualLayout>
                  <c:x val="-5.5095160413268084E-2"/>
                  <c:y val="-9.4395297776284678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B845-4507-BA2C-B1420095E42C}"/>
                </c:ext>
              </c:extLst>
            </c:dLbl>
            <c:dLbl>
              <c:idx val="1"/>
              <c:layout>
                <c:manualLayout>
                  <c:x val="-5.0744970092441541E-2"/>
                  <c:y val="-2.8318589332885388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B845-4507-BA2C-B1420095E42C}"/>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l"/>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B845-4507-BA2C-B1420095E42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03-B845-4507-BA2C-B1420095E42C}"/>
            </c:ext>
          </c:extLst>
        </c:ser>
        <c:ser>
          <c:idx val="0"/>
          <c:order val="1"/>
          <c:tx>
            <c:strRef>
              <c:f>Directiva!$H$2</c:f>
              <c:strCache>
                <c:ptCount val="1"/>
                <c:pt idx="0">
                  <c:v>AÑO 2025</c:v>
                </c:pt>
              </c:strCache>
            </c:strRef>
          </c:tx>
          <c:marker>
            <c:symbol val="none"/>
          </c:marker>
          <c:dLbls>
            <c:dLbl>
              <c:idx val="2"/>
              <c:layout>
                <c:manualLayout>
                  <c:x val="-3.177814029363777E-2"/>
                  <c:y val="-9.4395297776284637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B845-4507-BA2C-B1420095E42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05-B845-4507-BA2C-B1420095E42C}"/>
            </c:ext>
          </c:extLst>
        </c:ser>
        <c:ser>
          <c:idx val="1"/>
          <c:order val="2"/>
          <c:tx>
            <c:strRef>
              <c:f>Directiva!$M$2</c:f>
              <c:strCache>
                <c:ptCount val="1"/>
                <c:pt idx="0">
                  <c:v>AÑO 202_</c:v>
                </c:pt>
              </c:strCache>
            </c:strRef>
          </c:tx>
          <c:marker>
            <c:symbol val="none"/>
          </c:marker>
          <c:dLbls>
            <c:dLbl>
              <c:idx val="0"/>
              <c:layout>
                <c:manualLayout>
                  <c:x val="-5.0744970092441541E-2"/>
                  <c:y val="-0.17935106577494084"/>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B845-4507-BA2C-B1420095E42C}"/>
                </c:ext>
              </c:extLst>
            </c:dLbl>
            <c:dLbl>
              <c:idx val="1"/>
              <c:layout>
                <c:manualLayout>
                  <c:x val="-4.8569874932028273E-2"/>
                  <c:y val="-4.2477883999328087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B845-4507-BA2C-B1420095E42C}"/>
                </c:ext>
              </c:extLst>
            </c:dLbl>
            <c:dLbl>
              <c:idx val="2"/>
              <c:layout>
                <c:manualLayout>
                  <c:x val="-3.7694399129961934E-2"/>
                  <c:y val="-6.1356943554584986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B845-4507-BA2C-B1420095E42C}"/>
                </c:ext>
              </c:extLst>
            </c:dLbl>
            <c:dLbl>
              <c:idx val="3"/>
              <c:layout>
                <c:manualLayout>
                  <c:x val="-3.1049569048567136E-2"/>
                  <c:y val="-6.1356943554585007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B845-4507-BA2C-B1420095E42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A-B845-4507-BA2C-B1420095E42C}"/>
            </c:ext>
          </c:extLst>
        </c:ser>
        <c:ser>
          <c:idx val="3"/>
          <c:order val="3"/>
          <c:tx>
            <c:v>AÑO 2014</c:v>
          </c:tx>
          <c:marker>
            <c:symbol val="none"/>
          </c:marker>
          <c:dLbls>
            <c:dLbl>
              <c:idx val="0"/>
              <c:layout>
                <c:manualLayout>
                  <c:x val="-3.9749949690220207E-2"/>
                  <c:y val="-8.0236003109841941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B845-4507-BA2C-B1420095E42C}"/>
                </c:ext>
              </c:extLst>
            </c:dLbl>
            <c:dLbl>
              <c:idx val="1"/>
              <c:layout>
                <c:manualLayout>
                  <c:x val="-4.3817377640193021E-2"/>
                  <c:y val="-9.9115062665098883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B845-4507-BA2C-B1420095E42C}"/>
                </c:ext>
              </c:extLst>
            </c:dLbl>
            <c:dLbl>
              <c:idx val="2"/>
              <c:layout>
                <c:manualLayout>
                  <c:x val="-3.177814029363777E-2"/>
                  <c:y val="-0.1510324764420554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845-4507-BA2C-B1420095E42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E-B845-4507-BA2C-B1420095E42C}"/>
            </c:ext>
          </c:extLst>
        </c:ser>
        <c:dLbls>
          <c:showLegendKey val="0"/>
          <c:showVal val="0"/>
          <c:showCatName val="0"/>
          <c:showSerName val="0"/>
          <c:showPercent val="0"/>
          <c:showBubbleSize val="0"/>
        </c:dLbls>
        <c:smooth val="0"/>
        <c:axId val="215703391"/>
        <c:axId val="1"/>
      </c:lineChart>
      <c:catAx>
        <c:axId val="215703391"/>
        <c:scaling>
          <c:orientation val="minMax"/>
        </c:scaling>
        <c:delete val="0"/>
        <c:axPos val="b"/>
        <c:numFmt formatCode="General"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215703391"/>
        <c:crosses val="autoZero"/>
        <c:crossBetween val="between"/>
      </c:valAx>
    </c:plotArea>
    <c:legend>
      <c:legendPos val="b"/>
      <c:overlay val="0"/>
      <c:txPr>
        <a:bodyPr/>
        <a:lstStyle/>
        <a:p>
          <a:pPr>
            <a:defRPr sz="845" b="0"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ESTRATEGICA</a:t>
            </a:r>
          </a:p>
        </c:rich>
      </c:tx>
      <c:overlay val="0"/>
    </c:title>
    <c:autoTitleDeleted val="0"/>
    <c:plotArea>
      <c:layout/>
      <c:lineChart>
        <c:grouping val="standard"/>
        <c:varyColors val="0"/>
        <c:ser>
          <c:idx val="2"/>
          <c:order val="0"/>
          <c:tx>
            <c:strRef>
              <c:f>Directiva!$C$2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0F44-4C2A-A68B-4A27E04782EA}"/>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0F44-4C2A-A68B-4A27E04782E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c:v>
                </c:pt>
                <c:pt idx="2">
                  <c:v>0.2</c:v>
                </c:pt>
                <c:pt idx="3">
                  <c:v>0.8</c:v>
                </c:pt>
              </c:numCache>
            </c:numRef>
          </c:val>
          <c:smooth val="0"/>
          <c:extLst>
            <c:ext xmlns:c16="http://schemas.microsoft.com/office/drawing/2014/chart" uri="{C3380CC4-5D6E-409C-BE32-E72D297353CC}">
              <c16:uniqueId val="{00000002-0F44-4C2A-A68B-4A27E04782EA}"/>
            </c:ext>
          </c:extLst>
        </c:ser>
        <c:ser>
          <c:idx val="0"/>
          <c:order val="1"/>
          <c:tx>
            <c:strRef>
              <c:f>Directiva!$H$2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0F44-4C2A-A68B-4A27E04782EA}"/>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0F44-4C2A-A68B-4A27E04782EA}"/>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0F44-4C2A-A68B-4A27E04782EA}"/>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0F44-4C2A-A68B-4A27E04782E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7-0F44-4C2A-A68B-4A27E04782EA}"/>
            </c:ext>
          </c:extLst>
        </c:ser>
        <c:ser>
          <c:idx val="1"/>
          <c:order val="2"/>
          <c:tx>
            <c:strRef>
              <c:f>Directiva!$M$2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0F44-4C2A-A68B-4A27E04782EA}"/>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0F44-4C2A-A68B-4A27E04782EA}"/>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A-0F44-4C2A-A68B-4A27E04782EA}"/>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B-0F44-4C2A-A68B-4A27E04782E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0F44-4C2A-A68B-4A27E04782EA}"/>
            </c:ext>
          </c:extLst>
        </c:ser>
        <c:ser>
          <c:idx val="3"/>
          <c:order val="3"/>
          <c:tx>
            <c:v>AÑO 2014</c:v>
          </c:tx>
          <c:marker>
            <c:symbol val="none"/>
          </c:marker>
          <c:dLbls>
            <c:dLbl>
              <c:idx val="0"/>
              <c:layout>
                <c:manualLayout>
                  <c:x val="-4.8569874932028273E-2"/>
                  <c:y val="-3.295087095564197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0F44-4C2A-A68B-4A27E04782EA}"/>
                </c:ext>
              </c:extLst>
            </c:dLbl>
            <c:dLbl>
              <c:idx val="1"/>
              <c:layout>
                <c:manualLayout>
                  <c:x val="-4.4100140011046743E-2"/>
                  <c:y val="-7.0609009190661293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0F44-4C2A-A68B-4A27E04782EA}"/>
                </c:ext>
              </c:extLst>
            </c:dLbl>
            <c:dLbl>
              <c:idx val="2"/>
              <c:layout>
                <c:manualLayout>
                  <c:x val="-4.8569874932028273E-2"/>
                  <c:y val="-2.82436036762645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0F44-4C2A-A68B-4A27E04782EA}"/>
                </c:ext>
              </c:extLst>
            </c:dLbl>
            <c:dLbl>
              <c:idx val="3"/>
              <c:layout>
                <c:manualLayout>
                  <c:x val="-3.9749949690220207E-2"/>
                  <c:y val="-5.17799400731515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0F44-4C2A-A68B-4A27E04782E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0F44-4C2A-A68B-4A27E04782EA}"/>
            </c:ext>
          </c:extLst>
        </c:ser>
        <c:dLbls>
          <c:showLegendKey val="0"/>
          <c:showVal val="0"/>
          <c:showCatName val="0"/>
          <c:showSerName val="0"/>
          <c:showPercent val="0"/>
          <c:showBubbleSize val="0"/>
        </c:dLbls>
        <c:smooth val="0"/>
        <c:axId val="215703807"/>
        <c:axId val="1"/>
      </c:lineChart>
      <c:catAx>
        <c:axId val="21570380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215703807"/>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22" l="0.70000000000000018" r="0.70000000000000018" t="0.75000000000000022" header="0.3000000000000001" footer="0.3000000000000001"/>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GOBIERNO ESCOLAR</a:t>
            </a:r>
          </a:p>
        </c:rich>
      </c:tx>
      <c:overlay val="0"/>
    </c:title>
    <c:autoTitleDeleted val="0"/>
    <c:plotArea>
      <c:layout/>
      <c:lineChart>
        <c:grouping val="standard"/>
        <c:varyColors val="0"/>
        <c:ser>
          <c:idx val="2"/>
          <c:order val="0"/>
          <c:tx>
            <c:strRef>
              <c:f>Directiva!$C$2</c:f>
              <c:strCache>
                <c:ptCount val="1"/>
                <c:pt idx="0">
                  <c:v>AÑO 2024</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DDE1-4C1F-BE2C-5234B64A7E95}"/>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DDE1-4C1F-BE2C-5234B64A7E9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0.125</c:v>
                </c:pt>
                <c:pt idx="2">
                  <c:v>0.75</c:v>
                </c:pt>
                <c:pt idx="3">
                  <c:v>0.125</c:v>
                </c:pt>
              </c:numCache>
            </c:numRef>
          </c:val>
          <c:smooth val="0"/>
          <c:extLst>
            <c:ext xmlns:c16="http://schemas.microsoft.com/office/drawing/2014/chart" uri="{C3380CC4-5D6E-409C-BE32-E72D297353CC}">
              <c16:uniqueId val="{00000002-DDE1-4C1F-BE2C-5234B64A7E95}"/>
            </c:ext>
          </c:extLst>
        </c:ser>
        <c:ser>
          <c:idx val="0"/>
          <c:order val="1"/>
          <c:tx>
            <c:strRef>
              <c:f>Directiva!$H$2</c:f>
              <c:strCache>
                <c:ptCount val="1"/>
                <c:pt idx="0">
                  <c:v>AÑO 2025</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DDE1-4C1F-BE2C-5234B64A7E95}"/>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DDE1-4C1F-BE2C-5234B64A7E95}"/>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DDE1-4C1F-BE2C-5234B64A7E95}"/>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DDE1-4C1F-BE2C-5234B64A7E9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c:v>
                </c:pt>
                <c:pt idx="2">
                  <c:v>0</c:v>
                </c:pt>
                <c:pt idx="3">
                  <c:v>0.125</c:v>
                </c:pt>
              </c:numCache>
            </c:numRef>
          </c:val>
          <c:smooth val="0"/>
          <c:extLst>
            <c:ext xmlns:c16="http://schemas.microsoft.com/office/drawing/2014/chart" uri="{C3380CC4-5D6E-409C-BE32-E72D297353CC}">
              <c16:uniqueId val="{00000007-DDE1-4C1F-BE2C-5234B64A7E95}"/>
            </c:ext>
          </c:extLst>
        </c:ser>
        <c:ser>
          <c:idx val="1"/>
          <c:order val="2"/>
          <c:tx>
            <c:strRef>
              <c:f>Directiva!$M$2</c:f>
              <c:strCache>
                <c:ptCount val="1"/>
                <c:pt idx="0">
                  <c:v>AÑO 202_</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DDE1-4C1F-BE2C-5234B64A7E95}"/>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DDE1-4C1F-BE2C-5234B64A7E95}"/>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DDE1-4C1F-BE2C-5234B64A7E95}"/>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DDE1-4C1F-BE2C-5234B64A7E9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DDE1-4C1F-BE2C-5234B64A7E95}"/>
            </c:ext>
          </c:extLst>
        </c:ser>
        <c:ser>
          <c:idx val="3"/>
          <c:order val="3"/>
          <c:tx>
            <c:v>AÑO 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DDE1-4C1F-BE2C-5234B64A7E95}"/>
            </c:ext>
          </c:extLst>
        </c:ser>
        <c:dLbls>
          <c:showLegendKey val="0"/>
          <c:showVal val="0"/>
          <c:showCatName val="0"/>
          <c:showSerName val="0"/>
          <c:showPercent val="0"/>
          <c:showBubbleSize val="0"/>
        </c:dLbls>
        <c:smooth val="0"/>
        <c:axId val="215704639"/>
        <c:axId val="1"/>
      </c:lineChart>
      <c:catAx>
        <c:axId val="215704639"/>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215704639"/>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44" l="0.7000000000000004" r="0.7000000000000004" t="0.75000000000000044" header="0.30000000000000021" footer="0.30000000000000021"/>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Cultura Institucional</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B6B-40DB-B51E-798BA1941E89}"/>
              </c:ext>
            </c:extLst>
          </c:dPt>
          <c:dPt>
            <c:idx val="1"/>
            <c:invertIfNegative val="0"/>
            <c:bubble3D val="0"/>
            <c:spPr>
              <a:solidFill>
                <a:srgbClr val="C00000"/>
              </a:solidFill>
            </c:spPr>
            <c:extLst>
              <c:ext xmlns:c16="http://schemas.microsoft.com/office/drawing/2014/chart" uri="{C3380CC4-5D6E-409C-BE32-E72D297353CC}">
                <c16:uniqueId val="{00000001-CB6B-40DB-B51E-798BA1941E8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B6B-40DB-B51E-798BA1941E8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B6B-40DB-B51E-798BA1941E8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Directiva!$C$7:$F$7</c:f>
              <c:numCache>
                <c:formatCode>0%</c:formatCode>
                <c:ptCount val="4"/>
                <c:pt idx="0">
                  <c:v>0</c:v>
                </c:pt>
                <c:pt idx="1">
                  <c:v>0</c:v>
                </c:pt>
                <c:pt idx="2">
                  <c:v>0.5</c:v>
                </c:pt>
                <c:pt idx="3">
                  <c:v>0.5</c:v>
                </c:pt>
              </c:numCache>
            </c:numRef>
          </c:val>
          <c:extLst>
            <c:ext xmlns:c16="http://schemas.microsoft.com/office/drawing/2014/chart" uri="{C3380CC4-5D6E-409C-BE32-E72D297353CC}">
              <c16:uniqueId val="{00000004-CB6B-40DB-B51E-798BA1941E89}"/>
            </c:ext>
          </c:extLst>
        </c:ser>
        <c:dLbls>
          <c:showLegendKey val="0"/>
          <c:showVal val="0"/>
          <c:showCatName val="0"/>
          <c:showSerName val="0"/>
          <c:showPercent val="0"/>
          <c:showBubbleSize val="0"/>
        </c:dLbls>
        <c:gapWidth val="150"/>
        <c:shape val="box"/>
        <c:axId val="215711711"/>
        <c:axId val="1"/>
        <c:axId val="0"/>
      </c:bar3DChart>
      <c:catAx>
        <c:axId val="21571171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21571171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Cultura Institucional</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B2C-41E2-BD79-745E0E047544}"/>
              </c:ext>
            </c:extLst>
          </c:dPt>
          <c:dPt>
            <c:idx val="1"/>
            <c:invertIfNegative val="0"/>
            <c:bubble3D val="0"/>
            <c:spPr>
              <a:solidFill>
                <a:srgbClr val="C00000"/>
              </a:solidFill>
            </c:spPr>
            <c:extLst>
              <c:ext xmlns:c16="http://schemas.microsoft.com/office/drawing/2014/chart" uri="{C3380CC4-5D6E-409C-BE32-E72D297353CC}">
                <c16:uniqueId val="{00000001-0B2C-41E2-BD79-745E0E04754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B2C-41E2-BD79-745E0E04754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B2C-41E2-BD79-745E0E04754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Directiva!$H$7:$K$7</c:f>
              <c:numCache>
                <c:formatCode>0%</c:formatCode>
                <c:ptCount val="4"/>
                <c:pt idx="0">
                  <c:v>0</c:v>
                </c:pt>
                <c:pt idx="1">
                  <c:v>0</c:v>
                </c:pt>
                <c:pt idx="2">
                  <c:v>0.25</c:v>
                </c:pt>
                <c:pt idx="3">
                  <c:v>0.75</c:v>
                </c:pt>
              </c:numCache>
            </c:numRef>
          </c:val>
          <c:extLst>
            <c:ext xmlns:c16="http://schemas.microsoft.com/office/drawing/2014/chart" uri="{C3380CC4-5D6E-409C-BE32-E72D297353CC}">
              <c16:uniqueId val="{00000004-0B2C-41E2-BD79-745E0E047544}"/>
            </c:ext>
          </c:extLst>
        </c:ser>
        <c:dLbls>
          <c:showLegendKey val="0"/>
          <c:showVal val="0"/>
          <c:showCatName val="0"/>
          <c:showSerName val="0"/>
          <c:showPercent val="0"/>
          <c:showBubbleSize val="0"/>
        </c:dLbls>
        <c:gapWidth val="150"/>
        <c:shape val="box"/>
        <c:axId val="215707967"/>
        <c:axId val="1"/>
        <c:axId val="0"/>
      </c:bar3DChart>
      <c:catAx>
        <c:axId val="21570796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21570796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Cultura Institucional</a:t>
            </a:r>
          </a:p>
        </c:rich>
      </c:tx>
      <c:layout>
        <c:manualLayout>
          <c:xMode val="edge"/>
          <c:yMode val="edge"/>
          <c:x val="0.14841309823677581"/>
          <c:y val="2.829377776541183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5A8-4627-8CF6-2A44B549823E}"/>
              </c:ext>
            </c:extLst>
          </c:dPt>
          <c:dPt>
            <c:idx val="1"/>
            <c:invertIfNegative val="0"/>
            <c:bubble3D val="0"/>
            <c:spPr>
              <a:solidFill>
                <a:srgbClr val="C00000"/>
              </a:solidFill>
            </c:spPr>
            <c:extLst>
              <c:ext xmlns:c16="http://schemas.microsoft.com/office/drawing/2014/chart" uri="{C3380CC4-5D6E-409C-BE32-E72D297353CC}">
                <c16:uniqueId val="{00000001-25A8-4627-8CF6-2A44B549823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5A8-4627-8CF6-2A44B549823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5A8-4627-8CF6-2A44B549823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c:ext xmlns:c16="http://schemas.microsoft.com/office/drawing/2014/chart" uri="{C3380CC4-5D6E-409C-BE32-E72D297353CC}">
              <c16:uniqueId val="{00000004-25A8-4627-8CF6-2A44B549823E}"/>
            </c:ext>
          </c:extLst>
        </c:ser>
        <c:dLbls>
          <c:showLegendKey val="0"/>
          <c:showVal val="0"/>
          <c:showCatName val="0"/>
          <c:showSerName val="0"/>
          <c:showPercent val="0"/>
          <c:showBubbleSize val="0"/>
        </c:dLbls>
        <c:gapWidth val="150"/>
        <c:shape val="box"/>
        <c:axId val="215696319"/>
        <c:axId val="1"/>
        <c:axId val="0"/>
      </c:bar3DChart>
      <c:catAx>
        <c:axId val="21569631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215696319"/>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CULTURA INSTITUCIONAL</a:t>
            </a:r>
          </a:p>
        </c:rich>
      </c:tx>
      <c:overlay val="0"/>
    </c:title>
    <c:autoTitleDeleted val="0"/>
    <c:plotArea>
      <c:layout/>
      <c:lineChart>
        <c:grouping val="standard"/>
        <c:varyColors val="0"/>
        <c:ser>
          <c:idx val="2"/>
          <c:order val="0"/>
          <c:tx>
            <c:strRef>
              <c:f>Directiva!$C$2</c:f>
              <c:strCache>
                <c:ptCount val="1"/>
                <c:pt idx="0">
                  <c:v>AÑO 2024</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9838-4E50-8D6B-2F3A3DF14E70}"/>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838-4E50-8D6B-2F3A3DF14E7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2-9838-4E50-8D6B-2F3A3DF14E70}"/>
            </c:ext>
          </c:extLst>
        </c:ser>
        <c:ser>
          <c:idx val="0"/>
          <c:order val="1"/>
          <c:tx>
            <c:strRef>
              <c:f>Directiva!$H$2</c:f>
              <c:strCache>
                <c:ptCount val="1"/>
                <c:pt idx="0">
                  <c:v>AÑO 2025</c:v>
                </c:pt>
              </c:strCache>
            </c:strRef>
          </c:tx>
          <c:spPr>
            <a:ln w="63500"/>
          </c:spPr>
          <c:marker>
            <c:symbol val="none"/>
          </c:marker>
          <c:dLbls>
            <c:dLbl>
              <c:idx val="0"/>
              <c:layout>
                <c:manualLayout>
                  <c:x val="-6.7583333333333426E-2"/>
                  <c:y val="-7.3927388896993934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9838-4E50-8D6B-2F3A3DF14E70}"/>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9838-4E50-8D6B-2F3A3DF14E70}"/>
                </c:ext>
              </c:extLst>
            </c:dLbl>
            <c:dLbl>
              <c:idx val="2"/>
              <c:layout>
                <c:manualLayout>
                  <c:x val="-6.2027777777777779E-2"/>
                  <c:y val="-6.9306927090931947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9838-4E50-8D6B-2F3A3DF14E70}"/>
                </c:ext>
              </c:extLst>
            </c:dLbl>
            <c:dLbl>
              <c:idx val="3"/>
              <c:layout>
                <c:manualLayout>
                  <c:x val="-3.9759210547729247E-2"/>
                  <c:y val="-0.12727274076966419"/>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9838-4E50-8D6B-2F3A3DF14E7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0.25</c:v>
                </c:pt>
                <c:pt idx="3">
                  <c:v>0.75</c:v>
                </c:pt>
              </c:numCache>
            </c:numRef>
          </c:val>
          <c:smooth val="0"/>
          <c:extLst>
            <c:ext xmlns:c16="http://schemas.microsoft.com/office/drawing/2014/chart" uri="{C3380CC4-5D6E-409C-BE32-E72D297353CC}">
              <c16:uniqueId val="{00000007-9838-4E50-8D6B-2F3A3DF14E70}"/>
            </c:ext>
          </c:extLst>
        </c:ser>
        <c:ser>
          <c:idx val="1"/>
          <c:order val="2"/>
          <c:tx>
            <c:strRef>
              <c:f>Directiva!$M$2</c:f>
              <c:strCache>
                <c:ptCount val="1"/>
                <c:pt idx="0">
                  <c:v>AÑO 202_</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9838-4E50-8D6B-2F3A3DF14E70}"/>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9838-4E50-8D6B-2F3A3DF14E70}"/>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9838-4E50-8D6B-2F3A3DF14E70}"/>
                </c:ext>
              </c:extLst>
            </c:dLbl>
            <c:dLbl>
              <c:idx val="3"/>
              <c:layout>
                <c:manualLayout>
                  <c:x val="-3.9759210547729247E-2"/>
                  <c:y val="-7.0707078205368992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9838-4E50-8D6B-2F3A3DF14E7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9838-4E50-8D6B-2F3A3DF14E70}"/>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9838-4E50-8D6B-2F3A3DF14E70}"/>
            </c:ext>
          </c:extLst>
        </c:ser>
        <c:dLbls>
          <c:showLegendKey val="0"/>
          <c:showVal val="0"/>
          <c:showCatName val="0"/>
          <c:showSerName val="0"/>
          <c:showPercent val="0"/>
          <c:showBubbleSize val="0"/>
        </c:dLbls>
        <c:smooth val="0"/>
        <c:axId val="215720031"/>
        <c:axId val="1"/>
      </c:lineChart>
      <c:catAx>
        <c:axId val="215720031"/>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215720031"/>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Clima Escolar</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E10-4623-B088-AC5DBDF80180}"/>
              </c:ext>
            </c:extLst>
          </c:dPt>
          <c:dPt>
            <c:idx val="1"/>
            <c:invertIfNegative val="0"/>
            <c:bubble3D val="0"/>
            <c:spPr>
              <a:solidFill>
                <a:srgbClr val="C00000"/>
              </a:solidFill>
            </c:spPr>
            <c:extLst>
              <c:ext xmlns:c16="http://schemas.microsoft.com/office/drawing/2014/chart" uri="{C3380CC4-5D6E-409C-BE32-E72D297353CC}">
                <c16:uniqueId val="{00000001-FE10-4623-B088-AC5DBDF8018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E10-4623-B088-AC5DBDF8018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E10-4623-B088-AC5DBDF8018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Directiva!$C$8:$F$8</c:f>
              <c:numCache>
                <c:formatCode>0%</c:formatCode>
                <c:ptCount val="4"/>
                <c:pt idx="0">
                  <c:v>0</c:v>
                </c:pt>
                <c:pt idx="1">
                  <c:v>0.1111111111111111</c:v>
                </c:pt>
                <c:pt idx="2">
                  <c:v>0.22222222222222221</c:v>
                </c:pt>
                <c:pt idx="3">
                  <c:v>0.66666666666666663</c:v>
                </c:pt>
              </c:numCache>
            </c:numRef>
          </c:val>
          <c:extLst>
            <c:ext xmlns:c16="http://schemas.microsoft.com/office/drawing/2014/chart" uri="{C3380CC4-5D6E-409C-BE32-E72D297353CC}">
              <c16:uniqueId val="{00000004-FE10-4623-B088-AC5DBDF80180}"/>
            </c:ext>
          </c:extLst>
        </c:ser>
        <c:dLbls>
          <c:showLegendKey val="0"/>
          <c:showVal val="0"/>
          <c:showCatName val="0"/>
          <c:showSerName val="0"/>
          <c:showPercent val="0"/>
          <c:showBubbleSize val="0"/>
        </c:dLbls>
        <c:gapWidth val="150"/>
        <c:shape val="box"/>
        <c:axId val="215712959"/>
        <c:axId val="1"/>
        <c:axId val="0"/>
      </c:bar3DChart>
      <c:catAx>
        <c:axId val="21571295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215712959"/>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Clima Escolar</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379-435E-B934-51723AA973D2}"/>
              </c:ext>
            </c:extLst>
          </c:dPt>
          <c:dPt>
            <c:idx val="1"/>
            <c:invertIfNegative val="0"/>
            <c:bubble3D val="0"/>
            <c:spPr>
              <a:solidFill>
                <a:srgbClr val="C00000"/>
              </a:solidFill>
            </c:spPr>
            <c:extLst>
              <c:ext xmlns:c16="http://schemas.microsoft.com/office/drawing/2014/chart" uri="{C3380CC4-5D6E-409C-BE32-E72D297353CC}">
                <c16:uniqueId val="{00000001-A379-435E-B934-51723AA973D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379-435E-B934-51723AA973D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379-435E-B934-51723AA973D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Directiva!$H$8:$K$8</c:f>
              <c:numCache>
                <c:formatCode>0%</c:formatCode>
                <c:ptCount val="4"/>
                <c:pt idx="0">
                  <c:v>0</c:v>
                </c:pt>
                <c:pt idx="1">
                  <c:v>0</c:v>
                </c:pt>
                <c:pt idx="2">
                  <c:v>0.33333333333333331</c:v>
                </c:pt>
                <c:pt idx="3">
                  <c:v>0.66666666666666663</c:v>
                </c:pt>
              </c:numCache>
            </c:numRef>
          </c:val>
          <c:extLst>
            <c:ext xmlns:c16="http://schemas.microsoft.com/office/drawing/2014/chart" uri="{C3380CC4-5D6E-409C-BE32-E72D297353CC}">
              <c16:uniqueId val="{00000004-A379-435E-B934-51723AA973D2}"/>
            </c:ext>
          </c:extLst>
        </c:ser>
        <c:dLbls>
          <c:showLegendKey val="0"/>
          <c:showVal val="0"/>
          <c:showCatName val="0"/>
          <c:showSerName val="0"/>
          <c:showPercent val="0"/>
          <c:showBubbleSize val="0"/>
        </c:dLbls>
        <c:gapWidth val="150"/>
        <c:shape val="box"/>
        <c:axId val="215720447"/>
        <c:axId val="1"/>
        <c:axId val="0"/>
      </c:bar3DChart>
      <c:catAx>
        <c:axId val="21572044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21572044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BCB-4BDE-811F-0834341FB224}"/>
              </c:ext>
            </c:extLst>
          </c:dPt>
          <c:dPt>
            <c:idx val="1"/>
            <c:invertIfNegative val="0"/>
            <c:bubble3D val="0"/>
            <c:spPr>
              <a:solidFill>
                <a:srgbClr val="C00000"/>
              </a:solidFill>
            </c:spPr>
            <c:extLst>
              <c:ext xmlns:c16="http://schemas.microsoft.com/office/drawing/2014/chart" uri="{C3380CC4-5D6E-409C-BE32-E72D297353CC}">
                <c16:uniqueId val="{00000001-BBCB-4BDE-811F-0834341FB22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BCB-4BDE-811F-0834341FB22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BCB-4BDE-811F-0834341FB22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extLst>
            <c:ext xmlns:c16="http://schemas.microsoft.com/office/drawing/2014/chart" uri="{C3380CC4-5D6E-409C-BE32-E72D297353CC}">
              <c16:uniqueId val="{00000004-BBCB-4BDE-811F-0834341FB224}"/>
            </c:ext>
          </c:extLst>
        </c:ser>
        <c:dLbls>
          <c:showLegendKey val="0"/>
          <c:showVal val="0"/>
          <c:showCatName val="0"/>
          <c:showSerName val="0"/>
          <c:showPercent val="0"/>
          <c:showBubbleSize val="0"/>
        </c:dLbls>
        <c:gapWidth val="150"/>
        <c:shape val="box"/>
        <c:axId val="215716287"/>
        <c:axId val="1"/>
        <c:axId val="0"/>
      </c:bar3DChart>
      <c:catAx>
        <c:axId val="21571628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215716287"/>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44" l="0.70000000000000062" r="0.70000000000000062" t="0.75000000000000144"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Direccionamiento Estratégico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305-41DD-B489-38946056C300}"/>
              </c:ext>
            </c:extLst>
          </c:dPt>
          <c:dPt>
            <c:idx val="1"/>
            <c:invertIfNegative val="0"/>
            <c:bubble3D val="0"/>
            <c:spPr>
              <a:solidFill>
                <a:srgbClr val="C00000"/>
              </a:solidFill>
            </c:spPr>
            <c:extLst>
              <c:ext xmlns:c16="http://schemas.microsoft.com/office/drawing/2014/chart" uri="{C3380CC4-5D6E-409C-BE32-E72D297353CC}">
                <c16:uniqueId val="{00000001-7305-41DD-B489-38946056C30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305-41DD-B489-38946056C30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305-41DD-B489-38946056C30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Directiva!$H$4:$K$4</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7305-41DD-B489-38946056C300}"/>
            </c:ext>
          </c:extLst>
        </c:ser>
        <c:dLbls>
          <c:showLegendKey val="0"/>
          <c:showVal val="0"/>
          <c:showCatName val="0"/>
          <c:showSerName val="0"/>
          <c:showPercent val="0"/>
          <c:showBubbleSize val="0"/>
        </c:dLbls>
        <c:gapWidth val="150"/>
        <c:shape val="box"/>
        <c:axId val="215701727"/>
        <c:axId val="1"/>
        <c:axId val="0"/>
      </c:bar3DChart>
      <c:catAx>
        <c:axId val="21570172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21570172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44" l="0.7000000000000004" r="0.7000000000000004" t="0.75000000000000044" header="0.30000000000000021" footer="0.30000000000000021"/>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CLIMA ESCOLAR</a:t>
            </a:r>
          </a:p>
        </c:rich>
      </c:tx>
      <c:overlay val="0"/>
    </c:title>
    <c:autoTitleDeleted val="0"/>
    <c:plotArea>
      <c:layout>
        <c:manualLayout>
          <c:layoutTarget val="inner"/>
          <c:xMode val="edge"/>
          <c:yMode val="edge"/>
          <c:x val="0"/>
          <c:y val="0.20627402371429385"/>
          <c:w val="0.95330945553711588"/>
          <c:h val="0.4980167912535674"/>
        </c:manualLayout>
      </c:layout>
      <c:lineChart>
        <c:grouping val="standard"/>
        <c:varyColors val="0"/>
        <c:ser>
          <c:idx val="2"/>
          <c:order val="0"/>
          <c:tx>
            <c:strRef>
              <c:f>Directiva!$C$2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905E-45BC-BBA7-8B931C0E4FEB}"/>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905E-45BC-BBA7-8B931C0E4FE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0.1111111111111111</c:v>
                </c:pt>
                <c:pt idx="2">
                  <c:v>0.22222222222222221</c:v>
                </c:pt>
                <c:pt idx="3">
                  <c:v>0.66666666666666663</c:v>
                </c:pt>
              </c:numCache>
            </c:numRef>
          </c:val>
          <c:smooth val="0"/>
          <c:extLst>
            <c:ext xmlns:c16="http://schemas.microsoft.com/office/drawing/2014/chart" uri="{C3380CC4-5D6E-409C-BE32-E72D297353CC}">
              <c16:uniqueId val="{00000002-905E-45BC-BBA7-8B931C0E4FEB}"/>
            </c:ext>
          </c:extLst>
        </c:ser>
        <c:ser>
          <c:idx val="0"/>
          <c:order val="1"/>
          <c:tx>
            <c:strRef>
              <c:f>Directiva!$H$2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905E-45BC-BBA7-8B931C0E4FEB}"/>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905E-45BC-BBA7-8B931C0E4FEB}"/>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905E-45BC-BBA7-8B931C0E4FEB}"/>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905E-45BC-BBA7-8B931C0E4FE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c:v>
                </c:pt>
                <c:pt idx="2">
                  <c:v>0.33333333333333331</c:v>
                </c:pt>
                <c:pt idx="3">
                  <c:v>0.66666666666666663</c:v>
                </c:pt>
              </c:numCache>
            </c:numRef>
          </c:val>
          <c:smooth val="0"/>
          <c:extLst>
            <c:ext xmlns:c16="http://schemas.microsoft.com/office/drawing/2014/chart" uri="{C3380CC4-5D6E-409C-BE32-E72D297353CC}">
              <c16:uniqueId val="{00000007-905E-45BC-BBA7-8B931C0E4FEB}"/>
            </c:ext>
          </c:extLst>
        </c:ser>
        <c:ser>
          <c:idx val="1"/>
          <c:order val="2"/>
          <c:tx>
            <c:strRef>
              <c:f>Directiva!$M$2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905E-45BC-BBA7-8B931C0E4FEB}"/>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905E-45BC-BBA7-8B931C0E4FEB}"/>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A-905E-45BC-BBA7-8B931C0E4FEB}"/>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B-905E-45BC-BBA7-8B931C0E4FE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905E-45BC-BBA7-8B931C0E4FEB}"/>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905E-45BC-BBA7-8B931C0E4FEB}"/>
            </c:ext>
          </c:extLst>
        </c:ser>
        <c:dLbls>
          <c:showLegendKey val="0"/>
          <c:showVal val="0"/>
          <c:showCatName val="0"/>
          <c:showSerName val="0"/>
          <c:showPercent val="0"/>
          <c:showBubbleSize val="0"/>
        </c:dLbls>
        <c:smooth val="0"/>
        <c:axId val="215714623"/>
        <c:axId val="1"/>
      </c:lineChart>
      <c:catAx>
        <c:axId val="21571462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21571462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FC5-473E-9A28-8767B4ABBCE5}"/>
              </c:ext>
            </c:extLst>
          </c:dPt>
          <c:dPt>
            <c:idx val="1"/>
            <c:invertIfNegative val="0"/>
            <c:bubble3D val="0"/>
            <c:spPr>
              <a:solidFill>
                <a:srgbClr val="C00000"/>
              </a:solidFill>
            </c:spPr>
            <c:extLst>
              <c:ext xmlns:c16="http://schemas.microsoft.com/office/drawing/2014/chart" uri="{C3380CC4-5D6E-409C-BE32-E72D297353CC}">
                <c16:uniqueId val="{00000001-2FC5-473E-9A28-8767B4ABBCE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FC5-473E-9A28-8767B4ABBCE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FC5-473E-9A28-8767B4ABBCE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Directiva!$C$9:$F$9</c:f>
              <c:numCache>
                <c:formatCode>0%</c:formatCode>
                <c:ptCount val="4"/>
                <c:pt idx="0">
                  <c:v>0.25</c:v>
                </c:pt>
                <c:pt idx="1">
                  <c:v>0</c:v>
                </c:pt>
                <c:pt idx="2">
                  <c:v>0.25</c:v>
                </c:pt>
                <c:pt idx="3">
                  <c:v>0.5</c:v>
                </c:pt>
              </c:numCache>
            </c:numRef>
          </c:val>
          <c:extLst>
            <c:ext xmlns:c16="http://schemas.microsoft.com/office/drawing/2014/chart" uri="{C3380CC4-5D6E-409C-BE32-E72D297353CC}">
              <c16:uniqueId val="{00000004-2FC5-473E-9A28-8767B4ABBCE5}"/>
            </c:ext>
          </c:extLst>
        </c:ser>
        <c:dLbls>
          <c:showLegendKey val="0"/>
          <c:showVal val="0"/>
          <c:showCatName val="0"/>
          <c:showSerName val="0"/>
          <c:showPercent val="0"/>
          <c:showBubbleSize val="0"/>
        </c:dLbls>
        <c:gapWidth val="150"/>
        <c:shape val="box"/>
        <c:axId val="215721695"/>
        <c:axId val="1"/>
        <c:axId val="0"/>
      </c:bar3DChart>
      <c:catAx>
        <c:axId val="21572169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21572169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2CA-42C7-9BCA-DB2314332CC7}"/>
              </c:ext>
            </c:extLst>
          </c:dPt>
          <c:dPt>
            <c:idx val="1"/>
            <c:invertIfNegative val="0"/>
            <c:bubble3D val="0"/>
            <c:spPr>
              <a:solidFill>
                <a:srgbClr val="C00000"/>
              </a:solidFill>
            </c:spPr>
            <c:extLst>
              <c:ext xmlns:c16="http://schemas.microsoft.com/office/drawing/2014/chart" uri="{C3380CC4-5D6E-409C-BE32-E72D297353CC}">
                <c16:uniqueId val="{00000001-F2CA-42C7-9BCA-DB2314332CC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2CA-42C7-9BCA-DB2314332CC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2CA-42C7-9BCA-DB2314332CC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Directiva!$H$9:$K$9</c:f>
              <c:numCache>
                <c:formatCode>0%</c:formatCode>
                <c:ptCount val="4"/>
                <c:pt idx="0">
                  <c:v>0.25</c:v>
                </c:pt>
                <c:pt idx="1">
                  <c:v>0</c:v>
                </c:pt>
                <c:pt idx="2">
                  <c:v>0.25</c:v>
                </c:pt>
                <c:pt idx="3">
                  <c:v>0.5</c:v>
                </c:pt>
              </c:numCache>
            </c:numRef>
          </c:val>
          <c:extLst>
            <c:ext xmlns:c16="http://schemas.microsoft.com/office/drawing/2014/chart" uri="{C3380CC4-5D6E-409C-BE32-E72D297353CC}">
              <c16:uniqueId val="{00000004-F2CA-42C7-9BCA-DB2314332CC7}"/>
            </c:ext>
          </c:extLst>
        </c:ser>
        <c:dLbls>
          <c:showLegendKey val="0"/>
          <c:showVal val="0"/>
          <c:showCatName val="0"/>
          <c:showSerName val="0"/>
          <c:showPercent val="0"/>
          <c:showBubbleSize val="0"/>
        </c:dLbls>
        <c:gapWidth val="150"/>
        <c:shape val="box"/>
        <c:axId val="215717535"/>
        <c:axId val="1"/>
        <c:axId val="0"/>
      </c:bar3DChart>
      <c:catAx>
        <c:axId val="21571753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21571753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44" l="0.70000000000000062" r="0.70000000000000062" t="0.75000000000000144"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934-4CE3-8582-02DA180C45BE}"/>
              </c:ext>
            </c:extLst>
          </c:dPt>
          <c:dPt>
            <c:idx val="1"/>
            <c:invertIfNegative val="0"/>
            <c:bubble3D val="0"/>
            <c:spPr>
              <a:solidFill>
                <a:srgbClr val="C00000"/>
              </a:solidFill>
            </c:spPr>
            <c:extLst>
              <c:ext xmlns:c16="http://schemas.microsoft.com/office/drawing/2014/chart" uri="{C3380CC4-5D6E-409C-BE32-E72D297353CC}">
                <c16:uniqueId val="{00000001-3934-4CE3-8582-02DA180C45B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934-4CE3-8582-02DA180C45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934-4CE3-8582-02DA180C45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Directiva!$M$9:$P$9</c:f>
              <c:numCache>
                <c:formatCode>0%</c:formatCode>
                <c:ptCount val="4"/>
                <c:pt idx="0">
                  <c:v>0</c:v>
                </c:pt>
                <c:pt idx="1">
                  <c:v>0</c:v>
                </c:pt>
                <c:pt idx="2">
                  <c:v>0</c:v>
                </c:pt>
                <c:pt idx="3">
                  <c:v>0</c:v>
                </c:pt>
              </c:numCache>
            </c:numRef>
          </c:val>
          <c:extLst>
            <c:ext xmlns:c16="http://schemas.microsoft.com/office/drawing/2014/chart" uri="{C3380CC4-5D6E-409C-BE32-E72D297353CC}">
              <c16:uniqueId val="{00000004-3934-4CE3-8582-02DA180C45BE}"/>
            </c:ext>
          </c:extLst>
        </c:ser>
        <c:dLbls>
          <c:showLegendKey val="0"/>
          <c:showVal val="0"/>
          <c:showCatName val="0"/>
          <c:showSerName val="0"/>
          <c:showPercent val="0"/>
          <c:showBubbleSize val="0"/>
        </c:dLbls>
        <c:gapWidth val="150"/>
        <c:shape val="box"/>
        <c:axId val="215727935"/>
        <c:axId val="1"/>
        <c:axId val="0"/>
      </c:bar3DChart>
      <c:catAx>
        <c:axId val="21572793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21572793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67" l="0.70000000000000062" r="0.70000000000000062" t="0.75000000000000167"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RELACIONES CON EL ENTORNO</a:t>
            </a:r>
          </a:p>
        </c:rich>
      </c:tx>
      <c:overlay val="0"/>
    </c:title>
    <c:autoTitleDeleted val="0"/>
    <c:plotArea>
      <c:layout>
        <c:manualLayout>
          <c:layoutTarget val="inner"/>
          <c:xMode val="edge"/>
          <c:yMode val="edge"/>
          <c:x val="1.8867927642900618E-2"/>
          <c:y val="0.19811231702549267"/>
          <c:w val="0.95387839909513183"/>
          <c:h val="0.49490711354044803"/>
        </c:manualLayout>
      </c:layout>
      <c:lineChart>
        <c:grouping val="standard"/>
        <c:varyColors val="0"/>
        <c:ser>
          <c:idx val="2"/>
          <c:order val="0"/>
          <c:tx>
            <c:strRef>
              <c:f>Directiva!$C$2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7C9F-496E-8856-528187CD0B51}"/>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7C9F-496E-8856-528187CD0B5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0.1111111111111111</c:v>
                </c:pt>
                <c:pt idx="2">
                  <c:v>0.22222222222222221</c:v>
                </c:pt>
                <c:pt idx="3">
                  <c:v>0.66666666666666663</c:v>
                </c:pt>
              </c:numCache>
            </c:numRef>
          </c:val>
          <c:smooth val="0"/>
          <c:extLst>
            <c:ext xmlns:c16="http://schemas.microsoft.com/office/drawing/2014/chart" uri="{C3380CC4-5D6E-409C-BE32-E72D297353CC}">
              <c16:uniqueId val="{00000002-7C9F-496E-8856-528187CD0B51}"/>
            </c:ext>
          </c:extLst>
        </c:ser>
        <c:ser>
          <c:idx val="0"/>
          <c:order val="1"/>
          <c:tx>
            <c:strRef>
              <c:f>Directiva!$H$2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7C9F-496E-8856-528187CD0B51}"/>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7C9F-496E-8856-528187CD0B51}"/>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7C9F-496E-8856-528187CD0B51}"/>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7C9F-496E-8856-528187CD0B5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c:v>
                </c:pt>
                <c:pt idx="2">
                  <c:v>0.33333333333333331</c:v>
                </c:pt>
                <c:pt idx="3">
                  <c:v>0.66666666666666663</c:v>
                </c:pt>
              </c:numCache>
            </c:numRef>
          </c:val>
          <c:smooth val="0"/>
          <c:extLst>
            <c:ext xmlns:c16="http://schemas.microsoft.com/office/drawing/2014/chart" uri="{C3380CC4-5D6E-409C-BE32-E72D297353CC}">
              <c16:uniqueId val="{00000007-7C9F-496E-8856-528187CD0B51}"/>
            </c:ext>
          </c:extLst>
        </c:ser>
        <c:ser>
          <c:idx val="1"/>
          <c:order val="2"/>
          <c:tx>
            <c:strRef>
              <c:f>Directiva!$M$2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7C9F-496E-8856-528187CD0B51}"/>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7C9F-496E-8856-528187CD0B51}"/>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A-7C9F-496E-8856-528187CD0B51}"/>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B-7C9F-496E-8856-528187CD0B5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7C9F-496E-8856-528187CD0B51}"/>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7C9F-496E-8856-528187CD0B51}"/>
            </c:ext>
          </c:extLst>
        </c:ser>
        <c:dLbls>
          <c:showLegendKey val="0"/>
          <c:showVal val="0"/>
          <c:showCatName val="0"/>
          <c:showSerName val="0"/>
          <c:showPercent val="0"/>
          <c:showBubbleSize val="0"/>
        </c:dLbls>
        <c:smooth val="0"/>
        <c:axId val="215733343"/>
        <c:axId val="1"/>
      </c:lineChart>
      <c:catAx>
        <c:axId val="21573334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21573334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18BA-48DE-A45C-D815E056EEB2}"/>
              </c:ext>
            </c:extLst>
          </c:dPt>
          <c:dPt>
            <c:idx val="1"/>
            <c:invertIfNegative val="0"/>
            <c:bubble3D val="0"/>
            <c:spPr>
              <a:solidFill>
                <a:srgbClr val="C00000"/>
              </a:solidFill>
            </c:spPr>
            <c:extLst>
              <c:ext xmlns:c16="http://schemas.microsoft.com/office/drawing/2014/chart" uri="{C3380CC4-5D6E-409C-BE32-E72D297353CC}">
                <c16:uniqueId val="{00000001-18BA-48DE-A45C-D815E056EEB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8BA-48DE-A45C-D815E056EEB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8BA-48DE-A45C-D815E056EEB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18BA-48DE-A45C-D815E056EEB2}"/>
            </c:ext>
          </c:extLst>
        </c:ser>
        <c:dLbls>
          <c:showLegendKey val="0"/>
          <c:showVal val="0"/>
          <c:showCatName val="0"/>
          <c:showSerName val="0"/>
          <c:showPercent val="0"/>
          <c:showBubbleSize val="0"/>
        </c:dLbls>
        <c:gapWidth val="150"/>
        <c:shape val="box"/>
        <c:axId val="215732095"/>
        <c:axId val="1"/>
        <c:axId val="0"/>
      </c:bar3DChart>
      <c:catAx>
        <c:axId val="21573209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21573209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Gestión Estrategica</a:t>
            </a:r>
          </a:p>
        </c:rich>
      </c:tx>
      <c:layout>
        <c:manualLayout>
          <c:xMode val="edge"/>
          <c:yMode val="edge"/>
          <c:x val="0.1629599440773421"/>
          <c:y val="4.6296255221618419E-2"/>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6.1111086166636776E-2"/>
          <c:y val="0.19432888597258677"/>
          <c:w val="0.93888888888888888"/>
          <c:h val="0.68969123651210262"/>
        </c:manualLayout>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5C7B-478D-8F30-10C7F68678B7}"/>
              </c:ext>
            </c:extLst>
          </c:dPt>
          <c:dPt>
            <c:idx val="1"/>
            <c:invertIfNegative val="0"/>
            <c:bubble3D val="0"/>
            <c:spPr>
              <a:solidFill>
                <a:srgbClr val="CC0000"/>
              </a:solidFill>
            </c:spPr>
            <c:extLst>
              <c:ext xmlns:c16="http://schemas.microsoft.com/office/drawing/2014/chart" uri="{C3380CC4-5D6E-409C-BE32-E72D297353CC}">
                <c16:uniqueId val="{00000001-5C7B-478D-8F30-10C7F68678B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C7B-478D-8F30-10C7F68678B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C7B-478D-8F30-10C7F68678B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5C7B-478D-8F30-10C7F68678B7}"/>
            </c:ext>
          </c:extLst>
        </c:ser>
        <c:dLbls>
          <c:showLegendKey val="0"/>
          <c:showVal val="0"/>
          <c:showCatName val="0"/>
          <c:showSerName val="0"/>
          <c:showPercent val="0"/>
          <c:showBubbleSize val="0"/>
        </c:dLbls>
        <c:gapWidth val="150"/>
        <c:shape val="box"/>
        <c:axId val="215733759"/>
        <c:axId val="1"/>
        <c:axId val="0"/>
      </c:bar3DChart>
      <c:catAx>
        <c:axId val="21573375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21573375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5436-432B-94C6-39E2A253D712}"/>
              </c:ext>
            </c:extLst>
          </c:dPt>
          <c:dPt>
            <c:idx val="1"/>
            <c:invertIfNegative val="0"/>
            <c:bubble3D val="0"/>
            <c:spPr>
              <a:solidFill>
                <a:srgbClr val="CC0000"/>
              </a:solidFill>
            </c:spPr>
            <c:extLst>
              <c:ext xmlns:c16="http://schemas.microsoft.com/office/drawing/2014/chart" uri="{C3380CC4-5D6E-409C-BE32-E72D297353CC}">
                <c16:uniqueId val="{00000001-5436-432B-94C6-39E2A253D71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436-432B-94C6-39E2A253D71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436-432B-94C6-39E2A253D71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4-5436-432B-94C6-39E2A253D712}"/>
            </c:ext>
          </c:extLst>
        </c:ser>
        <c:dLbls>
          <c:showLegendKey val="0"/>
          <c:showVal val="0"/>
          <c:showCatName val="0"/>
          <c:showSerName val="0"/>
          <c:showPercent val="0"/>
          <c:showBubbleSize val="0"/>
        </c:dLbls>
        <c:gapWidth val="150"/>
        <c:shape val="box"/>
        <c:axId val="215727103"/>
        <c:axId val="1"/>
        <c:axId val="0"/>
      </c:bar3DChart>
      <c:catAx>
        <c:axId val="215727103"/>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215727103"/>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85C7-4454-9C0D-AF88D200E5C8}"/>
              </c:ext>
            </c:extLst>
          </c:dPt>
          <c:dPt>
            <c:idx val="1"/>
            <c:invertIfNegative val="0"/>
            <c:bubble3D val="0"/>
            <c:spPr>
              <a:solidFill>
                <a:srgbClr val="CC0000"/>
              </a:solidFill>
            </c:spPr>
            <c:extLst>
              <c:ext xmlns:c16="http://schemas.microsoft.com/office/drawing/2014/chart" uri="{C3380CC4-5D6E-409C-BE32-E72D297353CC}">
                <c16:uniqueId val="{00000001-85C7-4454-9C0D-AF88D200E5C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5C7-4454-9C0D-AF88D200E5C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5C7-4454-9C0D-AF88D200E5C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85C7-4454-9C0D-AF88D200E5C8}"/>
            </c:ext>
          </c:extLst>
        </c:ser>
        <c:dLbls>
          <c:showLegendKey val="0"/>
          <c:showVal val="0"/>
          <c:showCatName val="0"/>
          <c:showSerName val="0"/>
          <c:showPercent val="0"/>
          <c:showBubbleSize val="0"/>
        </c:dLbls>
        <c:gapWidth val="150"/>
        <c:shape val="box"/>
        <c:axId val="215736255"/>
        <c:axId val="1"/>
        <c:axId val="0"/>
      </c:bar3DChart>
      <c:catAx>
        <c:axId val="21573625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21573625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Clima Escolar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0ED2-4DD0-8955-D2E25A184234}"/>
              </c:ext>
            </c:extLst>
          </c:dPt>
          <c:dPt>
            <c:idx val="1"/>
            <c:invertIfNegative val="0"/>
            <c:bubble3D val="0"/>
            <c:spPr>
              <a:solidFill>
                <a:srgbClr val="CC0000"/>
              </a:solidFill>
            </c:spPr>
            <c:extLst>
              <c:ext xmlns:c16="http://schemas.microsoft.com/office/drawing/2014/chart" uri="{C3380CC4-5D6E-409C-BE32-E72D297353CC}">
                <c16:uniqueId val="{00000001-0ED2-4DD0-8955-D2E25A18423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ED2-4DD0-8955-D2E25A18423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ED2-4DD0-8955-D2E25A18423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0ED2-4DD0-8955-D2E25A184234}"/>
            </c:ext>
          </c:extLst>
        </c:ser>
        <c:dLbls>
          <c:showLegendKey val="0"/>
          <c:showVal val="0"/>
          <c:showCatName val="0"/>
          <c:showSerName val="0"/>
          <c:showPercent val="0"/>
          <c:showBubbleSize val="0"/>
        </c:dLbls>
        <c:gapWidth val="150"/>
        <c:shape val="box"/>
        <c:axId val="215728767"/>
        <c:axId val="1"/>
        <c:axId val="0"/>
      </c:bar3DChart>
      <c:catAx>
        <c:axId val="215728767"/>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215728767"/>
        <c:crosses val="autoZero"/>
        <c:crossBetween val="between"/>
      </c:valAx>
      <c:spPr>
        <a:noFill/>
        <a:ln w="25400">
          <a:noFill/>
        </a:ln>
      </c:spPr>
    </c:plotArea>
    <c:plotVisOnly val="1"/>
    <c:dispBlanksAs val="gap"/>
    <c:showDLblsOverMax val="0"/>
  </c:chart>
  <c:spPr>
    <a:solidFill>
      <a:schemeClr val="bg1"/>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1D1-4A61-95BE-B6C2D69A8491}"/>
              </c:ext>
            </c:extLst>
          </c:dPt>
          <c:dPt>
            <c:idx val="1"/>
            <c:invertIfNegative val="0"/>
            <c:bubble3D val="0"/>
            <c:spPr>
              <a:solidFill>
                <a:srgbClr val="C00000"/>
              </a:solidFill>
            </c:spPr>
            <c:extLst>
              <c:ext xmlns:c16="http://schemas.microsoft.com/office/drawing/2014/chart" uri="{C3380CC4-5D6E-409C-BE32-E72D297353CC}">
                <c16:uniqueId val="{00000001-91D1-4A61-95BE-B6C2D69A849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1D1-4A61-95BE-B6C2D69A849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1D1-4A61-95BE-B6C2D69A849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91D1-4A61-95BE-B6C2D69A8491}"/>
            </c:ext>
          </c:extLst>
        </c:ser>
        <c:dLbls>
          <c:showLegendKey val="0"/>
          <c:showVal val="0"/>
          <c:showCatName val="0"/>
          <c:showSerName val="0"/>
          <c:showPercent val="0"/>
          <c:showBubbleSize val="0"/>
        </c:dLbls>
        <c:gapWidth val="150"/>
        <c:shape val="box"/>
        <c:axId val="215698399"/>
        <c:axId val="1"/>
        <c:axId val="0"/>
      </c:bar3DChart>
      <c:catAx>
        <c:axId val="21569839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215698399"/>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B82B-440A-B099-74EB6751A4F1}"/>
              </c:ext>
            </c:extLst>
          </c:dPt>
          <c:dPt>
            <c:idx val="1"/>
            <c:invertIfNegative val="0"/>
            <c:bubble3D val="0"/>
            <c:spPr>
              <a:solidFill>
                <a:srgbClr val="CC0000"/>
              </a:solidFill>
            </c:spPr>
            <c:extLst>
              <c:ext xmlns:c16="http://schemas.microsoft.com/office/drawing/2014/chart" uri="{C3380CC4-5D6E-409C-BE32-E72D297353CC}">
                <c16:uniqueId val="{00000001-B82B-440A-B099-74EB6751A4F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82B-440A-B099-74EB6751A4F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82B-440A-B099-74EB6751A4F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extLst>
            <c:ext xmlns:c16="http://schemas.microsoft.com/office/drawing/2014/chart" uri="{C3380CC4-5D6E-409C-BE32-E72D297353CC}">
              <c16:uniqueId val="{00000004-B82B-440A-B099-74EB6751A4F1}"/>
            </c:ext>
          </c:extLst>
        </c:ser>
        <c:dLbls>
          <c:showLegendKey val="0"/>
          <c:showVal val="0"/>
          <c:showCatName val="0"/>
          <c:showSerName val="0"/>
          <c:showPercent val="0"/>
          <c:showBubbleSize val="0"/>
        </c:dLbls>
        <c:gapWidth val="150"/>
        <c:shape val="box"/>
        <c:axId val="215738335"/>
        <c:axId val="1"/>
        <c:axId val="0"/>
      </c:bar3DChart>
      <c:catAx>
        <c:axId val="21573833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21573833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Diseño Pedagogico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A8D-4530-A4F8-4D183B8A3F99}"/>
              </c:ext>
            </c:extLst>
          </c:dPt>
          <c:dPt>
            <c:idx val="1"/>
            <c:invertIfNegative val="0"/>
            <c:bubble3D val="0"/>
            <c:spPr>
              <a:solidFill>
                <a:srgbClr val="C00000"/>
              </a:solidFill>
            </c:spPr>
            <c:extLst>
              <c:ext xmlns:c16="http://schemas.microsoft.com/office/drawing/2014/chart" uri="{C3380CC4-5D6E-409C-BE32-E72D297353CC}">
                <c16:uniqueId val="{00000001-2A8D-4530-A4F8-4D183B8A3F9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A8D-4530-A4F8-4D183B8A3F9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A8D-4530-A4F8-4D183B8A3F9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Academica!$C$4:$F$4</c:f>
              <c:numCache>
                <c:formatCode>0%</c:formatCode>
                <c:ptCount val="4"/>
                <c:pt idx="0">
                  <c:v>0</c:v>
                </c:pt>
                <c:pt idx="1">
                  <c:v>0</c:v>
                </c:pt>
                <c:pt idx="2">
                  <c:v>0.4</c:v>
                </c:pt>
                <c:pt idx="3">
                  <c:v>0.6</c:v>
                </c:pt>
              </c:numCache>
            </c:numRef>
          </c:val>
          <c:extLst>
            <c:ext xmlns:c16="http://schemas.microsoft.com/office/drawing/2014/chart" uri="{C3380CC4-5D6E-409C-BE32-E72D297353CC}">
              <c16:uniqueId val="{00000004-2A8D-4530-A4F8-4D183B8A3F99}"/>
            </c:ext>
          </c:extLst>
        </c:ser>
        <c:dLbls>
          <c:showLegendKey val="0"/>
          <c:showVal val="0"/>
          <c:showCatName val="0"/>
          <c:showSerName val="0"/>
          <c:showPercent val="0"/>
          <c:showBubbleSize val="0"/>
        </c:dLbls>
        <c:gapWidth val="150"/>
        <c:shape val="box"/>
        <c:axId val="712555535"/>
        <c:axId val="1"/>
        <c:axId val="0"/>
      </c:bar3DChart>
      <c:catAx>
        <c:axId val="71255553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1255553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44" l="0.7000000000000004" r="0.7000000000000004" t="0.75000000000000044" header="0.30000000000000021" footer="0.30000000000000021"/>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Diseño Pedagogico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DFD-4A71-9341-01F10303CF0E}"/>
              </c:ext>
            </c:extLst>
          </c:dPt>
          <c:dPt>
            <c:idx val="1"/>
            <c:invertIfNegative val="0"/>
            <c:bubble3D val="0"/>
            <c:spPr>
              <a:solidFill>
                <a:srgbClr val="C00000"/>
              </a:solidFill>
            </c:spPr>
            <c:extLst>
              <c:ext xmlns:c16="http://schemas.microsoft.com/office/drawing/2014/chart" uri="{C3380CC4-5D6E-409C-BE32-E72D297353CC}">
                <c16:uniqueId val="{00000001-8DFD-4A71-9341-01F10303CF0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DFD-4A71-9341-01F10303CF0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DFD-4A71-9341-01F10303CF0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Academica!$H$4:$K$4</c:f>
              <c:numCache>
                <c:formatCode>0%</c:formatCode>
                <c:ptCount val="4"/>
                <c:pt idx="0">
                  <c:v>0</c:v>
                </c:pt>
                <c:pt idx="1">
                  <c:v>0</c:v>
                </c:pt>
                <c:pt idx="2">
                  <c:v>0.2</c:v>
                </c:pt>
                <c:pt idx="3">
                  <c:v>0.8</c:v>
                </c:pt>
              </c:numCache>
            </c:numRef>
          </c:val>
          <c:extLst>
            <c:ext xmlns:c16="http://schemas.microsoft.com/office/drawing/2014/chart" uri="{C3380CC4-5D6E-409C-BE32-E72D297353CC}">
              <c16:uniqueId val="{00000004-8DFD-4A71-9341-01F10303CF0E}"/>
            </c:ext>
          </c:extLst>
        </c:ser>
        <c:dLbls>
          <c:showLegendKey val="0"/>
          <c:showVal val="0"/>
          <c:showCatName val="0"/>
          <c:showSerName val="0"/>
          <c:showPercent val="0"/>
          <c:showBubbleSize val="0"/>
        </c:dLbls>
        <c:gapWidth val="150"/>
        <c:shape val="box"/>
        <c:axId val="712560111"/>
        <c:axId val="1"/>
        <c:axId val="0"/>
      </c:bar3DChart>
      <c:catAx>
        <c:axId val="71256011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1256011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E5E-4AD1-ADF8-F415414459BE}"/>
              </c:ext>
            </c:extLst>
          </c:dPt>
          <c:dPt>
            <c:idx val="1"/>
            <c:invertIfNegative val="0"/>
            <c:bubble3D val="0"/>
            <c:spPr>
              <a:solidFill>
                <a:srgbClr val="C00000"/>
              </a:solidFill>
            </c:spPr>
            <c:extLst>
              <c:ext xmlns:c16="http://schemas.microsoft.com/office/drawing/2014/chart" uri="{C3380CC4-5D6E-409C-BE32-E72D297353CC}">
                <c16:uniqueId val="{00000001-EE5E-4AD1-ADF8-F415414459B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E5E-4AD1-ADF8-F415414459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E5E-4AD1-ADF8-F415414459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EE5E-4AD1-ADF8-F415414459BE}"/>
            </c:ext>
          </c:extLst>
        </c:ser>
        <c:dLbls>
          <c:showLegendKey val="0"/>
          <c:showVal val="0"/>
          <c:showCatName val="0"/>
          <c:showSerName val="0"/>
          <c:showPercent val="0"/>
          <c:showBubbleSize val="0"/>
        </c:dLbls>
        <c:gapWidth val="150"/>
        <c:shape val="box"/>
        <c:axId val="712554703"/>
        <c:axId val="1"/>
        <c:axId val="0"/>
      </c:bar3DChart>
      <c:catAx>
        <c:axId val="71255470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1255470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Practicas Pedagogicas</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3F5-40A6-AE66-B8FA4091C7FA}"/>
              </c:ext>
            </c:extLst>
          </c:dPt>
          <c:dPt>
            <c:idx val="1"/>
            <c:invertIfNegative val="0"/>
            <c:bubble3D val="0"/>
            <c:spPr>
              <a:solidFill>
                <a:srgbClr val="C00000"/>
              </a:solidFill>
            </c:spPr>
            <c:extLst>
              <c:ext xmlns:c16="http://schemas.microsoft.com/office/drawing/2014/chart" uri="{C3380CC4-5D6E-409C-BE32-E72D297353CC}">
                <c16:uniqueId val="{00000001-63F5-40A6-AE66-B8FA4091C7F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3F5-40A6-AE66-B8FA4091C7F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3F5-40A6-AE66-B8FA4091C7F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Academica!$C$5:$F$5</c:f>
              <c:numCache>
                <c:formatCode>0%</c:formatCode>
                <c:ptCount val="4"/>
                <c:pt idx="0">
                  <c:v>0</c:v>
                </c:pt>
                <c:pt idx="1">
                  <c:v>0</c:v>
                </c:pt>
                <c:pt idx="2">
                  <c:v>0.25</c:v>
                </c:pt>
                <c:pt idx="3">
                  <c:v>0.75</c:v>
                </c:pt>
              </c:numCache>
            </c:numRef>
          </c:val>
          <c:extLst>
            <c:ext xmlns:c16="http://schemas.microsoft.com/office/drawing/2014/chart" uri="{C3380CC4-5D6E-409C-BE32-E72D297353CC}">
              <c16:uniqueId val="{00000004-63F5-40A6-AE66-B8FA4091C7FA}"/>
            </c:ext>
          </c:extLst>
        </c:ser>
        <c:dLbls>
          <c:showLegendKey val="0"/>
          <c:showVal val="0"/>
          <c:showCatName val="0"/>
          <c:showSerName val="0"/>
          <c:showPercent val="0"/>
          <c:showBubbleSize val="0"/>
        </c:dLbls>
        <c:gapWidth val="150"/>
        <c:shape val="box"/>
        <c:axId val="712567599"/>
        <c:axId val="1"/>
        <c:axId val="0"/>
      </c:bar3DChart>
      <c:catAx>
        <c:axId val="71256759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12567599"/>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Practicas Pedagogicas</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A79-413E-AEBF-47684C6C1884}"/>
              </c:ext>
            </c:extLst>
          </c:dPt>
          <c:dPt>
            <c:idx val="1"/>
            <c:invertIfNegative val="0"/>
            <c:bubble3D val="0"/>
            <c:spPr>
              <a:solidFill>
                <a:srgbClr val="C00000"/>
              </a:solidFill>
            </c:spPr>
            <c:extLst>
              <c:ext xmlns:c16="http://schemas.microsoft.com/office/drawing/2014/chart" uri="{C3380CC4-5D6E-409C-BE32-E72D297353CC}">
                <c16:uniqueId val="{00000001-0A79-413E-AEBF-47684C6C188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A79-413E-AEBF-47684C6C188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A79-413E-AEBF-47684C6C188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Academica!$H$5:$K$5</c:f>
              <c:numCache>
                <c:formatCode>0%</c:formatCode>
                <c:ptCount val="4"/>
                <c:pt idx="0">
                  <c:v>0</c:v>
                </c:pt>
                <c:pt idx="1">
                  <c:v>0</c:v>
                </c:pt>
                <c:pt idx="2">
                  <c:v>0.25</c:v>
                </c:pt>
                <c:pt idx="3">
                  <c:v>0.75</c:v>
                </c:pt>
              </c:numCache>
            </c:numRef>
          </c:val>
          <c:extLst>
            <c:ext xmlns:c16="http://schemas.microsoft.com/office/drawing/2014/chart" uri="{C3380CC4-5D6E-409C-BE32-E72D297353CC}">
              <c16:uniqueId val="{00000004-0A79-413E-AEBF-47684C6C1884}"/>
            </c:ext>
          </c:extLst>
        </c:ser>
        <c:dLbls>
          <c:showLegendKey val="0"/>
          <c:showVal val="0"/>
          <c:showCatName val="0"/>
          <c:showSerName val="0"/>
          <c:showPercent val="0"/>
          <c:showBubbleSize val="0"/>
        </c:dLbls>
        <c:gapWidth val="150"/>
        <c:shape val="box"/>
        <c:axId val="712568431"/>
        <c:axId val="1"/>
        <c:axId val="0"/>
      </c:bar3DChart>
      <c:catAx>
        <c:axId val="71256843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1256843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Practicas Pedagogicas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7DC-4A3C-9ECF-193C7D9B4096}"/>
              </c:ext>
            </c:extLst>
          </c:dPt>
          <c:dPt>
            <c:idx val="1"/>
            <c:invertIfNegative val="0"/>
            <c:bubble3D val="0"/>
            <c:spPr>
              <a:solidFill>
                <a:srgbClr val="C00000"/>
              </a:solidFill>
            </c:spPr>
            <c:extLst>
              <c:ext xmlns:c16="http://schemas.microsoft.com/office/drawing/2014/chart" uri="{C3380CC4-5D6E-409C-BE32-E72D297353CC}">
                <c16:uniqueId val="{00000001-77DC-4A3C-9ECF-193C7D9B409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7DC-4A3C-9ECF-193C7D9B409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7DC-4A3C-9ECF-193C7D9B409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77DC-4A3C-9ECF-193C7D9B4096}"/>
            </c:ext>
          </c:extLst>
        </c:ser>
        <c:dLbls>
          <c:showLegendKey val="0"/>
          <c:showVal val="0"/>
          <c:showCatName val="0"/>
          <c:showSerName val="0"/>
          <c:showPercent val="0"/>
          <c:showBubbleSize val="0"/>
        </c:dLbls>
        <c:gapWidth val="150"/>
        <c:shape val="box"/>
        <c:axId val="712553039"/>
        <c:axId val="1"/>
        <c:axId val="0"/>
      </c:bar3DChart>
      <c:catAx>
        <c:axId val="71255303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12553039"/>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Gestion de aula</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11F-4E85-A9F6-1B2D4F298DB6}"/>
              </c:ext>
            </c:extLst>
          </c:dPt>
          <c:dPt>
            <c:idx val="1"/>
            <c:invertIfNegative val="0"/>
            <c:bubble3D val="0"/>
            <c:spPr>
              <a:solidFill>
                <a:srgbClr val="C00000"/>
              </a:solidFill>
            </c:spPr>
            <c:extLst>
              <c:ext xmlns:c16="http://schemas.microsoft.com/office/drawing/2014/chart" uri="{C3380CC4-5D6E-409C-BE32-E72D297353CC}">
                <c16:uniqueId val="{00000001-C11F-4E85-A9F6-1B2D4F298DB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11F-4E85-A9F6-1B2D4F298DB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11F-4E85-A9F6-1B2D4F298DB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Academica!$C$6:$F$6</c:f>
              <c:numCache>
                <c:formatCode>0%</c:formatCode>
                <c:ptCount val="4"/>
                <c:pt idx="0">
                  <c:v>0</c:v>
                </c:pt>
                <c:pt idx="1">
                  <c:v>0</c:v>
                </c:pt>
                <c:pt idx="2">
                  <c:v>0.25</c:v>
                </c:pt>
                <c:pt idx="3">
                  <c:v>0.75</c:v>
                </c:pt>
              </c:numCache>
            </c:numRef>
          </c:val>
          <c:extLst>
            <c:ext xmlns:c16="http://schemas.microsoft.com/office/drawing/2014/chart" uri="{C3380CC4-5D6E-409C-BE32-E72D297353CC}">
              <c16:uniqueId val="{00000004-C11F-4E85-A9F6-1B2D4F298DB6}"/>
            </c:ext>
          </c:extLst>
        </c:ser>
        <c:dLbls>
          <c:showLegendKey val="0"/>
          <c:showVal val="0"/>
          <c:showCatName val="0"/>
          <c:showSerName val="0"/>
          <c:showPercent val="0"/>
          <c:showBubbleSize val="0"/>
        </c:dLbls>
        <c:gapWidth val="150"/>
        <c:shape val="box"/>
        <c:axId val="712570511"/>
        <c:axId val="1"/>
        <c:axId val="0"/>
      </c:bar3DChart>
      <c:catAx>
        <c:axId val="71257051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1257051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Gestion de aula</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6EA-429E-A7E6-C252C924122B}"/>
              </c:ext>
            </c:extLst>
          </c:dPt>
          <c:dPt>
            <c:idx val="1"/>
            <c:invertIfNegative val="0"/>
            <c:bubble3D val="0"/>
            <c:spPr>
              <a:solidFill>
                <a:srgbClr val="C00000"/>
              </a:solidFill>
            </c:spPr>
            <c:extLst>
              <c:ext xmlns:c16="http://schemas.microsoft.com/office/drawing/2014/chart" uri="{C3380CC4-5D6E-409C-BE32-E72D297353CC}">
                <c16:uniqueId val="{00000001-36EA-429E-A7E6-C252C924122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6EA-429E-A7E6-C252C924122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6EA-429E-A7E6-C252C924122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Academica!$H$6:$K$6</c:f>
              <c:numCache>
                <c:formatCode>0%</c:formatCode>
                <c:ptCount val="4"/>
                <c:pt idx="0">
                  <c:v>0</c:v>
                </c:pt>
                <c:pt idx="1">
                  <c:v>0</c:v>
                </c:pt>
                <c:pt idx="2">
                  <c:v>0</c:v>
                </c:pt>
                <c:pt idx="3">
                  <c:v>1</c:v>
                </c:pt>
              </c:numCache>
            </c:numRef>
          </c:val>
          <c:extLst>
            <c:ext xmlns:c16="http://schemas.microsoft.com/office/drawing/2014/chart" uri="{C3380CC4-5D6E-409C-BE32-E72D297353CC}">
              <c16:uniqueId val="{00000004-36EA-429E-A7E6-C252C924122B}"/>
            </c:ext>
          </c:extLst>
        </c:ser>
        <c:dLbls>
          <c:showLegendKey val="0"/>
          <c:showVal val="0"/>
          <c:showCatName val="0"/>
          <c:showSerName val="0"/>
          <c:showPercent val="0"/>
          <c:showBubbleSize val="0"/>
        </c:dLbls>
        <c:gapWidth val="150"/>
        <c:shape val="box"/>
        <c:axId val="712571759"/>
        <c:axId val="1"/>
        <c:axId val="0"/>
      </c:bar3DChart>
      <c:catAx>
        <c:axId val="71257175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12571759"/>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5F8-44B6-B8E4-9B5EFF464835}"/>
              </c:ext>
            </c:extLst>
          </c:dPt>
          <c:dPt>
            <c:idx val="1"/>
            <c:invertIfNegative val="0"/>
            <c:bubble3D val="0"/>
            <c:spPr>
              <a:solidFill>
                <a:srgbClr val="C00000"/>
              </a:solidFill>
            </c:spPr>
            <c:extLst>
              <c:ext xmlns:c16="http://schemas.microsoft.com/office/drawing/2014/chart" uri="{C3380CC4-5D6E-409C-BE32-E72D297353CC}">
                <c16:uniqueId val="{00000001-45F8-44B6-B8E4-9B5EFF46483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5F8-44B6-B8E4-9B5EFF46483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5F8-44B6-B8E4-9B5EFF46483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45F8-44B6-B8E4-9B5EFF464835}"/>
            </c:ext>
          </c:extLst>
        </c:ser>
        <c:dLbls>
          <c:showLegendKey val="0"/>
          <c:showVal val="0"/>
          <c:showCatName val="0"/>
          <c:showSerName val="0"/>
          <c:showPercent val="0"/>
          <c:showBubbleSize val="0"/>
        </c:dLbls>
        <c:gapWidth val="150"/>
        <c:shape val="box"/>
        <c:axId val="712573007"/>
        <c:axId val="1"/>
        <c:axId val="0"/>
      </c:bar3DChart>
      <c:catAx>
        <c:axId val="71257300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12573007"/>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Gestión Estrategica</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F86-43A4-B399-AC00C1C7B48A}"/>
              </c:ext>
            </c:extLst>
          </c:dPt>
          <c:dPt>
            <c:idx val="1"/>
            <c:invertIfNegative val="0"/>
            <c:bubble3D val="0"/>
            <c:spPr>
              <a:solidFill>
                <a:srgbClr val="C00000"/>
              </a:solidFill>
            </c:spPr>
            <c:extLst>
              <c:ext xmlns:c16="http://schemas.microsoft.com/office/drawing/2014/chart" uri="{C3380CC4-5D6E-409C-BE32-E72D297353CC}">
                <c16:uniqueId val="{00000001-AF86-43A4-B399-AC00C1C7B48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F86-43A4-B399-AC00C1C7B48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F86-43A4-B399-AC00C1C7B48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Directiva!$C$5:$F$5</c:f>
              <c:numCache>
                <c:formatCode>0%</c:formatCode>
                <c:ptCount val="4"/>
                <c:pt idx="0">
                  <c:v>0</c:v>
                </c:pt>
                <c:pt idx="1">
                  <c:v>0</c:v>
                </c:pt>
                <c:pt idx="2">
                  <c:v>0.2</c:v>
                </c:pt>
                <c:pt idx="3">
                  <c:v>0.8</c:v>
                </c:pt>
              </c:numCache>
            </c:numRef>
          </c:val>
          <c:extLst>
            <c:ext xmlns:c16="http://schemas.microsoft.com/office/drawing/2014/chart" uri="{C3380CC4-5D6E-409C-BE32-E72D297353CC}">
              <c16:uniqueId val="{00000004-AF86-43A4-B399-AC00C1C7B48A}"/>
            </c:ext>
          </c:extLst>
        </c:ser>
        <c:dLbls>
          <c:showLegendKey val="0"/>
          <c:showVal val="0"/>
          <c:showCatName val="0"/>
          <c:showSerName val="0"/>
          <c:showPercent val="0"/>
          <c:showBubbleSize val="0"/>
        </c:dLbls>
        <c:gapWidth val="150"/>
        <c:shape val="box"/>
        <c:axId val="215697151"/>
        <c:axId val="1"/>
        <c:axId val="0"/>
      </c:bar3DChart>
      <c:catAx>
        <c:axId val="21569715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21569715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44" l="0.7000000000000004" r="0.7000000000000004" t="0.75000000000000044" header="0.30000000000000021" footer="0.30000000000000021"/>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Academica!$C$2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0DE4-4CBC-BFAD-446DEEBD8DB6}"/>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0DE4-4CBC-BFAD-446DEEBD8DB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c:v>
                </c:pt>
                <c:pt idx="2">
                  <c:v>0.4</c:v>
                </c:pt>
                <c:pt idx="3">
                  <c:v>0.6</c:v>
                </c:pt>
              </c:numCache>
            </c:numRef>
          </c:val>
          <c:smooth val="0"/>
          <c:extLst>
            <c:ext xmlns:c16="http://schemas.microsoft.com/office/drawing/2014/chart" uri="{C3380CC4-5D6E-409C-BE32-E72D297353CC}">
              <c16:uniqueId val="{00000002-0DE4-4CBC-BFAD-446DEEBD8DB6}"/>
            </c:ext>
          </c:extLst>
        </c:ser>
        <c:ser>
          <c:idx val="0"/>
          <c:order val="1"/>
          <c:tx>
            <c:strRef>
              <c:f>Academica!$H$2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0DE4-4CBC-BFAD-446DEEBD8DB6}"/>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0DE4-4CBC-BFAD-446DEEBD8DB6}"/>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0DE4-4CBC-BFAD-446DEEBD8DB6}"/>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0DE4-4CBC-BFAD-446DEEBD8DB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c:v>
                </c:pt>
                <c:pt idx="2">
                  <c:v>0.2</c:v>
                </c:pt>
                <c:pt idx="3">
                  <c:v>0.8</c:v>
                </c:pt>
              </c:numCache>
            </c:numRef>
          </c:val>
          <c:smooth val="0"/>
          <c:extLst>
            <c:ext xmlns:c16="http://schemas.microsoft.com/office/drawing/2014/chart" uri="{C3380CC4-5D6E-409C-BE32-E72D297353CC}">
              <c16:uniqueId val="{00000007-0DE4-4CBC-BFAD-446DEEBD8DB6}"/>
            </c:ext>
          </c:extLst>
        </c:ser>
        <c:ser>
          <c:idx val="1"/>
          <c:order val="2"/>
          <c:tx>
            <c:strRef>
              <c:f>Academica!$M$2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0DE4-4CBC-BFAD-446DEEBD8DB6}"/>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0DE4-4CBC-BFAD-446DEEBD8DB6}"/>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A-0DE4-4CBC-BFAD-446DEEBD8DB6}"/>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B-0DE4-4CBC-BFAD-446DEEBD8DB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0DE4-4CBC-BFAD-446DEEBD8DB6}"/>
            </c:ext>
          </c:extLst>
        </c:ser>
        <c:ser>
          <c:idx val="3"/>
          <c:order val="3"/>
          <c:tx>
            <c:v>AÑO 2014</c:v>
          </c:tx>
          <c:marker>
            <c:symbol val="none"/>
          </c:marker>
          <c:dLbls>
            <c:dLbl>
              <c:idx val="0"/>
              <c:layout>
                <c:manualLayout>
                  <c:x val="-3.076680667771341E-2"/>
                  <c:y val="-8.4848493846442788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0DE4-4CBC-BFAD-446DEEBD8DB6}"/>
                </c:ext>
              </c:extLst>
            </c:dLbl>
            <c:dLbl>
              <c:idx val="1"/>
              <c:layout>
                <c:manualLayout>
                  <c:x val="-1.9891330875647071E-2"/>
                  <c:y val="-5.1851857350603922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0DE4-4CBC-BFAD-446DEEBD8DB6}"/>
                </c:ext>
              </c:extLst>
            </c:dLbl>
            <c:dLbl>
              <c:idx val="2"/>
              <c:layout>
                <c:manualLayout>
                  <c:x val="-4.5992472800606289E-2"/>
                  <c:y val="-7.5420883419060253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0DE4-4CBC-BFAD-446DEEBD8DB6}"/>
                </c:ext>
              </c:extLst>
            </c:dLbl>
            <c:dLbl>
              <c:idx val="3"/>
              <c:layout>
                <c:manualLayout>
                  <c:x val="-3.7292092158953211E-2"/>
                  <c:y val="-8.956229906013409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0DE4-4CBC-BFAD-446DEEBD8DB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0DE4-4CBC-BFAD-446DEEBD8DB6}"/>
            </c:ext>
          </c:extLst>
        </c:ser>
        <c:dLbls>
          <c:showLegendKey val="0"/>
          <c:showVal val="0"/>
          <c:showCatName val="0"/>
          <c:showSerName val="0"/>
          <c:showPercent val="0"/>
          <c:showBubbleSize val="0"/>
        </c:dLbls>
        <c:smooth val="0"/>
        <c:axId val="712574255"/>
        <c:axId val="1"/>
      </c:lineChart>
      <c:catAx>
        <c:axId val="71257425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1257425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22" l="0.70000000000000018" r="0.70000000000000018" t="0.75000000000000022" header="0.3000000000000001" footer="0.3000000000000001"/>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PRACTICAS PEDAGOGICAS</a:t>
            </a:r>
          </a:p>
        </c:rich>
      </c:tx>
      <c:overlay val="0"/>
    </c:title>
    <c:autoTitleDeleted val="0"/>
    <c:plotArea>
      <c:layout/>
      <c:lineChart>
        <c:grouping val="standard"/>
        <c:varyColors val="0"/>
        <c:ser>
          <c:idx val="2"/>
          <c:order val="0"/>
          <c:tx>
            <c:strRef>
              <c:f>Academica!$C$2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F0C0-457B-BD0E-B8D0D8C9AAD8}"/>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F0C0-457B-BD0E-B8D0D8C9AAD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c:v>
                </c:pt>
                <c:pt idx="2">
                  <c:v>0.25</c:v>
                </c:pt>
                <c:pt idx="3">
                  <c:v>0.75</c:v>
                </c:pt>
              </c:numCache>
            </c:numRef>
          </c:val>
          <c:smooth val="0"/>
          <c:extLst>
            <c:ext xmlns:c16="http://schemas.microsoft.com/office/drawing/2014/chart" uri="{C3380CC4-5D6E-409C-BE32-E72D297353CC}">
              <c16:uniqueId val="{00000002-F0C0-457B-BD0E-B8D0D8C9AAD8}"/>
            </c:ext>
          </c:extLst>
        </c:ser>
        <c:ser>
          <c:idx val="0"/>
          <c:order val="1"/>
          <c:tx>
            <c:strRef>
              <c:f>Academica!$H$2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F0C0-457B-BD0E-B8D0D8C9AAD8}"/>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F0C0-457B-BD0E-B8D0D8C9AAD8}"/>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F0C0-457B-BD0E-B8D0D8C9AAD8}"/>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F0C0-457B-BD0E-B8D0D8C9AAD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c:v>
                </c:pt>
                <c:pt idx="2">
                  <c:v>0.25</c:v>
                </c:pt>
                <c:pt idx="3">
                  <c:v>0.75</c:v>
                </c:pt>
              </c:numCache>
            </c:numRef>
          </c:val>
          <c:smooth val="0"/>
          <c:extLst>
            <c:ext xmlns:c16="http://schemas.microsoft.com/office/drawing/2014/chart" uri="{C3380CC4-5D6E-409C-BE32-E72D297353CC}">
              <c16:uniqueId val="{00000007-F0C0-457B-BD0E-B8D0D8C9AAD8}"/>
            </c:ext>
          </c:extLst>
        </c:ser>
        <c:ser>
          <c:idx val="1"/>
          <c:order val="2"/>
          <c:tx>
            <c:strRef>
              <c:f>Academica!$M$2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F0C0-457B-BD0E-B8D0D8C9AAD8}"/>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F0C0-457B-BD0E-B8D0D8C9AAD8}"/>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A-F0C0-457B-BD0E-B8D0D8C9AAD8}"/>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B-F0C0-457B-BD0E-B8D0D8C9AAD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F0C0-457B-BD0E-B8D0D8C9AAD8}"/>
            </c:ext>
          </c:extLst>
        </c:ser>
        <c:ser>
          <c:idx val="3"/>
          <c:order val="3"/>
          <c:tx>
            <c:v>AÑO 2014</c:v>
          </c:tx>
          <c:marker>
            <c:symbol val="none"/>
          </c:marker>
          <c:dLbls>
            <c:dLbl>
              <c:idx val="2"/>
              <c:layout>
                <c:manualLayout>
                  <c:x val="-3.5116996998539943E-2"/>
                  <c:y val="-7.9973122511489428E-2"/>
                </c:manualLayout>
              </c:layout>
              <c:spPr/>
              <c:txPr>
                <a:bodyPr/>
                <a:lstStyle/>
                <a:p>
                  <a:pPr>
                    <a:defRPr sz="1600" b="1"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0C0-457B-BD0E-B8D0D8C9AAD8}"/>
                </c:ext>
              </c:extLst>
            </c:dLbl>
            <c:dLbl>
              <c:idx val="3"/>
              <c:layout>
                <c:manualLayout>
                  <c:x val="-3.9467187319366485E-2"/>
                  <c:y val="-7.526882118728416E-2"/>
                </c:manualLayout>
              </c:layout>
              <c:spPr/>
              <c:txPr>
                <a:bodyPr/>
                <a:lstStyle/>
                <a:p>
                  <a:pPr>
                    <a:defRPr sz="1600" b="1"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0C0-457B-BD0E-B8D0D8C9AAD8}"/>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F0C0-457B-BD0E-B8D0D8C9AAD8}"/>
            </c:ext>
          </c:extLst>
        </c:ser>
        <c:dLbls>
          <c:showLegendKey val="0"/>
          <c:showVal val="0"/>
          <c:showCatName val="0"/>
          <c:showSerName val="0"/>
          <c:showPercent val="0"/>
          <c:showBubbleSize val="0"/>
        </c:dLbls>
        <c:smooth val="0"/>
        <c:axId val="712576335"/>
        <c:axId val="1"/>
      </c:lineChart>
      <c:catAx>
        <c:axId val="71257633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1257633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44" l="0.7000000000000004" r="0.7000000000000004" t="0.75000000000000044" header="0.30000000000000021" footer="0.30000000000000021"/>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DE AULA</a:t>
            </a:r>
          </a:p>
        </c:rich>
      </c:tx>
      <c:overlay val="0"/>
    </c:title>
    <c:autoTitleDeleted val="0"/>
    <c:plotArea>
      <c:layout>
        <c:manualLayout>
          <c:layoutTarget val="inner"/>
          <c:xMode val="edge"/>
          <c:yMode val="edge"/>
          <c:x val="3.2626427406199018E-2"/>
          <c:y val="0.2160324992623083"/>
          <c:w val="0.95214790647090808"/>
          <c:h val="0.52854170880943052"/>
        </c:manualLayout>
      </c:layout>
      <c:lineChart>
        <c:grouping val="standard"/>
        <c:varyColors val="0"/>
        <c:ser>
          <c:idx val="2"/>
          <c:order val="0"/>
          <c:tx>
            <c:strRef>
              <c:f>Academica!$C$2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EEF0-4F24-98A3-279C7A39F4E8}"/>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EEF0-4F24-98A3-279C7A39F4E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c:v>
                </c:pt>
                <c:pt idx="2">
                  <c:v>0.25</c:v>
                </c:pt>
                <c:pt idx="3">
                  <c:v>0.75</c:v>
                </c:pt>
              </c:numCache>
            </c:numRef>
          </c:val>
          <c:smooth val="0"/>
          <c:extLst>
            <c:ext xmlns:c16="http://schemas.microsoft.com/office/drawing/2014/chart" uri="{C3380CC4-5D6E-409C-BE32-E72D297353CC}">
              <c16:uniqueId val="{00000002-EEF0-4F24-98A3-279C7A39F4E8}"/>
            </c:ext>
          </c:extLst>
        </c:ser>
        <c:ser>
          <c:idx val="0"/>
          <c:order val="1"/>
          <c:tx>
            <c:strRef>
              <c:f>Academica!$H$2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EEF0-4F24-98A3-279C7A39F4E8}"/>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EEF0-4F24-98A3-279C7A39F4E8}"/>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EEF0-4F24-98A3-279C7A39F4E8}"/>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EEF0-4F24-98A3-279C7A39F4E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7-EEF0-4F24-98A3-279C7A39F4E8}"/>
            </c:ext>
          </c:extLst>
        </c:ser>
        <c:ser>
          <c:idx val="1"/>
          <c:order val="2"/>
          <c:tx>
            <c:strRef>
              <c:f>Academica!$M$2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EEF0-4F24-98A3-279C7A39F4E8}"/>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EEF0-4F24-98A3-279C7A39F4E8}"/>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A-EEF0-4F24-98A3-279C7A39F4E8}"/>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B-EEF0-4F24-98A3-279C7A39F4E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EEF0-4F24-98A3-279C7A39F4E8}"/>
            </c:ext>
          </c:extLst>
        </c:ser>
        <c:ser>
          <c:idx val="3"/>
          <c:order val="3"/>
          <c:tx>
            <c:v>AÑO 2014</c:v>
          </c:tx>
          <c:marker>
            <c:symbol val="none"/>
          </c:marker>
          <c:dLbls>
            <c:dLbl>
              <c:idx val="0"/>
              <c:layout>
                <c:manualLayout>
                  <c:x val="-3.5116996998539943E-2"/>
                  <c:y val="-7.070742312695906E-2"/>
                </c:manualLayout>
              </c:layout>
              <c:spPr/>
              <c:txPr>
                <a:bodyPr/>
                <a:lstStyle/>
                <a:p>
                  <a:pPr>
                    <a:defRPr sz="1600" b="1"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EEF0-4F24-98A3-279C7A39F4E8}"/>
                </c:ext>
              </c:extLst>
            </c:dLbl>
            <c:dLbl>
              <c:idx val="1"/>
              <c:layout>
                <c:manualLayout>
                  <c:x val="-3.2941901838126675E-2"/>
                  <c:y val="-6.127944503315437E-2"/>
                </c:manualLayout>
              </c:layout>
              <c:spPr/>
              <c:txPr>
                <a:bodyPr/>
                <a:lstStyle/>
                <a:p>
                  <a:pPr>
                    <a:defRPr sz="1600" b="1"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EEF0-4F24-98A3-279C7A39F4E8}"/>
                </c:ext>
              </c:extLst>
            </c:dLbl>
            <c:dLbl>
              <c:idx val="2"/>
              <c:layout>
                <c:manualLayout>
                  <c:x val="-3.2941901838126675E-2"/>
                  <c:y val="-7.0707051961331965E-2"/>
                </c:manualLayout>
              </c:layout>
              <c:spPr/>
              <c:txPr>
                <a:bodyPr/>
                <a:lstStyle/>
                <a:p>
                  <a:pPr>
                    <a:defRPr sz="1600" b="1"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EEF0-4F24-98A3-279C7A39F4E8}"/>
                </c:ext>
              </c:extLst>
            </c:dLbl>
            <c:dLbl>
              <c:idx val="3"/>
              <c:layout>
                <c:manualLayout>
                  <c:x val="-3.9467187319366485E-2"/>
                  <c:y val="-6.127944503315437E-2"/>
                </c:manualLayout>
              </c:layout>
              <c:spPr/>
              <c:txPr>
                <a:bodyPr/>
                <a:lstStyle/>
                <a:p>
                  <a:pPr>
                    <a:defRPr sz="1600" b="1"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EEF0-4F24-98A3-279C7A39F4E8}"/>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EEF0-4F24-98A3-279C7A39F4E8}"/>
            </c:ext>
          </c:extLst>
        </c:ser>
        <c:dLbls>
          <c:showLegendKey val="0"/>
          <c:showVal val="0"/>
          <c:showCatName val="0"/>
          <c:showSerName val="0"/>
          <c:showPercent val="0"/>
          <c:showBubbleSize val="0"/>
        </c:dLbls>
        <c:smooth val="0"/>
        <c:axId val="712578831"/>
        <c:axId val="1"/>
      </c:lineChart>
      <c:catAx>
        <c:axId val="712578831"/>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12578831"/>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Seguimiento Academico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84F-40F8-95B5-D64F69442FBD}"/>
              </c:ext>
            </c:extLst>
          </c:dPt>
          <c:dPt>
            <c:idx val="1"/>
            <c:invertIfNegative val="0"/>
            <c:bubble3D val="0"/>
            <c:spPr>
              <a:solidFill>
                <a:srgbClr val="C00000"/>
              </a:solidFill>
            </c:spPr>
            <c:extLst>
              <c:ext xmlns:c16="http://schemas.microsoft.com/office/drawing/2014/chart" uri="{C3380CC4-5D6E-409C-BE32-E72D297353CC}">
                <c16:uniqueId val="{00000001-384F-40F8-95B5-D64F69442FB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84F-40F8-95B5-D64F69442FB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84F-40F8-95B5-D64F69442FB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Directiva!$C$7:$F$7</c:f>
              <c:numCache>
                <c:formatCode>0%</c:formatCode>
                <c:ptCount val="4"/>
                <c:pt idx="0">
                  <c:v>0</c:v>
                </c:pt>
                <c:pt idx="1">
                  <c:v>0</c:v>
                </c:pt>
                <c:pt idx="2">
                  <c:v>0.5</c:v>
                </c:pt>
                <c:pt idx="3">
                  <c:v>0.5</c:v>
                </c:pt>
              </c:numCache>
            </c:numRef>
          </c:val>
          <c:extLst>
            <c:ext xmlns:c16="http://schemas.microsoft.com/office/drawing/2014/chart" uri="{C3380CC4-5D6E-409C-BE32-E72D297353CC}">
              <c16:uniqueId val="{00000004-384F-40F8-95B5-D64F69442FBD}"/>
            </c:ext>
          </c:extLst>
        </c:ser>
        <c:dLbls>
          <c:showLegendKey val="0"/>
          <c:showVal val="0"/>
          <c:showCatName val="0"/>
          <c:showSerName val="0"/>
          <c:showPercent val="0"/>
          <c:showBubbleSize val="0"/>
        </c:dLbls>
        <c:gapWidth val="150"/>
        <c:shape val="box"/>
        <c:axId val="712575087"/>
        <c:axId val="1"/>
        <c:axId val="0"/>
      </c:bar3DChart>
      <c:catAx>
        <c:axId val="71257508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1257508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Seguimiento Academico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72A-4315-B705-60D29D8BA71A}"/>
              </c:ext>
            </c:extLst>
          </c:dPt>
          <c:dPt>
            <c:idx val="1"/>
            <c:invertIfNegative val="0"/>
            <c:bubble3D val="0"/>
            <c:spPr>
              <a:solidFill>
                <a:srgbClr val="C00000"/>
              </a:solidFill>
            </c:spPr>
            <c:extLst>
              <c:ext xmlns:c16="http://schemas.microsoft.com/office/drawing/2014/chart" uri="{C3380CC4-5D6E-409C-BE32-E72D297353CC}">
                <c16:uniqueId val="{00000001-E72A-4315-B705-60D29D8BA71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72A-4315-B705-60D29D8BA71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72A-4315-B705-60D29D8BA71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Directiva!$H$7:$K$7</c:f>
              <c:numCache>
                <c:formatCode>0%</c:formatCode>
                <c:ptCount val="4"/>
                <c:pt idx="0">
                  <c:v>0</c:v>
                </c:pt>
                <c:pt idx="1">
                  <c:v>0</c:v>
                </c:pt>
                <c:pt idx="2">
                  <c:v>0.25</c:v>
                </c:pt>
                <c:pt idx="3">
                  <c:v>0.75</c:v>
                </c:pt>
              </c:numCache>
            </c:numRef>
          </c:val>
          <c:extLst>
            <c:ext xmlns:c16="http://schemas.microsoft.com/office/drawing/2014/chart" uri="{C3380CC4-5D6E-409C-BE32-E72D297353CC}">
              <c16:uniqueId val="{00000004-E72A-4315-B705-60D29D8BA71A}"/>
            </c:ext>
          </c:extLst>
        </c:ser>
        <c:dLbls>
          <c:showLegendKey val="0"/>
          <c:showVal val="0"/>
          <c:showCatName val="0"/>
          <c:showSerName val="0"/>
          <c:showPercent val="0"/>
          <c:showBubbleSize val="0"/>
        </c:dLbls>
        <c:gapWidth val="150"/>
        <c:shape val="box"/>
        <c:axId val="712579247"/>
        <c:axId val="1"/>
        <c:axId val="0"/>
      </c:bar3DChart>
      <c:catAx>
        <c:axId val="71257924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1257924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C81-41DF-9209-251AC859F08A}"/>
              </c:ext>
            </c:extLst>
          </c:dPt>
          <c:dPt>
            <c:idx val="1"/>
            <c:invertIfNegative val="0"/>
            <c:bubble3D val="0"/>
            <c:spPr>
              <a:solidFill>
                <a:srgbClr val="C00000"/>
              </a:solidFill>
            </c:spPr>
            <c:extLst>
              <c:ext xmlns:c16="http://schemas.microsoft.com/office/drawing/2014/chart" uri="{C3380CC4-5D6E-409C-BE32-E72D297353CC}">
                <c16:uniqueId val="{00000001-AC81-41DF-9209-251AC859F08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C81-41DF-9209-251AC859F08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C81-41DF-9209-251AC859F08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c:ext xmlns:c16="http://schemas.microsoft.com/office/drawing/2014/chart" uri="{C3380CC4-5D6E-409C-BE32-E72D297353CC}">
              <c16:uniqueId val="{00000004-AC81-41DF-9209-251AC859F08A}"/>
            </c:ext>
          </c:extLst>
        </c:ser>
        <c:dLbls>
          <c:showLegendKey val="0"/>
          <c:showVal val="0"/>
          <c:showCatName val="0"/>
          <c:showSerName val="0"/>
          <c:showPercent val="0"/>
          <c:showBubbleSize val="0"/>
        </c:dLbls>
        <c:gapWidth val="150"/>
        <c:shape val="box"/>
        <c:axId val="712577167"/>
        <c:axId val="1"/>
        <c:axId val="0"/>
      </c:bar3DChart>
      <c:catAx>
        <c:axId val="71257716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12577167"/>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44" l="0.70000000000000062" r="0.70000000000000062" t="0.75000000000000144" header="0.30000000000000032" footer="0.30000000000000032"/>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SEGUIMIENTO ACADEMICO</a:t>
            </a:r>
          </a:p>
        </c:rich>
      </c:tx>
      <c:overlay val="0"/>
    </c:title>
    <c:autoTitleDeleted val="0"/>
    <c:plotArea>
      <c:layout>
        <c:manualLayout>
          <c:layoutTarget val="inner"/>
          <c:xMode val="edge"/>
          <c:yMode val="edge"/>
          <c:x val="2.392604676454595E-2"/>
          <c:y val="0.19756283224672164"/>
          <c:w val="0.95214790647090808"/>
          <c:h val="0.56220147826628364"/>
        </c:manualLayout>
      </c:layout>
      <c:lineChart>
        <c:grouping val="standard"/>
        <c:varyColors val="0"/>
        <c:ser>
          <c:idx val="2"/>
          <c:order val="0"/>
          <c:tx>
            <c:strRef>
              <c:f>Academica!$C$2</c:f>
              <c:strCache>
                <c:ptCount val="1"/>
                <c:pt idx="0">
                  <c:v>AÑO 2024</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A2CF-4148-9205-09606CBF6C5B}"/>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2CF-4148-9205-09606CBF6C5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Academica!$C$7:$F$7</c:f>
              <c:numCache>
                <c:formatCode>0%</c:formatCode>
                <c:ptCount val="4"/>
                <c:pt idx="0">
                  <c:v>0.25</c:v>
                </c:pt>
                <c:pt idx="1">
                  <c:v>0</c:v>
                </c:pt>
                <c:pt idx="2">
                  <c:v>0</c:v>
                </c:pt>
                <c:pt idx="3">
                  <c:v>0.75</c:v>
                </c:pt>
              </c:numCache>
            </c:numRef>
          </c:val>
          <c:smooth val="0"/>
          <c:extLst>
            <c:ext xmlns:c16="http://schemas.microsoft.com/office/drawing/2014/chart" uri="{C3380CC4-5D6E-409C-BE32-E72D297353CC}">
              <c16:uniqueId val="{00000002-A2CF-4148-9205-09606CBF6C5B}"/>
            </c:ext>
          </c:extLst>
        </c:ser>
        <c:ser>
          <c:idx val="0"/>
          <c:order val="1"/>
          <c:tx>
            <c:strRef>
              <c:f>Academica!$H$2</c:f>
              <c:strCache>
                <c:ptCount val="1"/>
                <c:pt idx="0">
                  <c:v>AÑO 2025</c:v>
                </c:pt>
              </c:strCache>
            </c:strRef>
          </c:tx>
          <c:spPr>
            <a:ln w="63500"/>
          </c:spPr>
          <c:marker>
            <c:symbol val="none"/>
          </c:marker>
          <c:dLbls>
            <c:dLbl>
              <c:idx val="0"/>
              <c:layout>
                <c:manualLayout>
                  <c:x val="-6.7583333333333467E-2"/>
                  <c:y val="-7.3927388896993934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A2CF-4148-9205-09606CBF6C5B}"/>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A2CF-4148-9205-09606CBF6C5B}"/>
                </c:ext>
              </c:extLst>
            </c:dLbl>
            <c:dLbl>
              <c:idx val="2"/>
              <c:layout>
                <c:manualLayout>
                  <c:x val="-6.2027777777777779E-2"/>
                  <c:y val="-6.9306927090932002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A2CF-4148-9205-09606CBF6C5B}"/>
                </c:ext>
              </c:extLst>
            </c:dLbl>
            <c:dLbl>
              <c:idx val="3"/>
              <c:layout>
                <c:manualLayout>
                  <c:x val="-3.9759210547729268E-2"/>
                  <c:y val="-0.12727274076966419"/>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A2CF-4148-9205-09606CBF6C5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Academica!$H$7:$K$7</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7-A2CF-4148-9205-09606CBF6C5B}"/>
            </c:ext>
          </c:extLst>
        </c:ser>
        <c:ser>
          <c:idx val="1"/>
          <c:order val="2"/>
          <c:tx>
            <c:strRef>
              <c:f>Academica!$M$2</c:f>
              <c:strCache>
                <c:ptCount val="1"/>
                <c:pt idx="0">
                  <c:v>AÑO 202_</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A2CF-4148-9205-09606CBF6C5B}"/>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A2CF-4148-9205-09606CBF6C5B}"/>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A2CF-4148-9205-09606CBF6C5B}"/>
                </c:ext>
              </c:extLst>
            </c:dLbl>
            <c:dLbl>
              <c:idx val="3"/>
              <c:layout>
                <c:manualLayout>
                  <c:x val="-3.9759210547729268E-2"/>
                  <c:y val="-7.0707078205368992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A2CF-4148-9205-09606CBF6C5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A2CF-4148-9205-09606CBF6C5B}"/>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A2CF-4148-9205-09606CBF6C5B}"/>
            </c:ext>
          </c:extLst>
        </c:ser>
        <c:dLbls>
          <c:showLegendKey val="0"/>
          <c:showVal val="0"/>
          <c:showCatName val="0"/>
          <c:showSerName val="0"/>
          <c:showPercent val="0"/>
          <c:showBubbleSize val="0"/>
        </c:dLbls>
        <c:smooth val="0"/>
        <c:axId val="722424367"/>
        <c:axId val="1"/>
      </c:lineChart>
      <c:catAx>
        <c:axId val="72242436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22424367"/>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7FDD-425D-83AA-E7B3185E2DE3}"/>
              </c:ext>
            </c:extLst>
          </c:dPt>
          <c:dPt>
            <c:idx val="1"/>
            <c:invertIfNegative val="0"/>
            <c:bubble3D val="0"/>
            <c:spPr>
              <a:solidFill>
                <a:srgbClr val="C00000"/>
              </a:solidFill>
            </c:spPr>
            <c:extLst>
              <c:ext xmlns:c16="http://schemas.microsoft.com/office/drawing/2014/chart" uri="{C3380CC4-5D6E-409C-BE32-E72D297353CC}">
                <c16:uniqueId val="{00000001-7FDD-425D-83AA-E7B3185E2DE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FDD-425D-83AA-E7B3185E2DE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FDD-425D-83AA-E7B3185E2DE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7FDD-425D-83AA-E7B3185E2DE3}"/>
            </c:ext>
          </c:extLst>
        </c:ser>
        <c:dLbls>
          <c:showLegendKey val="0"/>
          <c:showVal val="0"/>
          <c:showCatName val="0"/>
          <c:showSerName val="0"/>
          <c:showPercent val="0"/>
          <c:showBubbleSize val="0"/>
        </c:dLbls>
        <c:gapWidth val="150"/>
        <c:shape val="box"/>
        <c:axId val="722433519"/>
        <c:axId val="1"/>
        <c:axId val="0"/>
      </c:bar3DChart>
      <c:catAx>
        <c:axId val="72243351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2243351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FD87-44B8-85B3-F050B4BCEFC0}"/>
              </c:ext>
            </c:extLst>
          </c:dPt>
          <c:dPt>
            <c:idx val="1"/>
            <c:invertIfNegative val="0"/>
            <c:bubble3D val="0"/>
            <c:spPr>
              <a:solidFill>
                <a:srgbClr val="C00000"/>
              </a:solidFill>
            </c:spPr>
            <c:extLst>
              <c:ext xmlns:c16="http://schemas.microsoft.com/office/drawing/2014/chart" uri="{C3380CC4-5D6E-409C-BE32-E72D297353CC}">
                <c16:uniqueId val="{00000001-FD87-44B8-85B3-F050B4BCEFC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D87-44B8-85B3-F050B4BCEFC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D87-44B8-85B3-F050B4BCEFC0}"/>
              </c:ext>
            </c:extLst>
          </c:dPt>
          <c:dLbls>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FD87-44B8-85B3-F050B4BCEFC0}"/>
            </c:ext>
          </c:extLst>
        </c:ser>
        <c:dLbls>
          <c:showLegendKey val="0"/>
          <c:showVal val="0"/>
          <c:showCatName val="0"/>
          <c:showSerName val="0"/>
          <c:showPercent val="0"/>
          <c:showBubbleSize val="0"/>
        </c:dLbls>
        <c:gapWidth val="150"/>
        <c:shape val="box"/>
        <c:axId val="722438095"/>
        <c:axId val="1"/>
        <c:axId val="0"/>
      </c:bar3DChart>
      <c:catAx>
        <c:axId val="72243809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2243809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25F2-433A-B257-B648E496A57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25F2-433A-B257-B648E496A57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25F2-433A-B257-B648E496A578}"/>
            </c:ext>
          </c:extLst>
        </c:ser>
        <c:dLbls>
          <c:showLegendKey val="0"/>
          <c:showVal val="0"/>
          <c:showCatName val="0"/>
          <c:showSerName val="0"/>
          <c:showPercent val="0"/>
          <c:showBubbleSize val="0"/>
        </c:dLbls>
        <c:gapWidth val="150"/>
        <c:shape val="box"/>
        <c:axId val="722422703"/>
        <c:axId val="1"/>
        <c:axId val="0"/>
      </c:bar3DChart>
      <c:catAx>
        <c:axId val="722422703"/>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22422703"/>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Gestión Estrategica</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65B-4AD2-9D90-1A3CE5189BAF}"/>
              </c:ext>
            </c:extLst>
          </c:dPt>
          <c:dPt>
            <c:idx val="1"/>
            <c:invertIfNegative val="0"/>
            <c:bubble3D val="0"/>
            <c:spPr>
              <a:solidFill>
                <a:srgbClr val="C00000"/>
              </a:solidFill>
            </c:spPr>
            <c:extLst>
              <c:ext xmlns:c16="http://schemas.microsoft.com/office/drawing/2014/chart" uri="{C3380CC4-5D6E-409C-BE32-E72D297353CC}">
                <c16:uniqueId val="{00000001-165B-4AD2-9D90-1A3CE5189BA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65B-4AD2-9D90-1A3CE5189BA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65B-4AD2-9D90-1A3CE5189BA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Directiva!$H$5:$K$5</c:f>
              <c:numCache>
                <c:formatCode>0%</c:formatCode>
                <c:ptCount val="4"/>
                <c:pt idx="0">
                  <c:v>0</c:v>
                </c:pt>
                <c:pt idx="1">
                  <c:v>0</c:v>
                </c:pt>
                <c:pt idx="2">
                  <c:v>0</c:v>
                </c:pt>
                <c:pt idx="3">
                  <c:v>1</c:v>
                </c:pt>
              </c:numCache>
            </c:numRef>
          </c:val>
          <c:extLst>
            <c:ext xmlns:c16="http://schemas.microsoft.com/office/drawing/2014/chart" uri="{C3380CC4-5D6E-409C-BE32-E72D297353CC}">
              <c16:uniqueId val="{00000004-165B-4AD2-9D90-1A3CE5189BAF}"/>
            </c:ext>
          </c:extLst>
        </c:ser>
        <c:dLbls>
          <c:showLegendKey val="0"/>
          <c:showVal val="0"/>
          <c:showCatName val="0"/>
          <c:showSerName val="0"/>
          <c:showPercent val="0"/>
          <c:showBubbleSize val="0"/>
        </c:dLbls>
        <c:gapWidth val="150"/>
        <c:shape val="box"/>
        <c:axId val="215698815"/>
        <c:axId val="1"/>
        <c:axId val="0"/>
      </c:bar3DChart>
      <c:catAx>
        <c:axId val="21569881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21569881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AF0E-447D-A1D7-B45F96D925AE}"/>
              </c:ext>
            </c:extLst>
          </c:dPt>
          <c:dPt>
            <c:idx val="1"/>
            <c:invertIfNegative val="0"/>
            <c:bubble3D val="0"/>
            <c:spPr>
              <a:solidFill>
                <a:srgbClr val="C00000"/>
              </a:solidFill>
            </c:spPr>
            <c:extLst>
              <c:ext xmlns:c16="http://schemas.microsoft.com/office/drawing/2014/chart" uri="{C3380CC4-5D6E-409C-BE32-E72D297353CC}">
                <c16:uniqueId val="{00000001-AF0E-447D-A1D7-B45F96D925A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F0E-447D-A1D7-B45F96D925A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F0E-447D-A1D7-B45F96D925A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AF0E-447D-A1D7-B45F96D925AE}"/>
            </c:ext>
          </c:extLst>
        </c:ser>
        <c:dLbls>
          <c:showLegendKey val="0"/>
          <c:showVal val="0"/>
          <c:showCatName val="0"/>
          <c:showSerName val="0"/>
          <c:showPercent val="0"/>
          <c:showBubbleSize val="0"/>
        </c:dLbls>
        <c:gapWidth val="150"/>
        <c:shape val="box"/>
        <c:axId val="722457231"/>
        <c:axId val="1"/>
        <c:axId val="0"/>
      </c:bar3DChart>
      <c:catAx>
        <c:axId val="72245723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2245723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a la gestión académica</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321-4C8C-9678-6C00C2ECBCF6}"/>
              </c:ext>
            </c:extLst>
          </c:dPt>
          <c:dPt>
            <c:idx val="1"/>
            <c:invertIfNegative val="0"/>
            <c:bubble3D val="0"/>
            <c:spPr>
              <a:solidFill>
                <a:srgbClr val="C00000"/>
              </a:solidFill>
            </c:spPr>
            <c:extLst>
              <c:ext xmlns:c16="http://schemas.microsoft.com/office/drawing/2014/chart" uri="{C3380CC4-5D6E-409C-BE32-E72D297353CC}">
                <c16:uniqueId val="{00000001-6321-4C8C-9678-6C00C2ECBCF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321-4C8C-9678-6C00C2ECBCF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321-4C8C-9678-6C00C2ECBCF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Admon!$C$4:$F$4</c:f>
              <c:numCache>
                <c:formatCode>0%</c:formatCode>
                <c:ptCount val="4"/>
                <c:pt idx="0">
                  <c:v>0</c:v>
                </c:pt>
                <c:pt idx="1">
                  <c:v>0</c:v>
                </c:pt>
                <c:pt idx="2">
                  <c:v>0.33333333333333331</c:v>
                </c:pt>
                <c:pt idx="3">
                  <c:v>0.66666666666666663</c:v>
                </c:pt>
              </c:numCache>
            </c:numRef>
          </c:val>
          <c:extLst>
            <c:ext xmlns:c16="http://schemas.microsoft.com/office/drawing/2014/chart" uri="{C3380CC4-5D6E-409C-BE32-E72D297353CC}">
              <c16:uniqueId val="{00000004-6321-4C8C-9678-6C00C2ECBCF6}"/>
            </c:ext>
          </c:extLst>
        </c:ser>
        <c:dLbls>
          <c:showLegendKey val="0"/>
          <c:showVal val="0"/>
          <c:showCatName val="0"/>
          <c:showSerName val="0"/>
          <c:showPercent val="0"/>
          <c:showBubbleSize val="0"/>
        </c:dLbls>
        <c:gapWidth val="150"/>
        <c:shape val="box"/>
        <c:axId val="722457647"/>
        <c:axId val="1"/>
        <c:axId val="0"/>
      </c:bar3DChart>
      <c:catAx>
        <c:axId val="72245764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2245764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44" l="0.7000000000000004" r="0.7000000000000004" t="0.75000000000000044" header="0.30000000000000021" footer="0.30000000000000021"/>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Apoyo a la gestión académica</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E9D-4099-B6E2-03E313EE4A13}"/>
              </c:ext>
            </c:extLst>
          </c:dPt>
          <c:dPt>
            <c:idx val="1"/>
            <c:invertIfNegative val="0"/>
            <c:bubble3D val="0"/>
            <c:spPr>
              <a:solidFill>
                <a:srgbClr val="C00000"/>
              </a:solidFill>
            </c:spPr>
            <c:extLst>
              <c:ext xmlns:c16="http://schemas.microsoft.com/office/drawing/2014/chart" uri="{C3380CC4-5D6E-409C-BE32-E72D297353CC}">
                <c16:uniqueId val="{00000001-BE9D-4099-B6E2-03E313EE4A1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E9D-4099-B6E2-03E313EE4A1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E9D-4099-B6E2-03E313EE4A1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Admon!$H$4:$K$4</c:f>
              <c:numCache>
                <c:formatCode>0%</c:formatCode>
                <c:ptCount val="4"/>
                <c:pt idx="0">
                  <c:v>0</c:v>
                </c:pt>
                <c:pt idx="1">
                  <c:v>0</c:v>
                </c:pt>
                <c:pt idx="2">
                  <c:v>0.33333333333333331</c:v>
                </c:pt>
                <c:pt idx="3">
                  <c:v>0.66666666666666663</c:v>
                </c:pt>
              </c:numCache>
            </c:numRef>
          </c:val>
          <c:extLst>
            <c:ext xmlns:c16="http://schemas.microsoft.com/office/drawing/2014/chart" uri="{C3380CC4-5D6E-409C-BE32-E72D297353CC}">
              <c16:uniqueId val="{00000004-BE9D-4099-B6E2-03E313EE4A13}"/>
            </c:ext>
          </c:extLst>
        </c:ser>
        <c:dLbls>
          <c:showLegendKey val="0"/>
          <c:showVal val="0"/>
          <c:showCatName val="0"/>
          <c:showSerName val="0"/>
          <c:showPercent val="0"/>
          <c:showBubbleSize val="0"/>
        </c:dLbls>
        <c:gapWidth val="150"/>
        <c:shape val="box"/>
        <c:axId val="722452655"/>
        <c:axId val="1"/>
        <c:axId val="0"/>
      </c:bar3DChart>
      <c:catAx>
        <c:axId val="72245265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2245265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FB3-4550-AC4C-07F06936A70D}"/>
              </c:ext>
            </c:extLst>
          </c:dPt>
          <c:dPt>
            <c:idx val="1"/>
            <c:invertIfNegative val="0"/>
            <c:bubble3D val="0"/>
            <c:spPr>
              <a:solidFill>
                <a:srgbClr val="C00000"/>
              </a:solidFill>
            </c:spPr>
            <c:extLst>
              <c:ext xmlns:c16="http://schemas.microsoft.com/office/drawing/2014/chart" uri="{C3380CC4-5D6E-409C-BE32-E72D297353CC}">
                <c16:uniqueId val="{00000001-5FB3-4550-AC4C-07F06936A70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FB3-4550-AC4C-07F06936A70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FB3-4550-AC4C-07F06936A7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5FB3-4550-AC4C-07F06936A70D}"/>
            </c:ext>
          </c:extLst>
        </c:ser>
        <c:dLbls>
          <c:showLegendKey val="0"/>
          <c:showVal val="0"/>
          <c:showCatName val="0"/>
          <c:showSerName val="0"/>
          <c:showPercent val="0"/>
          <c:showBubbleSize val="0"/>
        </c:dLbls>
        <c:gapWidth val="150"/>
        <c:shape val="box"/>
        <c:axId val="722455567"/>
        <c:axId val="1"/>
        <c:axId val="0"/>
      </c:bar3DChart>
      <c:catAx>
        <c:axId val="72245556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22455567"/>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la planta fisica y de los recursos</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8DB-4BB1-8180-4E26FA5AF800}"/>
              </c:ext>
            </c:extLst>
          </c:dPt>
          <c:dPt>
            <c:idx val="1"/>
            <c:invertIfNegative val="0"/>
            <c:bubble3D val="0"/>
            <c:spPr>
              <a:solidFill>
                <a:srgbClr val="C00000"/>
              </a:solidFill>
            </c:spPr>
            <c:extLst>
              <c:ext xmlns:c16="http://schemas.microsoft.com/office/drawing/2014/chart" uri="{C3380CC4-5D6E-409C-BE32-E72D297353CC}">
                <c16:uniqueId val="{00000001-78DB-4BB1-8180-4E26FA5AF80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8DB-4BB1-8180-4E26FA5AF80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8DB-4BB1-8180-4E26FA5AF80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Admon!$C$5:$F$5</c:f>
              <c:numCache>
                <c:formatCode>0%</c:formatCode>
                <c:ptCount val="4"/>
                <c:pt idx="0">
                  <c:v>0</c:v>
                </c:pt>
                <c:pt idx="1">
                  <c:v>0</c:v>
                </c:pt>
                <c:pt idx="2">
                  <c:v>1</c:v>
                </c:pt>
                <c:pt idx="3">
                  <c:v>0</c:v>
                </c:pt>
              </c:numCache>
            </c:numRef>
          </c:val>
          <c:extLst>
            <c:ext xmlns:c16="http://schemas.microsoft.com/office/drawing/2014/chart" uri="{C3380CC4-5D6E-409C-BE32-E72D297353CC}">
              <c16:uniqueId val="{00000004-78DB-4BB1-8180-4E26FA5AF800}"/>
            </c:ext>
          </c:extLst>
        </c:ser>
        <c:dLbls>
          <c:showLegendKey val="0"/>
          <c:showVal val="0"/>
          <c:showCatName val="0"/>
          <c:showSerName val="0"/>
          <c:showPercent val="0"/>
          <c:showBubbleSize val="0"/>
        </c:dLbls>
        <c:gapWidth val="150"/>
        <c:shape val="box"/>
        <c:axId val="722455983"/>
        <c:axId val="1"/>
        <c:axId val="0"/>
      </c:bar3DChart>
      <c:catAx>
        <c:axId val="7224559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2245598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Administración de la planta fisica y de los recursos</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5F3-49C1-9119-98AC4A5BA7A6}"/>
              </c:ext>
            </c:extLst>
          </c:dPt>
          <c:dPt>
            <c:idx val="1"/>
            <c:invertIfNegative val="0"/>
            <c:bubble3D val="0"/>
            <c:spPr>
              <a:solidFill>
                <a:srgbClr val="C00000"/>
              </a:solidFill>
            </c:spPr>
            <c:extLst>
              <c:ext xmlns:c16="http://schemas.microsoft.com/office/drawing/2014/chart" uri="{C3380CC4-5D6E-409C-BE32-E72D297353CC}">
                <c16:uniqueId val="{00000001-45F3-49C1-9119-98AC4A5BA7A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5F3-49C1-9119-98AC4A5BA7A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5F3-49C1-9119-98AC4A5BA7A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Admon!$H$5:$K$5</c:f>
              <c:numCache>
                <c:formatCode>0%</c:formatCode>
                <c:ptCount val="4"/>
                <c:pt idx="0">
                  <c:v>0</c:v>
                </c:pt>
                <c:pt idx="1">
                  <c:v>0</c:v>
                </c:pt>
                <c:pt idx="2" formatCode="0.00%">
                  <c:v>0</c:v>
                </c:pt>
                <c:pt idx="3">
                  <c:v>0.14285714285714285</c:v>
                </c:pt>
              </c:numCache>
            </c:numRef>
          </c:val>
          <c:extLst>
            <c:ext xmlns:c16="http://schemas.microsoft.com/office/drawing/2014/chart" uri="{C3380CC4-5D6E-409C-BE32-E72D297353CC}">
              <c16:uniqueId val="{00000004-45F3-49C1-9119-98AC4A5BA7A6}"/>
            </c:ext>
          </c:extLst>
        </c:ser>
        <c:dLbls>
          <c:showLegendKey val="0"/>
          <c:showVal val="0"/>
          <c:showCatName val="0"/>
          <c:showSerName val="0"/>
          <c:showPercent val="0"/>
          <c:showBubbleSize val="0"/>
        </c:dLbls>
        <c:gapWidth val="150"/>
        <c:shape val="box"/>
        <c:axId val="722459727"/>
        <c:axId val="1"/>
        <c:axId val="0"/>
      </c:bar3DChart>
      <c:catAx>
        <c:axId val="72245972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2245972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Administración de la planta fisica y de los recursos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0B0-4849-BCE1-415729AB0D1C}"/>
              </c:ext>
            </c:extLst>
          </c:dPt>
          <c:dPt>
            <c:idx val="1"/>
            <c:invertIfNegative val="0"/>
            <c:bubble3D val="0"/>
            <c:spPr>
              <a:solidFill>
                <a:srgbClr val="C00000"/>
              </a:solidFill>
            </c:spPr>
            <c:extLst>
              <c:ext xmlns:c16="http://schemas.microsoft.com/office/drawing/2014/chart" uri="{C3380CC4-5D6E-409C-BE32-E72D297353CC}">
                <c16:uniqueId val="{00000001-30B0-4849-BCE1-415729AB0D1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0B0-4849-BCE1-415729AB0D1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0B0-4849-BCE1-415729AB0D1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30B0-4849-BCE1-415729AB0D1C}"/>
            </c:ext>
          </c:extLst>
        </c:ser>
        <c:dLbls>
          <c:showLegendKey val="0"/>
          <c:showVal val="0"/>
          <c:showCatName val="0"/>
          <c:showSerName val="0"/>
          <c:showPercent val="0"/>
          <c:showBubbleSize val="0"/>
        </c:dLbls>
        <c:gapWidth val="150"/>
        <c:shape val="box"/>
        <c:axId val="722406479"/>
        <c:axId val="1"/>
        <c:axId val="0"/>
      </c:bar3DChart>
      <c:catAx>
        <c:axId val="72240647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22406479"/>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servicios complementarios</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72F-4759-9276-3D28428C1269}"/>
              </c:ext>
            </c:extLst>
          </c:dPt>
          <c:dPt>
            <c:idx val="1"/>
            <c:invertIfNegative val="0"/>
            <c:bubble3D val="0"/>
            <c:spPr>
              <a:solidFill>
                <a:srgbClr val="C00000"/>
              </a:solidFill>
            </c:spPr>
            <c:extLst>
              <c:ext xmlns:c16="http://schemas.microsoft.com/office/drawing/2014/chart" uri="{C3380CC4-5D6E-409C-BE32-E72D297353CC}">
                <c16:uniqueId val="{00000001-C72F-4759-9276-3D28428C126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72F-4759-9276-3D28428C126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72F-4759-9276-3D28428C126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Admon!$C$6:$F$6</c:f>
              <c:numCache>
                <c:formatCode>0%</c:formatCode>
                <c:ptCount val="4"/>
                <c:pt idx="0">
                  <c:v>0</c:v>
                </c:pt>
                <c:pt idx="1">
                  <c:v>0</c:v>
                </c:pt>
                <c:pt idx="2">
                  <c:v>0.5</c:v>
                </c:pt>
                <c:pt idx="3">
                  <c:v>0.5</c:v>
                </c:pt>
              </c:numCache>
            </c:numRef>
          </c:val>
          <c:extLst>
            <c:ext xmlns:c16="http://schemas.microsoft.com/office/drawing/2014/chart" uri="{C3380CC4-5D6E-409C-BE32-E72D297353CC}">
              <c16:uniqueId val="{00000004-C72F-4759-9276-3D28428C1269}"/>
            </c:ext>
          </c:extLst>
        </c:ser>
        <c:dLbls>
          <c:showLegendKey val="0"/>
          <c:showVal val="0"/>
          <c:showCatName val="0"/>
          <c:showSerName val="0"/>
          <c:showPercent val="0"/>
          <c:showBubbleSize val="0"/>
        </c:dLbls>
        <c:gapWidth val="150"/>
        <c:shape val="box"/>
        <c:axId val="722404399"/>
        <c:axId val="1"/>
        <c:axId val="0"/>
      </c:bar3DChart>
      <c:catAx>
        <c:axId val="72240439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22404399"/>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Administración de servicios complementarios</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659-4225-B118-91EC006B3BF5}"/>
              </c:ext>
            </c:extLst>
          </c:dPt>
          <c:dPt>
            <c:idx val="1"/>
            <c:invertIfNegative val="0"/>
            <c:bubble3D val="0"/>
            <c:spPr>
              <a:solidFill>
                <a:srgbClr val="C00000"/>
              </a:solidFill>
            </c:spPr>
            <c:extLst>
              <c:ext xmlns:c16="http://schemas.microsoft.com/office/drawing/2014/chart" uri="{C3380CC4-5D6E-409C-BE32-E72D297353CC}">
                <c16:uniqueId val="{00000001-7659-4225-B118-91EC006B3BF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659-4225-B118-91EC006B3BF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659-4225-B118-91EC006B3BF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Admon!$H$6:$K$6</c:f>
              <c:numCache>
                <c:formatCode>0%</c:formatCode>
                <c:ptCount val="4"/>
                <c:pt idx="0">
                  <c:v>0</c:v>
                </c:pt>
                <c:pt idx="1">
                  <c:v>0</c:v>
                </c:pt>
                <c:pt idx="2">
                  <c:v>0.5</c:v>
                </c:pt>
                <c:pt idx="3">
                  <c:v>0.5</c:v>
                </c:pt>
              </c:numCache>
            </c:numRef>
          </c:val>
          <c:extLst>
            <c:ext xmlns:c16="http://schemas.microsoft.com/office/drawing/2014/chart" uri="{C3380CC4-5D6E-409C-BE32-E72D297353CC}">
              <c16:uniqueId val="{00000004-7659-4225-B118-91EC006B3BF5}"/>
            </c:ext>
          </c:extLst>
        </c:ser>
        <c:dLbls>
          <c:showLegendKey val="0"/>
          <c:showVal val="0"/>
          <c:showCatName val="0"/>
          <c:showSerName val="0"/>
          <c:showPercent val="0"/>
          <c:showBubbleSize val="0"/>
        </c:dLbls>
        <c:gapWidth val="150"/>
        <c:shape val="box"/>
        <c:axId val="722398991"/>
        <c:axId val="1"/>
        <c:axId val="0"/>
      </c:bar3DChart>
      <c:catAx>
        <c:axId val="72239899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2239899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1BF-4603-9EA3-A0B1DFC7F091}"/>
              </c:ext>
            </c:extLst>
          </c:dPt>
          <c:dPt>
            <c:idx val="1"/>
            <c:invertIfNegative val="0"/>
            <c:bubble3D val="0"/>
            <c:spPr>
              <a:solidFill>
                <a:srgbClr val="C00000"/>
              </a:solidFill>
            </c:spPr>
            <c:extLst>
              <c:ext xmlns:c16="http://schemas.microsoft.com/office/drawing/2014/chart" uri="{C3380CC4-5D6E-409C-BE32-E72D297353CC}">
                <c16:uniqueId val="{00000001-D1BF-4603-9EA3-A0B1DFC7F09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1BF-4603-9EA3-A0B1DFC7F09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1BF-4603-9EA3-A0B1DFC7F09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D1BF-4603-9EA3-A0B1DFC7F091}"/>
            </c:ext>
          </c:extLst>
        </c:ser>
        <c:dLbls>
          <c:showLegendKey val="0"/>
          <c:showVal val="0"/>
          <c:showCatName val="0"/>
          <c:showSerName val="0"/>
          <c:showPercent val="0"/>
          <c:showBubbleSize val="0"/>
        </c:dLbls>
        <c:gapWidth val="150"/>
        <c:shape val="box"/>
        <c:axId val="722396079"/>
        <c:axId val="1"/>
        <c:axId val="0"/>
      </c:bar3DChart>
      <c:catAx>
        <c:axId val="72239607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22396079"/>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Gestión Estrategica</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77E-4B28-9877-3D7161315B44}"/>
              </c:ext>
            </c:extLst>
          </c:dPt>
          <c:dPt>
            <c:idx val="1"/>
            <c:invertIfNegative val="0"/>
            <c:bubble3D val="0"/>
            <c:spPr>
              <a:solidFill>
                <a:srgbClr val="C00000"/>
              </a:solidFill>
            </c:spPr>
            <c:extLst>
              <c:ext xmlns:c16="http://schemas.microsoft.com/office/drawing/2014/chart" uri="{C3380CC4-5D6E-409C-BE32-E72D297353CC}">
                <c16:uniqueId val="{00000001-677E-4B28-9877-3D7161315B4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77E-4B28-9877-3D7161315B4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77E-4B28-9877-3D7161315B4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677E-4B28-9877-3D7161315B44}"/>
            </c:ext>
          </c:extLst>
        </c:ser>
        <c:dLbls>
          <c:showLegendKey val="0"/>
          <c:showVal val="0"/>
          <c:showCatName val="0"/>
          <c:showSerName val="0"/>
          <c:showPercent val="0"/>
          <c:showBubbleSize val="0"/>
        </c:dLbls>
        <c:gapWidth val="150"/>
        <c:shape val="box"/>
        <c:axId val="215706719"/>
        <c:axId val="1"/>
        <c:axId val="0"/>
      </c:bar3DChart>
      <c:catAx>
        <c:axId val="21570671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215706719"/>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A LA GESTION ACADEMICA</a:t>
            </a:r>
          </a:p>
        </c:rich>
      </c:tx>
      <c:overlay val="0"/>
    </c:title>
    <c:autoTitleDeleted val="0"/>
    <c:plotArea>
      <c:layout/>
      <c:lineChart>
        <c:grouping val="standard"/>
        <c:varyColors val="0"/>
        <c:ser>
          <c:idx val="2"/>
          <c:order val="0"/>
          <c:tx>
            <c:strRef>
              <c:f>Admon!$C$2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516D-4F95-82FD-E763AB9F2C6F}"/>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516D-4F95-82FD-E763AB9F2C6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0.33333333333333331</c:v>
                </c:pt>
                <c:pt idx="3">
                  <c:v>0.66666666666666663</c:v>
                </c:pt>
              </c:numCache>
            </c:numRef>
          </c:val>
          <c:smooth val="0"/>
          <c:extLst>
            <c:ext xmlns:c16="http://schemas.microsoft.com/office/drawing/2014/chart" uri="{C3380CC4-5D6E-409C-BE32-E72D297353CC}">
              <c16:uniqueId val="{00000002-516D-4F95-82FD-E763AB9F2C6F}"/>
            </c:ext>
          </c:extLst>
        </c:ser>
        <c:ser>
          <c:idx val="0"/>
          <c:order val="1"/>
          <c:tx>
            <c:strRef>
              <c:f>Admon!$H$2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516D-4F95-82FD-E763AB9F2C6F}"/>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516D-4F95-82FD-E763AB9F2C6F}"/>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516D-4F95-82FD-E763AB9F2C6F}"/>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516D-4F95-82FD-E763AB9F2C6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0.33333333333333331</c:v>
                </c:pt>
                <c:pt idx="3">
                  <c:v>0.66666666666666663</c:v>
                </c:pt>
              </c:numCache>
            </c:numRef>
          </c:val>
          <c:smooth val="0"/>
          <c:extLst>
            <c:ext xmlns:c16="http://schemas.microsoft.com/office/drawing/2014/chart" uri="{C3380CC4-5D6E-409C-BE32-E72D297353CC}">
              <c16:uniqueId val="{00000007-516D-4F95-82FD-E763AB9F2C6F}"/>
            </c:ext>
          </c:extLst>
        </c:ser>
        <c:ser>
          <c:idx val="1"/>
          <c:order val="2"/>
          <c:tx>
            <c:strRef>
              <c:f>Admon!$M$2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516D-4F95-82FD-E763AB9F2C6F}"/>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516D-4F95-82FD-E763AB9F2C6F}"/>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A-516D-4F95-82FD-E763AB9F2C6F}"/>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B-516D-4F95-82FD-E763AB9F2C6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516D-4F95-82FD-E763AB9F2C6F}"/>
            </c:ext>
          </c:extLst>
        </c:ser>
        <c:ser>
          <c:idx val="3"/>
          <c:order val="3"/>
          <c:tx>
            <c:v>AÑO 4</c:v>
          </c:tx>
          <c:marker>
            <c:symbol val="none"/>
          </c:marker>
          <c:dLbls>
            <c:dLbl>
              <c:idx val="0"/>
              <c:layout>
                <c:manualLayout>
                  <c:x val="-2.8591711517300143E-2"/>
                  <c:y val="-8.9562299060134049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516D-4F95-82FD-E763AB9F2C6F}"/>
                </c:ext>
              </c:extLst>
            </c:dLbl>
            <c:dLbl>
              <c:idx val="1"/>
              <c:layout>
                <c:manualLayout>
                  <c:x val="-3.8455682436106538E-2"/>
                  <c:y val="-5.6565662564295169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516D-4F95-82FD-E763AB9F2C6F}"/>
                </c:ext>
              </c:extLst>
            </c:dLbl>
            <c:dLbl>
              <c:idx val="3"/>
              <c:layout>
                <c:manualLayout>
                  <c:x val="-2.4241521196473607E-2"/>
                  <c:y val="-6.1279467777986457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516D-4F95-82FD-E763AB9F2C6F}"/>
                </c:ext>
              </c:extLst>
            </c:dLbl>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0-516D-4F95-82FD-E763AB9F2C6F}"/>
            </c:ext>
          </c:extLst>
        </c:ser>
        <c:dLbls>
          <c:showLegendKey val="0"/>
          <c:showVal val="0"/>
          <c:showCatName val="0"/>
          <c:showSerName val="0"/>
          <c:showPercent val="0"/>
          <c:showBubbleSize val="0"/>
        </c:dLbls>
        <c:smooth val="0"/>
        <c:axId val="722399823"/>
        <c:axId val="1"/>
      </c:lineChart>
      <c:catAx>
        <c:axId val="72239982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2239982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22" l="0.70000000000000018" r="0.70000000000000018" t="0.75000000000000022" header="0.3000000000000001" footer="0.3000000000000001"/>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ADMINISTRACIÓN DE LA PLANTA FISICA Y DE LOS RECURSOS</a:t>
            </a:r>
          </a:p>
        </c:rich>
      </c:tx>
      <c:overlay val="0"/>
    </c:title>
    <c:autoTitleDeleted val="0"/>
    <c:plotArea>
      <c:layout/>
      <c:lineChart>
        <c:grouping val="standard"/>
        <c:varyColors val="0"/>
        <c:ser>
          <c:idx val="2"/>
          <c:order val="0"/>
          <c:tx>
            <c:strRef>
              <c:f>Admon!$C$2</c:f>
              <c:strCache>
                <c:ptCount val="1"/>
                <c:pt idx="0">
                  <c:v>AÑO 2024</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32A7-4ACF-88BD-BBC81E85D496}"/>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32A7-4ACF-88BD-BBC81E85D4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32A7-4ACF-88BD-BBC81E85D496}"/>
            </c:ext>
          </c:extLst>
        </c:ser>
        <c:ser>
          <c:idx val="0"/>
          <c:order val="1"/>
          <c:tx>
            <c:strRef>
              <c:f>Admon!$H$2</c:f>
              <c:strCache>
                <c:ptCount val="1"/>
                <c:pt idx="0">
                  <c:v>AÑO 2025</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32A7-4ACF-88BD-BBC81E85D496}"/>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32A7-4ACF-88BD-BBC81E85D496}"/>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32A7-4ACF-88BD-BBC81E85D496}"/>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32A7-4ACF-88BD-BBC81E85D4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c:v>
                </c:pt>
                <c:pt idx="2" formatCode="0.00%">
                  <c:v>0</c:v>
                </c:pt>
                <c:pt idx="3">
                  <c:v>0.14285714285714285</c:v>
                </c:pt>
              </c:numCache>
            </c:numRef>
          </c:val>
          <c:smooth val="0"/>
          <c:extLst>
            <c:ext xmlns:c16="http://schemas.microsoft.com/office/drawing/2014/chart" uri="{C3380CC4-5D6E-409C-BE32-E72D297353CC}">
              <c16:uniqueId val="{00000007-32A7-4ACF-88BD-BBC81E85D496}"/>
            </c:ext>
          </c:extLst>
        </c:ser>
        <c:ser>
          <c:idx val="1"/>
          <c:order val="2"/>
          <c:tx>
            <c:strRef>
              <c:f>Directiva!$M$2</c:f>
              <c:strCache>
                <c:ptCount val="1"/>
                <c:pt idx="0">
                  <c:v>AÑO 202_</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32A7-4ACF-88BD-BBC81E85D496}"/>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32A7-4ACF-88BD-BBC81E85D496}"/>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32A7-4ACF-88BD-BBC81E85D496}"/>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32A7-4ACF-88BD-BBC81E85D4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32A7-4ACF-88BD-BBC81E85D496}"/>
            </c:ext>
          </c:extLst>
        </c:ser>
        <c:ser>
          <c:idx val="3"/>
          <c:order val="3"/>
          <c:tx>
            <c:v>AÑO 4</c:v>
          </c:tx>
          <c:marker>
            <c:symbol val="none"/>
          </c:marker>
          <c:dLbls>
            <c:dLbl>
              <c:idx val="0"/>
              <c:layout>
                <c:manualLayout>
                  <c:x val="-4.4219684611201737E-2"/>
                  <c:y val="-4.6113302198987252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32A7-4ACF-88BD-BBC81E85D496}"/>
                </c:ext>
              </c:extLst>
            </c:dLbl>
            <c:dLbl>
              <c:idx val="1"/>
              <c:layout>
                <c:manualLayout>
                  <c:x val="-4.6394779771615005E-2"/>
                  <c:y val="-5.9947292858683422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32A7-4ACF-88BD-BBC81E85D496}"/>
                </c:ext>
              </c:extLst>
            </c:dLbl>
            <c:dLbl>
              <c:idx val="2"/>
              <c:layout>
                <c:manualLayout>
                  <c:x val="-4.4219684611201737E-2"/>
                  <c:y val="-7.3781283518379606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32A7-4ACF-88BD-BBC81E85D496}"/>
                </c:ext>
              </c:extLst>
            </c:dLbl>
            <c:dLbl>
              <c:idx val="3"/>
              <c:layout>
                <c:manualLayout>
                  <c:x val="-4.2044589450788469E-2"/>
                  <c:y val="-4.6113302198987252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32A7-4ACF-88BD-BBC81E85D4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32A7-4ACF-88BD-BBC81E85D496}"/>
            </c:ext>
          </c:extLst>
        </c:ser>
        <c:dLbls>
          <c:showLegendKey val="0"/>
          <c:showVal val="0"/>
          <c:showCatName val="0"/>
          <c:showSerName val="0"/>
          <c:showPercent val="0"/>
          <c:showBubbleSize val="0"/>
        </c:dLbls>
        <c:smooth val="0"/>
        <c:axId val="722408559"/>
        <c:axId val="1"/>
      </c:lineChart>
      <c:catAx>
        <c:axId val="722408559"/>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22408559"/>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44" l="0.7000000000000004" r="0.7000000000000004" t="0.75000000000000044" header="0.30000000000000021" footer="0.30000000000000021"/>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ADMINISTRACION DE SERVICIOS COMPLEMENTARIOS</a:t>
            </a:r>
          </a:p>
        </c:rich>
      </c:tx>
      <c:overlay val="0"/>
    </c:title>
    <c:autoTitleDeleted val="0"/>
    <c:plotArea>
      <c:layout/>
      <c:lineChart>
        <c:grouping val="standard"/>
        <c:varyColors val="0"/>
        <c:ser>
          <c:idx val="2"/>
          <c:order val="0"/>
          <c:tx>
            <c:strRef>
              <c:f>Admon!$C$2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F8B3-440D-8670-007E0D62E00F}"/>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F8B3-440D-8670-007E0D62E00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2-F8B3-440D-8670-007E0D62E00F}"/>
            </c:ext>
          </c:extLst>
        </c:ser>
        <c:ser>
          <c:idx val="0"/>
          <c:order val="1"/>
          <c:tx>
            <c:strRef>
              <c:f>Admon!$H$2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F8B3-440D-8670-007E0D62E00F}"/>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F8B3-440D-8670-007E0D62E00F}"/>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F8B3-440D-8670-007E0D62E00F}"/>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F8B3-440D-8670-007E0D62E00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7-F8B3-440D-8670-007E0D62E00F}"/>
            </c:ext>
          </c:extLst>
        </c:ser>
        <c:ser>
          <c:idx val="1"/>
          <c:order val="2"/>
          <c:tx>
            <c:strRef>
              <c:f>Admon!$M$2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F8B3-440D-8670-007E0D62E00F}"/>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F8B3-440D-8670-007E0D62E00F}"/>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A-F8B3-440D-8670-007E0D62E00F}"/>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B-F8B3-440D-8670-007E0D62E00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F8B3-440D-8670-007E0D62E00F}"/>
            </c:ext>
          </c:extLst>
        </c:ser>
        <c:ser>
          <c:idx val="3"/>
          <c:order val="3"/>
          <c:tx>
            <c:v>AÑO 4</c:v>
          </c:tx>
          <c:marker>
            <c:symbol val="none"/>
          </c:marker>
          <c:dLbls>
            <c:dLbl>
              <c:idx val="0"/>
              <c:layout>
                <c:manualLayout>
                  <c:x val="-4.8569874932028273E-2"/>
                  <c:y val="-6.1279467777986457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8B3-440D-8670-007E0D62E00F}"/>
                </c:ext>
              </c:extLst>
            </c:dLbl>
            <c:dLbl>
              <c:idx val="1"/>
              <c:layout>
                <c:manualLayout>
                  <c:x val="-3.5519303969548666E-2"/>
                  <c:y val="-5.1851857350603964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8B3-440D-8670-007E0D62E00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F8B3-440D-8670-007E0D62E00F}"/>
            </c:ext>
          </c:extLst>
        </c:ser>
        <c:dLbls>
          <c:showLegendKey val="0"/>
          <c:showVal val="0"/>
          <c:showCatName val="0"/>
          <c:showSerName val="0"/>
          <c:showPercent val="0"/>
          <c:showBubbleSize val="0"/>
        </c:dLbls>
        <c:smooth val="0"/>
        <c:axId val="722413551"/>
        <c:axId val="1"/>
      </c:lineChart>
      <c:catAx>
        <c:axId val="722413551"/>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22413551"/>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Talento Humano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1FF-4781-BCAC-F909319A9528}"/>
              </c:ext>
            </c:extLst>
          </c:dPt>
          <c:dPt>
            <c:idx val="1"/>
            <c:invertIfNegative val="0"/>
            <c:bubble3D val="0"/>
            <c:spPr>
              <a:solidFill>
                <a:srgbClr val="C00000"/>
              </a:solidFill>
            </c:spPr>
            <c:extLst>
              <c:ext xmlns:c16="http://schemas.microsoft.com/office/drawing/2014/chart" uri="{C3380CC4-5D6E-409C-BE32-E72D297353CC}">
                <c16:uniqueId val="{00000001-41FF-4781-BCAC-F909319A952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1FF-4781-BCAC-F909319A952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1FF-4781-BCAC-F909319A952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Admon!$C$7:$F$7</c:f>
              <c:numCache>
                <c:formatCode>0%</c:formatCode>
                <c:ptCount val="4"/>
                <c:pt idx="0">
                  <c:v>0</c:v>
                </c:pt>
                <c:pt idx="1">
                  <c:v>0</c:v>
                </c:pt>
                <c:pt idx="2">
                  <c:v>0.6</c:v>
                </c:pt>
                <c:pt idx="3">
                  <c:v>0.4</c:v>
                </c:pt>
              </c:numCache>
            </c:numRef>
          </c:val>
          <c:extLst>
            <c:ext xmlns:c16="http://schemas.microsoft.com/office/drawing/2014/chart" uri="{C3380CC4-5D6E-409C-BE32-E72D297353CC}">
              <c16:uniqueId val="{00000004-41FF-4781-BCAC-F909319A9528}"/>
            </c:ext>
          </c:extLst>
        </c:ser>
        <c:dLbls>
          <c:showLegendKey val="0"/>
          <c:showVal val="0"/>
          <c:showCatName val="0"/>
          <c:showSerName val="0"/>
          <c:showPercent val="0"/>
          <c:showBubbleSize val="0"/>
        </c:dLbls>
        <c:gapWidth val="150"/>
        <c:shape val="box"/>
        <c:axId val="722414383"/>
        <c:axId val="1"/>
        <c:axId val="0"/>
      </c:bar3DChart>
      <c:catAx>
        <c:axId val="7224143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2241438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Talento Humano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F78-4D47-AF4F-87D28284C38C}"/>
              </c:ext>
            </c:extLst>
          </c:dPt>
          <c:dPt>
            <c:idx val="1"/>
            <c:invertIfNegative val="0"/>
            <c:bubble3D val="0"/>
            <c:spPr>
              <a:solidFill>
                <a:srgbClr val="C00000"/>
              </a:solidFill>
            </c:spPr>
            <c:extLst>
              <c:ext xmlns:c16="http://schemas.microsoft.com/office/drawing/2014/chart" uri="{C3380CC4-5D6E-409C-BE32-E72D297353CC}">
                <c16:uniqueId val="{00000001-0F78-4D47-AF4F-87D28284C38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F78-4D47-AF4F-87D28284C38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F78-4D47-AF4F-87D28284C38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Admon!$H$7:$K$7</c:f>
              <c:numCache>
                <c:formatCode>0%</c:formatCode>
                <c:ptCount val="4"/>
                <c:pt idx="0">
                  <c:v>0</c:v>
                </c:pt>
                <c:pt idx="1">
                  <c:v>0</c:v>
                </c:pt>
                <c:pt idx="2">
                  <c:v>0.4</c:v>
                </c:pt>
                <c:pt idx="3">
                  <c:v>0.6</c:v>
                </c:pt>
              </c:numCache>
            </c:numRef>
          </c:val>
          <c:extLst>
            <c:ext xmlns:c16="http://schemas.microsoft.com/office/drawing/2014/chart" uri="{C3380CC4-5D6E-409C-BE32-E72D297353CC}">
              <c16:uniqueId val="{00000004-0F78-4D47-AF4F-87D28284C38C}"/>
            </c:ext>
          </c:extLst>
        </c:ser>
        <c:dLbls>
          <c:showLegendKey val="0"/>
          <c:showVal val="0"/>
          <c:showCatName val="0"/>
          <c:showSerName val="0"/>
          <c:showPercent val="0"/>
          <c:showBubbleSize val="0"/>
        </c:dLbls>
        <c:gapWidth val="150"/>
        <c:shape val="box"/>
        <c:axId val="722419791"/>
        <c:axId val="1"/>
        <c:axId val="0"/>
      </c:bar3DChart>
      <c:catAx>
        <c:axId val="72241979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2241979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DE0-4CC1-B5E9-5B9412AFEA3B}"/>
              </c:ext>
            </c:extLst>
          </c:dPt>
          <c:dPt>
            <c:idx val="1"/>
            <c:invertIfNegative val="0"/>
            <c:bubble3D val="0"/>
            <c:spPr>
              <a:solidFill>
                <a:srgbClr val="C00000"/>
              </a:solidFill>
            </c:spPr>
            <c:extLst>
              <c:ext xmlns:c16="http://schemas.microsoft.com/office/drawing/2014/chart" uri="{C3380CC4-5D6E-409C-BE32-E72D297353CC}">
                <c16:uniqueId val="{00000001-2DE0-4CC1-B5E9-5B9412AFEA3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DE0-4CC1-B5E9-5B9412AFEA3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DE0-4CC1-B5E9-5B9412AFEA3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c:v>
                </c:pt>
                <c:pt idx="2">
                  <c:v>0.4</c:v>
                </c:pt>
                <c:pt idx="3">
                  <c:v>0.6</c:v>
                </c:pt>
              </c:numCache>
            </c:numRef>
          </c:val>
          <c:extLst>
            <c:ext xmlns:c16="http://schemas.microsoft.com/office/drawing/2014/chart" uri="{C3380CC4-5D6E-409C-BE32-E72D297353CC}">
              <c16:uniqueId val="{00000004-2DE0-4CC1-B5E9-5B9412AFEA3B}"/>
            </c:ext>
          </c:extLst>
        </c:ser>
        <c:dLbls>
          <c:showLegendKey val="0"/>
          <c:showVal val="0"/>
          <c:showCatName val="0"/>
          <c:showSerName val="0"/>
          <c:showPercent val="0"/>
          <c:showBubbleSize val="0"/>
        </c:dLbls>
        <c:gapWidth val="150"/>
        <c:shape val="box"/>
        <c:axId val="722416879"/>
        <c:axId val="1"/>
        <c:axId val="0"/>
      </c:bar3DChart>
      <c:catAx>
        <c:axId val="72241687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22416879"/>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44" l="0.70000000000000062" r="0.70000000000000062" t="0.75000000000000144" header="0.30000000000000032" footer="0.30000000000000032"/>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TALENTO HUMANO</a:t>
            </a:r>
          </a:p>
        </c:rich>
      </c:tx>
      <c:overlay val="0"/>
    </c:title>
    <c:autoTitleDeleted val="0"/>
    <c:plotArea>
      <c:layout/>
      <c:lineChart>
        <c:grouping val="standard"/>
        <c:varyColors val="0"/>
        <c:ser>
          <c:idx val="2"/>
          <c:order val="0"/>
          <c:tx>
            <c:strRef>
              <c:f>Admon!$C$2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D030-4F43-994C-3A68CDD92EF4}"/>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D030-4F43-994C-3A68CDD92E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Admon!$I$5</c:f>
              <c:numCache>
                <c:formatCode>0%</c:formatCode>
                <c:ptCount val="1"/>
                <c:pt idx="0">
                  <c:v>0</c:v>
                </c:pt>
              </c:numCache>
            </c:numRef>
          </c:val>
          <c:smooth val="0"/>
          <c:extLst>
            <c:ext xmlns:c16="http://schemas.microsoft.com/office/drawing/2014/chart" uri="{C3380CC4-5D6E-409C-BE32-E72D297353CC}">
              <c16:uniqueId val="{00000002-D030-4F43-994C-3A68CDD92EF4}"/>
            </c:ext>
          </c:extLst>
        </c:ser>
        <c:ser>
          <c:idx val="0"/>
          <c:order val="1"/>
          <c:tx>
            <c:strRef>
              <c:f>Admon!$H$2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D030-4F43-994C-3A68CDD92EF4}"/>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D030-4F43-994C-3A68CDD92EF4}"/>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D030-4F43-994C-3A68CDD92EF4}"/>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D030-4F43-994C-3A68CDD92E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c:v>
                </c:pt>
                <c:pt idx="2">
                  <c:v>0.4</c:v>
                </c:pt>
                <c:pt idx="3">
                  <c:v>0.6</c:v>
                </c:pt>
              </c:numCache>
            </c:numRef>
          </c:val>
          <c:smooth val="0"/>
          <c:extLst>
            <c:ext xmlns:c16="http://schemas.microsoft.com/office/drawing/2014/chart" uri="{C3380CC4-5D6E-409C-BE32-E72D297353CC}">
              <c16:uniqueId val="{00000007-D030-4F43-994C-3A68CDD92EF4}"/>
            </c:ext>
          </c:extLst>
        </c:ser>
        <c:ser>
          <c:idx val="1"/>
          <c:order val="2"/>
          <c:tx>
            <c:strRef>
              <c:f>Admon!$M$2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D030-4F43-994C-3A68CDD92EF4}"/>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D030-4F43-994C-3A68CDD92EF4}"/>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A-D030-4F43-994C-3A68CDD92EF4}"/>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B-D030-4F43-994C-3A68CDD92E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D030-4F43-994C-3A68CDD92EF4}"/>
            </c:ext>
          </c:extLst>
        </c:ser>
        <c:ser>
          <c:idx val="3"/>
          <c:order val="3"/>
          <c:tx>
            <c:v>AÑO 2014</c:v>
          </c:tx>
          <c:marker>
            <c:symbol val="none"/>
          </c:marker>
          <c:dLbls>
            <c:dLbl>
              <c:idx val="0"/>
              <c:layout>
                <c:manualLayout>
                  <c:x val="-4.4219684611201737E-2"/>
                  <c:y val="-7.5306758299772028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D030-4F43-994C-3A68CDD92EF4}"/>
                </c:ext>
              </c:extLst>
            </c:dLbl>
            <c:dLbl>
              <c:idx val="1"/>
              <c:layout>
                <c:manualLayout>
                  <c:x val="-9.4181620445894509E-3"/>
                  <c:y val="-6.118674111856476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D030-4F43-994C-3A68CDD92EF4}"/>
                </c:ext>
              </c:extLst>
            </c:dLbl>
            <c:dLbl>
              <c:idx val="2"/>
              <c:layout>
                <c:manualLayout>
                  <c:x val="-4.1925044850633475E-2"/>
                  <c:y val="-9.413344787471504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D030-4F43-994C-3A68CDD92EF4}"/>
                </c:ext>
              </c:extLst>
            </c:dLbl>
            <c:dLbl>
              <c:idx val="3"/>
              <c:layout>
                <c:manualLayout>
                  <c:x val="-3.3344208809135398E-2"/>
                  <c:y val="-8.9426775480979284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D030-4F43-994C-3A68CDD92E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D030-4F43-994C-3A68CDD92EF4}"/>
            </c:ext>
          </c:extLst>
        </c:ser>
        <c:dLbls>
          <c:showLegendKey val="0"/>
          <c:showVal val="0"/>
          <c:showCatName val="0"/>
          <c:showSerName val="0"/>
          <c:showPercent val="0"/>
          <c:showBubbleSize val="0"/>
        </c:dLbls>
        <c:smooth val="0"/>
        <c:axId val="722420207"/>
        <c:axId val="1"/>
      </c:lineChart>
      <c:catAx>
        <c:axId val="72242020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22420207"/>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financiero y contable</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980-4EA6-A902-6D84965375CF}"/>
              </c:ext>
            </c:extLst>
          </c:dPt>
          <c:dPt>
            <c:idx val="1"/>
            <c:invertIfNegative val="0"/>
            <c:bubble3D val="0"/>
            <c:spPr>
              <a:solidFill>
                <a:srgbClr val="C00000"/>
              </a:solidFill>
            </c:spPr>
            <c:extLst>
              <c:ext xmlns:c16="http://schemas.microsoft.com/office/drawing/2014/chart" uri="{C3380CC4-5D6E-409C-BE32-E72D297353CC}">
                <c16:uniqueId val="{00000001-8980-4EA6-A902-6D84965375C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980-4EA6-A902-6D84965375C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980-4EA6-A902-6D84965375C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Admon!$C$8:$F$8</c:f>
              <c:numCache>
                <c:formatCode>0%</c:formatCode>
                <c:ptCount val="4"/>
                <c:pt idx="0">
                  <c:v>0</c:v>
                </c:pt>
                <c:pt idx="1">
                  <c:v>0</c:v>
                </c:pt>
                <c:pt idx="2">
                  <c:v>0.5</c:v>
                </c:pt>
                <c:pt idx="3">
                  <c:v>0.5</c:v>
                </c:pt>
              </c:numCache>
            </c:numRef>
          </c:val>
          <c:extLst>
            <c:ext xmlns:c16="http://schemas.microsoft.com/office/drawing/2014/chart" uri="{C3380CC4-5D6E-409C-BE32-E72D297353CC}">
              <c16:uniqueId val="{00000004-8980-4EA6-A902-6D84965375CF}"/>
            </c:ext>
          </c:extLst>
        </c:ser>
        <c:dLbls>
          <c:showLegendKey val="0"/>
          <c:showVal val="0"/>
          <c:showCatName val="0"/>
          <c:showSerName val="0"/>
          <c:showPercent val="0"/>
          <c:showBubbleSize val="0"/>
        </c:dLbls>
        <c:gapWidth val="150"/>
        <c:shape val="box"/>
        <c:axId val="604371359"/>
        <c:axId val="1"/>
        <c:axId val="0"/>
      </c:bar3DChart>
      <c:catAx>
        <c:axId val="60437135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604371359"/>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Apoyo financiero y contable</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8E5-4EE4-A663-E41BFC52D3B6}"/>
              </c:ext>
            </c:extLst>
          </c:dPt>
          <c:dPt>
            <c:idx val="1"/>
            <c:invertIfNegative val="0"/>
            <c:bubble3D val="0"/>
            <c:spPr>
              <a:solidFill>
                <a:srgbClr val="C00000"/>
              </a:solidFill>
            </c:spPr>
            <c:extLst>
              <c:ext xmlns:c16="http://schemas.microsoft.com/office/drawing/2014/chart" uri="{C3380CC4-5D6E-409C-BE32-E72D297353CC}">
                <c16:uniqueId val="{00000001-88E5-4EE4-A663-E41BFC52D3B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8E5-4EE4-A663-E41BFC52D3B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8E5-4EE4-A663-E41BFC52D3B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Admon!$H$8:$K$8</c:f>
              <c:numCache>
                <c:formatCode>0%</c:formatCode>
                <c:ptCount val="4"/>
                <c:pt idx="0">
                  <c:v>0</c:v>
                </c:pt>
                <c:pt idx="1">
                  <c:v>0</c:v>
                </c:pt>
                <c:pt idx="2">
                  <c:v>0.5</c:v>
                </c:pt>
                <c:pt idx="3">
                  <c:v>0.5</c:v>
                </c:pt>
              </c:numCache>
            </c:numRef>
          </c:val>
          <c:extLst>
            <c:ext xmlns:c16="http://schemas.microsoft.com/office/drawing/2014/chart" uri="{C3380CC4-5D6E-409C-BE32-E72D297353CC}">
              <c16:uniqueId val="{00000004-88E5-4EE4-A663-E41BFC52D3B6}"/>
            </c:ext>
          </c:extLst>
        </c:ser>
        <c:dLbls>
          <c:showLegendKey val="0"/>
          <c:showVal val="0"/>
          <c:showCatName val="0"/>
          <c:showSerName val="0"/>
          <c:showPercent val="0"/>
          <c:showBubbleSize val="0"/>
        </c:dLbls>
        <c:gapWidth val="150"/>
        <c:shape val="box"/>
        <c:axId val="604373023"/>
        <c:axId val="1"/>
        <c:axId val="0"/>
      </c:bar3DChart>
      <c:catAx>
        <c:axId val="6043730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60437302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44" l="0.70000000000000062" r="0.70000000000000062" t="0.75000000000000144" header="0.30000000000000032" footer="0.30000000000000032"/>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F1F-41B2-B5FE-B7DF5B32DD2C}"/>
              </c:ext>
            </c:extLst>
          </c:dPt>
          <c:dPt>
            <c:idx val="1"/>
            <c:invertIfNegative val="0"/>
            <c:bubble3D val="0"/>
            <c:spPr>
              <a:solidFill>
                <a:srgbClr val="C00000"/>
              </a:solidFill>
            </c:spPr>
            <c:extLst>
              <c:ext xmlns:c16="http://schemas.microsoft.com/office/drawing/2014/chart" uri="{C3380CC4-5D6E-409C-BE32-E72D297353CC}">
                <c16:uniqueId val="{00000001-4F1F-41B2-B5FE-B7DF5B32DD2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F1F-41B2-B5FE-B7DF5B32DD2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F1F-41B2-B5FE-B7DF5B32DD2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extLst>
            <c:ext xmlns:c16="http://schemas.microsoft.com/office/drawing/2014/chart" uri="{C3380CC4-5D6E-409C-BE32-E72D297353CC}">
              <c16:uniqueId val="{00000004-4F1F-41B2-B5FE-B7DF5B32DD2C}"/>
            </c:ext>
          </c:extLst>
        </c:ser>
        <c:dLbls>
          <c:showLegendKey val="0"/>
          <c:showVal val="0"/>
          <c:showCatName val="0"/>
          <c:showSerName val="0"/>
          <c:showPercent val="0"/>
          <c:showBubbleSize val="0"/>
        </c:dLbls>
        <c:gapWidth val="150"/>
        <c:shape val="box"/>
        <c:axId val="604375935"/>
        <c:axId val="1"/>
        <c:axId val="0"/>
      </c:bar3DChart>
      <c:catAx>
        <c:axId val="60437593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60437593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67" l="0.70000000000000062" r="0.70000000000000062" t="0.75000000000000167"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Gobierno Escolar</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91C-482D-983A-73E6F01033B0}"/>
              </c:ext>
            </c:extLst>
          </c:dPt>
          <c:dPt>
            <c:idx val="1"/>
            <c:invertIfNegative val="0"/>
            <c:bubble3D val="0"/>
            <c:spPr>
              <a:solidFill>
                <a:srgbClr val="C00000"/>
              </a:solidFill>
            </c:spPr>
            <c:extLst>
              <c:ext xmlns:c16="http://schemas.microsoft.com/office/drawing/2014/chart" uri="{C3380CC4-5D6E-409C-BE32-E72D297353CC}">
                <c16:uniqueId val="{00000001-891C-482D-983A-73E6F01033B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91C-482D-983A-73E6F01033B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91C-482D-983A-73E6F01033B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Directiva!$C$6:$F$6</c:f>
              <c:numCache>
                <c:formatCode>0%</c:formatCode>
                <c:ptCount val="4"/>
                <c:pt idx="0">
                  <c:v>0</c:v>
                </c:pt>
                <c:pt idx="1">
                  <c:v>0.125</c:v>
                </c:pt>
                <c:pt idx="2">
                  <c:v>0.75</c:v>
                </c:pt>
                <c:pt idx="3">
                  <c:v>0.125</c:v>
                </c:pt>
              </c:numCache>
            </c:numRef>
          </c:val>
          <c:extLst>
            <c:ext xmlns:c16="http://schemas.microsoft.com/office/drawing/2014/chart" uri="{C3380CC4-5D6E-409C-BE32-E72D297353CC}">
              <c16:uniqueId val="{00000004-891C-482D-983A-73E6F01033B0}"/>
            </c:ext>
          </c:extLst>
        </c:ser>
        <c:dLbls>
          <c:showLegendKey val="0"/>
          <c:showVal val="0"/>
          <c:showCatName val="0"/>
          <c:showSerName val="0"/>
          <c:showPercent val="0"/>
          <c:showBubbleSize val="0"/>
        </c:dLbls>
        <c:gapWidth val="150"/>
        <c:shape val="box"/>
        <c:axId val="215702975"/>
        <c:axId val="1"/>
        <c:axId val="0"/>
      </c:bar3DChart>
      <c:catAx>
        <c:axId val="2157029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21570297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44" l="0.7000000000000004" r="0.7000000000000004" t="0.75000000000000044" header="0.30000000000000021" footer="0.30000000000000021"/>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FINANCIERO Y CONTABLE</a:t>
            </a:r>
          </a:p>
        </c:rich>
      </c:tx>
      <c:overlay val="0"/>
    </c:title>
    <c:autoTitleDeleted val="0"/>
    <c:plotArea>
      <c:layout/>
      <c:lineChart>
        <c:grouping val="standard"/>
        <c:varyColors val="0"/>
        <c:ser>
          <c:idx val="2"/>
          <c:order val="0"/>
          <c:tx>
            <c:strRef>
              <c:f>Admon!$C$2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9A8C-4352-BEE6-335FE3A5DBC1}"/>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9A8C-4352-BEE6-335FE3A5DBC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2-9A8C-4352-BEE6-335FE3A5DBC1}"/>
            </c:ext>
          </c:extLst>
        </c:ser>
        <c:ser>
          <c:idx val="0"/>
          <c:order val="1"/>
          <c:tx>
            <c:strRef>
              <c:f>Admon!$H$2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9A8C-4352-BEE6-335FE3A5DBC1}"/>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9A8C-4352-BEE6-335FE3A5DBC1}"/>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9A8C-4352-BEE6-335FE3A5DBC1}"/>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9A8C-4352-BEE6-335FE3A5DBC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7-9A8C-4352-BEE6-335FE3A5DBC1}"/>
            </c:ext>
          </c:extLst>
        </c:ser>
        <c:ser>
          <c:idx val="1"/>
          <c:order val="2"/>
          <c:tx>
            <c:strRef>
              <c:f>Admon!$M$2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9A8C-4352-BEE6-335FE3A5DBC1}"/>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9A8C-4352-BEE6-335FE3A5DBC1}"/>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A-9A8C-4352-BEE6-335FE3A5DBC1}"/>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B-9A8C-4352-BEE6-335FE3A5DBC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9A8C-4352-BEE6-335FE3A5DBC1}"/>
            </c:ext>
          </c:extLst>
        </c:ser>
        <c:ser>
          <c:idx val="3"/>
          <c:order val="3"/>
          <c:tx>
            <c:v>AÑO 2014</c:v>
          </c:tx>
          <c:marker>
            <c:symbol val="none"/>
          </c:marker>
          <c:dLbls>
            <c:dLbl>
              <c:idx val="0"/>
              <c:layout>
                <c:manualLayout>
                  <c:x val="-5.9445350734094619E-2"/>
                  <c:y val="-6.1279467777986457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9A8C-4352-BEE6-335FE3A5DBC1}"/>
                </c:ext>
              </c:extLst>
            </c:dLbl>
            <c:dLbl>
              <c:idx val="1"/>
              <c:layout>
                <c:manualLayout>
                  <c:x val="-4.2044589450788469E-2"/>
                  <c:y val="-6.1279467777986457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9A8C-4352-BEE6-335FE3A5DBC1}"/>
                </c:ext>
              </c:extLst>
            </c:dLbl>
            <c:dLbl>
              <c:idx val="2"/>
              <c:layout>
                <c:manualLayout>
                  <c:x val="-5.2920065252854816E-2"/>
                  <c:y val="-5.656566256429519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9A8C-4352-BEE6-335FE3A5DBC1}"/>
                </c:ext>
              </c:extLst>
            </c:dLbl>
            <c:dLbl>
              <c:idx val="3"/>
              <c:layout>
                <c:manualLayout>
                  <c:x val="-5.0744970092441541E-2"/>
                  <c:y val="-6.1279467777986457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9A8C-4352-BEE6-335FE3A5DBC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9A8C-4352-BEE6-335FE3A5DBC1}"/>
            </c:ext>
          </c:extLst>
        </c:ser>
        <c:dLbls>
          <c:showLegendKey val="0"/>
          <c:showVal val="0"/>
          <c:showCatName val="0"/>
          <c:showSerName val="0"/>
          <c:showPercent val="0"/>
          <c:showBubbleSize val="0"/>
        </c:dLbls>
        <c:smooth val="0"/>
        <c:axId val="604369279"/>
        <c:axId val="1"/>
      </c:lineChart>
      <c:catAx>
        <c:axId val="604369279"/>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604369279"/>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71BB-48B9-8155-5DF06E178659}"/>
              </c:ext>
            </c:extLst>
          </c:dPt>
          <c:dPt>
            <c:idx val="1"/>
            <c:invertIfNegative val="0"/>
            <c:bubble3D val="0"/>
            <c:spPr>
              <a:solidFill>
                <a:srgbClr val="C00000"/>
              </a:solidFill>
            </c:spPr>
            <c:extLst>
              <c:ext xmlns:c16="http://schemas.microsoft.com/office/drawing/2014/chart" uri="{C3380CC4-5D6E-409C-BE32-E72D297353CC}">
                <c16:uniqueId val="{00000001-71BB-48B9-8155-5DF06E17865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1BB-48B9-8155-5DF06E17865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1BB-48B9-8155-5DF06E17865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71BB-48B9-8155-5DF06E178659}"/>
            </c:ext>
          </c:extLst>
        </c:ser>
        <c:dLbls>
          <c:showLegendKey val="0"/>
          <c:showVal val="0"/>
          <c:showCatName val="0"/>
          <c:showSerName val="0"/>
          <c:showPercent val="0"/>
          <c:showBubbleSize val="0"/>
        </c:dLbls>
        <c:gapWidth val="150"/>
        <c:shape val="box"/>
        <c:axId val="604368447"/>
        <c:axId val="1"/>
        <c:axId val="0"/>
      </c:bar3DChart>
      <c:catAx>
        <c:axId val="604368447"/>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604368447"/>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Administración de la planta fisica y de los recursos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4333-41D4-AAC8-E16BADF2972D}"/>
              </c:ext>
            </c:extLst>
          </c:dPt>
          <c:dPt>
            <c:idx val="1"/>
            <c:invertIfNegative val="0"/>
            <c:bubble3D val="0"/>
            <c:spPr>
              <a:solidFill>
                <a:srgbClr val="C00000"/>
              </a:solidFill>
            </c:spPr>
            <c:extLst>
              <c:ext xmlns:c16="http://schemas.microsoft.com/office/drawing/2014/chart" uri="{C3380CC4-5D6E-409C-BE32-E72D297353CC}">
                <c16:uniqueId val="{00000001-4333-41D4-AAC8-E16BADF2972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333-41D4-AAC8-E16BADF2972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333-41D4-AAC8-E16BADF2972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4333-41D4-AAC8-E16BADF2972D}"/>
            </c:ext>
          </c:extLst>
        </c:ser>
        <c:dLbls>
          <c:showLegendKey val="0"/>
          <c:showVal val="0"/>
          <c:showCatName val="0"/>
          <c:showSerName val="0"/>
          <c:showPercent val="0"/>
          <c:showBubbleSize val="0"/>
        </c:dLbls>
        <c:gapWidth val="150"/>
        <c:shape val="box"/>
        <c:axId val="604368863"/>
        <c:axId val="1"/>
        <c:axId val="0"/>
      </c:bar3DChart>
      <c:catAx>
        <c:axId val="604368863"/>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604368863"/>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26FC-445F-9BE6-D906B34C3DF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26FC-445F-9BE6-D906B34C3DF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26FC-445F-9BE6-D906B34C3DFC}"/>
            </c:ext>
          </c:extLst>
        </c:ser>
        <c:dLbls>
          <c:showLegendKey val="0"/>
          <c:showVal val="0"/>
          <c:showCatName val="0"/>
          <c:showSerName val="0"/>
          <c:showPercent val="0"/>
          <c:showBubbleSize val="0"/>
        </c:dLbls>
        <c:gapWidth val="150"/>
        <c:shape val="box"/>
        <c:axId val="650742687"/>
        <c:axId val="1"/>
        <c:axId val="0"/>
      </c:bar3DChart>
      <c:catAx>
        <c:axId val="650742687"/>
        <c:scaling>
          <c:orientation val="minMax"/>
        </c:scaling>
        <c:delete val="1"/>
        <c:axPos val="b"/>
        <c:majorTickMark val="out"/>
        <c:minorTickMark val="none"/>
        <c:tickLblPos val="nextTo"/>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650742687"/>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9547-4AEE-9293-DA82579D456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9547-4AEE-9293-DA82579D456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9547-4AEE-9293-DA82579D4568}"/>
            </c:ext>
          </c:extLst>
        </c:ser>
        <c:dLbls>
          <c:showLegendKey val="0"/>
          <c:showVal val="0"/>
          <c:showCatName val="0"/>
          <c:showSerName val="0"/>
          <c:showPercent val="0"/>
          <c:showBubbleSize val="0"/>
        </c:dLbls>
        <c:gapWidth val="150"/>
        <c:shape val="box"/>
        <c:axId val="650743935"/>
        <c:axId val="1"/>
        <c:axId val="0"/>
      </c:bar3DChart>
      <c:catAx>
        <c:axId val="65074393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65074393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070F-43CD-B72E-0F89E6270F5E}"/>
              </c:ext>
            </c:extLst>
          </c:dPt>
          <c:dPt>
            <c:idx val="1"/>
            <c:invertIfNegative val="0"/>
            <c:bubble3D val="0"/>
            <c:spPr>
              <a:solidFill>
                <a:srgbClr val="C00000"/>
              </a:solidFill>
            </c:spPr>
            <c:extLst>
              <c:ext xmlns:c16="http://schemas.microsoft.com/office/drawing/2014/chart" uri="{C3380CC4-5D6E-409C-BE32-E72D297353CC}">
                <c16:uniqueId val="{00000001-070F-43CD-B72E-0F89E6270F5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70F-43CD-B72E-0F89E6270F5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70F-43CD-B72E-0F89E6270F5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070F-43CD-B72E-0F89E6270F5E}"/>
            </c:ext>
          </c:extLst>
        </c:ser>
        <c:dLbls>
          <c:showLegendKey val="0"/>
          <c:showVal val="0"/>
          <c:showCatName val="0"/>
          <c:showSerName val="0"/>
          <c:showPercent val="0"/>
          <c:showBubbleSize val="0"/>
        </c:dLbls>
        <c:gapWidth val="150"/>
        <c:shape val="box"/>
        <c:axId val="650739775"/>
        <c:axId val="1"/>
        <c:axId val="0"/>
      </c:bar3DChart>
      <c:catAx>
        <c:axId val="65073977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65073977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Accesibilidad</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868-456D-AC25-18794F045F6F}"/>
              </c:ext>
            </c:extLst>
          </c:dPt>
          <c:dPt>
            <c:idx val="1"/>
            <c:invertIfNegative val="0"/>
            <c:bubble3D val="0"/>
            <c:spPr>
              <a:solidFill>
                <a:srgbClr val="C00000"/>
              </a:solidFill>
            </c:spPr>
            <c:extLst>
              <c:ext xmlns:c16="http://schemas.microsoft.com/office/drawing/2014/chart" uri="{C3380CC4-5D6E-409C-BE32-E72D297353CC}">
                <c16:uniqueId val="{00000001-4868-456D-AC25-18794F045F6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868-456D-AC25-18794F045F6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868-456D-AC25-18794F045F6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Comunidad!$C$4:$F$4</c:f>
              <c:numCache>
                <c:formatCode>0%</c:formatCode>
                <c:ptCount val="4"/>
                <c:pt idx="0">
                  <c:v>0.25</c:v>
                </c:pt>
                <c:pt idx="1">
                  <c:v>0</c:v>
                </c:pt>
                <c:pt idx="2">
                  <c:v>0.5</c:v>
                </c:pt>
                <c:pt idx="3">
                  <c:v>0.25</c:v>
                </c:pt>
              </c:numCache>
            </c:numRef>
          </c:val>
          <c:extLst>
            <c:ext xmlns:c16="http://schemas.microsoft.com/office/drawing/2014/chart" uri="{C3380CC4-5D6E-409C-BE32-E72D297353CC}">
              <c16:uniqueId val="{00000004-4868-456D-AC25-18794F045F6F}"/>
            </c:ext>
          </c:extLst>
        </c:ser>
        <c:dLbls>
          <c:showLegendKey val="0"/>
          <c:showVal val="0"/>
          <c:showCatName val="0"/>
          <c:showSerName val="0"/>
          <c:showPercent val="0"/>
          <c:showBubbleSize val="0"/>
        </c:dLbls>
        <c:gapWidth val="150"/>
        <c:shape val="box"/>
        <c:axId val="650741439"/>
        <c:axId val="1"/>
        <c:axId val="0"/>
      </c:bar3DChart>
      <c:catAx>
        <c:axId val="65074143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650741439"/>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Accesibilidad</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7B7-409C-A289-FA9D1EB46A3D}"/>
              </c:ext>
            </c:extLst>
          </c:dPt>
          <c:dPt>
            <c:idx val="1"/>
            <c:invertIfNegative val="0"/>
            <c:bubble3D val="0"/>
            <c:spPr>
              <a:solidFill>
                <a:srgbClr val="C00000"/>
              </a:solidFill>
            </c:spPr>
            <c:extLst>
              <c:ext xmlns:c16="http://schemas.microsoft.com/office/drawing/2014/chart" uri="{C3380CC4-5D6E-409C-BE32-E72D297353CC}">
                <c16:uniqueId val="{00000001-E7B7-409C-A289-FA9D1EB46A3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7B7-409C-A289-FA9D1EB46A3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7B7-409C-A289-FA9D1EB46A3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Comunidad!$H$4:$K$4</c:f>
              <c:numCache>
                <c:formatCode>0%</c:formatCode>
                <c:ptCount val="4"/>
                <c:pt idx="0">
                  <c:v>0.25</c:v>
                </c:pt>
                <c:pt idx="1">
                  <c:v>0</c:v>
                </c:pt>
                <c:pt idx="2">
                  <c:v>0.25</c:v>
                </c:pt>
                <c:pt idx="3">
                  <c:v>0.5</c:v>
                </c:pt>
              </c:numCache>
            </c:numRef>
          </c:val>
          <c:extLst>
            <c:ext xmlns:c16="http://schemas.microsoft.com/office/drawing/2014/chart" uri="{C3380CC4-5D6E-409C-BE32-E72D297353CC}">
              <c16:uniqueId val="{00000004-E7B7-409C-A289-FA9D1EB46A3D}"/>
            </c:ext>
          </c:extLst>
        </c:ser>
        <c:dLbls>
          <c:showLegendKey val="0"/>
          <c:showVal val="0"/>
          <c:showCatName val="0"/>
          <c:showSerName val="0"/>
          <c:showPercent val="0"/>
          <c:showBubbleSize val="0"/>
        </c:dLbls>
        <c:gapWidth val="150"/>
        <c:shape val="box"/>
        <c:axId val="712555119"/>
        <c:axId val="1"/>
        <c:axId val="0"/>
      </c:bar3DChart>
      <c:catAx>
        <c:axId val="71255511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12555119"/>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2E2-41F0-A85B-B3D4859484E9}"/>
              </c:ext>
            </c:extLst>
          </c:dPt>
          <c:dPt>
            <c:idx val="1"/>
            <c:invertIfNegative val="0"/>
            <c:bubble3D val="0"/>
            <c:spPr>
              <a:solidFill>
                <a:srgbClr val="C00000"/>
              </a:solidFill>
            </c:spPr>
            <c:extLst>
              <c:ext xmlns:c16="http://schemas.microsoft.com/office/drawing/2014/chart" uri="{C3380CC4-5D6E-409C-BE32-E72D297353CC}">
                <c16:uniqueId val="{00000001-12E2-41F0-A85B-B3D4859484E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2E2-41F0-A85B-B3D4859484E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2E2-41F0-A85B-B3D4859484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12E2-41F0-A85B-B3D4859484E9}"/>
            </c:ext>
          </c:extLst>
        </c:ser>
        <c:dLbls>
          <c:showLegendKey val="0"/>
          <c:showVal val="0"/>
          <c:showCatName val="0"/>
          <c:showSerName val="0"/>
          <c:showPercent val="0"/>
          <c:showBubbleSize val="0"/>
        </c:dLbls>
        <c:gapWidth val="150"/>
        <c:shape val="box"/>
        <c:axId val="712554287"/>
        <c:axId val="1"/>
        <c:axId val="0"/>
      </c:bar3DChart>
      <c:catAx>
        <c:axId val="71255428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12554287"/>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Proyección a la comunidad</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2C0-4D80-85ED-4BD5F43F37CD}"/>
              </c:ext>
            </c:extLst>
          </c:dPt>
          <c:dPt>
            <c:idx val="1"/>
            <c:invertIfNegative val="0"/>
            <c:bubble3D val="0"/>
            <c:spPr>
              <a:solidFill>
                <a:srgbClr val="C00000"/>
              </a:solidFill>
            </c:spPr>
            <c:extLst>
              <c:ext xmlns:c16="http://schemas.microsoft.com/office/drawing/2014/chart" uri="{C3380CC4-5D6E-409C-BE32-E72D297353CC}">
                <c16:uniqueId val="{00000001-C2C0-4D80-85ED-4BD5F43F37C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2C0-4D80-85ED-4BD5F43F37C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2C0-4D80-85ED-4BD5F43F37C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Comunidad!$C$5:$F$5</c:f>
              <c:numCache>
                <c:formatCode>0%</c:formatCode>
                <c:ptCount val="4"/>
                <c:pt idx="0">
                  <c:v>0</c:v>
                </c:pt>
                <c:pt idx="1">
                  <c:v>0.25</c:v>
                </c:pt>
                <c:pt idx="2">
                  <c:v>0.5</c:v>
                </c:pt>
                <c:pt idx="3">
                  <c:v>0.25</c:v>
                </c:pt>
              </c:numCache>
            </c:numRef>
          </c:val>
          <c:extLst>
            <c:ext xmlns:c16="http://schemas.microsoft.com/office/drawing/2014/chart" uri="{C3380CC4-5D6E-409C-BE32-E72D297353CC}">
              <c16:uniqueId val="{00000004-C2C0-4D80-85ED-4BD5F43F37CD}"/>
            </c:ext>
          </c:extLst>
        </c:ser>
        <c:dLbls>
          <c:showLegendKey val="0"/>
          <c:showVal val="0"/>
          <c:showCatName val="0"/>
          <c:showSerName val="0"/>
          <c:showPercent val="0"/>
          <c:showBubbleSize val="0"/>
        </c:dLbls>
        <c:gapWidth val="150"/>
        <c:shape val="box"/>
        <c:axId val="652836847"/>
        <c:axId val="1"/>
        <c:axId val="0"/>
      </c:bar3DChart>
      <c:catAx>
        <c:axId val="65283684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65283684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Gobierno Escolar</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CEB-426C-8C9F-D32CA44C0A80}"/>
              </c:ext>
            </c:extLst>
          </c:dPt>
          <c:dPt>
            <c:idx val="1"/>
            <c:invertIfNegative val="0"/>
            <c:bubble3D val="0"/>
            <c:spPr>
              <a:solidFill>
                <a:srgbClr val="C00000"/>
              </a:solidFill>
            </c:spPr>
            <c:extLst>
              <c:ext xmlns:c16="http://schemas.microsoft.com/office/drawing/2014/chart" uri="{C3380CC4-5D6E-409C-BE32-E72D297353CC}">
                <c16:uniqueId val="{00000001-BCEB-426C-8C9F-D32CA44C0A8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CEB-426C-8C9F-D32CA44C0A8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CEB-426C-8C9F-D32CA44C0A8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Directiva!$H$6:$K$6</c:f>
              <c:numCache>
                <c:formatCode>0%</c:formatCode>
                <c:ptCount val="4"/>
                <c:pt idx="0">
                  <c:v>0</c:v>
                </c:pt>
                <c:pt idx="1">
                  <c:v>0</c:v>
                </c:pt>
                <c:pt idx="2">
                  <c:v>0</c:v>
                </c:pt>
                <c:pt idx="3">
                  <c:v>0.125</c:v>
                </c:pt>
              </c:numCache>
            </c:numRef>
          </c:val>
          <c:extLst>
            <c:ext xmlns:c16="http://schemas.microsoft.com/office/drawing/2014/chart" uri="{C3380CC4-5D6E-409C-BE32-E72D297353CC}">
              <c16:uniqueId val="{00000004-BCEB-426C-8C9F-D32CA44C0A80}"/>
            </c:ext>
          </c:extLst>
        </c:ser>
        <c:dLbls>
          <c:showLegendKey val="0"/>
          <c:showVal val="0"/>
          <c:showCatName val="0"/>
          <c:showSerName val="0"/>
          <c:showPercent val="0"/>
          <c:showBubbleSize val="0"/>
        </c:dLbls>
        <c:gapWidth val="150"/>
        <c:shape val="box"/>
        <c:axId val="215697567"/>
        <c:axId val="1"/>
        <c:axId val="0"/>
      </c:bar3DChart>
      <c:catAx>
        <c:axId val="21569756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21569756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Proyección a la comunidad</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A44-494E-9E79-4BDAC0F4D989}"/>
              </c:ext>
            </c:extLst>
          </c:dPt>
          <c:dPt>
            <c:idx val="1"/>
            <c:invertIfNegative val="0"/>
            <c:bubble3D val="0"/>
            <c:spPr>
              <a:solidFill>
                <a:srgbClr val="C00000"/>
              </a:solidFill>
            </c:spPr>
            <c:extLst>
              <c:ext xmlns:c16="http://schemas.microsoft.com/office/drawing/2014/chart" uri="{C3380CC4-5D6E-409C-BE32-E72D297353CC}">
                <c16:uniqueId val="{00000001-CA44-494E-9E79-4BDAC0F4D98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A44-494E-9E79-4BDAC0F4D98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A44-494E-9E79-4BDAC0F4D98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Comunidad!$H$5:$K$5</c:f>
              <c:numCache>
                <c:formatCode>0%</c:formatCode>
                <c:ptCount val="4"/>
                <c:pt idx="0">
                  <c:v>0</c:v>
                </c:pt>
                <c:pt idx="1">
                  <c:v>0.25</c:v>
                </c:pt>
                <c:pt idx="2">
                  <c:v>0.25</c:v>
                </c:pt>
                <c:pt idx="3">
                  <c:v>0.5</c:v>
                </c:pt>
              </c:numCache>
            </c:numRef>
          </c:val>
          <c:extLst>
            <c:ext xmlns:c16="http://schemas.microsoft.com/office/drawing/2014/chart" uri="{C3380CC4-5D6E-409C-BE32-E72D297353CC}">
              <c16:uniqueId val="{00000004-CA44-494E-9E79-4BDAC0F4D989}"/>
            </c:ext>
          </c:extLst>
        </c:ser>
        <c:dLbls>
          <c:showLegendKey val="0"/>
          <c:showVal val="0"/>
          <c:showCatName val="0"/>
          <c:showSerName val="0"/>
          <c:showPercent val="0"/>
          <c:showBubbleSize val="0"/>
        </c:dLbls>
        <c:gapWidth val="150"/>
        <c:shape val="box"/>
        <c:axId val="652838095"/>
        <c:axId val="1"/>
        <c:axId val="0"/>
      </c:bar3DChart>
      <c:catAx>
        <c:axId val="65283809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65283809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Proyección a la comunidad</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D02-487E-B5EE-96EF410119AE}"/>
              </c:ext>
            </c:extLst>
          </c:dPt>
          <c:dPt>
            <c:idx val="1"/>
            <c:invertIfNegative val="0"/>
            <c:bubble3D val="0"/>
            <c:spPr>
              <a:solidFill>
                <a:srgbClr val="C00000"/>
              </a:solidFill>
            </c:spPr>
            <c:extLst>
              <c:ext xmlns:c16="http://schemas.microsoft.com/office/drawing/2014/chart" uri="{C3380CC4-5D6E-409C-BE32-E72D297353CC}">
                <c16:uniqueId val="{00000001-9D02-487E-B5EE-96EF410119A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D02-487E-B5EE-96EF410119A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D02-487E-B5EE-96EF410119A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9D02-487E-B5EE-96EF410119AE}"/>
            </c:ext>
          </c:extLst>
        </c:ser>
        <c:dLbls>
          <c:showLegendKey val="0"/>
          <c:showVal val="0"/>
          <c:showCatName val="0"/>
          <c:showSerName val="0"/>
          <c:showPercent val="0"/>
          <c:showBubbleSize val="0"/>
        </c:dLbls>
        <c:gapWidth val="150"/>
        <c:shape val="box"/>
        <c:axId val="652842671"/>
        <c:axId val="1"/>
        <c:axId val="0"/>
      </c:bar3DChart>
      <c:catAx>
        <c:axId val="65284267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65284267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44" l="0.70000000000000062" r="0.70000000000000062" t="0.75000000000000144" header="0.30000000000000032" footer="0.30000000000000032"/>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Participación y convivencia</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07D-43A0-841F-963D558A689A}"/>
              </c:ext>
            </c:extLst>
          </c:dPt>
          <c:dPt>
            <c:idx val="1"/>
            <c:invertIfNegative val="0"/>
            <c:bubble3D val="0"/>
            <c:spPr>
              <a:solidFill>
                <a:srgbClr val="C00000"/>
              </a:solidFill>
            </c:spPr>
            <c:extLst>
              <c:ext xmlns:c16="http://schemas.microsoft.com/office/drawing/2014/chart" uri="{C3380CC4-5D6E-409C-BE32-E72D297353CC}">
                <c16:uniqueId val="{00000001-007D-43A0-841F-963D558A689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07D-43A0-841F-963D558A689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07D-43A0-841F-963D558A689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Comunidad!$C$6:$F$6</c:f>
              <c:numCache>
                <c:formatCode>0%</c:formatCode>
                <c:ptCount val="4"/>
                <c:pt idx="0">
                  <c:v>0</c:v>
                </c:pt>
                <c:pt idx="1">
                  <c:v>0</c:v>
                </c:pt>
                <c:pt idx="2">
                  <c:v>0.66666666666666663</c:v>
                </c:pt>
                <c:pt idx="3">
                  <c:v>0.33333333333333331</c:v>
                </c:pt>
              </c:numCache>
            </c:numRef>
          </c:val>
          <c:extLst>
            <c:ext xmlns:c16="http://schemas.microsoft.com/office/drawing/2014/chart" uri="{C3380CC4-5D6E-409C-BE32-E72D297353CC}">
              <c16:uniqueId val="{00000004-007D-43A0-841F-963D558A689A}"/>
            </c:ext>
          </c:extLst>
        </c:ser>
        <c:dLbls>
          <c:showLegendKey val="0"/>
          <c:showVal val="0"/>
          <c:showCatName val="0"/>
          <c:showSerName val="0"/>
          <c:showPercent val="0"/>
          <c:showBubbleSize val="0"/>
        </c:dLbls>
        <c:gapWidth val="150"/>
        <c:shape val="box"/>
        <c:axId val="600787311"/>
        <c:axId val="1"/>
        <c:axId val="0"/>
      </c:bar3DChart>
      <c:catAx>
        <c:axId val="60078731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60078731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Participación y convivencia</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DAC-4FF7-8E19-71F68F92C2B0}"/>
              </c:ext>
            </c:extLst>
          </c:dPt>
          <c:dPt>
            <c:idx val="1"/>
            <c:invertIfNegative val="0"/>
            <c:bubble3D val="0"/>
            <c:spPr>
              <a:solidFill>
                <a:srgbClr val="C00000"/>
              </a:solidFill>
            </c:spPr>
            <c:extLst>
              <c:ext xmlns:c16="http://schemas.microsoft.com/office/drawing/2014/chart" uri="{C3380CC4-5D6E-409C-BE32-E72D297353CC}">
                <c16:uniqueId val="{00000001-3DAC-4FF7-8E19-71F68F92C2B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DAC-4FF7-8E19-71F68F92C2B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DAC-4FF7-8E19-71F68F92C2B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Comunidad!$H$6:$K$6</c:f>
              <c:numCache>
                <c:formatCode>0%</c:formatCode>
                <c:ptCount val="4"/>
                <c:pt idx="0">
                  <c:v>0</c:v>
                </c:pt>
                <c:pt idx="1">
                  <c:v>0</c:v>
                </c:pt>
                <c:pt idx="2">
                  <c:v>0.33333333333333331</c:v>
                </c:pt>
                <c:pt idx="3">
                  <c:v>0.66666666666666663</c:v>
                </c:pt>
              </c:numCache>
            </c:numRef>
          </c:val>
          <c:extLst>
            <c:ext xmlns:c16="http://schemas.microsoft.com/office/drawing/2014/chart" uri="{C3380CC4-5D6E-409C-BE32-E72D297353CC}">
              <c16:uniqueId val="{00000004-3DAC-4FF7-8E19-71F68F92C2B0}"/>
            </c:ext>
          </c:extLst>
        </c:ser>
        <c:dLbls>
          <c:showLegendKey val="0"/>
          <c:showVal val="0"/>
          <c:showCatName val="0"/>
          <c:showSerName val="0"/>
          <c:showPercent val="0"/>
          <c:showBubbleSize val="0"/>
        </c:dLbls>
        <c:gapWidth val="150"/>
        <c:shape val="box"/>
        <c:axId val="600790223"/>
        <c:axId val="1"/>
        <c:axId val="0"/>
      </c:bar3DChart>
      <c:catAx>
        <c:axId val="6007902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60079022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02F-4919-ACC6-9CC01024E8E7}"/>
              </c:ext>
            </c:extLst>
          </c:dPt>
          <c:dPt>
            <c:idx val="1"/>
            <c:invertIfNegative val="0"/>
            <c:bubble3D val="0"/>
            <c:spPr>
              <a:solidFill>
                <a:srgbClr val="C00000"/>
              </a:solidFill>
            </c:spPr>
            <c:extLst>
              <c:ext xmlns:c16="http://schemas.microsoft.com/office/drawing/2014/chart" uri="{C3380CC4-5D6E-409C-BE32-E72D297353CC}">
                <c16:uniqueId val="{00000001-B02F-4919-ACC6-9CC01024E8E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02F-4919-ACC6-9CC01024E8E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02F-4919-ACC6-9CC01024E8E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B02F-4919-ACC6-9CC01024E8E7}"/>
            </c:ext>
          </c:extLst>
        </c:ser>
        <c:dLbls>
          <c:showLegendKey val="0"/>
          <c:showVal val="0"/>
          <c:showCatName val="0"/>
          <c:showSerName val="0"/>
          <c:showPercent val="0"/>
          <c:showBubbleSize val="0"/>
        </c:dLbls>
        <c:gapWidth val="150"/>
        <c:shape val="box"/>
        <c:axId val="602112479"/>
        <c:axId val="1"/>
        <c:axId val="0"/>
      </c:bar3DChart>
      <c:catAx>
        <c:axId val="60211247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602112479"/>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44" l="0.70000000000000062" r="0.70000000000000062" t="0.75000000000000144" header="0.30000000000000032" footer="0.30000000000000032"/>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ACCESIBILIDAD</a:t>
            </a:r>
          </a:p>
        </c:rich>
      </c:tx>
      <c:overlay val="0"/>
    </c:title>
    <c:autoTitleDeleted val="0"/>
    <c:plotArea>
      <c:layout/>
      <c:lineChart>
        <c:grouping val="standard"/>
        <c:varyColors val="0"/>
        <c:ser>
          <c:idx val="2"/>
          <c:order val="0"/>
          <c:tx>
            <c:strRef>
              <c:f>Comunidad!$C$2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5DB3-49F5-BDAA-CE836DCC06E5}"/>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5DB3-49F5-BDAA-CE836DCC06E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0.25</c:v>
                </c:pt>
                <c:pt idx="1">
                  <c:v>0</c:v>
                </c:pt>
                <c:pt idx="2">
                  <c:v>0.5</c:v>
                </c:pt>
                <c:pt idx="3">
                  <c:v>0.25</c:v>
                </c:pt>
              </c:numCache>
            </c:numRef>
          </c:val>
          <c:smooth val="0"/>
          <c:extLst>
            <c:ext xmlns:c16="http://schemas.microsoft.com/office/drawing/2014/chart" uri="{C3380CC4-5D6E-409C-BE32-E72D297353CC}">
              <c16:uniqueId val="{00000002-5DB3-49F5-BDAA-CE836DCC06E5}"/>
            </c:ext>
          </c:extLst>
        </c:ser>
        <c:ser>
          <c:idx val="0"/>
          <c:order val="1"/>
          <c:tx>
            <c:strRef>
              <c:f>Comunidad!$H$2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5DB3-49F5-BDAA-CE836DCC06E5}"/>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5DB3-49F5-BDAA-CE836DCC06E5}"/>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5DB3-49F5-BDAA-CE836DCC06E5}"/>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5DB3-49F5-BDAA-CE836DCC06E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0.25</c:v>
                </c:pt>
                <c:pt idx="1">
                  <c:v>0</c:v>
                </c:pt>
                <c:pt idx="2">
                  <c:v>0.25</c:v>
                </c:pt>
                <c:pt idx="3">
                  <c:v>0.5</c:v>
                </c:pt>
              </c:numCache>
            </c:numRef>
          </c:val>
          <c:smooth val="0"/>
          <c:extLst>
            <c:ext xmlns:c16="http://schemas.microsoft.com/office/drawing/2014/chart" uri="{C3380CC4-5D6E-409C-BE32-E72D297353CC}">
              <c16:uniqueId val="{00000007-5DB3-49F5-BDAA-CE836DCC06E5}"/>
            </c:ext>
          </c:extLst>
        </c:ser>
        <c:ser>
          <c:idx val="1"/>
          <c:order val="2"/>
          <c:tx>
            <c:strRef>
              <c:f>Comunidad!$M$2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5DB3-49F5-BDAA-CE836DCC06E5}"/>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5DB3-49F5-BDAA-CE836DCC06E5}"/>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A-5DB3-49F5-BDAA-CE836DCC06E5}"/>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B-5DB3-49F5-BDAA-CE836DCC06E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5DB3-49F5-BDAA-CE836DCC06E5}"/>
            </c:ext>
          </c:extLst>
        </c:ser>
        <c:ser>
          <c:idx val="3"/>
          <c:order val="3"/>
          <c:tx>
            <c:v>AÑO 2014</c:v>
          </c:tx>
          <c:marker>
            <c:symbol val="none"/>
          </c:marker>
          <c:dLbls>
            <c:dLbl>
              <c:idx val="0"/>
              <c:layout>
                <c:manualLayout>
                  <c:x val="-6.1620445894507887E-2"/>
                  <c:y val="-7.0707078205368992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5DB3-49F5-BDAA-CE836DCC06E5}"/>
                </c:ext>
              </c:extLst>
            </c:dLbl>
            <c:dLbl>
              <c:idx val="1"/>
              <c:layout>
                <c:manualLayout>
                  <c:x val="-5.0744970092441541E-2"/>
                  <c:y val="-8.0134688632751513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5DB3-49F5-BDAA-CE836DCC06E5}"/>
                </c:ext>
              </c:extLst>
            </c:dLbl>
            <c:dLbl>
              <c:idx val="2"/>
              <c:layout>
                <c:manualLayout>
                  <c:x val="-3.9749949690220207E-2"/>
                  <c:y val="-8.0134688632751513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5DB3-49F5-BDAA-CE836DCC06E5}"/>
                </c:ext>
              </c:extLst>
            </c:dLbl>
            <c:dLbl>
              <c:idx val="3"/>
              <c:layout>
                <c:manualLayout>
                  <c:x val="-5.5095160413268084E-2"/>
                  <c:y val="-8.9562299060134049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5DB3-49F5-BDAA-CE836DCC06E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5DB3-49F5-BDAA-CE836DCC06E5}"/>
            </c:ext>
          </c:extLst>
        </c:ser>
        <c:dLbls>
          <c:showLegendKey val="0"/>
          <c:showVal val="0"/>
          <c:showCatName val="0"/>
          <c:showSerName val="0"/>
          <c:showPercent val="0"/>
          <c:showBubbleSize val="0"/>
        </c:dLbls>
        <c:smooth val="0"/>
        <c:axId val="536464415"/>
        <c:axId val="1"/>
      </c:lineChart>
      <c:catAx>
        <c:axId val="53646441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53646441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44" l="0.7000000000000004" r="0.7000000000000004" t="0.75000000000000044" header="0.30000000000000021" footer="0.30000000000000021"/>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PROYECCIÓN A LA COMUNIDAD</a:t>
            </a:r>
          </a:p>
        </c:rich>
      </c:tx>
      <c:overlay val="0"/>
    </c:title>
    <c:autoTitleDeleted val="0"/>
    <c:plotArea>
      <c:layout/>
      <c:lineChart>
        <c:grouping val="standard"/>
        <c:varyColors val="0"/>
        <c:ser>
          <c:idx val="2"/>
          <c:order val="0"/>
          <c:tx>
            <c:strRef>
              <c:f>Comunidad!$C$2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A2D4-490E-A46C-9E7A71431101}"/>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A2D4-490E-A46C-9E7A7143110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0.25</c:v>
                </c:pt>
                <c:pt idx="2">
                  <c:v>0.5</c:v>
                </c:pt>
                <c:pt idx="3">
                  <c:v>0.25</c:v>
                </c:pt>
              </c:numCache>
            </c:numRef>
          </c:val>
          <c:smooth val="0"/>
          <c:extLst>
            <c:ext xmlns:c16="http://schemas.microsoft.com/office/drawing/2014/chart" uri="{C3380CC4-5D6E-409C-BE32-E72D297353CC}">
              <c16:uniqueId val="{00000002-A2D4-490E-A46C-9E7A71431101}"/>
            </c:ext>
          </c:extLst>
        </c:ser>
        <c:ser>
          <c:idx val="0"/>
          <c:order val="1"/>
          <c:tx>
            <c:strRef>
              <c:f>Comunidad!$H$2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A2D4-490E-A46C-9E7A71431101}"/>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A2D4-490E-A46C-9E7A71431101}"/>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A2D4-490E-A46C-9E7A71431101}"/>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A2D4-490E-A46C-9E7A7143110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0.25</c:v>
                </c:pt>
                <c:pt idx="2">
                  <c:v>0.25</c:v>
                </c:pt>
                <c:pt idx="3">
                  <c:v>0.5</c:v>
                </c:pt>
              </c:numCache>
            </c:numRef>
          </c:val>
          <c:smooth val="0"/>
          <c:extLst>
            <c:ext xmlns:c16="http://schemas.microsoft.com/office/drawing/2014/chart" uri="{C3380CC4-5D6E-409C-BE32-E72D297353CC}">
              <c16:uniqueId val="{00000007-A2D4-490E-A46C-9E7A71431101}"/>
            </c:ext>
          </c:extLst>
        </c:ser>
        <c:ser>
          <c:idx val="1"/>
          <c:order val="2"/>
          <c:tx>
            <c:strRef>
              <c:f>Comunidad!$M$2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A2D4-490E-A46C-9E7A71431101}"/>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A2D4-490E-A46C-9E7A71431101}"/>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A-A2D4-490E-A46C-9E7A71431101}"/>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B-A2D4-490E-A46C-9E7A7143110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A2D4-490E-A46C-9E7A71431101}"/>
            </c:ext>
          </c:extLst>
        </c:ser>
        <c:ser>
          <c:idx val="3"/>
          <c:order val="3"/>
          <c:tx>
            <c:v>AÑO 2014</c:v>
          </c:tx>
          <c:marker>
            <c:symbol val="none"/>
          </c:marker>
          <c:dLbls>
            <c:dLbl>
              <c:idx val="0"/>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2D4-490E-A46C-9E7A71431101}"/>
                </c:ext>
              </c:extLst>
            </c:dLbl>
            <c:dLbl>
              <c:idx val="1"/>
              <c:layout>
                <c:manualLayout>
                  <c:x val="-5.7270255573681352E-2"/>
                  <c:y val="-7.3781283518379606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2D4-490E-A46C-9E7A71431101}"/>
                </c:ext>
              </c:extLst>
            </c:dLbl>
            <c:dLbl>
              <c:idx val="2"/>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2D4-490E-A46C-9E7A71431101}"/>
                </c:ext>
              </c:extLst>
            </c:dLbl>
            <c:dLbl>
              <c:idx val="3"/>
              <c:layout>
                <c:manualLayout>
                  <c:x val="-5.7270255573681352E-2"/>
                  <c:y val="-8.3003943958177048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A2D4-490E-A46C-9E7A7143110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A2D4-490E-A46C-9E7A71431101}"/>
            </c:ext>
          </c:extLst>
        </c:ser>
        <c:dLbls>
          <c:showLegendKey val="0"/>
          <c:showVal val="0"/>
          <c:showCatName val="0"/>
          <c:showSerName val="0"/>
          <c:showPercent val="0"/>
          <c:showBubbleSize val="0"/>
        </c:dLbls>
        <c:smooth val="0"/>
        <c:axId val="600641535"/>
        <c:axId val="1"/>
      </c:lineChart>
      <c:catAx>
        <c:axId val="60064153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60064153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PARTICIPACION Y CONVIVENCIA</a:t>
            </a:r>
          </a:p>
        </c:rich>
      </c:tx>
      <c:overlay val="0"/>
    </c:title>
    <c:autoTitleDeleted val="0"/>
    <c:plotArea>
      <c:layout/>
      <c:lineChart>
        <c:grouping val="standard"/>
        <c:varyColors val="0"/>
        <c:ser>
          <c:idx val="2"/>
          <c:order val="0"/>
          <c:tx>
            <c:strRef>
              <c:f>Comunidad!$C$2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B216-451E-B898-22E072904910}"/>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B216-451E-B898-22E07290491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c:v>
                </c:pt>
                <c:pt idx="2">
                  <c:v>0.66666666666666663</c:v>
                </c:pt>
                <c:pt idx="3">
                  <c:v>0.33333333333333331</c:v>
                </c:pt>
              </c:numCache>
            </c:numRef>
          </c:val>
          <c:smooth val="0"/>
          <c:extLst>
            <c:ext xmlns:c16="http://schemas.microsoft.com/office/drawing/2014/chart" uri="{C3380CC4-5D6E-409C-BE32-E72D297353CC}">
              <c16:uniqueId val="{00000002-B216-451E-B898-22E072904910}"/>
            </c:ext>
          </c:extLst>
        </c:ser>
        <c:ser>
          <c:idx val="0"/>
          <c:order val="1"/>
          <c:tx>
            <c:strRef>
              <c:f>Comunidad!$H$2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B216-451E-B898-22E072904910}"/>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B216-451E-B898-22E072904910}"/>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B216-451E-B898-22E072904910}"/>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B216-451E-B898-22E07290491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0.33333333333333331</c:v>
                </c:pt>
                <c:pt idx="3">
                  <c:v>0.66666666666666663</c:v>
                </c:pt>
              </c:numCache>
            </c:numRef>
          </c:val>
          <c:smooth val="0"/>
          <c:extLst>
            <c:ext xmlns:c16="http://schemas.microsoft.com/office/drawing/2014/chart" uri="{C3380CC4-5D6E-409C-BE32-E72D297353CC}">
              <c16:uniqueId val="{00000007-B216-451E-B898-22E072904910}"/>
            </c:ext>
          </c:extLst>
        </c:ser>
        <c:ser>
          <c:idx val="1"/>
          <c:order val="2"/>
          <c:tx>
            <c:strRef>
              <c:f>Comunidad!$M$2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B216-451E-B898-22E072904910}"/>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B216-451E-B898-22E072904910}"/>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A-B216-451E-B898-22E072904910}"/>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B-B216-451E-B898-22E07290491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B216-451E-B898-22E072904910}"/>
            </c:ext>
          </c:extLst>
        </c:ser>
        <c:ser>
          <c:idx val="3"/>
          <c:order val="3"/>
          <c:tx>
            <c:v>AÑO 2014</c:v>
          </c:tx>
          <c:marker>
            <c:symbol val="none"/>
          </c:marker>
          <c:dLbls>
            <c:dLbl>
              <c:idx val="0"/>
              <c:layout>
                <c:manualLayout>
                  <c:x val="-4.8569874932028273E-2"/>
                  <c:y val="-6.1279467777986436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216-451E-B898-22E072904910}"/>
                </c:ext>
              </c:extLst>
            </c:dLbl>
            <c:dLbl>
              <c:idx val="1"/>
              <c:layout>
                <c:manualLayout>
                  <c:x val="-5.2920065252854816E-2"/>
                  <c:y val="-5.6565662564295169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216-451E-B898-22E072904910}"/>
                </c:ext>
              </c:extLst>
            </c:dLbl>
            <c:dLbl>
              <c:idx val="2"/>
              <c:layout>
                <c:manualLayout>
                  <c:x val="-4.6394779771615005E-2"/>
                  <c:y val="-6.1279467777986436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B216-451E-B898-22E072904910}"/>
                </c:ext>
              </c:extLst>
            </c:dLbl>
            <c:dLbl>
              <c:idx val="3"/>
              <c:layout>
                <c:manualLayout>
                  <c:x val="-3.9749949690220207E-2"/>
                  <c:y val="-9.4276104273825309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B216-451E-B898-22E07290491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B216-451E-B898-22E072904910}"/>
            </c:ext>
          </c:extLst>
        </c:ser>
        <c:dLbls>
          <c:showLegendKey val="0"/>
          <c:showVal val="0"/>
          <c:showCatName val="0"/>
          <c:showSerName val="0"/>
          <c:showPercent val="0"/>
          <c:showBubbleSize val="0"/>
        </c:dLbls>
        <c:smooth val="0"/>
        <c:axId val="215752063"/>
        <c:axId val="1"/>
      </c:lineChart>
      <c:catAx>
        <c:axId val="21575206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21575206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Prevención de riesgos</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300-4C7C-9C16-C8F343B1E479}"/>
              </c:ext>
            </c:extLst>
          </c:dPt>
          <c:dPt>
            <c:idx val="1"/>
            <c:invertIfNegative val="0"/>
            <c:bubble3D val="0"/>
            <c:spPr>
              <a:solidFill>
                <a:srgbClr val="C00000"/>
              </a:solidFill>
            </c:spPr>
            <c:extLst>
              <c:ext xmlns:c16="http://schemas.microsoft.com/office/drawing/2014/chart" uri="{C3380CC4-5D6E-409C-BE32-E72D297353CC}">
                <c16:uniqueId val="{00000001-D300-4C7C-9C16-C8F343B1E47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300-4C7C-9C16-C8F343B1E47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300-4C7C-9C16-C8F343B1E47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Comunidad!$C$7:$F$7</c:f>
              <c:numCache>
                <c:formatCode>0%</c:formatCode>
                <c:ptCount val="4"/>
                <c:pt idx="0">
                  <c:v>0</c:v>
                </c:pt>
                <c:pt idx="1">
                  <c:v>0</c:v>
                </c:pt>
                <c:pt idx="2">
                  <c:v>1</c:v>
                </c:pt>
                <c:pt idx="3">
                  <c:v>0</c:v>
                </c:pt>
              </c:numCache>
            </c:numRef>
          </c:val>
          <c:extLst>
            <c:ext xmlns:c16="http://schemas.microsoft.com/office/drawing/2014/chart" uri="{C3380CC4-5D6E-409C-BE32-E72D297353CC}">
              <c16:uniqueId val="{00000004-D300-4C7C-9C16-C8F343B1E479}"/>
            </c:ext>
          </c:extLst>
        </c:ser>
        <c:dLbls>
          <c:showLegendKey val="0"/>
          <c:showVal val="0"/>
          <c:showCatName val="0"/>
          <c:showSerName val="0"/>
          <c:showPercent val="0"/>
          <c:showBubbleSize val="0"/>
        </c:dLbls>
        <c:gapWidth val="150"/>
        <c:shape val="box"/>
        <c:axId val="215759967"/>
        <c:axId val="1"/>
        <c:axId val="0"/>
      </c:bar3DChart>
      <c:catAx>
        <c:axId val="21575996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21575996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Prevención de riesgos</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F01-402A-BEA0-D00365837173}"/>
              </c:ext>
            </c:extLst>
          </c:dPt>
          <c:dPt>
            <c:idx val="1"/>
            <c:invertIfNegative val="0"/>
            <c:bubble3D val="0"/>
            <c:spPr>
              <a:solidFill>
                <a:srgbClr val="C00000"/>
              </a:solidFill>
            </c:spPr>
            <c:extLst>
              <c:ext xmlns:c16="http://schemas.microsoft.com/office/drawing/2014/chart" uri="{C3380CC4-5D6E-409C-BE32-E72D297353CC}">
                <c16:uniqueId val="{00000001-BF01-402A-BEA0-D0036583717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F01-402A-BEA0-D0036583717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F01-402A-BEA0-D0036583717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Comunidad!$H$7:$K$7</c:f>
              <c:numCache>
                <c:formatCode>0%</c:formatCode>
                <c:ptCount val="4"/>
                <c:pt idx="0">
                  <c:v>0</c:v>
                </c:pt>
                <c:pt idx="1">
                  <c:v>0</c:v>
                </c:pt>
                <c:pt idx="2">
                  <c:v>0.66666666666666663</c:v>
                </c:pt>
                <c:pt idx="3">
                  <c:v>0.33333333333333331</c:v>
                </c:pt>
              </c:numCache>
            </c:numRef>
          </c:val>
          <c:extLst>
            <c:ext xmlns:c16="http://schemas.microsoft.com/office/drawing/2014/chart" uri="{C3380CC4-5D6E-409C-BE32-E72D297353CC}">
              <c16:uniqueId val="{00000004-BF01-402A-BEA0-D00365837173}"/>
            </c:ext>
          </c:extLst>
        </c:ser>
        <c:dLbls>
          <c:showLegendKey val="0"/>
          <c:showVal val="0"/>
          <c:showCatName val="0"/>
          <c:showSerName val="0"/>
          <c:showPercent val="0"/>
          <c:showBubbleSize val="0"/>
        </c:dLbls>
        <c:gapWidth val="150"/>
        <c:shape val="box"/>
        <c:axId val="215758719"/>
        <c:axId val="1"/>
        <c:axId val="0"/>
      </c:bar3DChart>
      <c:catAx>
        <c:axId val="21575871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215758719"/>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44" l="0.70000000000000062" r="0.70000000000000062" t="0.750000000000001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24D-410A-AEB1-0CF3FD267798}"/>
              </c:ext>
            </c:extLst>
          </c:dPt>
          <c:dPt>
            <c:idx val="1"/>
            <c:invertIfNegative val="0"/>
            <c:bubble3D val="0"/>
            <c:spPr>
              <a:solidFill>
                <a:srgbClr val="C00000"/>
              </a:solidFill>
            </c:spPr>
            <c:extLst>
              <c:ext xmlns:c16="http://schemas.microsoft.com/office/drawing/2014/chart" uri="{C3380CC4-5D6E-409C-BE32-E72D297353CC}">
                <c16:uniqueId val="{00000001-D24D-410A-AEB1-0CF3FD26779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24D-410A-AEB1-0CF3FD26779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24D-410A-AEB1-0CF3FD26779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D24D-410A-AEB1-0CF3FD267798}"/>
            </c:ext>
          </c:extLst>
        </c:ser>
        <c:dLbls>
          <c:showLegendKey val="0"/>
          <c:showVal val="0"/>
          <c:showCatName val="0"/>
          <c:showSerName val="0"/>
          <c:showPercent val="0"/>
          <c:showBubbleSize val="0"/>
        </c:dLbls>
        <c:gapWidth val="150"/>
        <c:shape val="box"/>
        <c:axId val="215700895"/>
        <c:axId val="1"/>
        <c:axId val="0"/>
      </c:bar3DChart>
      <c:catAx>
        <c:axId val="21570089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21570089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C67-4757-B8E9-285ABB5F482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extLst>
            <c:ext xmlns:c16="http://schemas.microsoft.com/office/drawing/2014/chart" uri="{C3380CC4-5D6E-409C-BE32-E72D297353CC}">
              <c16:uniqueId val="{00000001-EC67-4757-B8E9-285ABB5F4827}"/>
            </c:ext>
          </c:extLst>
        </c:ser>
        <c:dLbls>
          <c:showLegendKey val="0"/>
          <c:showVal val="0"/>
          <c:showCatName val="0"/>
          <c:showSerName val="0"/>
          <c:showPercent val="0"/>
          <c:showBubbleSize val="0"/>
        </c:dLbls>
        <c:gapWidth val="150"/>
        <c:shape val="box"/>
        <c:axId val="215752895"/>
        <c:axId val="1"/>
        <c:axId val="0"/>
      </c:bar3DChart>
      <c:catAx>
        <c:axId val="21575289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21575289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67" l="0.70000000000000062" r="0.70000000000000062" t="0.75000000000000167" header="0.30000000000000032" footer="0.30000000000000032"/>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PREVENCIÓN DE RIESGOS</a:t>
            </a:r>
          </a:p>
        </c:rich>
      </c:tx>
      <c:overlay val="0"/>
    </c:title>
    <c:autoTitleDeleted val="0"/>
    <c:plotArea>
      <c:layout/>
      <c:lineChart>
        <c:grouping val="standard"/>
        <c:varyColors val="0"/>
        <c:ser>
          <c:idx val="2"/>
          <c:order val="0"/>
          <c:tx>
            <c:strRef>
              <c:f>Comunidad!$C$2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BC03-46B1-AFAD-EBC165ADD5E3}"/>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BC03-46B1-AFAD-EBC165ADD5E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BC03-46B1-AFAD-EBC165ADD5E3}"/>
            </c:ext>
          </c:extLst>
        </c:ser>
        <c:ser>
          <c:idx val="0"/>
          <c:order val="1"/>
          <c:tx>
            <c:strRef>
              <c:f>Comunidad!$H$2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BC03-46B1-AFAD-EBC165ADD5E3}"/>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BC03-46B1-AFAD-EBC165ADD5E3}"/>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BC03-46B1-AFAD-EBC165ADD5E3}"/>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BC03-46B1-AFAD-EBC165ADD5E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0</c:v>
                </c:pt>
                <c:pt idx="2">
                  <c:v>0.66666666666666663</c:v>
                </c:pt>
                <c:pt idx="3">
                  <c:v>0.33333333333333331</c:v>
                </c:pt>
              </c:numCache>
            </c:numRef>
          </c:val>
          <c:smooth val="0"/>
          <c:extLst>
            <c:ext xmlns:c16="http://schemas.microsoft.com/office/drawing/2014/chart" uri="{C3380CC4-5D6E-409C-BE32-E72D297353CC}">
              <c16:uniqueId val="{00000007-BC03-46B1-AFAD-EBC165ADD5E3}"/>
            </c:ext>
          </c:extLst>
        </c:ser>
        <c:ser>
          <c:idx val="1"/>
          <c:order val="2"/>
          <c:tx>
            <c:strRef>
              <c:f>Comunidad!$M$2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BC03-46B1-AFAD-EBC165ADD5E3}"/>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BC03-46B1-AFAD-EBC165ADD5E3}"/>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A-BC03-46B1-AFAD-EBC165ADD5E3}"/>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B-BC03-46B1-AFAD-EBC165ADD5E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BC03-46B1-AFAD-EBC165ADD5E3}"/>
            </c:ext>
          </c:extLst>
        </c:ser>
        <c:ser>
          <c:idx val="3"/>
          <c:order val="3"/>
          <c:tx>
            <c:v>AÑO 2014</c:v>
          </c:tx>
          <c:marker>
            <c:symbol val="none"/>
          </c:marker>
          <c:dLbls>
            <c:dLbl>
              <c:idx val="0"/>
              <c:layout>
                <c:manualLayout>
                  <c:x val="-5.5095160413268084E-2"/>
                  <c:y val="-7.5306758299772042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C03-46B1-AFAD-EBC165ADD5E3}"/>
                </c:ext>
              </c:extLst>
            </c:dLbl>
            <c:dLbl>
              <c:idx val="1"/>
              <c:layout>
                <c:manualLayout>
                  <c:x val="-5.2920065252854816E-2"/>
                  <c:y val="-5.1773396331093277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C03-46B1-AFAD-EBC165ADD5E3}"/>
                </c:ext>
              </c:extLst>
            </c:dLbl>
            <c:dLbl>
              <c:idx val="2"/>
              <c:layout>
                <c:manualLayout>
                  <c:x val="-4.4100140011046743E-2"/>
                  <c:y val="-8.0013430693507789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BC03-46B1-AFAD-EBC165ADD5E3}"/>
                </c:ext>
              </c:extLst>
            </c:dLbl>
            <c:dLbl>
              <c:idx val="3"/>
              <c:layout>
                <c:manualLayout>
                  <c:x val="-3.7574854529806939E-2"/>
                  <c:y val="-0.11766680984339381"/>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BC03-46B1-AFAD-EBC165ADD5E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BC03-46B1-AFAD-EBC165ADD5E3}"/>
            </c:ext>
          </c:extLst>
        </c:ser>
        <c:dLbls>
          <c:showLegendKey val="0"/>
          <c:showVal val="0"/>
          <c:showCatName val="0"/>
          <c:showSerName val="0"/>
          <c:showPercent val="0"/>
          <c:showBubbleSize val="0"/>
        </c:dLbls>
        <c:smooth val="0"/>
        <c:axId val="215760383"/>
        <c:axId val="1"/>
      </c:lineChart>
      <c:catAx>
        <c:axId val="21576038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21576038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DD4B-4EC4-9ECB-924DD07EBC4F}"/>
              </c:ext>
            </c:extLst>
          </c:dPt>
          <c:dPt>
            <c:idx val="1"/>
            <c:invertIfNegative val="0"/>
            <c:bubble3D val="0"/>
            <c:spPr>
              <a:solidFill>
                <a:srgbClr val="C00000"/>
              </a:solidFill>
            </c:spPr>
            <c:extLst>
              <c:ext xmlns:c16="http://schemas.microsoft.com/office/drawing/2014/chart" uri="{C3380CC4-5D6E-409C-BE32-E72D297353CC}">
                <c16:uniqueId val="{00000001-DD4B-4EC4-9ECB-924DD07EBC4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D4B-4EC4-9ECB-924DD07EBC4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D4B-4EC4-9ECB-924DD07EBC4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DD4B-4EC4-9ECB-924DD07EBC4F}"/>
            </c:ext>
          </c:extLst>
        </c:ser>
        <c:dLbls>
          <c:showLegendKey val="0"/>
          <c:showVal val="0"/>
          <c:showCatName val="0"/>
          <c:showSerName val="0"/>
          <c:showPercent val="0"/>
          <c:showBubbleSize val="0"/>
        </c:dLbls>
        <c:gapWidth val="150"/>
        <c:shape val="box"/>
        <c:axId val="215749567"/>
        <c:axId val="1"/>
        <c:axId val="0"/>
      </c:bar3DChart>
      <c:catAx>
        <c:axId val="215749567"/>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215749567"/>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2E76-4180-98D9-4709F37B11A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2E76-4180-98D9-4709F37B11A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extLst>
            <c:ext xmlns:c16="http://schemas.microsoft.com/office/drawing/2014/chart" uri="{C3380CC4-5D6E-409C-BE32-E72D297353CC}">
              <c16:uniqueId val="{00000002-2E76-4180-98D9-4709F37B11AA}"/>
            </c:ext>
          </c:extLst>
        </c:ser>
        <c:dLbls>
          <c:showLegendKey val="0"/>
          <c:showVal val="0"/>
          <c:showCatName val="0"/>
          <c:showSerName val="0"/>
          <c:showPercent val="0"/>
          <c:showBubbleSize val="0"/>
        </c:dLbls>
        <c:gapWidth val="150"/>
        <c:shape val="box"/>
        <c:axId val="215750815"/>
        <c:axId val="1"/>
        <c:axId val="0"/>
      </c:bar3DChart>
      <c:catAx>
        <c:axId val="21575081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21575081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0538-4460-BFCD-CFDC6CE4C06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0538-4460-BFCD-CFDC6CE4C06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0538-4460-BFCD-CFDC6CE4C068}"/>
            </c:ext>
          </c:extLst>
        </c:ser>
        <c:dLbls>
          <c:showLegendKey val="0"/>
          <c:showVal val="0"/>
          <c:showCatName val="0"/>
          <c:showSerName val="0"/>
          <c:showPercent val="0"/>
          <c:showBubbleSize val="0"/>
        </c:dLbls>
        <c:gapWidth val="150"/>
        <c:shape val="box"/>
        <c:axId val="215754559"/>
        <c:axId val="1"/>
        <c:axId val="0"/>
      </c:bar3DChart>
      <c:catAx>
        <c:axId val="21575455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21575455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Prevención de riesgos</a:t>
            </a:r>
          </a:p>
        </c:rich>
      </c:tx>
      <c:layout>
        <c:manualLayout>
          <c:xMode val="edge"/>
          <c:yMode val="edge"/>
          <c:x val="0.19146307459697215"/>
          <c:y val="2.8397460955678411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E231-4DA8-BDF7-47E7133E58B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E231-4DA8-BDF7-47E7133E58B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E231-4DA8-BDF7-47E7133E58B4}"/>
            </c:ext>
          </c:extLst>
        </c:ser>
        <c:dLbls>
          <c:showLegendKey val="0"/>
          <c:showVal val="0"/>
          <c:showCatName val="0"/>
          <c:showSerName val="0"/>
          <c:showPercent val="0"/>
          <c:showBubbleSize val="0"/>
        </c:dLbls>
        <c:gapWidth val="150"/>
        <c:shape val="box"/>
        <c:axId val="215751647"/>
        <c:axId val="1"/>
        <c:axId val="0"/>
      </c:bar3DChart>
      <c:catAx>
        <c:axId val="215751647"/>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215751647"/>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8" Type="http://schemas.openxmlformats.org/officeDocument/2006/relationships/hyperlink" Target="#Directiva!A8"/><Relationship Id="rId13" Type="http://schemas.openxmlformats.org/officeDocument/2006/relationships/hyperlink" Target="#Academica!A6"/><Relationship Id="rId18" Type="http://schemas.openxmlformats.org/officeDocument/2006/relationships/image" Target="../media/image8.png"/><Relationship Id="rId26" Type="http://schemas.openxmlformats.org/officeDocument/2006/relationships/hyperlink" Target="#Comunidad!A7"/><Relationship Id="rId3" Type="http://schemas.openxmlformats.org/officeDocument/2006/relationships/hyperlink" Target="#Directiva!A5"/><Relationship Id="rId21" Type="http://schemas.openxmlformats.org/officeDocument/2006/relationships/hyperlink" Target="#Admon!A7"/><Relationship Id="rId7" Type="http://schemas.openxmlformats.org/officeDocument/2006/relationships/hyperlink" Target="#Directiva!A7"/><Relationship Id="rId12" Type="http://schemas.openxmlformats.org/officeDocument/2006/relationships/image" Target="../media/image6.png"/><Relationship Id="rId17" Type="http://schemas.openxmlformats.org/officeDocument/2006/relationships/hyperlink" Target="#Admon!A5"/><Relationship Id="rId25" Type="http://schemas.openxmlformats.org/officeDocument/2006/relationships/hyperlink" Target="#Comunidad!A6"/><Relationship Id="rId2" Type="http://schemas.openxmlformats.org/officeDocument/2006/relationships/image" Target="../media/image3.png"/><Relationship Id="rId16" Type="http://schemas.openxmlformats.org/officeDocument/2006/relationships/hyperlink" Target="#Admon!A4"/><Relationship Id="rId20" Type="http://schemas.openxmlformats.org/officeDocument/2006/relationships/image" Target="../media/image9.png"/><Relationship Id="rId29" Type="http://schemas.openxmlformats.org/officeDocument/2006/relationships/hyperlink" Target="#Directiva!A1"/><Relationship Id="rId1" Type="http://schemas.openxmlformats.org/officeDocument/2006/relationships/hyperlink" Target="#Directiva!A4"/><Relationship Id="rId6" Type="http://schemas.openxmlformats.org/officeDocument/2006/relationships/image" Target="../media/image5.png"/><Relationship Id="rId11" Type="http://schemas.openxmlformats.org/officeDocument/2006/relationships/hyperlink" Target="#Academica!A5"/><Relationship Id="rId24" Type="http://schemas.openxmlformats.org/officeDocument/2006/relationships/hyperlink" Target="#Comunidad!A5"/><Relationship Id="rId5" Type="http://schemas.openxmlformats.org/officeDocument/2006/relationships/hyperlink" Target="#Directiva!A6"/><Relationship Id="rId15" Type="http://schemas.openxmlformats.org/officeDocument/2006/relationships/image" Target="../media/image7.png"/><Relationship Id="rId23" Type="http://schemas.openxmlformats.org/officeDocument/2006/relationships/hyperlink" Target="#Comunidad!A4"/><Relationship Id="rId28" Type="http://schemas.openxmlformats.org/officeDocument/2006/relationships/image" Target="../media/image10.jpeg"/><Relationship Id="rId10" Type="http://schemas.openxmlformats.org/officeDocument/2006/relationships/hyperlink" Target="#Academica!A4"/><Relationship Id="rId19" Type="http://schemas.openxmlformats.org/officeDocument/2006/relationships/hyperlink" Target="#Admon!A6"/><Relationship Id="rId4" Type="http://schemas.openxmlformats.org/officeDocument/2006/relationships/image" Target="../media/image4.png"/><Relationship Id="rId9" Type="http://schemas.openxmlformats.org/officeDocument/2006/relationships/hyperlink" Target="#Directiva!A9"/><Relationship Id="rId14" Type="http://schemas.openxmlformats.org/officeDocument/2006/relationships/hyperlink" Target="#Academica!A7"/><Relationship Id="rId22" Type="http://schemas.openxmlformats.org/officeDocument/2006/relationships/hyperlink" Target="#Admon!A8"/><Relationship Id="rId27" Type="http://schemas.openxmlformats.org/officeDocument/2006/relationships/hyperlink" Target="#Instituci&#243;n!A1"/><Relationship Id="rId30" Type="http://schemas.openxmlformats.org/officeDocument/2006/relationships/image" Target="../media/image11.jpeg"/></Relationships>
</file>

<file path=xl/drawings/_rels/drawing3.xml.rels><?xml version="1.0" encoding="UTF-8" standalone="yes"?>
<Relationships xmlns="http://schemas.openxmlformats.org/package/2006/relationships"><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image" Target="../media/image2.jpeg"/><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hyperlink" Target="#Academica!A1"/><Relationship Id="rId33" Type="http://schemas.openxmlformats.org/officeDocument/2006/relationships/chart" Target="../charts/chart30.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29.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5.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2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image" Target="../media/image12.png"/><Relationship Id="rId30" Type="http://schemas.openxmlformats.org/officeDocument/2006/relationships/chart" Target="../charts/chart27.xml"/><Relationship Id="rId8" Type="http://schemas.openxmlformats.org/officeDocument/2006/relationships/chart" Target="../charts/chart8.xml"/></Relationships>
</file>

<file path=xl/drawings/_rels/drawing4.xml.rels><?xml version="1.0" encoding="UTF-8" standalone="yes"?>
<Relationships xmlns="http://schemas.openxmlformats.org/package/2006/relationships"><Relationship Id="rId8" Type="http://schemas.openxmlformats.org/officeDocument/2006/relationships/chart" Target="../charts/chart38.xml"/><Relationship Id="rId13" Type="http://schemas.openxmlformats.org/officeDocument/2006/relationships/chart" Target="../charts/chart43.xml"/><Relationship Id="rId18" Type="http://schemas.openxmlformats.org/officeDocument/2006/relationships/image" Target="../media/image2.jpeg"/><Relationship Id="rId3" Type="http://schemas.openxmlformats.org/officeDocument/2006/relationships/chart" Target="../charts/chart33.xml"/><Relationship Id="rId21" Type="http://schemas.openxmlformats.org/officeDocument/2006/relationships/chart" Target="../charts/chart48.xml"/><Relationship Id="rId7" Type="http://schemas.openxmlformats.org/officeDocument/2006/relationships/chart" Target="../charts/chart37.xml"/><Relationship Id="rId12" Type="http://schemas.openxmlformats.org/officeDocument/2006/relationships/chart" Target="../charts/chart42.xml"/><Relationship Id="rId17" Type="http://schemas.openxmlformats.org/officeDocument/2006/relationships/hyperlink" Target="#Admon!A1"/><Relationship Id="rId2" Type="http://schemas.openxmlformats.org/officeDocument/2006/relationships/chart" Target="../charts/chart32.xml"/><Relationship Id="rId16" Type="http://schemas.openxmlformats.org/officeDocument/2006/relationships/chart" Target="../charts/chart46.xml"/><Relationship Id="rId20" Type="http://schemas.openxmlformats.org/officeDocument/2006/relationships/chart" Target="../charts/chart47.xml"/><Relationship Id="rId1" Type="http://schemas.openxmlformats.org/officeDocument/2006/relationships/chart" Target="../charts/chart31.xml"/><Relationship Id="rId6" Type="http://schemas.openxmlformats.org/officeDocument/2006/relationships/chart" Target="../charts/chart36.xml"/><Relationship Id="rId11" Type="http://schemas.openxmlformats.org/officeDocument/2006/relationships/chart" Target="../charts/chart41.xml"/><Relationship Id="rId5" Type="http://schemas.openxmlformats.org/officeDocument/2006/relationships/chart" Target="../charts/chart35.xml"/><Relationship Id="rId15" Type="http://schemas.openxmlformats.org/officeDocument/2006/relationships/chart" Target="../charts/chart45.xml"/><Relationship Id="rId23" Type="http://schemas.openxmlformats.org/officeDocument/2006/relationships/chart" Target="../charts/chart50.xml"/><Relationship Id="rId10" Type="http://schemas.openxmlformats.org/officeDocument/2006/relationships/chart" Target="../charts/chart40.xml"/><Relationship Id="rId19" Type="http://schemas.openxmlformats.org/officeDocument/2006/relationships/image" Target="../media/image13.png"/><Relationship Id="rId4" Type="http://schemas.openxmlformats.org/officeDocument/2006/relationships/chart" Target="../charts/chart34.xml"/><Relationship Id="rId9" Type="http://schemas.openxmlformats.org/officeDocument/2006/relationships/chart" Target="../charts/chart39.xml"/><Relationship Id="rId14" Type="http://schemas.openxmlformats.org/officeDocument/2006/relationships/chart" Target="../charts/chart44.xml"/><Relationship Id="rId22" Type="http://schemas.openxmlformats.org/officeDocument/2006/relationships/chart" Target="../charts/chart49.xml"/></Relationships>
</file>

<file path=xl/drawings/_rels/drawing5.xml.rels><?xml version="1.0" encoding="UTF-8" standalone="yes"?>
<Relationships xmlns="http://schemas.openxmlformats.org/package/2006/relationships"><Relationship Id="rId8" Type="http://schemas.openxmlformats.org/officeDocument/2006/relationships/chart" Target="../charts/chart58.xml"/><Relationship Id="rId13" Type="http://schemas.openxmlformats.org/officeDocument/2006/relationships/chart" Target="../charts/chart63.xml"/><Relationship Id="rId18" Type="http://schemas.openxmlformats.org/officeDocument/2006/relationships/chart" Target="../charts/chart68.xml"/><Relationship Id="rId26" Type="http://schemas.openxmlformats.org/officeDocument/2006/relationships/chart" Target="../charts/chart72.xml"/><Relationship Id="rId3" Type="http://schemas.openxmlformats.org/officeDocument/2006/relationships/chart" Target="../charts/chart53.xml"/><Relationship Id="rId21" Type="http://schemas.openxmlformats.org/officeDocument/2006/relationships/hyperlink" Target="#'Fort y Oport'!A1"/><Relationship Id="rId7" Type="http://schemas.openxmlformats.org/officeDocument/2006/relationships/chart" Target="../charts/chart57.xml"/><Relationship Id="rId12" Type="http://schemas.openxmlformats.org/officeDocument/2006/relationships/chart" Target="../charts/chart62.xml"/><Relationship Id="rId17" Type="http://schemas.openxmlformats.org/officeDocument/2006/relationships/chart" Target="../charts/chart67.xml"/><Relationship Id="rId25" Type="http://schemas.openxmlformats.org/officeDocument/2006/relationships/chart" Target="../charts/chart71.xml"/><Relationship Id="rId2" Type="http://schemas.openxmlformats.org/officeDocument/2006/relationships/chart" Target="../charts/chart52.xml"/><Relationship Id="rId16" Type="http://schemas.openxmlformats.org/officeDocument/2006/relationships/chart" Target="../charts/chart66.xml"/><Relationship Id="rId20" Type="http://schemas.openxmlformats.org/officeDocument/2006/relationships/chart" Target="../charts/chart70.xml"/><Relationship Id="rId29" Type="http://schemas.openxmlformats.org/officeDocument/2006/relationships/chart" Target="../charts/chart75.xml"/><Relationship Id="rId1" Type="http://schemas.openxmlformats.org/officeDocument/2006/relationships/chart" Target="../charts/chart51.xml"/><Relationship Id="rId6" Type="http://schemas.openxmlformats.org/officeDocument/2006/relationships/chart" Target="../charts/chart56.xml"/><Relationship Id="rId11" Type="http://schemas.openxmlformats.org/officeDocument/2006/relationships/chart" Target="../charts/chart61.xml"/><Relationship Id="rId24" Type="http://schemas.openxmlformats.org/officeDocument/2006/relationships/image" Target="../media/image14.png"/><Relationship Id="rId5" Type="http://schemas.openxmlformats.org/officeDocument/2006/relationships/chart" Target="../charts/chart55.xml"/><Relationship Id="rId15" Type="http://schemas.openxmlformats.org/officeDocument/2006/relationships/chart" Target="../charts/chart65.xml"/><Relationship Id="rId23" Type="http://schemas.openxmlformats.org/officeDocument/2006/relationships/hyperlink" Target="#Comunidad!A1"/><Relationship Id="rId28" Type="http://schemas.openxmlformats.org/officeDocument/2006/relationships/chart" Target="../charts/chart74.xml"/><Relationship Id="rId10" Type="http://schemas.openxmlformats.org/officeDocument/2006/relationships/chart" Target="../charts/chart60.xml"/><Relationship Id="rId19" Type="http://schemas.openxmlformats.org/officeDocument/2006/relationships/chart" Target="../charts/chart69.xml"/><Relationship Id="rId4" Type="http://schemas.openxmlformats.org/officeDocument/2006/relationships/chart" Target="../charts/chart54.xml"/><Relationship Id="rId9" Type="http://schemas.openxmlformats.org/officeDocument/2006/relationships/chart" Target="../charts/chart59.xml"/><Relationship Id="rId14" Type="http://schemas.openxmlformats.org/officeDocument/2006/relationships/chart" Target="../charts/chart64.xml"/><Relationship Id="rId22" Type="http://schemas.openxmlformats.org/officeDocument/2006/relationships/image" Target="../media/image2.jpeg"/><Relationship Id="rId27" Type="http://schemas.openxmlformats.org/officeDocument/2006/relationships/chart" Target="../charts/chart73.xml"/></Relationships>
</file>

<file path=xl/drawings/_rels/drawing6.xml.rels><?xml version="1.0" encoding="UTF-8" standalone="yes"?>
<Relationships xmlns="http://schemas.openxmlformats.org/package/2006/relationships"><Relationship Id="rId8" Type="http://schemas.openxmlformats.org/officeDocument/2006/relationships/chart" Target="../charts/chart83.xml"/><Relationship Id="rId13" Type="http://schemas.openxmlformats.org/officeDocument/2006/relationships/chart" Target="../charts/chart88.xml"/><Relationship Id="rId18" Type="http://schemas.openxmlformats.org/officeDocument/2006/relationships/image" Target="../media/image2.jpeg"/><Relationship Id="rId3" Type="http://schemas.openxmlformats.org/officeDocument/2006/relationships/chart" Target="../charts/chart78.xml"/><Relationship Id="rId21" Type="http://schemas.openxmlformats.org/officeDocument/2006/relationships/chart" Target="../charts/chart94.xml"/><Relationship Id="rId7" Type="http://schemas.openxmlformats.org/officeDocument/2006/relationships/chart" Target="../charts/chart82.xml"/><Relationship Id="rId12" Type="http://schemas.openxmlformats.org/officeDocument/2006/relationships/chart" Target="../charts/chart87.xml"/><Relationship Id="rId17" Type="http://schemas.openxmlformats.org/officeDocument/2006/relationships/hyperlink" Target="#Instituci&#243;n!A1"/><Relationship Id="rId2" Type="http://schemas.openxmlformats.org/officeDocument/2006/relationships/chart" Target="../charts/chart77.xml"/><Relationship Id="rId16" Type="http://schemas.openxmlformats.org/officeDocument/2006/relationships/chart" Target="../charts/chart91.xml"/><Relationship Id="rId20" Type="http://schemas.openxmlformats.org/officeDocument/2006/relationships/chart" Target="../charts/chart93.xml"/><Relationship Id="rId1" Type="http://schemas.openxmlformats.org/officeDocument/2006/relationships/chart" Target="../charts/chart76.xml"/><Relationship Id="rId6" Type="http://schemas.openxmlformats.org/officeDocument/2006/relationships/chart" Target="../charts/chart81.xml"/><Relationship Id="rId11" Type="http://schemas.openxmlformats.org/officeDocument/2006/relationships/chart" Target="../charts/chart86.xml"/><Relationship Id="rId5" Type="http://schemas.openxmlformats.org/officeDocument/2006/relationships/chart" Target="../charts/chart80.xml"/><Relationship Id="rId15" Type="http://schemas.openxmlformats.org/officeDocument/2006/relationships/chart" Target="../charts/chart90.xml"/><Relationship Id="rId10" Type="http://schemas.openxmlformats.org/officeDocument/2006/relationships/chart" Target="../charts/chart85.xml"/><Relationship Id="rId19" Type="http://schemas.openxmlformats.org/officeDocument/2006/relationships/chart" Target="../charts/chart92.xml"/><Relationship Id="rId4" Type="http://schemas.openxmlformats.org/officeDocument/2006/relationships/chart" Target="../charts/chart79.xml"/><Relationship Id="rId9" Type="http://schemas.openxmlformats.org/officeDocument/2006/relationships/chart" Target="../charts/chart84.xml"/><Relationship Id="rId14" Type="http://schemas.openxmlformats.org/officeDocument/2006/relationships/chart" Target="../charts/chart89.xml"/><Relationship Id="rId22" Type="http://schemas.openxmlformats.org/officeDocument/2006/relationships/chart" Target="../charts/chart95.xml"/></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171450</xdr:rowOff>
    </xdr:from>
    <xdr:to>
      <xdr:col>1</xdr:col>
      <xdr:colOff>714375</xdr:colOff>
      <xdr:row>2</xdr:row>
      <xdr:rowOff>95250</xdr:rowOff>
    </xdr:to>
    <xdr:pic>
      <xdr:nvPicPr>
        <xdr:cNvPr id="27565447" name="1 Imagen" descr="Secretaría de Educación"/>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71450"/>
          <a:ext cx="1438275"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133350</xdr:colOff>
      <xdr:row>0</xdr:row>
      <xdr:rowOff>114300</xdr:rowOff>
    </xdr:from>
    <xdr:to>
      <xdr:col>10</xdr:col>
      <xdr:colOff>828675</xdr:colOff>
      <xdr:row>2</xdr:row>
      <xdr:rowOff>219075</xdr:rowOff>
    </xdr:to>
    <xdr:pic>
      <xdr:nvPicPr>
        <xdr:cNvPr id="27565448" name="Picture 3995" descr="MB900431547">
          <a:hlinkClick xmlns:r="http://schemas.openxmlformats.org/officeDocument/2006/relationships" r:id="rId2" tooltip="Ir a revision identidad"/>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905875" y="114300"/>
          <a:ext cx="6953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2771775</xdr:colOff>
      <xdr:row>5</xdr:row>
      <xdr:rowOff>9525</xdr:rowOff>
    </xdr:from>
    <xdr:to>
      <xdr:col>3</xdr:col>
      <xdr:colOff>38100</xdr:colOff>
      <xdr:row>6</xdr:row>
      <xdr:rowOff>28575</xdr:rowOff>
    </xdr:to>
    <xdr:pic>
      <xdr:nvPicPr>
        <xdr:cNvPr id="56294662" name="2 Imagen">
          <a:hlinkClick xmlns:r="http://schemas.openxmlformats.org/officeDocument/2006/relationships" r:id="rId1" tooltip="IR A RESUMEN"/>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56294663" name="3 Imagen">
          <a:hlinkClick xmlns:r="http://schemas.openxmlformats.org/officeDocument/2006/relationships" r:id="rId3" tooltip="IR A RESUMEN"/>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19050</xdr:rowOff>
    </xdr:to>
    <xdr:pic>
      <xdr:nvPicPr>
        <xdr:cNvPr id="56294664" name="4 Imagen">
          <a:hlinkClick xmlns:r="http://schemas.openxmlformats.org/officeDocument/2006/relationships" r:id="rId5" tooltip="IR A RESUMEN"/>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19050</xdr:rowOff>
    </xdr:to>
    <xdr:pic>
      <xdr:nvPicPr>
        <xdr:cNvPr id="56294665" name="5 Imagen">
          <a:hlinkClick xmlns:r="http://schemas.openxmlformats.org/officeDocument/2006/relationships" r:id="rId7" tooltip="IR A RESUMEN"/>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28575</xdr:rowOff>
    </xdr:to>
    <xdr:pic>
      <xdr:nvPicPr>
        <xdr:cNvPr id="56294666" name="7 Imagen">
          <a:hlinkClick xmlns:r="http://schemas.openxmlformats.org/officeDocument/2006/relationships" r:id="rId8" tooltip="IR A RESUMEN"/>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28575</xdr:rowOff>
    </xdr:to>
    <xdr:pic>
      <xdr:nvPicPr>
        <xdr:cNvPr id="56294667" name="8 Imagen">
          <a:hlinkClick xmlns:r="http://schemas.openxmlformats.org/officeDocument/2006/relationships" r:id="rId9" tooltip="IR A RESUMEN"/>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19050</xdr:rowOff>
    </xdr:to>
    <xdr:pic>
      <xdr:nvPicPr>
        <xdr:cNvPr id="56294668" name="9 Imagen">
          <a:hlinkClick xmlns:r="http://schemas.openxmlformats.org/officeDocument/2006/relationships" r:id="rId10" tooltip="IR A RESUMEN"/>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21107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59</xdr:row>
      <xdr:rowOff>76200</xdr:rowOff>
    </xdr:from>
    <xdr:to>
      <xdr:col>3</xdr:col>
      <xdr:colOff>9525</xdr:colOff>
      <xdr:row>61</xdr:row>
      <xdr:rowOff>9525</xdr:rowOff>
    </xdr:to>
    <xdr:pic>
      <xdr:nvPicPr>
        <xdr:cNvPr id="56294669" name="10 Imagen">
          <a:hlinkClick xmlns:r="http://schemas.openxmlformats.org/officeDocument/2006/relationships" r:id="rId11" tooltip="IR A RESUMEN"/>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2867025" y="23317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28575</xdr:rowOff>
    </xdr:to>
    <xdr:pic>
      <xdr:nvPicPr>
        <xdr:cNvPr id="56294670" name="11 Imagen">
          <a:hlinkClick xmlns:r="http://schemas.openxmlformats.org/officeDocument/2006/relationships" r:id="rId13" tooltip="IR A RESUMEN"/>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19050</xdr:rowOff>
    </xdr:to>
    <xdr:pic>
      <xdr:nvPicPr>
        <xdr:cNvPr id="56294671" name="12 Imagen">
          <a:hlinkClick xmlns:r="http://schemas.openxmlformats.org/officeDocument/2006/relationships" r:id="rId14" tooltip="IR A RESUMEN"/>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895600" y="270700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28575</xdr:rowOff>
    </xdr:to>
    <xdr:pic>
      <xdr:nvPicPr>
        <xdr:cNvPr id="56294672" name="13 Imagen">
          <a:hlinkClick xmlns:r="http://schemas.openxmlformats.org/officeDocument/2006/relationships" r:id="rId16" tooltip="IR A RESUMEN"/>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86</xdr:row>
      <xdr:rowOff>66675</xdr:rowOff>
    </xdr:from>
    <xdr:to>
      <xdr:col>4</xdr:col>
      <xdr:colOff>904875</xdr:colOff>
      <xdr:row>87</xdr:row>
      <xdr:rowOff>57150</xdr:rowOff>
    </xdr:to>
    <xdr:pic>
      <xdr:nvPicPr>
        <xdr:cNvPr id="56294673" name="14 Imagen">
          <a:hlinkClick xmlns:r="http://schemas.openxmlformats.org/officeDocument/2006/relationships" r:id="rId17" tooltip="IR A RESUMEN"/>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bwMode="auto">
        <a:xfrm>
          <a:off x="4552950" y="31832550"/>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56294674" name="15 Imagen">
          <a:hlinkClick xmlns:r="http://schemas.openxmlformats.org/officeDocument/2006/relationships" r:id="rId19" tooltip="IR A RESUMEN"/>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100</xdr:row>
      <xdr:rowOff>19050</xdr:rowOff>
    </xdr:from>
    <xdr:to>
      <xdr:col>2</xdr:col>
      <xdr:colOff>2952750</xdr:colOff>
      <xdr:row>101</xdr:row>
      <xdr:rowOff>28575</xdr:rowOff>
    </xdr:to>
    <xdr:pic>
      <xdr:nvPicPr>
        <xdr:cNvPr id="56294675" name="16 Imagen">
          <a:hlinkClick xmlns:r="http://schemas.openxmlformats.org/officeDocument/2006/relationships" r:id="rId21" tooltip="IR A RESUMEN"/>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2828925" y="370427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28575</xdr:colOff>
      <xdr:row>113</xdr:row>
      <xdr:rowOff>28575</xdr:rowOff>
    </xdr:to>
    <xdr:pic>
      <xdr:nvPicPr>
        <xdr:cNvPr id="56294676" name="17 Imagen">
          <a:hlinkClick xmlns:r="http://schemas.openxmlformats.org/officeDocument/2006/relationships" r:id="rId22" tooltip="IR A RESUMEN"/>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11575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19050</xdr:rowOff>
    </xdr:to>
    <xdr:pic>
      <xdr:nvPicPr>
        <xdr:cNvPr id="56294677" name="18 Imagen">
          <a:hlinkClick xmlns:r="http://schemas.openxmlformats.org/officeDocument/2006/relationships" r:id="rId23" tooltip="IR A RESUMEN"/>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34054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125</xdr:row>
      <xdr:rowOff>104775</xdr:rowOff>
    </xdr:from>
    <xdr:to>
      <xdr:col>3</xdr:col>
      <xdr:colOff>38100</xdr:colOff>
      <xdr:row>127</xdr:row>
      <xdr:rowOff>9525</xdr:rowOff>
    </xdr:to>
    <xdr:pic>
      <xdr:nvPicPr>
        <xdr:cNvPr id="56294678" name="19 Imagen">
          <a:hlinkClick xmlns:r="http://schemas.openxmlformats.org/officeDocument/2006/relationships" r:id="rId24" tooltip="IR A RESUMEN"/>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53771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19050</xdr:rowOff>
    </xdr:to>
    <xdr:pic>
      <xdr:nvPicPr>
        <xdr:cNvPr id="56294679" name="20 Imagen">
          <a:hlinkClick xmlns:r="http://schemas.openxmlformats.org/officeDocument/2006/relationships" r:id="rId25" tooltip="IR A RESUMEN"/>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72630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28575</xdr:rowOff>
    </xdr:to>
    <xdr:pic>
      <xdr:nvPicPr>
        <xdr:cNvPr id="56294680" name="21 Imagen">
          <a:hlinkClick xmlns:r="http://schemas.openxmlformats.org/officeDocument/2006/relationships" r:id="rId26" tooltip="IR A RESUMEN"/>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487680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85725</xdr:colOff>
      <xdr:row>0</xdr:row>
      <xdr:rowOff>9525</xdr:rowOff>
    </xdr:from>
    <xdr:to>
      <xdr:col>2</xdr:col>
      <xdr:colOff>371475</xdr:colOff>
      <xdr:row>0</xdr:row>
      <xdr:rowOff>381000</xdr:rowOff>
    </xdr:to>
    <xdr:pic>
      <xdr:nvPicPr>
        <xdr:cNvPr id="56294681" name="Picture 3995" descr="MB900431547">
          <a:hlinkClick xmlns:r="http://schemas.openxmlformats.org/officeDocument/2006/relationships" r:id="rId27" tooltip="Regresar"/>
        </xdr:cNvPr>
        <xdr:cNvPicPr>
          <a:picLocks noChangeAspect="1" noChangeArrowheads="1"/>
        </xdr:cNvPicPr>
      </xdr:nvPicPr>
      <xdr:blipFill>
        <a:blip xmlns:r="http://schemas.openxmlformats.org/officeDocument/2006/relationships" r:embed="rId2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300" y="9525"/>
          <a:ext cx="3810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2</xdr:col>
      <xdr:colOff>466725</xdr:colOff>
      <xdr:row>0</xdr:row>
      <xdr:rowOff>19050</xdr:rowOff>
    </xdr:from>
    <xdr:to>
      <xdr:col>2</xdr:col>
      <xdr:colOff>847725</xdr:colOff>
      <xdr:row>0</xdr:row>
      <xdr:rowOff>400050</xdr:rowOff>
    </xdr:to>
    <xdr:pic>
      <xdr:nvPicPr>
        <xdr:cNvPr id="56294682" name="Picture 3995" descr="MB900431547">
          <a:hlinkClick xmlns:r="http://schemas.openxmlformats.org/officeDocument/2006/relationships" r:id="rId29" tooltip="Ir a directiva"/>
        </xdr:cNvPr>
        <xdr:cNvPicPr>
          <a:picLocks noChangeAspect="1" noChangeArrowheads="1"/>
        </xdr:cNvPicPr>
      </xdr:nvPicPr>
      <xdr:blipFill>
        <a:blip xmlns:r="http://schemas.openxmlformats.org/officeDocument/2006/relationships" r:embed="rId30"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90550" y="19050"/>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7095308" name="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7095309"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7095310" name="3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7095311"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7095312" name="5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7095313" name="6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7095314" name="7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7095315" name="8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7095316" name="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342900</xdr:colOff>
      <xdr:row>2</xdr:row>
      <xdr:rowOff>0</xdr:rowOff>
    </xdr:from>
    <xdr:to>
      <xdr:col>52</xdr:col>
      <xdr:colOff>85725</xdr:colOff>
      <xdr:row>8</xdr:row>
      <xdr:rowOff>0</xdr:rowOff>
    </xdr:to>
    <xdr:graphicFrame macro="">
      <xdr:nvGraphicFramePr>
        <xdr:cNvPr id="57095317" name="10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685800</xdr:colOff>
      <xdr:row>8</xdr:row>
      <xdr:rowOff>400050</xdr:rowOff>
    </xdr:from>
    <xdr:to>
      <xdr:col>52</xdr:col>
      <xdr:colOff>428625</xdr:colOff>
      <xdr:row>14</xdr:row>
      <xdr:rowOff>609600</xdr:rowOff>
    </xdr:to>
    <xdr:graphicFrame macro="">
      <xdr:nvGraphicFramePr>
        <xdr:cNvPr id="57095318" name="1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752475</xdr:colOff>
      <xdr:row>15</xdr:row>
      <xdr:rowOff>9525</xdr:rowOff>
    </xdr:from>
    <xdr:to>
      <xdr:col>52</xdr:col>
      <xdr:colOff>495300</xdr:colOff>
      <xdr:row>19</xdr:row>
      <xdr:rowOff>104775</xdr:rowOff>
    </xdr:to>
    <xdr:graphicFrame macro="">
      <xdr:nvGraphicFramePr>
        <xdr:cNvPr id="57095319" name="1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7095320" name="7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7095321" name="8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7095322" name="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714375</xdr:colOff>
      <xdr:row>19</xdr:row>
      <xdr:rowOff>152400</xdr:rowOff>
    </xdr:from>
    <xdr:to>
      <xdr:col>52</xdr:col>
      <xdr:colOff>457200</xdr:colOff>
      <xdr:row>25</xdr:row>
      <xdr:rowOff>219075</xdr:rowOff>
    </xdr:to>
    <xdr:graphicFrame macro="">
      <xdr:nvGraphicFramePr>
        <xdr:cNvPr id="57095323" name="16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7095324" name="7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7095325" name="8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38</xdr:col>
      <xdr:colOff>733425</xdr:colOff>
      <xdr:row>30</xdr:row>
      <xdr:rowOff>295275</xdr:rowOff>
    </xdr:to>
    <xdr:graphicFrame macro="">
      <xdr:nvGraphicFramePr>
        <xdr:cNvPr id="57095326" name="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647700</xdr:colOff>
      <xdr:row>25</xdr:row>
      <xdr:rowOff>371475</xdr:rowOff>
    </xdr:from>
    <xdr:to>
      <xdr:col>52</xdr:col>
      <xdr:colOff>533400</xdr:colOff>
      <xdr:row>30</xdr:row>
      <xdr:rowOff>304800</xdr:rowOff>
    </xdr:to>
    <xdr:graphicFrame macro="">
      <xdr:nvGraphicFramePr>
        <xdr:cNvPr id="57095327" name="16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752475</xdr:colOff>
      <xdr:row>31</xdr:row>
      <xdr:rowOff>123825</xdr:rowOff>
    </xdr:from>
    <xdr:to>
      <xdr:col>26</xdr:col>
      <xdr:colOff>752475</xdr:colOff>
      <xdr:row>35</xdr:row>
      <xdr:rowOff>200025</xdr:rowOff>
    </xdr:to>
    <xdr:graphicFrame macro="">
      <xdr:nvGraphicFramePr>
        <xdr:cNvPr id="57095328" name="7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123825</xdr:colOff>
      <xdr:row>31</xdr:row>
      <xdr:rowOff>123825</xdr:rowOff>
    </xdr:from>
    <xdr:to>
      <xdr:col>32</xdr:col>
      <xdr:colOff>733425</xdr:colOff>
      <xdr:row>35</xdr:row>
      <xdr:rowOff>200025</xdr:rowOff>
    </xdr:to>
    <xdr:graphicFrame macro="">
      <xdr:nvGraphicFramePr>
        <xdr:cNvPr id="57095329" name="8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104775</xdr:colOff>
      <xdr:row>31</xdr:row>
      <xdr:rowOff>123825</xdr:rowOff>
    </xdr:from>
    <xdr:to>
      <xdr:col>38</xdr:col>
      <xdr:colOff>723900</xdr:colOff>
      <xdr:row>35</xdr:row>
      <xdr:rowOff>209550</xdr:rowOff>
    </xdr:to>
    <xdr:graphicFrame macro="">
      <xdr:nvGraphicFramePr>
        <xdr:cNvPr id="57095330" name="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647700</xdr:colOff>
      <xdr:row>31</xdr:row>
      <xdr:rowOff>76200</xdr:rowOff>
    </xdr:from>
    <xdr:to>
      <xdr:col>52</xdr:col>
      <xdr:colOff>609600</xdr:colOff>
      <xdr:row>35</xdr:row>
      <xdr:rowOff>171450</xdr:rowOff>
    </xdr:to>
    <xdr:graphicFrame macro="">
      <xdr:nvGraphicFramePr>
        <xdr:cNvPr id="57095331" name="16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9525</xdr:colOff>
      <xdr:row>0</xdr:row>
      <xdr:rowOff>38100</xdr:rowOff>
    </xdr:from>
    <xdr:to>
      <xdr:col>21</xdr:col>
      <xdr:colOff>704850</xdr:colOff>
      <xdr:row>3</xdr:row>
      <xdr:rowOff>57150</xdr:rowOff>
    </xdr:to>
    <xdr:pic>
      <xdr:nvPicPr>
        <xdr:cNvPr id="57095332" name="Picture 3995" descr="MB900431547">
          <a:hlinkClick xmlns:r="http://schemas.openxmlformats.org/officeDocument/2006/relationships" r:id="rId25" tooltip="Ir a factores criticos"/>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204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190500</xdr:colOff>
      <xdr:row>3</xdr:row>
      <xdr:rowOff>95250</xdr:rowOff>
    </xdr:from>
    <xdr:to>
      <xdr:col>21</xdr:col>
      <xdr:colOff>571500</xdr:colOff>
      <xdr:row>4</xdr:row>
      <xdr:rowOff>28575</xdr:rowOff>
    </xdr:to>
    <xdr:pic>
      <xdr:nvPicPr>
        <xdr:cNvPr id="57095333" name="2 Imagen">
          <a:hlinkClick xmlns:r="http://schemas.openxmlformats.org/officeDocument/2006/relationships" r:id="rId25" tooltip="Ir a academica"/>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11201400" y="771525"/>
          <a:ext cx="3810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209550</xdr:colOff>
      <xdr:row>2</xdr:row>
      <xdr:rowOff>0</xdr:rowOff>
    </xdr:from>
    <xdr:to>
      <xdr:col>44</xdr:col>
      <xdr:colOff>209550</xdr:colOff>
      <xdr:row>8</xdr:row>
      <xdr:rowOff>0</xdr:rowOff>
    </xdr:to>
    <xdr:graphicFrame macro="">
      <xdr:nvGraphicFramePr>
        <xdr:cNvPr id="57095334" name="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8</xdr:row>
      <xdr:rowOff>333375</xdr:rowOff>
    </xdr:from>
    <xdr:to>
      <xdr:col>44</xdr:col>
      <xdr:colOff>180975</xdr:colOff>
      <xdr:row>14</xdr:row>
      <xdr:rowOff>552450</xdr:rowOff>
    </xdr:to>
    <xdr:graphicFrame macro="">
      <xdr:nvGraphicFramePr>
        <xdr:cNvPr id="57095335"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200025</xdr:colOff>
      <xdr:row>15</xdr:row>
      <xdr:rowOff>0</xdr:rowOff>
    </xdr:from>
    <xdr:to>
      <xdr:col>44</xdr:col>
      <xdr:colOff>200025</xdr:colOff>
      <xdr:row>19</xdr:row>
      <xdr:rowOff>85725</xdr:rowOff>
    </xdr:to>
    <xdr:graphicFrame macro="">
      <xdr:nvGraphicFramePr>
        <xdr:cNvPr id="57095336" name="5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209550</xdr:colOff>
      <xdr:row>20</xdr:row>
      <xdr:rowOff>19050</xdr:rowOff>
    </xdr:from>
    <xdr:to>
      <xdr:col>44</xdr:col>
      <xdr:colOff>228600</xdr:colOff>
      <xdr:row>25</xdr:row>
      <xdr:rowOff>276225</xdr:rowOff>
    </xdr:to>
    <xdr:graphicFrame macro="">
      <xdr:nvGraphicFramePr>
        <xdr:cNvPr id="57095337" name="6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209550</xdr:colOff>
      <xdr:row>25</xdr:row>
      <xdr:rowOff>409575</xdr:rowOff>
    </xdr:from>
    <xdr:to>
      <xdr:col>44</xdr:col>
      <xdr:colOff>238125</xdr:colOff>
      <xdr:row>30</xdr:row>
      <xdr:rowOff>285750</xdr:rowOff>
    </xdr:to>
    <xdr:graphicFrame macro="">
      <xdr:nvGraphicFramePr>
        <xdr:cNvPr id="57095338" name="7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266700</xdr:colOff>
      <xdr:row>31</xdr:row>
      <xdr:rowOff>114300</xdr:rowOff>
    </xdr:from>
    <xdr:to>
      <xdr:col>44</xdr:col>
      <xdr:colOff>257175</xdr:colOff>
      <xdr:row>35</xdr:row>
      <xdr:rowOff>219075</xdr:rowOff>
    </xdr:to>
    <xdr:graphicFrame macro="">
      <xdr:nvGraphicFramePr>
        <xdr:cNvPr id="57095339" name="8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11713" name="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11714"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11715" name="3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11716"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11717" name="5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11718" name="6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11719" name="7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11720" name="8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11721" name="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323850</xdr:colOff>
      <xdr:row>1</xdr:row>
      <xdr:rowOff>276225</xdr:rowOff>
    </xdr:from>
    <xdr:to>
      <xdr:col>52</xdr:col>
      <xdr:colOff>66675</xdr:colOff>
      <xdr:row>7</xdr:row>
      <xdr:rowOff>466725</xdr:rowOff>
    </xdr:to>
    <xdr:graphicFrame macro="">
      <xdr:nvGraphicFramePr>
        <xdr:cNvPr id="53711722" name="10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342900</xdr:colOff>
      <xdr:row>8</xdr:row>
      <xdr:rowOff>323850</xdr:rowOff>
    </xdr:from>
    <xdr:to>
      <xdr:col>52</xdr:col>
      <xdr:colOff>85725</xdr:colOff>
      <xdr:row>14</xdr:row>
      <xdr:rowOff>533400</xdr:rowOff>
    </xdr:to>
    <xdr:graphicFrame macro="">
      <xdr:nvGraphicFramePr>
        <xdr:cNvPr id="53711723" name="1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390525</xdr:colOff>
      <xdr:row>15</xdr:row>
      <xdr:rowOff>0</xdr:rowOff>
    </xdr:from>
    <xdr:to>
      <xdr:col>52</xdr:col>
      <xdr:colOff>133350</xdr:colOff>
      <xdr:row>19</xdr:row>
      <xdr:rowOff>95250</xdr:rowOff>
    </xdr:to>
    <xdr:graphicFrame macro="">
      <xdr:nvGraphicFramePr>
        <xdr:cNvPr id="53711724" name="1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11725" name="7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11726" name="8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11727" name="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381000</xdr:colOff>
      <xdr:row>20</xdr:row>
      <xdr:rowOff>9525</xdr:rowOff>
    </xdr:from>
    <xdr:to>
      <xdr:col>52</xdr:col>
      <xdr:colOff>123825</xdr:colOff>
      <xdr:row>25</xdr:row>
      <xdr:rowOff>285750</xdr:rowOff>
    </xdr:to>
    <xdr:graphicFrame macro="">
      <xdr:nvGraphicFramePr>
        <xdr:cNvPr id="53711728" name="16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38100</xdr:colOff>
      <xdr:row>0</xdr:row>
      <xdr:rowOff>38100</xdr:rowOff>
    </xdr:from>
    <xdr:to>
      <xdr:col>21</xdr:col>
      <xdr:colOff>733425</xdr:colOff>
      <xdr:row>3</xdr:row>
      <xdr:rowOff>57150</xdr:rowOff>
    </xdr:to>
    <xdr:pic>
      <xdr:nvPicPr>
        <xdr:cNvPr id="53711729" name="Picture 3995" descr="MB900431547">
          <a:hlinkClick xmlns:r="http://schemas.openxmlformats.org/officeDocument/2006/relationships" r:id="rId17" tooltip="Ir a factores criticos"/>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966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228600</xdr:colOff>
      <xdr:row>3</xdr:row>
      <xdr:rowOff>85725</xdr:rowOff>
    </xdr:from>
    <xdr:to>
      <xdr:col>21</xdr:col>
      <xdr:colOff>600075</xdr:colOff>
      <xdr:row>4</xdr:row>
      <xdr:rowOff>0</xdr:rowOff>
    </xdr:to>
    <xdr:pic>
      <xdr:nvPicPr>
        <xdr:cNvPr id="53711730" name="2 Imagen">
          <a:hlinkClick xmlns:r="http://schemas.openxmlformats.org/officeDocument/2006/relationships" r:id="rId17" tooltip="Ir a administrativa"/>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11287125" y="762000"/>
          <a:ext cx="3714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133350</xdr:colOff>
      <xdr:row>2</xdr:row>
      <xdr:rowOff>0</xdr:rowOff>
    </xdr:from>
    <xdr:to>
      <xdr:col>44</xdr:col>
      <xdr:colOff>123825</xdr:colOff>
      <xdr:row>8</xdr:row>
      <xdr:rowOff>0</xdr:rowOff>
    </xdr:to>
    <xdr:graphicFrame macro="">
      <xdr:nvGraphicFramePr>
        <xdr:cNvPr id="53711731" name="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180975</xdr:colOff>
      <xdr:row>8</xdr:row>
      <xdr:rowOff>342900</xdr:rowOff>
    </xdr:from>
    <xdr:to>
      <xdr:col>44</xdr:col>
      <xdr:colOff>180975</xdr:colOff>
      <xdr:row>14</xdr:row>
      <xdr:rowOff>542925</xdr:rowOff>
    </xdr:to>
    <xdr:graphicFrame macro="">
      <xdr:nvGraphicFramePr>
        <xdr:cNvPr id="53711732"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180975</xdr:colOff>
      <xdr:row>15</xdr:row>
      <xdr:rowOff>19050</xdr:rowOff>
    </xdr:from>
    <xdr:to>
      <xdr:col>44</xdr:col>
      <xdr:colOff>190500</xdr:colOff>
      <xdr:row>19</xdr:row>
      <xdr:rowOff>95250</xdr:rowOff>
    </xdr:to>
    <xdr:graphicFrame macro="">
      <xdr:nvGraphicFramePr>
        <xdr:cNvPr id="53711733" name="3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161925</xdr:colOff>
      <xdr:row>20</xdr:row>
      <xdr:rowOff>9525</xdr:rowOff>
    </xdr:from>
    <xdr:to>
      <xdr:col>44</xdr:col>
      <xdr:colOff>190500</xdr:colOff>
      <xdr:row>25</xdr:row>
      <xdr:rowOff>257175</xdr:rowOff>
    </xdr:to>
    <xdr:graphicFrame macro="">
      <xdr:nvGraphicFramePr>
        <xdr:cNvPr id="53711734"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7440287" name="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7440288"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7440289" name="3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7440290"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7440291" name="5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7440292" name="6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7440293" name="7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7440294" name="8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7440295" name="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209550</xdr:colOff>
      <xdr:row>2</xdr:row>
      <xdr:rowOff>9525</xdr:rowOff>
    </xdr:from>
    <xdr:to>
      <xdr:col>52</xdr:col>
      <xdr:colOff>714375</xdr:colOff>
      <xdr:row>8</xdr:row>
      <xdr:rowOff>9525</xdr:rowOff>
    </xdr:to>
    <xdr:graphicFrame macro="">
      <xdr:nvGraphicFramePr>
        <xdr:cNvPr id="57440296" name="10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257175</xdr:colOff>
      <xdr:row>8</xdr:row>
      <xdr:rowOff>361950</xdr:rowOff>
    </xdr:from>
    <xdr:to>
      <xdr:col>53</xdr:col>
      <xdr:colOff>0</xdr:colOff>
      <xdr:row>14</xdr:row>
      <xdr:rowOff>571500</xdr:rowOff>
    </xdr:to>
    <xdr:graphicFrame macro="">
      <xdr:nvGraphicFramePr>
        <xdr:cNvPr id="57440297" name="1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361950</xdr:colOff>
      <xdr:row>14</xdr:row>
      <xdr:rowOff>752475</xdr:rowOff>
    </xdr:from>
    <xdr:to>
      <xdr:col>53</xdr:col>
      <xdr:colOff>104775</xdr:colOff>
      <xdr:row>19</xdr:row>
      <xdr:rowOff>85725</xdr:rowOff>
    </xdr:to>
    <xdr:graphicFrame macro="">
      <xdr:nvGraphicFramePr>
        <xdr:cNvPr id="57440298" name="1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7440299" name="7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7440300" name="8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7440301" name="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381000</xdr:colOff>
      <xdr:row>20</xdr:row>
      <xdr:rowOff>38100</xdr:rowOff>
    </xdr:from>
    <xdr:to>
      <xdr:col>53</xdr:col>
      <xdr:colOff>123825</xdr:colOff>
      <xdr:row>25</xdr:row>
      <xdr:rowOff>314325</xdr:rowOff>
    </xdr:to>
    <xdr:graphicFrame macro="">
      <xdr:nvGraphicFramePr>
        <xdr:cNvPr id="57440302" name="16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7440303" name="7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7440304" name="8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39</xdr:col>
      <xdr:colOff>9525</xdr:colOff>
      <xdr:row>30</xdr:row>
      <xdr:rowOff>295275</xdr:rowOff>
    </xdr:to>
    <xdr:graphicFrame macro="">
      <xdr:nvGraphicFramePr>
        <xdr:cNvPr id="57440305" name="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381000</xdr:colOff>
      <xdr:row>25</xdr:row>
      <xdr:rowOff>409575</xdr:rowOff>
    </xdr:from>
    <xdr:to>
      <xdr:col>53</xdr:col>
      <xdr:colOff>123825</xdr:colOff>
      <xdr:row>31</xdr:row>
      <xdr:rowOff>28575</xdr:rowOff>
    </xdr:to>
    <xdr:graphicFrame macro="">
      <xdr:nvGraphicFramePr>
        <xdr:cNvPr id="57440306" name="16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152400</xdr:colOff>
      <xdr:row>0</xdr:row>
      <xdr:rowOff>38100</xdr:rowOff>
    </xdr:from>
    <xdr:to>
      <xdr:col>21</xdr:col>
      <xdr:colOff>847725</xdr:colOff>
      <xdr:row>3</xdr:row>
      <xdr:rowOff>66675</xdr:rowOff>
    </xdr:to>
    <xdr:pic>
      <xdr:nvPicPr>
        <xdr:cNvPr id="57440307" name="Picture 3995" descr="MB900431547">
          <a:hlinkClick xmlns:r="http://schemas.openxmlformats.org/officeDocument/2006/relationships" r:id="rId21" tooltip="Ir a factores criticos"/>
        </xdr:cNvPr>
        <xdr:cNvPicPr>
          <a:picLocks noChangeAspect="1" noChangeArrowheads="1"/>
        </xdr:cNvPicPr>
      </xdr:nvPicPr>
      <xdr:blipFill>
        <a:blip xmlns:r="http://schemas.openxmlformats.org/officeDocument/2006/relationships" r:embed="rId2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01425" y="38100"/>
          <a:ext cx="69532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342900</xdr:colOff>
      <xdr:row>3</xdr:row>
      <xdr:rowOff>123825</xdr:rowOff>
    </xdr:from>
    <xdr:to>
      <xdr:col>21</xdr:col>
      <xdr:colOff>685800</xdr:colOff>
      <xdr:row>4</xdr:row>
      <xdr:rowOff>0</xdr:rowOff>
    </xdr:to>
    <xdr:pic>
      <xdr:nvPicPr>
        <xdr:cNvPr id="57440308" name="2 Imagen">
          <a:hlinkClick xmlns:r="http://schemas.openxmlformats.org/officeDocument/2006/relationships" r:id="rId23" tooltip="Ir a comunidad"/>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11591925" y="800100"/>
          <a:ext cx="3429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190500</xdr:colOff>
      <xdr:row>1</xdr:row>
      <xdr:rowOff>285750</xdr:rowOff>
    </xdr:from>
    <xdr:to>
      <xdr:col>44</xdr:col>
      <xdr:colOff>180975</xdr:colOff>
      <xdr:row>8</xdr:row>
      <xdr:rowOff>0</xdr:rowOff>
    </xdr:to>
    <xdr:graphicFrame macro="">
      <xdr:nvGraphicFramePr>
        <xdr:cNvPr id="57440309" name="3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180975</xdr:colOff>
      <xdr:row>8</xdr:row>
      <xdr:rowOff>352425</xdr:rowOff>
    </xdr:from>
    <xdr:to>
      <xdr:col>44</xdr:col>
      <xdr:colOff>190500</xdr:colOff>
      <xdr:row>14</xdr:row>
      <xdr:rowOff>552450</xdr:rowOff>
    </xdr:to>
    <xdr:graphicFrame macro="">
      <xdr:nvGraphicFramePr>
        <xdr:cNvPr id="57440310"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247650</xdr:colOff>
      <xdr:row>14</xdr:row>
      <xdr:rowOff>762000</xdr:rowOff>
    </xdr:from>
    <xdr:to>
      <xdr:col>44</xdr:col>
      <xdr:colOff>228600</xdr:colOff>
      <xdr:row>19</xdr:row>
      <xdr:rowOff>85725</xdr:rowOff>
    </xdr:to>
    <xdr:graphicFrame macro="">
      <xdr:nvGraphicFramePr>
        <xdr:cNvPr id="57440311" name="5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190500</xdr:colOff>
      <xdr:row>20</xdr:row>
      <xdr:rowOff>9525</xdr:rowOff>
    </xdr:from>
    <xdr:to>
      <xdr:col>44</xdr:col>
      <xdr:colOff>247650</xdr:colOff>
      <xdr:row>25</xdr:row>
      <xdr:rowOff>247650</xdr:rowOff>
    </xdr:to>
    <xdr:graphicFrame macro="">
      <xdr:nvGraphicFramePr>
        <xdr:cNvPr id="57440312" name="6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25</xdr:row>
      <xdr:rowOff>381000</xdr:rowOff>
    </xdr:from>
    <xdr:to>
      <xdr:col>44</xdr:col>
      <xdr:colOff>295275</xdr:colOff>
      <xdr:row>30</xdr:row>
      <xdr:rowOff>295275</xdr:rowOff>
    </xdr:to>
    <xdr:graphicFrame macro="">
      <xdr:nvGraphicFramePr>
        <xdr:cNvPr id="57440313" name="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6485101" name="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6485102"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6485103" name="3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6485104"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6485105" name="5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6485106" name="6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6485107" name="7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6485108" name="8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6485109" name="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409575</xdr:colOff>
      <xdr:row>1</xdr:row>
      <xdr:rowOff>228600</xdr:rowOff>
    </xdr:from>
    <xdr:to>
      <xdr:col>52</xdr:col>
      <xdr:colOff>152400</xdr:colOff>
      <xdr:row>7</xdr:row>
      <xdr:rowOff>419100</xdr:rowOff>
    </xdr:to>
    <xdr:graphicFrame macro="">
      <xdr:nvGraphicFramePr>
        <xdr:cNvPr id="56485110" name="10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447675</xdr:colOff>
      <xdr:row>8</xdr:row>
      <xdr:rowOff>361950</xdr:rowOff>
    </xdr:from>
    <xdr:to>
      <xdr:col>52</xdr:col>
      <xdr:colOff>190500</xdr:colOff>
      <xdr:row>14</xdr:row>
      <xdr:rowOff>571500</xdr:rowOff>
    </xdr:to>
    <xdr:graphicFrame macro="">
      <xdr:nvGraphicFramePr>
        <xdr:cNvPr id="56485111" name="1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457200</xdr:colOff>
      <xdr:row>15</xdr:row>
      <xdr:rowOff>9525</xdr:rowOff>
    </xdr:from>
    <xdr:to>
      <xdr:col>52</xdr:col>
      <xdr:colOff>200025</xdr:colOff>
      <xdr:row>19</xdr:row>
      <xdr:rowOff>104775</xdr:rowOff>
    </xdr:to>
    <xdr:graphicFrame macro="">
      <xdr:nvGraphicFramePr>
        <xdr:cNvPr id="56485112" name="1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6485113" name="7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6485114" name="8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6485115" name="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466725</xdr:colOff>
      <xdr:row>20</xdr:row>
      <xdr:rowOff>38100</xdr:rowOff>
    </xdr:from>
    <xdr:to>
      <xdr:col>52</xdr:col>
      <xdr:colOff>209550</xdr:colOff>
      <xdr:row>25</xdr:row>
      <xdr:rowOff>314325</xdr:rowOff>
    </xdr:to>
    <xdr:graphicFrame macro="">
      <xdr:nvGraphicFramePr>
        <xdr:cNvPr id="56485116" name="16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85725</xdr:colOff>
      <xdr:row>0</xdr:row>
      <xdr:rowOff>47625</xdr:rowOff>
    </xdr:from>
    <xdr:to>
      <xdr:col>21</xdr:col>
      <xdr:colOff>704850</xdr:colOff>
      <xdr:row>3</xdr:row>
      <xdr:rowOff>0</xdr:rowOff>
    </xdr:to>
    <xdr:pic>
      <xdr:nvPicPr>
        <xdr:cNvPr id="56485117" name="Picture 3995" descr="MB900431547">
          <a:hlinkClick xmlns:r="http://schemas.openxmlformats.org/officeDocument/2006/relationships" r:id="rId17" tooltip="Ir a factores criticos"/>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10950" y="47625"/>
          <a:ext cx="61912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39</xdr:col>
      <xdr:colOff>219075</xdr:colOff>
      <xdr:row>2</xdr:row>
      <xdr:rowOff>9525</xdr:rowOff>
    </xdr:from>
    <xdr:to>
      <xdr:col>44</xdr:col>
      <xdr:colOff>180975</xdr:colOff>
      <xdr:row>8</xdr:row>
      <xdr:rowOff>0</xdr:rowOff>
    </xdr:to>
    <xdr:graphicFrame macro="">
      <xdr:nvGraphicFramePr>
        <xdr:cNvPr id="56485118" name="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200025</xdr:colOff>
      <xdr:row>8</xdr:row>
      <xdr:rowOff>352425</xdr:rowOff>
    </xdr:from>
    <xdr:to>
      <xdr:col>44</xdr:col>
      <xdr:colOff>219075</xdr:colOff>
      <xdr:row>14</xdr:row>
      <xdr:rowOff>561975</xdr:rowOff>
    </xdr:to>
    <xdr:graphicFrame macro="">
      <xdr:nvGraphicFramePr>
        <xdr:cNvPr id="56485119"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200025</xdr:colOff>
      <xdr:row>14</xdr:row>
      <xdr:rowOff>714375</xdr:rowOff>
    </xdr:from>
    <xdr:to>
      <xdr:col>44</xdr:col>
      <xdr:colOff>247650</xdr:colOff>
      <xdr:row>19</xdr:row>
      <xdr:rowOff>95250</xdr:rowOff>
    </xdr:to>
    <xdr:graphicFrame macro="">
      <xdr:nvGraphicFramePr>
        <xdr:cNvPr id="56485120" name="3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190500</xdr:colOff>
      <xdr:row>19</xdr:row>
      <xdr:rowOff>200025</xdr:rowOff>
    </xdr:from>
    <xdr:to>
      <xdr:col>44</xdr:col>
      <xdr:colOff>200025</xdr:colOff>
      <xdr:row>25</xdr:row>
      <xdr:rowOff>257175</xdr:rowOff>
    </xdr:to>
    <xdr:graphicFrame macro="">
      <xdr:nvGraphicFramePr>
        <xdr:cNvPr id="56485121"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Archivo%203.%20%20Autoevaluaci&#243;n%20Institucional%20-%202026-202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itución"/>
      <sheetName val="Autoevaluación"/>
      <sheetName val="Directiva"/>
      <sheetName val="Academica"/>
      <sheetName val="Admon"/>
      <sheetName val="Comunidad"/>
    </sheetNames>
    <sheetDataSet>
      <sheetData sheetId="0"/>
      <sheetData sheetId="1">
        <row r="7">
          <cell r="S7">
            <v>0</v>
          </cell>
        </row>
        <row r="8">
          <cell r="S8">
            <v>0</v>
          </cell>
        </row>
        <row r="9">
          <cell r="S9">
            <v>3</v>
          </cell>
        </row>
        <row r="10">
          <cell r="S10">
            <v>1</v>
          </cell>
        </row>
        <row r="13">
          <cell r="S13">
            <v>0</v>
          </cell>
        </row>
        <row r="14">
          <cell r="S14">
            <v>0</v>
          </cell>
        </row>
        <row r="15">
          <cell r="S15">
            <v>0</v>
          </cell>
        </row>
        <row r="16">
          <cell r="S16">
            <v>5</v>
          </cell>
        </row>
        <row r="20">
          <cell r="S20">
            <v>0</v>
          </cell>
        </row>
        <row r="21">
          <cell r="S21">
            <v>0</v>
          </cell>
        </row>
        <row r="22">
          <cell r="S22">
            <v>7</v>
          </cell>
        </row>
        <row r="23">
          <cell r="S23">
            <v>1</v>
          </cell>
        </row>
        <row r="30">
          <cell r="S30">
            <v>0</v>
          </cell>
        </row>
        <row r="31">
          <cell r="S31">
            <v>0</v>
          </cell>
        </row>
        <row r="32">
          <cell r="S32">
            <v>1</v>
          </cell>
        </row>
        <row r="33">
          <cell r="S33">
            <v>3</v>
          </cell>
        </row>
        <row r="36">
          <cell r="S36">
            <v>0</v>
          </cell>
        </row>
        <row r="37">
          <cell r="S37">
            <v>0</v>
          </cell>
        </row>
        <row r="38">
          <cell r="S38">
            <v>3</v>
          </cell>
        </row>
        <row r="39">
          <cell r="S39">
            <v>6</v>
          </cell>
        </row>
        <row r="47">
          <cell r="S47">
            <v>1</v>
          </cell>
        </row>
        <row r="48">
          <cell r="S48">
            <v>0</v>
          </cell>
        </row>
        <row r="49">
          <cell r="S49">
            <v>1</v>
          </cell>
        </row>
        <row r="50">
          <cell r="S50">
            <v>2</v>
          </cell>
        </row>
        <row r="55">
          <cell r="S55">
            <v>0</v>
          </cell>
        </row>
        <row r="56">
          <cell r="S56">
            <v>0</v>
          </cell>
        </row>
        <row r="57">
          <cell r="S57">
            <v>1</v>
          </cell>
        </row>
        <row r="58">
          <cell r="S58">
            <v>4</v>
          </cell>
        </row>
        <row r="62">
          <cell r="S62">
            <v>0</v>
          </cell>
        </row>
        <row r="63">
          <cell r="S63">
            <v>0</v>
          </cell>
        </row>
        <row r="64">
          <cell r="S64">
            <v>1</v>
          </cell>
        </row>
        <row r="65">
          <cell r="S65">
            <v>3</v>
          </cell>
        </row>
        <row r="68">
          <cell r="S68">
            <v>0</v>
          </cell>
        </row>
        <row r="69">
          <cell r="S69">
            <v>0</v>
          </cell>
        </row>
        <row r="70">
          <cell r="S70">
            <v>0</v>
          </cell>
        </row>
        <row r="71">
          <cell r="S71">
            <v>4</v>
          </cell>
        </row>
        <row r="74">
          <cell r="S74">
            <v>0</v>
          </cell>
        </row>
        <row r="75">
          <cell r="S75">
            <v>0</v>
          </cell>
        </row>
        <row r="76">
          <cell r="S76">
            <v>3</v>
          </cell>
        </row>
        <row r="77">
          <cell r="S77">
            <v>3</v>
          </cell>
        </row>
        <row r="84">
          <cell r="S84">
            <v>0</v>
          </cell>
        </row>
        <row r="85">
          <cell r="S85">
            <v>0</v>
          </cell>
        </row>
        <row r="86">
          <cell r="S86">
            <v>1</v>
          </cell>
        </row>
        <row r="87">
          <cell r="S87">
            <v>2</v>
          </cell>
        </row>
        <row r="89">
          <cell r="S89">
            <v>0</v>
          </cell>
        </row>
        <row r="90">
          <cell r="S90">
            <v>0</v>
          </cell>
        </row>
        <row r="91">
          <cell r="S91">
            <v>6</v>
          </cell>
        </row>
        <row r="92">
          <cell r="S92">
            <v>1</v>
          </cell>
        </row>
        <row r="98">
          <cell r="S98">
            <v>0</v>
          </cell>
        </row>
        <row r="99">
          <cell r="S99">
            <v>0</v>
          </cell>
        </row>
        <row r="100">
          <cell r="S100">
            <v>1</v>
          </cell>
        </row>
        <row r="101">
          <cell r="S101">
            <v>1</v>
          </cell>
        </row>
        <row r="102">
          <cell r="S102">
            <v>0</v>
          </cell>
        </row>
        <row r="103">
          <cell r="S103">
            <v>0</v>
          </cell>
        </row>
        <row r="104">
          <cell r="S104">
            <v>4</v>
          </cell>
        </row>
        <row r="105">
          <cell r="S105">
            <v>6</v>
          </cell>
        </row>
        <row r="114">
          <cell r="S114">
            <v>0</v>
          </cell>
        </row>
        <row r="115">
          <cell r="S115">
            <v>0</v>
          </cell>
        </row>
        <row r="116">
          <cell r="S116">
            <v>2</v>
          </cell>
        </row>
        <row r="117">
          <cell r="S117">
            <v>2</v>
          </cell>
        </row>
        <row r="122">
          <cell r="S122">
            <v>1</v>
          </cell>
        </row>
        <row r="123">
          <cell r="S123">
            <v>0</v>
          </cell>
        </row>
        <row r="124">
          <cell r="S124">
            <v>1</v>
          </cell>
        </row>
        <row r="125">
          <cell r="S125">
            <v>2</v>
          </cell>
        </row>
        <row r="128">
          <cell r="S128">
            <v>0</v>
          </cell>
        </row>
        <row r="129">
          <cell r="S129">
            <v>1</v>
          </cell>
        </row>
        <row r="130">
          <cell r="S130">
            <v>1</v>
          </cell>
        </row>
        <row r="131">
          <cell r="S131">
            <v>2</v>
          </cell>
        </row>
        <row r="134">
          <cell r="S134">
            <v>0</v>
          </cell>
        </row>
        <row r="135">
          <cell r="S135">
            <v>0</v>
          </cell>
        </row>
        <row r="136">
          <cell r="S136">
            <v>1</v>
          </cell>
        </row>
        <row r="137">
          <cell r="S137">
            <v>2</v>
          </cell>
        </row>
        <row r="139">
          <cell r="S139">
            <v>0</v>
          </cell>
        </row>
        <row r="140">
          <cell r="S140">
            <v>0</v>
          </cell>
        </row>
        <row r="141">
          <cell r="S141">
            <v>2</v>
          </cell>
        </row>
        <row r="142">
          <cell r="S142">
            <v>1</v>
          </cell>
        </row>
      </sheetData>
      <sheetData sheetId="2"/>
      <sheetData sheetId="3"/>
      <sheetData sheetId="4"/>
      <sheetData sheetId="5"/>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4"/>
  <dimension ref="A1:M65529"/>
  <sheetViews>
    <sheetView showGridLines="0" tabSelected="1" topLeftCell="A13" zoomScale="80" zoomScaleNormal="80" workbookViewId="0">
      <selection activeCell="A23" sqref="A23:C23"/>
    </sheetView>
  </sheetViews>
  <sheetFormatPr baseColWidth="10" defaultRowHeight="14.25" x14ac:dyDescent="0.2"/>
  <cols>
    <col min="1" max="2" width="11.42578125" style="20"/>
    <col min="3" max="3" width="15.85546875" style="20" customWidth="1"/>
    <col min="4" max="4" width="21.140625" style="20" customWidth="1"/>
    <col min="5" max="5" width="14.85546875" style="20" customWidth="1"/>
    <col min="6" max="6" width="8.5703125" style="20" customWidth="1"/>
    <col min="7" max="7" width="10.42578125" style="20" customWidth="1"/>
    <col min="8" max="8" width="16.28515625" style="20" customWidth="1"/>
    <col min="9" max="9" width="18.28515625" style="20" customWidth="1"/>
    <col min="10" max="10" width="3.28515625" style="20" customWidth="1"/>
    <col min="11" max="11" width="46.28515625" style="20" bestFit="1" customWidth="1"/>
    <col min="12" max="12" width="85.42578125" style="20" customWidth="1"/>
    <col min="13" max="13" width="33.5703125" style="20" customWidth="1"/>
    <col min="14" max="16384" width="11.42578125" style="20"/>
  </cols>
  <sheetData>
    <row r="1" spans="1:13" ht="27" customHeight="1" x14ac:dyDescent="0.25">
      <c r="A1" s="190"/>
      <c r="B1" s="191"/>
      <c r="C1" s="198" t="s">
        <v>169</v>
      </c>
      <c r="D1" s="199"/>
      <c r="E1" s="199"/>
      <c r="F1" s="199"/>
      <c r="G1" s="199"/>
      <c r="H1" s="196" t="s">
        <v>170</v>
      </c>
      <c r="I1" s="197"/>
    </row>
    <row r="2" spans="1:13" ht="18.75" customHeight="1" x14ac:dyDescent="0.25">
      <c r="A2" s="192"/>
      <c r="B2" s="193"/>
      <c r="C2" s="198" t="s">
        <v>171</v>
      </c>
      <c r="D2" s="199"/>
      <c r="E2" s="199"/>
      <c r="F2" s="199"/>
      <c r="G2" s="199"/>
      <c r="H2" s="98">
        <v>41241</v>
      </c>
      <c r="I2" s="99" t="s">
        <v>175</v>
      </c>
    </row>
    <row r="3" spans="1:13" ht="21" customHeight="1" x14ac:dyDescent="0.25">
      <c r="A3" s="194"/>
      <c r="B3" s="195"/>
      <c r="C3" s="198" t="s">
        <v>172</v>
      </c>
      <c r="D3" s="199"/>
      <c r="E3" s="199"/>
      <c r="F3" s="199"/>
      <c r="G3" s="199"/>
      <c r="H3" s="196" t="s">
        <v>173</v>
      </c>
      <c r="I3" s="197"/>
    </row>
    <row r="4" spans="1:13" ht="5.25" customHeight="1" x14ac:dyDescent="0.2"/>
    <row r="5" spans="1:13" ht="34.5" customHeight="1" x14ac:dyDescent="0.2">
      <c r="A5" s="150" t="s">
        <v>164</v>
      </c>
      <c r="B5" s="150"/>
      <c r="C5" s="150"/>
      <c r="D5" s="150"/>
      <c r="E5" s="150"/>
      <c r="F5" s="150"/>
      <c r="G5" s="150"/>
      <c r="H5" s="150"/>
      <c r="I5" s="150"/>
      <c r="K5" s="151" t="s">
        <v>140</v>
      </c>
      <c r="L5" s="151"/>
      <c r="M5" s="151"/>
    </row>
    <row r="6" spans="1:13" ht="23.25" customHeight="1" x14ac:dyDescent="0.2">
      <c r="A6" s="152" t="s">
        <v>162</v>
      </c>
      <c r="B6" s="153"/>
      <c r="C6" s="153"/>
      <c r="D6" s="153"/>
      <c r="E6" s="153"/>
      <c r="F6" s="174" t="s">
        <v>141</v>
      </c>
      <c r="G6" s="175"/>
      <c r="H6" s="175"/>
      <c r="I6" s="175"/>
      <c r="K6" s="101" t="s">
        <v>142</v>
      </c>
      <c r="L6" s="102" t="s">
        <v>143</v>
      </c>
      <c r="M6" s="103" t="s">
        <v>144</v>
      </c>
    </row>
    <row r="7" spans="1:13" ht="20.100000000000001" customHeight="1" x14ac:dyDescent="0.2">
      <c r="A7" s="154" t="s">
        <v>182</v>
      </c>
      <c r="B7" s="155"/>
      <c r="C7" s="155"/>
      <c r="D7" s="155"/>
      <c r="E7" s="155"/>
      <c r="F7" s="176" t="s">
        <v>374</v>
      </c>
      <c r="G7" s="176"/>
      <c r="H7" s="176"/>
      <c r="I7" s="176"/>
      <c r="K7" s="156" t="s">
        <v>166</v>
      </c>
      <c r="L7" s="117" t="s">
        <v>145</v>
      </c>
      <c r="M7" s="157" t="s">
        <v>146</v>
      </c>
    </row>
    <row r="8" spans="1:13" ht="33.75" customHeight="1" x14ac:dyDescent="0.2">
      <c r="A8" s="154"/>
      <c r="B8" s="155"/>
      <c r="C8" s="155"/>
      <c r="D8" s="155"/>
      <c r="E8" s="155"/>
      <c r="F8" s="158" t="s">
        <v>160</v>
      </c>
      <c r="G8" s="159"/>
      <c r="H8" s="160">
        <v>354405000942</v>
      </c>
      <c r="I8" s="161"/>
      <c r="K8" s="157"/>
      <c r="L8" s="117" t="s">
        <v>159</v>
      </c>
      <c r="M8" s="157"/>
    </row>
    <row r="9" spans="1:13" ht="20.100000000000001" customHeight="1" x14ac:dyDescent="0.2">
      <c r="A9" s="96" t="s">
        <v>147</v>
      </c>
      <c r="B9" s="97"/>
      <c r="C9" s="186" t="s">
        <v>183</v>
      </c>
      <c r="D9" s="186"/>
      <c r="E9" s="187"/>
      <c r="F9" s="188" t="s">
        <v>163</v>
      </c>
      <c r="G9" s="189"/>
      <c r="H9" s="177" t="s">
        <v>181</v>
      </c>
      <c r="I9" s="178"/>
      <c r="K9" s="157"/>
      <c r="L9" s="117" t="s">
        <v>148</v>
      </c>
      <c r="M9" s="157" t="s">
        <v>149</v>
      </c>
    </row>
    <row r="10" spans="1:13" ht="20.100000000000001" customHeight="1" x14ac:dyDescent="0.2">
      <c r="A10" s="184" t="s">
        <v>168</v>
      </c>
      <c r="B10" s="185"/>
      <c r="C10" s="186" t="s">
        <v>184</v>
      </c>
      <c r="D10" s="186"/>
      <c r="E10" s="186"/>
      <c r="F10" s="187"/>
      <c r="G10" s="100" t="s">
        <v>150</v>
      </c>
      <c r="H10" s="162">
        <v>5800553</v>
      </c>
      <c r="I10" s="163"/>
      <c r="K10" s="157"/>
      <c r="L10" s="117" t="s">
        <v>151</v>
      </c>
      <c r="M10" s="157"/>
    </row>
    <row r="11" spans="1:13" ht="20.100000000000001" customHeight="1" x14ac:dyDescent="0.2">
      <c r="A11" s="184" t="s">
        <v>165</v>
      </c>
      <c r="B11" s="185"/>
      <c r="C11" s="186" t="s">
        <v>185</v>
      </c>
      <c r="D11" s="186"/>
      <c r="E11" s="186"/>
      <c r="F11" s="187"/>
      <c r="G11" s="100" t="s">
        <v>174</v>
      </c>
      <c r="H11" s="164" t="s">
        <v>406</v>
      </c>
      <c r="I11" s="165"/>
      <c r="K11" s="166"/>
      <c r="L11" s="118"/>
      <c r="M11" s="118"/>
    </row>
    <row r="12" spans="1:13" ht="19.5" customHeight="1" x14ac:dyDescent="0.2">
      <c r="A12" s="168" t="s">
        <v>152</v>
      </c>
      <c r="B12" s="169"/>
      <c r="C12" s="169"/>
      <c r="D12" s="169"/>
      <c r="E12" s="169"/>
      <c r="F12" s="169"/>
      <c r="G12" s="169"/>
      <c r="H12" s="169"/>
      <c r="I12" s="170"/>
      <c r="K12" s="167"/>
      <c r="L12" s="118"/>
      <c r="M12" s="167"/>
    </row>
    <row r="13" spans="1:13" ht="20.100000000000001" customHeight="1" x14ac:dyDescent="0.2">
      <c r="A13" s="171" t="s">
        <v>153</v>
      </c>
      <c r="B13" s="171"/>
      <c r="C13" s="171"/>
      <c r="D13" s="171" t="s">
        <v>154</v>
      </c>
      <c r="E13" s="171"/>
      <c r="F13" s="171"/>
      <c r="G13" s="171" t="s">
        <v>161</v>
      </c>
      <c r="H13" s="171"/>
      <c r="I13" s="171"/>
      <c r="K13" s="167"/>
      <c r="L13" s="118"/>
      <c r="M13" s="167"/>
    </row>
    <row r="14" spans="1:13" ht="20.100000000000001" customHeight="1" x14ac:dyDescent="0.2">
      <c r="A14" s="172" t="s">
        <v>185</v>
      </c>
      <c r="B14" s="172"/>
      <c r="C14" s="172"/>
      <c r="D14" s="172" t="s">
        <v>186</v>
      </c>
      <c r="E14" s="172"/>
      <c r="F14" s="172"/>
      <c r="G14" s="172" t="s">
        <v>187</v>
      </c>
      <c r="H14" s="172"/>
      <c r="I14" s="172"/>
      <c r="K14" s="167"/>
      <c r="L14" s="118"/>
      <c r="M14" s="167"/>
    </row>
    <row r="15" spans="1:13" ht="20.100000000000001" customHeight="1" x14ac:dyDescent="0.2">
      <c r="A15" s="172" t="s">
        <v>188</v>
      </c>
      <c r="B15" s="172"/>
      <c r="C15" s="172"/>
      <c r="D15" s="172" t="s">
        <v>189</v>
      </c>
      <c r="E15" s="172"/>
      <c r="F15" s="172"/>
      <c r="G15" s="172" t="s">
        <v>190</v>
      </c>
      <c r="H15" s="172"/>
      <c r="I15" s="172"/>
      <c r="K15" s="167"/>
      <c r="L15" s="118"/>
      <c r="M15" s="118"/>
    </row>
    <row r="16" spans="1:13" ht="20.100000000000001" customHeight="1" x14ac:dyDescent="0.2">
      <c r="A16" s="172" t="s">
        <v>191</v>
      </c>
      <c r="B16" s="172"/>
      <c r="C16" s="172"/>
      <c r="D16" s="172" t="s">
        <v>192</v>
      </c>
      <c r="E16" s="172"/>
      <c r="F16" s="172"/>
      <c r="G16" s="172" t="s">
        <v>193</v>
      </c>
      <c r="H16" s="172"/>
      <c r="I16" s="172"/>
      <c r="K16" s="167"/>
      <c r="L16" s="118"/>
      <c r="M16" s="118"/>
    </row>
    <row r="17" spans="1:13" ht="20.100000000000001" customHeight="1" x14ac:dyDescent="0.2">
      <c r="A17" s="172" t="s">
        <v>194</v>
      </c>
      <c r="B17" s="172"/>
      <c r="C17" s="172"/>
      <c r="D17" s="172" t="s">
        <v>192</v>
      </c>
      <c r="E17" s="172"/>
      <c r="F17" s="172"/>
      <c r="G17" s="172" t="s">
        <v>195</v>
      </c>
      <c r="H17" s="172"/>
      <c r="I17" s="172"/>
      <c r="K17" s="167"/>
      <c r="L17" s="118"/>
      <c r="M17" s="118"/>
    </row>
    <row r="18" spans="1:13" ht="20.100000000000001" customHeight="1" x14ac:dyDescent="0.2">
      <c r="A18" s="172" t="s">
        <v>196</v>
      </c>
      <c r="B18" s="172"/>
      <c r="C18" s="172"/>
      <c r="D18" s="172" t="s">
        <v>197</v>
      </c>
      <c r="E18" s="172"/>
      <c r="F18" s="172"/>
      <c r="G18" s="172" t="s">
        <v>198</v>
      </c>
      <c r="H18" s="172"/>
      <c r="I18" s="172"/>
      <c r="K18" s="173"/>
      <c r="L18" s="118"/>
      <c r="M18" s="118"/>
    </row>
    <row r="19" spans="1:13" ht="20.100000000000001" customHeight="1" x14ac:dyDescent="0.2">
      <c r="A19" s="172" t="s">
        <v>199</v>
      </c>
      <c r="B19" s="172"/>
      <c r="C19" s="172"/>
      <c r="D19" s="172" t="s">
        <v>192</v>
      </c>
      <c r="E19" s="172"/>
      <c r="F19" s="172"/>
      <c r="G19" s="172" t="s">
        <v>200</v>
      </c>
      <c r="H19" s="172"/>
      <c r="I19" s="172"/>
      <c r="K19" s="167"/>
      <c r="L19" s="118"/>
      <c r="M19" s="118"/>
    </row>
    <row r="20" spans="1:13" ht="20.100000000000001" customHeight="1" x14ac:dyDescent="0.2">
      <c r="A20" s="172" t="s">
        <v>201</v>
      </c>
      <c r="B20" s="172"/>
      <c r="C20" s="172"/>
      <c r="D20" s="172" t="s">
        <v>192</v>
      </c>
      <c r="E20" s="172"/>
      <c r="F20" s="172"/>
      <c r="G20" s="172" t="s">
        <v>202</v>
      </c>
      <c r="H20" s="172"/>
      <c r="I20" s="172"/>
      <c r="K20" s="167"/>
      <c r="L20" s="118"/>
      <c r="M20" s="118"/>
    </row>
    <row r="21" spans="1:13" ht="20.100000000000001" customHeight="1" x14ac:dyDescent="0.2">
      <c r="A21" s="172" t="s">
        <v>203</v>
      </c>
      <c r="B21" s="172"/>
      <c r="C21" s="172"/>
      <c r="D21" s="172" t="s">
        <v>192</v>
      </c>
      <c r="E21" s="172"/>
      <c r="F21" s="172"/>
      <c r="G21" s="172" t="s">
        <v>204</v>
      </c>
      <c r="H21" s="172"/>
      <c r="I21" s="172"/>
      <c r="K21" s="167"/>
      <c r="L21" s="118"/>
      <c r="M21" s="119"/>
    </row>
    <row r="22" spans="1:13" ht="20.100000000000001" customHeight="1" x14ac:dyDescent="0.2">
      <c r="A22" s="172" t="s">
        <v>205</v>
      </c>
      <c r="B22" s="172"/>
      <c r="C22" s="172"/>
      <c r="D22" s="172" t="s">
        <v>192</v>
      </c>
      <c r="E22" s="172"/>
      <c r="F22" s="172"/>
      <c r="G22" s="172" t="s">
        <v>206</v>
      </c>
      <c r="H22" s="172"/>
      <c r="I22" s="172"/>
    </row>
    <row r="23" spans="1:13" s="21" customFormat="1" ht="20.25" x14ac:dyDescent="0.3">
      <c r="A23" s="172" t="s">
        <v>207</v>
      </c>
      <c r="B23" s="172"/>
      <c r="C23" s="172"/>
      <c r="D23" s="172" t="s">
        <v>192</v>
      </c>
      <c r="E23" s="172"/>
      <c r="F23" s="172"/>
      <c r="G23" s="172" t="s">
        <v>208</v>
      </c>
      <c r="H23" s="172"/>
      <c r="I23" s="172"/>
      <c r="K23" s="182"/>
      <c r="L23" s="182"/>
      <c r="M23" s="22"/>
    </row>
    <row r="24" spans="1:13" ht="30" customHeight="1" x14ac:dyDescent="0.2">
      <c r="A24" s="183" t="s">
        <v>155</v>
      </c>
      <c r="B24" s="183"/>
      <c r="C24" s="183"/>
      <c r="D24" s="183"/>
      <c r="E24" s="183"/>
      <c r="F24" s="183"/>
      <c r="G24" s="183"/>
      <c r="H24" s="183"/>
      <c r="I24" s="183"/>
      <c r="K24" s="23"/>
      <c r="L24" s="23"/>
    </row>
    <row r="25" spans="1:13" ht="33.75" customHeight="1" x14ac:dyDescent="0.2">
      <c r="A25" s="171" t="s">
        <v>153</v>
      </c>
      <c r="B25" s="171"/>
      <c r="C25" s="171"/>
      <c r="D25" s="171" t="s">
        <v>154</v>
      </c>
      <c r="E25" s="171"/>
      <c r="F25" s="171"/>
      <c r="G25" s="171" t="s">
        <v>23</v>
      </c>
      <c r="H25" s="171"/>
      <c r="I25" s="171"/>
      <c r="K25" s="24"/>
      <c r="L25" s="25"/>
      <c r="M25" s="20" t="s">
        <v>156</v>
      </c>
    </row>
    <row r="26" spans="1:13" ht="20.100000000000001" customHeight="1" x14ac:dyDescent="0.2">
      <c r="A26" s="172" t="s">
        <v>185</v>
      </c>
      <c r="B26" s="172"/>
      <c r="C26" s="172"/>
      <c r="D26" s="172" t="s">
        <v>186</v>
      </c>
      <c r="E26" s="172"/>
      <c r="F26" s="172"/>
      <c r="G26" s="172" t="s">
        <v>209</v>
      </c>
      <c r="H26" s="172"/>
      <c r="I26" s="172"/>
      <c r="K26" s="24"/>
      <c r="L26" s="25"/>
    </row>
    <row r="27" spans="1:13" ht="20.100000000000001" customHeight="1" x14ac:dyDescent="0.2">
      <c r="A27" s="172" t="s">
        <v>201</v>
      </c>
      <c r="B27" s="172"/>
      <c r="C27" s="172"/>
      <c r="D27" s="172" t="s">
        <v>192</v>
      </c>
      <c r="E27" s="172"/>
      <c r="F27" s="172"/>
      <c r="G27" s="172" t="s">
        <v>399</v>
      </c>
      <c r="H27" s="172"/>
      <c r="I27" s="172"/>
      <c r="K27" s="24"/>
      <c r="L27" s="26"/>
    </row>
    <row r="28" spans="1:13" ht="20.100000000000001" customHeight="1" x14ac:dyDescent="0.2">
      <c r="A28" s="172" t="s">
        <v>191</v>
      </c>
      <c r="B28" s="172"/>
      <c r="C28" s="172"/>
      <c r="D28" s="172" t="s">
        <v>192</v>
      </c>
      <c r="E28" s="172"/>
      <c r="F28" s="172"/>
      <c r="G28" s="172" t="s">
        <v>210</v>
      </c>
      <c r="H28" s="172"/>
      <c r="I28" s="172"/>
      <c r="K28" s="24"/>
      <c r="L28" s="26"/>
    </row>
    <row r="29" spans="1:13" ht="20.100000000000001" customHeight="1" x14ac:dyDescent="0.2">
      <c r="A29" s="172" t="s">
        <v>199</v>
      </c>
      <c r="B29" s="172"/>
      <c r="C29" s="172"/>
      <c r="D29" s="172" t="s">
        <v>192</v>
      </c>
      <c r="E29" s="172"/>
      <c r="F29" s="172"/>
      <c r="G29" s="172" t="s">
        <v>211</v>
      </c>
      <c r="H29" s="172"/>
      <c r="I29" s="172"/>
      <c r="K29" s="24"/>
      <c r="L29" s="25"/>
    </row>
    <row r="30" spans="1:13" ht="20.100000000000001" customHeight="1" x14ac:dyDescent="0.2">
      <c r="A30" s="172"/>
      <c r="B30" s="172"/>
      <c r="C30" s="172"/>
      <c r="D30" s="172"/>
      <c r="E30" s="172"/>
      <c r="F30" s="172"/>
      <c r="G30" s="172"/>
      <c r="H30" s="172"/>
      <c r="I30" s="172"/>
      <c r="K30" s="24"/>
      <c r="L30" s="26"/>
    </row>
    <row r="31" spans="1:13" ht="20.100000000000001" customHeight="1" x14ac:dyDescent="0.2">
      <c r="A31" s="172"/>
      <c r="B31" s="172"/>
      <c r="C31" s="172"/>
      <c r="D31" s="172"/>
      <c r="E31" s="172"/>
      <c r="F31" s="172"/>
      <c r="G31" s="172"/>
      <c r="H31" s="172"/>
      <c r="I31" s="172"/>
      <c r="K31" s="24"/>
      <c r="L31" s="27"/>
    </row>
    <row r="32" spans="1:13" ht="20.100000000000001" customHeight="1" x14ac:dyDescent="0.2">
      <c r="A32" s="172"/>
      <c r="B32" s="172"/>
      <c r="C32" s="172"/>
      <c r="D32" s="172"/>
      <c r="E32" s="172"/>
      <c r="F32" s="172"/>
      <c r="G32" s="172"/>
      <c r="H32" s="172"/>
      <c r="I32" s="172"/>
      <c r="K32" s="179"/>
      <c r="L32" s="25"/>
    </row>
    <row r="33" spans="11:12" ht="15" x14ac:dyDescent="0.2">
      <c r="K33" s="179"/>
      <c r="L33" s="28"/>
    </row>
    <row r="34" spans="11:12" ht="19.5" customHeight="1" x14ac:dyDescent="0.2"/>
    <row r="35" spans="11:12" ht="51" customHeight="1" x14ac:dyDescent="0.2"/>
    <row r="36" spans="11:12" ht="51.75" customHeight="1" x14ac:dyDescent="0.2"/>
    <row r="37" spans="11:12" ht="42.75" customHeight="1" x14ac:dyDescent="0.2"/>
    <row r="38" spans="11:12" ht="107.25" customHeight="1" x14ac:dyDescent="0.2"/>
    <row r="39" spans="11:12" ht="58.5" customHeight="1" x14ac:dyDescent="0.2"/>
    <row r="40" spans="11:12" ht="30.75" customHeight="1" x14ac:dyDescent="0.2"/>
    <row r="41" spans="11:12" ht="30.75" customHeight="1" x14ac:dyDescent="0.2"/>
    <row r="42" spans="11:12" ht="47.25" customHeight="1" x14ac:dyDescent="0.2"/>
    <row r="65526" spans="1:5" ht="15" x14ac:dyDescent="0.25">
      <c r="A65526" s="180" t="s">
        <v>29</v>
      </c>
      <c r="B65526" s="180"/>
      <c r="C65526" s="180"/>
      <c r="D65526" s="180"/>
      <c r="E65526" s="180"/>
    </row>
    <row r="65527" spans="1:5" x14ac:dyDescent="0.2">
      <c r="A65527" s="181" t="s">
        <v>30</v>
      </c>
      <c r="B65527" s="181"/>
      <c r="C65527" s="181"/>
      <c r="D65527" s="181"/>
      <c r="E65527" s="181"/>
    </row>
    <row r="65528" spans="1:5" x14ac:dyDescent="0.2">
      <c r="A65528" s="181" t="s">
        <v>31</v>
      </c>
      <c r="B65528" s="181"/>
      <c r="C65528" s="181"/>
      <c r="D65528" s="181"/>
      <c r="E65528" s="181"/>
    </row>
    <row r="65529" spans="1:5" x14ac:dyDescent="0.2">
      <c r="A65529" s="20" t="s">
        <v>157</v>
      </c>
      <c r="D65529" s="20" t="s">
        <v>158</v>
      </c>
    </row>
  </sheetData>
  <sheetProtection password="F5F0" sheet="1"/>
  <mergeCells count="93">
    <mergeCell ref="A1:B3"/>
    <mergeCell ref="H1:I1"/>
    <mergeCell ref="H3:I3"/>
    <mergeCell ref="C1:G1"/>
    <mergeCell ref="C2:G2"/>
    <mergeCell ref="C3:G3"/>
    <mergeCell ref="A11:B11"/>
    <mergeCell ref="C10:F10"/>
    <mergeCell ref="C11:F11"/>
    <mergeCell ref="F9:G9"/>
    <mergeCell ref="A10:B10"/>
    <mergeCell ref="C9:E9"/>
    <mergeCell ref="K23:L23"/>
    <mergeCell ref="A24:I24"/>
    <mergeCell ref="A25:C25"/>
    <mergeCell ref="D25:F25"/>
    <mergeCell ref="G25:I25"/>
    <mergeCell ref="K32:K33"/>
    <mergeCell ref="A65526:E65526"/>
    <mergeCell ref="A65527:E65527"/>
    <mergeCell ref="A65528:E65528"/>
    <mergeCell ref="A32:C32"/>
    <mergeCell ref="D32:F32"/>
    <mergeCell ref="G32:I32"/>
    <mergeCell ref="A27:C27"/>
    <mergeCell ref="D27:F27"/>
    <mergeCell ref="G27:I27"/>
    <mergeCell ref="A28:C28"/>
    <mergeCell ref="D28:F28"/>
    <mergeCell ref="G28:I28"/>
    <mergeCell ref="A31:C31"/>
    <mergeCell ref="D31:F31"/>
    <mergeCell ref="G31:I31"/>
    <mergeCell ref="A29:C29"/>
    <mergeCell ref="D29:F29"/>
    <mergeCell ref="G29:I29"/>
    <mergeCell ref="A30:C30"/>
    <mergeCell ref="D30:F30"/>
    <mergeCell ref="G30:I30"/>
    <mergeCell ref="G26:I26"/>
    <mergeCell ref="A22:C22"/>
    <mergeCell ref="D22:F22"/>
    <mergeCell ref="G22:I22"/>
    <mergeCell ref="A23:C23"/>
    <mergeCell ref="D23:F23"/>
    <mergeCell ref="G23:I23"/>
    <mergeCell ref="A26:C26"/>
    <mergeCell ref="D26:F26"/>
    <mergeCell ref="K18:K21"/>
    <mergeCell ref="A19:C19"/>
    <mergeCell ref="D19:F19"/>
    <mergeCell ref="G19:I19"/>
    <mergeCell ref="A20:C20"/>
    <mergeCell ref="D20:F20"/>
    <mergeCell ref="G20:I20"/>
    <mergeCell ref="A21:C21"/>
    <mergeCell ref="D21:F21"/>
    <mergeCell ref="G21:I21"/>
    <mergeCell ref="A17:C17"/>
    <mergeCell ref="D17:F17"/>
    <mergeCell ref="G17:I17"/>
    <mergeCell ref="A18:C18"/>
    <mergeCell ref="D18:F18"/>
    <mergeCell ref="G18:I18"/>
    <mergeCell ref="H11:I11"/>
    <mergeCell ref="K11:K17"/>
    <mergeCell ref="A12:I12"/>
    <mergeCell ref="M12:M14"/>
    <mergeCell ref="A13:C13"/>
    <mergeCell ref="D13:F13"/>
    <mergeCell ref="G13:I13"/>
    <mergeCell ref="A14:C14"/>
    <mergeCell ref="D14:F14"/>
    <mergeCell ref="G14:I14"/>
    <mergeCell ref="A15:C15"/>
    <mergeCell ref="D15:F15"/>
    <mergeCell ref="G15:I15"/>
    <mergeCell ref="A16:C16"/>
    <mergeCell ref="D16:F16"/>
    <mergeCell ref="G16:I16"/>
    <mergeCell ref="A5:I5"/>
    <mergeCell ref="K5:M5"/>
    <mergeCell ref="A6:E6"/>
    <mergeCell ref="A7:E8"/>
    <mergeCell ref="K7:K10"/>
    <mergeCell ref="M7:M8"/>
    <mergeCell ref="F8:G8"/>
    <mergeCell ref="H8:I8"/>
    <mergeCell ref="M9:M10"/>
    <mergeCell ref="H10:I10"/>
    <mergeCell ref="F6:I6"/>
    <mergeCell ref="F7:I7"/>
    <mergeCell ref="H9:I9"/>
  </mergeCells>
  <hyperlinks>
    <hyperlink ref="A65528" r:id="rId1"/>
    <hyperlink ref="A65527" r:id="rId2"/>
  </hyperlinks>
  <pageMargins left="0.70866141732283472" right="0.70866141732283472" top="0.74803149606299213" bottom="0.74803149606299213" header="0.31496062992125984" footer="0.31496062992125984"/>
  <pageSetup paperSize="9" orientation="landscape" horizontalDpi="300" verticalDpi="30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1"/>
  <dimension ref="A1:U65532"/>
  <sheetViews>
    <sheetView showGridLines="0" topLeftCell="C1" zoomScale="80" zoomScaleNormal="80" workbookViewId="0">
      <selection activeCell="F148" sqref="F148"/>
    </sheetView>
  </sheetViews>
  <sheetFormatPr baseColWidth="10" defaultRowHeight="14.25" x14ac:dyDescent="0.2"/>
  <cols>
    <col min="1" max="1" width="0.42578125" style="30" customWidth="1"/>
    <col min="2" max="2" width="1.42578125" style="30" customWidth="1"/>
    <col min="3" max="3" width="44.7109375" style="30" customWidth="1"/>
    <col min="4" max="4" width="11.7109375" style="77" customWidth="1"/>
    <col min="5" max="6" width="33.7109375" style="62" customWidth="1"/>
    <col min="7" max="7" width="11.7109375" style="77" customWidth="1"/>
    <col min="8" max="9" width="33.7109375" style="62" customWidth="1"/>
    <col min="10" max="10" width="11.7109375" style="77" customWidth="1"/>
    <col min="11" max="12" width="33.7109375" style="62" customWidth="1"/>
    <col min="13" max="13" width="11.7109375" style="77" customWidth="1"/>
    <col min="14" max="15" width="33.7109375" style="62" customWidth="1"/>
    <col min="16" max="16" width="3.140625" style="30" customWidth="1"/>
    <col min="17" max="17" width="2.42578125" style="30" customWidth="1"/>
    <col min="18" max="18" width="7.42578125" style="30" hidden="1" customWidth="1"/>
    <col min="19" max="20" width="7.140625" style="30" hidden="1" customWidth="1"/>
    <col min="21" max="21" width="7" style="30" hidden="1" customWidth="1"/>
    <col min="22" max="22" width="11.42578125" style="30"/>
    <col min="23" max="23" width="13" style="30" customWidth="1"/>
    <col min="24" max="24" width="15.85546875" style="30" customWidth="1"/>
    <col min="25" max="25" width="13" style="30" customWidth="1"/>
    <col min="26" max="27" width="11.42578125" style="30" customWidth="1"/>
    <col min="28" max="16384" width="11.42578125" style="30"/>
  </cols>
  <sheetData>
    <row r="1" spans="1:21" ht="33" customHeight="1" x14ac:dyDescent="0.2">
      <c r="B1" s="240" t="s">
        <v>124</v>
      </c>
      <c r="C1" s="240"/>
      <c r="D1" s="240"/>
      <c r="E1" s="240"/>
      <c r="F1" s="240"/>
      <c r="G1" s="240"/>
      <c r="H1" s="240"/>
      <c r="I1" s="240"/>
      <c r="J1" s="241"/>
      <c r="K1" s="241"/>
      <c r="L1" s="29"/>
      <c r="M1" s="29"/>
      <c r="N1" s="29"/>
      <c r="O1" s="29"/>
    </row>
    <row r="2" spans="1:21" ht="15.75" x14ac:dyDescent="0.2">
      <c r="B2" s="242" t="s">
        <v>27</v>
      </c>
      <c r="C2" s="242"/>
      <c r="D2" s="201" t="s">
        <v>408</v>
      </c>
      <c r="E2" s="201"/>
      <c r="F2" s="201"/>
      <c r="G2" s="202" t="s">
        <v>409</v>
      </c>
      <c r="H2" s="202"/>
      <c r="I2" s="202"/>
      <c r="J2" s="203" t="s">
        <v>178</v>
      </c>
      <c r="K2" s="203"/>
      <c r="L2" s="203"/>
      <c r="M2" s="259" t="s">
        <v>178</v>
      </c>
      <c r="N2" s="259"/>
      <c r="O2" s="259"/>
      <c r="Q2" s="30">
        <v>1</v>
      </c>
    </row>
    <row r="3" spans="1:21" ht="15" customHeight="1" x14ac:dyDescent="0.2">
      <c r="B3" s="242"/>
      <c r="C3" s="242"/>
      <c r="D3" s="257" t="s">
        <v>34</v>
      </c>
      <c r="E3" s="206" t="s">
        <v>122</v>
      </c>
      <c r="F3" s="206" t="s">
        <v>125</v>
      </c>
      <c r="G3" s="204" t="s">
        <v>34</v>
      </c>
      <c r="H3" s="206" t="s">
        <v>122</v>
      </c>
      <c r="I3" s="206" t="s">
        <v>125</v>
      </c>
      <c r="J3" s="204" t="s">
        <v>34</v>
      </c>
      <c r="K3" s="214" t="s">
        <v>122</v>
      </c>
      <c r="L3" s="207" t="s">
        <v>125</v>
      </c>
      <c r="M3" s="204" t="s">
        <v>34</v>
      </c>
      <c r="N3" s="214" t="s">
        <v>122</v>
      </c>
      <c r="O3" s="207" t="s">
        <v>125</v>
      </c>
      <c r="Q3" s="30">
        <v>2</v>
      </c>
    </row>
    <row r="4" spans="1:21" ht="15.75" customHeight="1" x14ac:dyDescent="0.2">
      <c r="B4" s="242"/>
      <c r="C4" s="242"/>
      <c r="D4" s="258"/>
      <c r="E4" s="207"/>
      <c r="F4" s="207"/>
      <c r="G4" s="205"/>
      <c r="H4" s="207"/>
      <c r="I4" s="207"/>
      <c r="J4" s="205"/>
      <c r="K4" s="215"/>
      <c r="L4" s="216"/>
      <c r="M4" s="205"/>
      <c r="N4" s="215"/>
      <c r="O4" s="216"/>
      <c r="Q4" s="30">
        <v>3</v>
      </c>
    </row>
    <row r="5" spans="1:21" ht="15.75" x14ac:dyDescent="0.2">
      <c r="B5" s="242"/>
      <c r="C5" s="242"/>
      <c r="D5" s="31"/>
      <c r="E5" s="32"/>
      <c r="F5" s="32"/>
      <c r="G5" s="33"/>
      <c r="H5" s="34"/>
      <c r="I5" s="34"/>
      <c r="J5" s="33"/>
      <c r="K5" s="35"/>
      <c r="L5" s="34"/>
      <c r="M5" s="33"/>
      <c r="N5" s="35"/>
      <c r="O5" s="34"/>
      <c r="Q5" s="30">
        <v>4</v>
      </c>
    </row>
    <row r="6" spans="1:21" ht="18.75" x14ac:dyDescent="0.2">
      <c r="A6" s="200"/>
      <c r="B6" s="251"/>
      <c r="C6" s="36" t="s">
        <v>73</v>
      </c>
      <c r="D6" s="37"/>
      <c r="E6" s="37"/>
      <c r="F6" s="37"/>
      <c r="G6" s="37"/>
      <c r="H6" s="37"/>
      <c r="I6" s="37"/>
      <c r="J6" s="37"/>
      <c r="K6" s="37"/>
      <c r="L6" s="38"/>
      <c r="M6" s="37"/>
      <c r="N6" s="37"/>
      <c r="O6" s="38"/>
    </row>
    <row r="7" spans="1:21" ht="39.950000000000003" customHeight="1" x14ac:dyDescent="0.2">
      <c r="A7" s="200"/>
      <c r="B7" s="252"/>
      <c r="C7" s="39" t="s">
        <v>33</v>
      </c>
      <c r="D7" s="79">
        <v>4</v>
      </c>
      <c r="E7" s="120" t="s">
        <v>220</v>
      </c>
      <c r="F7" s="120" t="s">
        <v>214</v>
      </c>
      <c r="G7" s="139"/>
      <c r="H7" s="121"/>
      <c r="I7" s="121"/>
      <c r="J7" s="143"/>
      <c r="K7" s="122"/>
      <c r="L7" s="123"/>
      <c r="M7" s="145"/>
      <c r="N7" s="124"/>
      <c r="O7" s="125"/>
      <c r="Q7" s="40"/>
      <c r="R7" s="30">
        <f>COUNTIF(D7:D10,"1")</f>
        <v>0</v>
      </c>
      <c r="S7" s="30">
        <f>COUNTIF(G7:G10,"1")</f>
        <v>0</v>
      </c>
      <c r="T7" s="30">
        <f>COUNTIF(J7:J10,"1")</f>
        <v>0</v>
      </c>
      <c r="U7" s="30">
        <f>COUNTIF(M7:M10,"1")</f>
        <v>0</v>
      </c>
    </row>
    <row r="8" spans="1:21" ht="39.950000000000003" customHeight="1" x14ac:dyDescent="0.2">
      <c r="A8" s="200"/>
      <c r="B8" s="252"/>
      <c r="C8" s="41" t="s">
        <v>35</v>
      </c>
      <c r="D8" s="79">
        <v>3</v>
      </c>
      <c r="E8" s="120" t="s">
        <v>221</v>
      </c>
      <c r="F8" s="120" t="s">
        <v>215</v>
      </c>
      <c r="G8" s="139"/>
      <c r="H8" s="126"/>
      <c r="I8" s="121"/>
      <c r="J8" s="143"/>
      <c r="K8" s="127"/>
      <c r="L8" s="123"/>
      <c r="M8" s="145"/>
      <c r="N8" s="128"/>
      <c r="O8" s="125"/>
      <c r="R8" s="30">
        <f>COUNTIF(D7:D10,"2")</f>
        <v>0</v>
      </c>
      <c r="S8" s="30">
        <f>COUNTIF(G7:G10,"2")</f>
        <v>0</v>
      </c>
      <c r="T8" s="30">
        <f>COUNTIF(J7:J10,"2")</f>
        <v>0</v>
      </c>
      <c r="U8" s="30">
        <f>COUNTIF(M7:M10,"2")</f>
        <v>0</v>
      </c>
    </row>
    <row r="9" spans="1:21" ht="39.950000000000003" customHeight="1" x14ac:dyDescent="0.2">
      <c r="A9" s="200"/>
      <c r="B9" s="252"/>
      <c r="C9" s="42" t="s">
        <v>36</v>
      </c>
      <c r="D9" s="79">
        <v>3</v>
      </c>
      <c r="E9" s="120" t="s">
        <v>216</v>
      </c>
      <c r="F9" s="120" t="s">
        <v>217</v>
      </c>
      <c r="G9" s="139"/>
      <c r="H9" s="126"/>
      <c r="I9" s="121"/>
      <c r="J9" s="143"/>
      <c r="K9" s="127"/>
      <c r="L9" s="123"/>
      <c r="M9" s="145"/>
      <c r="N9" s="128"/>
      <c r="O9" s="125"/>
      <c r="R9" s="30">
        <f>COUNTIF(D7:D10,"3")</f>
        <v>3</v>
      </c>
      <c r="S9" s="30">
        <f>COUNTIF(G7:G10,"3")</f>
        <v>0</v>
      </c>
      <c r="T9" s="30">
        <f>COUNTIF(J7:J10,"3")</f>
        <v>0</v>
      </c>
      <c r="U9" s="30">
        <f>COUNTIF(M7:M10,"3")</f>
        <v>0</v>
      </c>
    </row>
    <row r="10" spans="1:21" ht="39.950000000000003" customHeight="1" x14ac:dyDescent="0.2">
      <c r="A10" s="200"/>
      <c r="B10" s="253"/>
      <c r="C10" s="42" t="s">
        <v>37</v>
      </c>
      <c r="D10" s="79">
        <v>3</v>
      </c>
      <c r="E10" s="120" t="s">
        <v>218</v>
      </c>
      <c r="F10" s="120" t="s">
        <v>219</v>
      </c>
      <c r="G10" s="139"/>
      <c r="H10" s="126"/>
      <c r="I10" s="121"/>
      <c r="J10" s="143"/>
      <c r="K10" s="127"/>
      <c r="L10" s="123"/>
      <c r="M10" s="145"/>
      <c r="N10" s="128"/>
      <c r="O10" s="125"/>
      <c r="R10" s="30">
        <f>COUNTIF(D7:D10,"4")</f>
        <v>1</v>
      </c>
      <c r="S10" s="30">
        <f>COUNTIF(G7:G10,"4")</f>
        <v>0</v>
      </c>
      <c r="T10" s="30">
        <f>COUNTIF(J7:J10,"4")</f>
        <v>0</v>
      </c>
      <c r="U10" s="30">
        <f>COUNTIF(M7:M10,"4")</f>
        <v>0</v>
      </c>
    </row>
    <row r="11" spans="1:21" ht="6" customHeight="1" x14ac:dyDescent="0.25">
      <c r="B11" s="227"/>
      <c r="C11" s="228"/>
      <c r="D11" s="228"/>
      <c r="E11" s="228"/>
      <c r="F11" s="228"/>
      <c r="G11" s="228"/>
      <c r="H11" s="228"/>
      <c r="I11" s="228"/>
      <c r="J11" s="228"/>
      <c r="K11" s="250"/>
      <c r="L11" s="43"/>
      <c r="M11" s="146"/>
      <c r="N11" s="43"/>
      <c r="O11" s="43"/>
      <c r="Q11" s="30">
        <f>COUNTIF(D7:D10,"1")</f>
        <v>0</v>
      </c>
      <c r="R11" s="30">
        <f>COUNTIF(D7:D10,"1")</f>
        <v>0</v>
      </c>
      <c r="S11" s="30">
        <f>COUNTIF(D7:D10,"3")</f>
        <v>3</v>
      </c>
    </row>
    <row r="12" spans="1:21" ht="18.75" x14ac:dyDescent="0.2">
      <c r="A12" s="200"/>
      <c r="B12" s="247"/>
      <c r="C12" s="44" t="s">
        <v>72</v>
      </c>
      <c r="D12" s="45"/>
      <c r="E12" s="45"/>
      <c r="F12" s="45"/>
      <c r="G12" s="45"/>
      <c r="H12" s="45"/>
      <c r="I12" s="45"/>
      <c r="J12" s="45"/>
      <c r="K12" s="46"/>
      <c r="L12" s="47"/>
      <c r="M12" s="45"/>
      <c r="N12" s="46"/>
      <c r="O12" s="47"/>
    </row>
    <row r="13" spans="1:21" ht="39.950000000000003" customHeight="1" x14ac:dyDescent="0.2">
      <c r="A13" s="200"/>
      <c r="B13" s="248"/>
      <c r="C13" s="48" t="s">
        <v>38</v>
      </c>
      <c r="D13" s="80">
        <v>4</v>
      </c>
      <c r="E13" s="120" t="s">
        <v>222</v>
      </c>
      <c r="F13" s="129" t="s">
        <v>375</v>
      </c>
      <c r="G13" s="140"/>
      <c r="H13" s="121"/>
      <c r="I13" s="121"/>
      <c r="J13" s="144"/>
      <c r="K13" s="130"/>
      <c r="L13" s="131"/>
      <c r="M13" s="147"/>
      <c r="N13" s="132"/>
      <c r="O13" s="133"/>
      <c r="R13" s="30">
        <f>COUNTIF(D13:D17,"1")</f>
        <v>0</v>
      </c>
      <c r="S13" s="30">
        <f>COUNTIF(G13:G17,"1")</f>
        <v>0</v>
      </c>
      <c r="T13" s="30">
        <f>COUNTIF(J13:J17,"1")</f>
        <v>0</v>
      </c>
      <c r="U13" s="30">
        <f>COUNTIF(M13:M17,"1")</f>
        <v>0</v>
      </c>
    </row>
    <row r="14" spans="1:21" ht="39.950000000000003" customHeight="1" x14ac:dyDescent="0.2">
      <c r="A14" s="200"/>
      <c r="B14" s="248"/>
      <c r="C14" s="41" t="s">
        <v>39</v>
      </c>
      <c r="D14" s="80">
        <v>4</v>
      </c>
      <c r="E14" s="134" t="s">
        <v>223</v>
      </c>
      <c r="F14" s="129" t="s">
        <v>224</v>
      </c>
      <c r="G14" s="140"/>
      <c r="H14" s="126"/>
      <c r="I14" s="121"/>
      <c r="J14" s="144"/>
      <c r="K14" s="131"/>
      <c r="L14" s="131"/>
      <c r="M14" s="147"/>
      <c r="N14" s="133"/>
      <c r="O14" s="133"/>
      <c r="R14" s="30">
        <f>COUNTIF(D13:D17,"2")</f>
        <v>0</v>
      </c>
      <c r="S14" s="30">
        <f>COUNTIF(G13:G17,"2")</f>
        <v>0</v>
      </c>
      <c r="T14" s="30">
        <f>COUNTIF(J13:J17,"2")</f>
        <v>0</v>
      </c>
      <c r="U14" s="30">
        <f>COUNTIF(M13:M17,"2")</f>
        <v>0</v>
      </c>
    </row>
    <row r="15" spans="1:21" ht="39.950000000000003" customHeight="1" x14ac:dyDescent="0.2">
      <c r="A15" s="200"/>
      <c r="B15" s="248"/>
      <c r="C15" s="41" t="s">
        <v>40</v>
      </c>
      <c r="D15" s="80">
        <v>4</v>
      </c>
      <c r="E15" s="134" t="s">
        <v>381</v>
      </c>
      <c r="F15" s="129" t="s">
        <v>225</v>
      </c>
      <c r="G15" s="140"/>
      <c r="H15" s="126"/>
      <c r="I15" s="121"/>
      <c r="J15" s="144"/>
      <c r="K15" s="131"/>
      <c r="L15" s="131"/>
      <c r="M15" s="147"/>
      <c r="N15" s="133"/>
      <c r="O15" s="133"/>
      <c r="R15" s="30">
        <f>COUNTIF(D13:D17,"3")</f>
        <v>1</v>
      </c>
      <c r="S15" s="30">
        <f>COUNTIF(G13:G17,"3")</f>
        <v>0</v>
      </c>
      <c r="T15" s="30">
        <f>COUNTIF(J13:J17,"3")</f>
        <v>0</v>
      </c>
      <c r="U15" s="30">
        <f>COUNTIF(M13:M17,"3")</f>
        <v>0</v>
      </c>
    </row>
    <row r="16" spans="1:21" ht="39.950000000000003" customHeight="1" x14ac:dyDescent="0.2">
      <c r="A16" s="200"/>
      <c r="B16" s="248"/>
      <c r="C16" s="42" t="s">
        <v>41</v>
      </c>
      <c r="D16" s="80">
        <v>3</v>
      </c>
      <c r="E16" s="134" t="s">
        <v>226</v>
      </c>
      <c r="F16" s="129" t="s">
        <v>227</v>
      </c>
      <c r="G16" s="140"/>
      <c r="H16" s="126"/>
      <c r="I16" s="121"/>
      <c r="J16" s="144"/>
      <c r="K16" s="131"/>
      <c r="L16" s="131"/>
      <c r="M16" s="147"/>
      <c r="N16" s="133"/>
      <c r="O16" s="133"/>
      <c r="R16" s="30">
        <f>COUNTIF(D13:D17,"4")</f>
        <v>4</v>
      </c>
      <c r="S16" s="30">
        <f>COUNTIF(G13:G17,"4")</f>
        <v>0</v>
      </c>
      <c r="T16" s="30">
        <f>COUNTIF(J13:J17,"4")</f>
        <v>0</v>
      </c>
      <c r="U16" s="30">
        <f>COUNTIF(M13:M17,"4")</f>
        <v>0</v>
      </c>
    </row>
    <row r="17" spans="1:21" ht="39.950000000000003" customHeight="1" x14ac:dyDescent="0.2">
      <c r="A17" s="200"/>
      <c r="B17" s="249"/>
      <c r="C17" s="41" t="s">
        <v>42</v>
      </c>
      <c r="D17" s="80">
        <v>4</v>
      </c>
      <c r="E17" s="134" t="s">
        <v>226</v>
      </c>
      <c r="F17" s="129" t="s">
        <v>228</v>
      </c>
      <c r="G17" s="140"/>
      <c r="H17" s="126"/>
      <c r="I17" s="121"/>
      <c r="J17" s="144"/>
      <c r="K17" s="131"/>
      <c r="L17" s="131"/>
      <c r="M17" s="147"/>
      <c r="N17" s="133"/>
      <c r="O17" s="133"/>
    </row>
    <row r="18" spans="1:21" ht="7.5" customHeight="1" x14ac:dyDescent="0.25">
      <c r="B18" s="254"/>
      <c r="C18" s="255"/>
      <c r="D18" s="255"/>
      <c r="E18" s="255"/>
      <c r="F18" s="255"/>
      <c r="G18" s="255"/>
      <c r="H18" s="255"/>
      <c r="I18" s="255"/>
      <c r="J18" s="255"/>
      <c r="K18" s="256"/>
      <c r="L18" s="43"/>
      <c r="M18" s="146"/>
      <c r="N18" s="43"/>
      <c r="O18" s="43"/>
    </row>
    <row r="19" spans="1:21" ht="18.75" x14ac:dyDescent="0.2">
      <c r="A19" s="200"/>
      <c r="B19" s="247"/>
      <c r="C19" s="44" t="s">
        <v>43</v>
      </c>
      <c r="D19" s="45"/>
      <c r="E19" s="45"/>
      <c r="F19" s="45"/>
      <c r="G19" s="45"/>
      <c r="H19" s="45"/>
      <c r="I19" s="45"/>
      <c r="J19" s="45"/>
      <c r="K19" s="46"/>
      <c r="L19" s="47"/>
      <c r="M19" s="45"/>
      <c r="N19" s="46"/>
      <c r="O19" s="47"/>
    </row>
    <row r="20" spans="1:21" ht="39.950000000000003" customHeight="1" x14ac:dyDescent="0.2">
      <c r="A20" s="200"/>
      <c r="B20" s="263"/>
      <c r="C20" s="49" t="s">
        <v>44</v>
      </c>
      <c r="D20" s="80">
        <v>3</v>
      </c>
      <c r="E20" s="120" t="s">
        <v>229</v>
      </c>
      <c r="F20" s="120" t="s">
        <v>230</v>
      </c>
      <c r="G20" s="140"/>
      <c r="H20" s="121"/>
      <c r="I20" s="121"/>
      <c r="J20" s="144"/>
      <c r="K20" s="135"/>
      <c r="L20" s="136"/>
      <c r="M20" s="147"/>
      <c r="N20" s="137"/>
      <c r="O20" s="138"/>
      <c r="R20" s="30">
        <f>COUNTIF(D20:D27,"1")</f>
        <v>0</v>
      </c>
      <c r="S20" s="30">
        <f>COUNTIF(G20:G27,"1")</f>
        <v>0</v>
      </c>
      <c r="T20" s="30">
        <f>COUNTIF(J20:J27,"1")</f>
        <v>0</v>
      </c>
      <c r="U20" s="30">
        <f>COUNTIF(M20:M27,"1")</f>
        <v>0</v>
      </c>
    </row>
    <row r="21" spans="1:21" ht="39.950000000000003" customHeight="1" x14ac:dyDescent="0.2">
      <c r="A21" s="200"/>
      <c r="B21" s="263"/>
      <c r="C21" s="50" t="s">
        <v>45</v>
      </c>
      <c r="D21" s="80">
        <v>3</v>
      </c>
      <c r="E21" s="134" t="s">
        <v>231</v>
      </c>
      <c r="F21" s="120" t="s">
        <v>232</v>
      </c>
      <c r="G21" s="140"/>
      <c r="H21" s="126"/>
      <c r="I21" s="121"/>
      <c r="J21" s="144"/>
      <c r="K21" s="136"/>
      <c r="L21" s="136"/>
      <c r="M21" s="147"/>
      <c r="N21" s="138"/>
      <c r="O21" s="138"/>
      <c r="R21" s="30">
        <f>COUNTIF(D20:D27,"2")</f>
        <v>1</v>
      </c>
      <c r="S21" s="30">
        <f>COUNTIF(G20:G27,"2")</f>
        <v>0</v>
      </c>
      <c r="T21" s="30">
        <f>COUNTIF(J20:J27,"2")</f>
        <v>0</v>
      </c>
      <c r="U21" s="30">
        <f>COUNTIF(M20:M27,"2")</f>
        <v>0</v>
      </c>
    </row>
    <row r="22" spans="1:21" ht="39.950000000000003" customHeight="1" x14ac:dyDescent="0.2">
      <c r="A22" s="200"/>
      <c r="B22" s="263"/>
      <c r="C22" s="50" t="s">
        <v>46</v>
      </c>
      <c r="D22" s="80">
        <v>4</v>
      </c>
      <c r="E22" s="134" t="s">
        <v>233</v>
      </c>
      <c r="F22" s="120" t="s">
        <v>234</v>
      </c>
      <c r="G22" s="140"/>
      <c r="H22" s="126"/>
      <c r="I22" s="121"/>
      <c r="J22" s="144"/>
      <c r="K22" s="136"/>
      <c r="L22" s="136"/>
      <c r="M22" s="147"/>
      <c r="N22" s="138"/>
      <c r="O22" s="138"/>
      <c r="R22" s="30">
        <f>COUNTIF(D20:D27,"3")</f>
        <v>6</v>
      </c>
      <c r="S22" s="30">
        <f>COUNTIF(G20:G27,"3")</f>
        <v>0</v>
      </c>
      <c r="T22" s="30">
        <f>COUNTIF(J20:J27,"3")</f>
        <v>0</v>
      </c>
      <c r="U22" s="30">
        <f>COUNTIF(M20:M27,"3")</f>
        <v>0</v>
      </c>
    </row>
    <row r="23" spans="1:21" ht="39.950000000000003" customHeight="1" x14ac:dyDescent="0.2">
      <c r="A23" s="200"/>
      <c r="B23" s="263"/>
      <c r="C23" s="50" t="s">
        <v>47</v>
      </c>
      <c r="D23" s="80">
        <v>3</v>
      </c>
      <c r="E23" s="134" t="s">
        <v>235</v>
      </c>
      <c r="F23" s="120" t="s">
        <v>236</v>
      </c>
      <c r="G23" s="140"/>
      <c r="H23" s="126"/>
      <c r="I23" s="121"/>
      <c r="J23" s="144"/>
      <c r="K23" s="136"/>
      <c r="L23" s="136"/>
      <c r="M23" s="147"/>
      <c r="N23" s="138"/>
      <c r="O23" s="138"/>
      <c r="R23" s="30">
        <f>COUNTIF(D20:D27,"4")</f>
        <v>1</v>
      </c>
      <c r="S23" s="30">
        <f>COUNTIF(G20:G27,"4")</f>
        <v>0</v>
      </c>
      <c r="T23" s="30">
        <f>COUNTIF(J20:J27,"4")</f>
        <v>0</v>
      </c>
      <c r="U23" s="30">
        <f>COUNTIF(M20:M27,"4")</f>
        <v>0</v>
      </c>
    </row>
    <row r="24" spans="1:21" ht="39.950000000000003" customHeight="1" x14ac:dyDescent="0.2">
      <c r="A24" s="200"/>
      <c r="B24" s="263"/>
      <c r="C24" s="50" t="s">
        <v>48</v>
      </c>
      <c r="D24" s="80">
        <v>3</v>
      </c>
      <c r="E24" s="134" t="s">
        <v>237</v>
      </c>
      <c r="F24" s="120" t="s">
        <v>238</v>
      </c>
      <c r="G24" s="140"/>
      <c r="H24" s="126"/>
      <c r="I24" s="121"/>
      <c r="J24" s="144"/>
      <c r="K24" s="136"/>
      <c r="L24" s="136"/>
      <c r="M24" s="147"/>
      <c r="N24" s="138"/>
      <c r="O24" s="138"/>
    </row>
    <row r="25" spans="1:21" ht="39.950000000000003" customHeight="1" x14ac:dyDescent="0.2">
      <c r="A25" s="200"/>
      <c r="B25" s="263"/>
      <c r="C25" s="50" t="s">
        <v>49</v>
      </c>
      <c r="D25" s="80">
        <v>3</v>
      </c>
      <c r="E25" s="134" t="s">
        <v>239</v>
      </c>
      <c r="F25" s="120" t="s">
        <v>240</v>
      </c>
      <c r="G25" s="140"/>
      <c r="H25" s="126"/>
      <c r="I25" s="121"/>
      <c r="J25" s="144"/>
      <c r="K25" s="136"/>
      <c r="L25" s="136"/>
      <c r="M25" s="147"/>
      <c r="N25" s="138"/>
      <c r="O25" s="138"/>
    </row>
    <row r="26" spans="1:21" ht="39.950000000000003" customHeight="1" x14ac:dyDescent="0.2">
      <c r="A26" s="200"/>
      <c r="B26" s="263"/>
      <c r="C26" s="50" t="s">
        <v>50</v>
      </c>
      <c r="D26" s="80">
        <v>3</v>
      </c>
      <c r="E26" s="134" t="s">
        <v>241</v>
      </c>
      <c r="F26" s="120" t="s">
        <v>242</v>
      </c>
      <c r="G26" s="140"/>
      <c r="H26" s="126"/>
      <c r="I26" s="121"/>
      <c r="J26" s="144"/>
      <c r="K26" s="136"/>
      <c r="L26" s="136"/>
      <c r="M26" s="147"/>
      <c r="N26" s="138"/>
      <c r="O26" s="138"/>
    </row>
    <row r="27" spans="1:21" ht="39.950000000000003" customHeight="1" x14ac:dyDescent="0.2">
      <c r="A27" s="200"/>
      <c r="B27" s="264"/>
      <c r="C27" s="50" t="s">
        <v>51</v>
      </c>
      <c r="D27" s="80">
        <v>2</v>
      </c>
      <c r="E27" s="134" t="s">
        <v>243</v>
      </c>
      <c r="F27" s="120" t="s">
        <v>244</v>
      </c>
      <c r="G27" s="140"/>
      <c r="H27" s="126"/>
      <c r="I27" s="121"/>
      <c r="J27" s="144"/>
      <c r="K27" s="136"/>
      <c r="L27" s="136"/>
      <c r="M27" s="147"/>
      <c r="N27" s="138"/>
      <c r="O27" s="138"/>
    </row>
    <row r="28" spans="1:21" ht="7.5" customHeight="1" x14ac:dyDescent="0.25">
      <c r="B28" s="227"/>
      <c r="C28" s="228"/>
      <c r="D28" s="228"/>
      <c r="E28" s="228"/>
      <c r="F28" s="228"/>
      <c r="G28" s="228"/>
      <c r="H28" s="228"/>
      <c r="I28" s="228"/>
      <c r="J28" s="228"/>
      <c r="K28" s="250"/>
      <c r="L28" s="43"/>
      <c r="M28" s="146"/>
      <c r="N28" s="43"/>
      <c r="O28" s="43"/>
    </row>
    <row r="29" spans="1:21" ht="18.75" x14ac:dyDescent="0.2">
      <c r="A29" s="200"/>
      <c r="B29" s="247"/>
      <c r="C29" s="44" t="s">
        <v>52</v>
      </c>
      <c r="D29" s="45"/>
      <c r="E29" s="45"/>
      <c r="F29" s="45"/>
      <c r="G29" s="45"/>
      <c r="H29" s="45"/>
      <c r="I29" s="45"/>
      <c r="J29" s="45"/>
      <c r="K29" s="46"/>
      <c r="L29" s="47"/>
      <c r="M29" s="45"/>
      <c r="N29" s="46"/>
      <c r="O29" s="47"/>
    </row>
    <row r="30" spans="1:21" ht="39.950000000000003" customHeight="1" x14ac:dyDescent="0.2">
      <c r="A30" s="200"/>
      <c r="B30" s="248"/>
      <c r="C30" s="48" t="s">
        <v>53</v>
      </c>
      <c r="D30" s="80">
        <v>4</v>
      </c>
      <c r="E30" s="120" t="s">
        <v>245</v>
      </c>
      <c r="F30" s="120" t="s">
        <v>248</v>
      </c>
      <c r="G30" s="140"/>
      <c r="H30" s="121"/>
      <c r="I30" s="121"/>
      <c r="J30" s="144"/>
      <c r="K30" s="135"/>
      <c r="L30" s="136"/>
      <c r="M30" s="147"/>
      <c r="N30" s="137"/>
      <c r="O30" s="138"/>
      <c r="R30" s="30">
        <f>COUNTIF(D30:D33,"1")</f>
        <v>0</v>
      </c>
      <c r="S30" s="30">
        <f>COUNTIF(G30:G33,"1")</f>
        <v>0</v>
      </c>
      <c r="T30" s="30">
        <f>COUNTIF(J30:J33,"1")</f>
        <v>0</v>
      </c>
      <c r="U30" s="30">
        <f>COUNTIF(M30:M33,"1")</f>
        <v>0</v>
      </c>
    </row>
    <row r="31" spans="1:21" ht="39.950000000000003" customHeight="1" x14ac:dyDescent="0.2">
      <c r="A31" s="200"/>
      <c r="B31" s="248"/>
      <c r="C31" s="41" t="s">
        <v>54</v>
      </c>
      <c r="D31" s="80">
        <v>4</v>
      </c>
      <c r="E31" s="134" t="s">
        <v>246</v>
      </c>
      <c r="F31" s="120" t="s">
        <v>249</v>
      </c>
      <c r="G31" s="140"/>
      <c r="H31" s="126"/>
      <c r="I31" s="121"/>
      <c r="J31" s="144"/>
      <c r="K31" s="136"/>
      <c r="L31" s="136"/>
      <c r="M31" s="147"/>
      <c r="N31" s="138"/>
      <c r="O31" s="138"/>
      <c r="R31" s="30">
        <f>COUNTIF(D30:D33,"2")</f>
        <v>0</v>
      </c>
      <c r="S31" s="30">
        <f>COUNTIF(G30:G33,"2")</f>
        <v>0</v>
      </c>
      <c r="T31" s="30">
        <f>COUNTIF(J30:J33,"2")</f>
        <v>0</v>
      </c>
      <c r="U31" s="30">
        <f>COUNTIF(M30:M33,"2")</f>
        <v>0</v>
      </c>
    </row>
    <row r="32" spans="1:21" ht="39.950000000000003" customHeight="1" x14ac:dyDescent="0.2">
      <c r="A32" s="200"/>
      <c r="B32" s="248"/>
      <c r="C32" s="41" t="s">
        <v>55</v>
      </c>
      <c r="D32" s="80">
        <v>3</v>
      </c>
      <c r="E32" s="134" t="s">
        <v>382</v>
      </c>
      <c r="F32" s="120" t="s">
        <v>383</v>
      </c>
      <c r="G32" s="140"/>
      <c r="H32" s="126"/>
      <c r="I32" s="121"/>
      <c r="J32" s="144"/>
      <c r="K32" s="136"/>
      <c r="L32" s="136"/>
      <c r="M32" s="147"/>
      <c r="N32" s="138"/>
      <c r="O32" s="138"/>
      <c r="R32" s="30">
        <f>COUNTIF(D30:D33,"3")</f>
        <v>2</v>
      </c>
      <c r="S32" s="30">
        <f>COUNTIF(G30:G33,"3")</f>
        <v>0</v>
      </c>
      <c r="T32" s="30">
        <f>COUNTIF(J30:J33,"31")</f>
        <v>0</v>
      </c>
      <c r="U32" s="30">
        <f>COUNTIF(M30:M33,"3")</f>
        <v>0</v>
      </c>
    </row>
    <row r="33" spans="1:21" ht="39.950000000000003" customHeight="1" x14ac:dyDescent="0.2">
      <c r="A33" s="200"/>
      <c r="B33" s="249"/>
      <c r="C33" s="41" t="s">
        <v>56</v>
      </c>
      <c r="D33" s="80">
        <v>3</v>
      </c>
      <c r="E33" s="134" t="s">
        <v>247</v>
      </c>
      <c r="F33" s="120" t="s">
        <v>250</v>
      </c>
      <c r="G33" s="140"/>
      <c r="H33" s="126"/>
      <c r="I33" s="121"/>
      <c r="J33" s="144"/>
      <c r="K33" s="136"/>
      <c r="L33" s="136"/>
      <c r="M33" s="147"/>
      <c r="N33" s="138"/>
      <c r="O33" s="138"/>
      <c r="R33" s="30">
        <f>COUNTIF(D30:D33,"4")</f>
        <v>2</v>
      </c>
      <c r="S33" s="30">
        <f>COUNTIF(G30:G33,"4")</f>
        <v>0</v>
      </c>
      <c r="T33" s="30">
        <f>COUNTIF(J30:J33,"4")</f>
        <v>0</v>
      </c>
      <c r="U33" s="30">
        <f>COUNTIF(M30:M33,"4")</f>
        <v>0</v>
      </c>
    </row>
    <row r="34" spans="1:21" ht="9" customHeight="1" x14ac:dyDescent="0.25">
      <c r="B34" s="254"/>
      <c r="C34" s="255"/>
      <c r="D34" s="255"/>
      <c r="E34" s="255"/>
      <c r="F34" s="255"/>
      <c r="G34" s="255"/>
      <c r="H34" s="255"/>
      <c r="I34" s="255"/>
      <c r="J34" s="255"/>
      <c r="K34" s="256"/>
      <c r="L34" s="43"/>
      <c r="M34" s="146"/>
      <c r="N34" s="43"/>
      <c r="O34" s="43"/>
    </row>
    <row r="35" spans="1:21" ht="18.75" x14ac:dyDescent="0.2">
      <c r="A35" s="200"/>
      <c r="B35" s="247"/>
      <c r="C35" s="51" t="s">
        <v>57</v>
      </c>
      <c r="D35" s="265"/>
      <c r="E35" s="265"/>
      <c r="F35" s="265"/>
      <c r="G35" s="265"/>
      <c r="H35" s="265"/>
      <c r="I35" s="265"/>
      <c r="J35" s="265"/>
      <c r="K35" s="265"/>
      <c r="L35" s="52"/>
      <c r="M35" s="105"/>
      <c r="N35" s="105"/>
      <c r="O35" s="104"/>
    </row>
    <row r="36" spans="1:21" ht="39.950000000000003" customHeight="1" x14ac:dyDescent="0.2">
      <c r="A36" s="200"/>
      <c r="B36" s="248"/>
      <c r="C36" s="48" t="s">
        <v>58</v>
      </c>
      <c r="D36" s="80">
        <v>4</v>
      </c>
      <c r="E36" s="120" t="s">
        <v>384</v>
      </c>
      <c r="F36" s="120" t="s">
        <v>385</v>
      </c>
      <c r="G36" s="140"/>
      <c r="H36" s="121"/>
      <c r="I36" s="121"/>
      <c r="J36" s="144"/>
      <c r="K36" s="135"/>
      <c r="L36" s="136"/>
      <c r="M36" s="147"/>
      <c r="N36" s="137"/>
      <c r="O36" s="138"/>
      <c r="R36" s="30">
        <f>COUNTIF(D36:D44,"1")</f>
        <v>0</v>
      </c>
      <c r="S36" s="30">
        <f>COUNTIF(G36:G44,"1")</f>
        <v>0</v>
      </c>
      <c r="T36" s="30">
        <f>COUNTIF(J36:J44,"1")</f>
        <v>0</v>
      </c>
      <c r="U36" s="30">
        <f>COUNTIF(M36:M44,"1")</f>
        <v>0</v>
      </c>
    </row>
    <row r="37" spans="1:21" ht="39.950000000000003" customHeight="1" x14ac:dyDescent="0.2">
      <c r="A37" s="200"/>
      <c r="B37" s="248"/>
      <c r="C37" s="41" t="s">
        <v>59</v>
      </c>
      <c r="D37" s="80">
        <v>3</v>
      </c>
      <c r="E37" s="134" t="s">
        <v>251</v>
      </c>
      <c r="F37" s="120" t="s">
        <v>252</v>
      </c>
      <c r="G37" s="140"/>
      <c r="H37" s="126"/>
      <c r="I37" s="121"/>
      <c r="J37" s="144"/>
      <c r="K37" s="136"/>
      <c r="L37" s="136"/>
      <c r="M37" s="147"/>
      <c r="N37" s="138"/>
      <c r="O37" s="138"/>
      <c r="R37" s="30">
        <f>COUNTIF(D36:D44,"2")</f>
        <v>1</v>
      </c>
      <c r="S37" s="30">
        <f>COUNTIF(G36:G44,"2")</f>
        <v>0</v>
      </c>
      <c r="T37" s="30">
        <f>COUNTIF(J36:J44,"2")</f>
        <v>0</v>
      </c>
      <c r="U37" s="30">
        <f>COUNTIF(M36:M44,"2")</f>
        <v>0</v>
      </c>
    </row>
    <row r="38" spans="1:21" ht="39.950000000000003" customHeight="1" x14ac:dyDescent="0.2">
      <c r="A38" s="200"/>
      <c r="B38" s="248"/>
      <c r="C38" s="41" t="s">
        <v>60</v>
      </c>
      <c r="D38" s="80">
        <v>4</v>
      </c>
      <c r="E38" s="134" t="s">
        <v>386</v>
      </c>
      <c r="F38" s="120" t="s">
        <v>387</v>
      </c>
      <c r="G38" s="140"/>
      <c r="H38" s="126"/>
      <c r="I38" s="121"/>
      <c r="J38" s="144"/>
      <c r="K38" s="136"/>
      <c r="L38" s="136"/>
      <c r="M38" s="147"/>
      <c r="N38" s="138"/>
      <c r="O38" s="138"/>
      <c r="R38" s="30">
        <f>COUNTIF(D36:D44,"3")</f>
        <v>2</v>
      </c>
      <c r="S38" s="30">
        <f>COUNTIF(G36:G44,"3")</f>
        <v>0</v>
      </c>
      <c r="T38" s="30">
        <f>COUNTIF(J36:J44,"3")</f>
        <v>0</v>
      </c>
      <c r="U38" s="30">
        <f>COUNTIF(M36:M44,"3")</f>
        <v>0</v>
      </c>
    </row>
    <row r="39" spans="1:21" ht="39.950000000000003" customHeight="1" x14ac:dyDescent="0.2">
      <c r="A39" s="200"/>
      <c r="B39" s="248"/>
      <c r="C39" s="41" t="s">
        <v>61</v>
      </c>
      <c r="D39" s="80">
        <v>4</v>
      </c>
      <c r="E39" s="134" t="s">
        <v>253</v>
      </c>
      <c r="F39" s="120" t="s">
        <v>254</v>
      </c>
      <c r="G39" s="140"/>
      <c r="H39" s="126"/>
      <c r="I39" s="121"/>
      <c r="J39" s="144"/>
      <c r="K39" s="136"/>
      <c r="L39" s="136"/>
      <c r="M39" s="147"/>
      <c r="N39" s="138"/>
      <c r="O39" s="138"/>
      <c r="R39" s="30">
        <f>COUNTIF(D36:D44,"4")</f>
        <v>6</v>
      </c>
      <c r="S39" s="30">
        <f>COUNTIF(G36:G44,"4")</f>
        <v>0</v>
      </c>
      <c r="T39" s="30">
        <f>COUNTIF(J36:J44,"4")</f>
        <v>0</v>
      </c>
      <c r="U39" s="30">
        <f>COUNTIF(M36:M44,"4")</f>
        <v>0</v>
      </c>
    </row>
    <row r="40" spans="1:21" ht="39.950000000000003" customHeight="1" x14ac:dyDescent="0.2">
      <c r="A40" s="200"/>
      <c r="B40" s="248"/>
      <c r="C40" s="41" t="s">
        <v>62</v>
      </c>
      <c r="D40" s="80">
        <v>4</v>
      </c>
      <c r="E40" s="134" t="s">
        <v>255</v>
      </c>
      <c r="F40" s="120" t="s">
        <v>256</v>
      </c>
      <c r="G40" s="140"/>
      <c r="H40" s="126"/>
      <c r="I40" s="121"/>
      <c r="J40" s="144"/>
      <c r="K40" s="136"/>
      <c r="L40" s="136"/>
      <c r="M40" s="147"/>
      <c r="N40" s="138"/>
      <c r="O40" s="138"/>
    </row>
    <row r="41" spans="1:21" ht="39.950000000000003" customHeight="1" x14ac:dyDescent="0.2">
      <c r="A41" s="200"/>
      <c r="B41" s="248"/>
      <c r="C41" s="41" t="s">
        <v>63</v>
      </c>
      <c r="D41" s="80">
        <v>4</v>
      </c>
      <c r="E41" s="134" t="s">
        <v>388</v>
      </c>
      <c r="F41" s="120" t="s">
        <v>257</v>
      </c>
      <c r="G41" s="140"/>
      <c r="H41" s="126"/>
      <c r="I41" s="121"/>
      <c r="J41" s="144"/>
      <c r="K41" s="136"/>
      <c r="L41" s="136"/>
      <c r="M41" s="147"/>
      <c r="N41" s="138"/>
      <c r="O41" s="138"/>
    </row>
    <row r="42" spans="1:21" ht="39.950000000000003" customHeight="1" x14ac:dyDescent="0.2">
      <c r="A42" s="200"/>
      <c r="B42" s="248"/>
      <c r="C42" s="41" t="s">
        <v>64</v>
      </c>
      <c r="D42" s="80">
        <v>2</v>
      </c>
      <c r="E42" s="134" t="s">
        <v>258</v>
      </c>
      <c r="F42" s="120" t="s">
        <v>259</v>
      </c>
      <c r="G42" s="140"/>
      <c r="H42" s="126"/>
      <c r="I42" s="121"/>
      <c r="J42" s="144"/>
      <c r="K42" s="136"/>
      <c r="L42" s="136"/>
      <c r="M42" s="147"/>
      <c r="N42" s="138"/>
      <c r="O42" s="138"/>
    </row>
    <row r="43" spans="1:21" ht="39.950000000000003" customHeight="1" x14ac:dyDescent="0.2">
      <c r="A43" s="200"/>
      <c r="B43" s="248"/>
      <c r="C43" s="41" t="s">
        <v>65</v>
      </c>
      <c r="D43" s="80">
        <v>3</v>
      </c>
      <c r="E43" s="134" t="s">
        <v>260</v>
      </c>
      <c r="F43" s="120" t="s">
        <v>261</v>
      </c>
      <c r="G43" s="140"/>
      <c r="H43" s="126"/>
      <c r="I43" s="121"/>
      <c r="J43" s="144"/>
      <c r="K43" s="136"/>
      <c r="L43" s="136"/>
      <c r="M43" s="147"/>
      <c r="N43" s="138"/>
      <c r="O43" s="138"/>
    </row>
    <row r="44" spans="1:21" ht="39.950000000000003" customHeight="1" x14ac:dyDescent="0.2">
      <c r="A44" s="200"/>
      <c r="B44" s="249"/>
      <c r="C44" s="41" t="s">
        <v>66</v>
      </c>
      <c r="D44" s="80">
        <v>4</v>
      </c>
      <c r="E44" s="134" t="s">
        <v>389</v>
      </c>
      <c r="F44" s="120" t="s">
        <v>261</v>
      </c>
      <c r="G44" s="140"/>
      <c r="H44" s="126"/>
      <c r="I44" s="121"/>
      <c r="J44" s="144"/>
      <c r="K44" s="136"/>
      <c r="L44" s="136"/>
      <c r="M44" s="147"/>
      <c r="N44" s="138"/>
      <c r="O44" s="138"/>
    </row>
    <row r="45" spans="1:21" ht="6.75" customHeight="1" x14ac:dyDescent="0.25">
      <c r="B45" s="254"/>
      <c r="C45" s="255"/>
      <c r="D45" s="255"/>
      <c r="E45" s="255"/>
      <c r="F45" s="255"/>
      <c r="G45" s="255"/>
      <c r="H45" s="255"/>
      <c r="I45" s="255"/>
      <c r="J45" s="255"/>
      <c r="K45" s="256"/>
      <c r="L45" s="43"/>
      <c r="M45" s="146"/>
      <c r="N45" s="43"/>
      <c r="O45" s="43"/>
    </row>
    <row r="46" spans="1:21" ht="18.75" x14ac:dyDescent="0.2">
      <c r="A46" s="200"/>
      <c r="B46" s="247"/>
      <c r="C46" s="44" t="s">
        <v>67</v>
      </c>
      <c r="D46" s="45"/>
      <c r="E46" s="45"/>
      <c r="F46" s="45"/>
      <c r="G46" s="45"/>
      <c r="H46" s="45"/>
      <c r="I46" s="45"/>
      <c r="J46" s="45"/>
      <c r="K46" s="46"/>
      <c r="L46" s="47"/>
      <c r="M46" s="45"/>
      <c r="N46" s="46"/>
      <c r="O46" s="47"/>
    </row>
    <row r="47" spans="1:21" ht="39.950000000000003" customHeight="1" x14ac:dyDescent="0.2">
      <c r="A47" s="200"/>
      <c r="B47" s="248"/>
      <c r="C47" s="48" t="s">
        <v>68</v>
      </c>
      <c r="D47" s="80">
        <v>4</v>
      </c>
      <c r="E47" s="83" t="s">
        <v>262</v>
      </c>
      <c r="F47" s="83" t="s">
        <v>263</v>
      </c>
      <c r="G47" s="81"/>
      <c r="H47" s="85"/>
      <c r="I47" s="85"/>
      <c r="J47" s="82"/>
      <c r="K47" s="87"/>
      <c r="L47" s="88"/>
      <c r="M47" s="110"/>
      <c r="N47" s="108"/>
      <c r="O47" s="109"/>
      <c r="R47" s="30">
        <f>COUNTIF(D47:D50,"1")</f>
        <v>1</v>
      </c>
      <c r="S47" s="30">
        <f>COUNTIF(G47:G50,"1")</f>
        <v>0</v>
      </c>
      <c r="T47" s="30">
        <f>COUNTIF(J47:J50,"1")</f>
        <v>0</v>
      </c>
      <c r="U47" s="30">
        <f>COUNTIF(M47:M50,"1")</f>
        <v>0</v>
      </c>
    </row>
    <row r="48" spans="1:21" ht="39.950000000000003" customHeight="1" x14ac:dyDescent="0.2">
      <c r="A48" s="200"/>
      <c r="B48" s="248"/>
      <c r="C48" s="41" t="s">
        <v>69</v>
      </c>
      <c r="D48" s="80">
        <v>4</v>
      </c>
      <c r="E48" s="84" t="s">
        <v>390</v>
      </c>
      <c r="F48" s="83" t="s">
        <v>264</v>
      </c>
      <c r="G48" s="81"/>
      <c r="H48" s="86"/>
      <c r="I48" s="85"/>
      <c r="J48" s="82"/>
      <c r="K48" s="88"/>
      <c r="L48" s="88"/>
      <c r="M48" s="110"/>
      <c r="N48" s="109"/>
      <c r="O48" s="109"/>
      <c r="R48" s="30">
        <f>COUNTIF(D47:D50,"2")</f>
        <v>0</v>
      </c>
      <c r="S48" s="30">
        <f>COUNTIF(G47:G50,"2")</f>
        <v>0</v>
      </c>
      <c r="T48" s="30">
        <f>COUNTIF(J47:J50,"2")</f>
        <v>0</v>
      </c>
      <c r="U48" s="30">
        <f>COUNTIF(M47:M50,"2")</f>
        <v>0</v>
      </c>
    </row>
    <row r="49" spans="1:21" ht="39.950000000000003" customHeight="1" x14ac:dyDescent="0.2">
      <c r="A49" s="200"/>
      <c r="B49" s="248"/>
      <c r="C49" s="41" t="s">
        <v>70</v>
      </c>
      <c r="D49" s="80">
        <v>3</v>
      </c>
      <c r="E49" s="84" t="s">
        <v>265</v>
      </c>
      <c r="F49" s="83" t="s">
        <v>266</v>
      </c>
      <c r="G49" s="81"/>
      <c r="H49" s="86"/>
      <c r="I49" s="85"/>
      <c r="J49" s="82"/>
      <c r="K49" s="88"/>
      <c r="L49" s="88"/>
      <c r="M49" s="110"/>
      <c r="N49" s="109"/>
      <c r="O49" s="109"/>
      <c r="R49" s="30">
        <f>COUNTIF(D47:D50,"3")</f>
        <v>1</v>
      </c>
      <c r="S49" s="30">
        <f>COUNTIF(G47:G50,"3")</f>
        <v>0</v>
      </c>
      <c r="T49" s="30">
        <f>COUNTIF(J47:J50,"3")</f>
        <v>0</v>
      </c>
      <c r="U49" s="30">
        <f>COUNTIF(M47:M50,"3")</f>
        <v>0</v>
      </c>
    </row>
    <row r="50" spans="1:21" ht="39.950000000000003" customHeight="1" x14ac:dyDescent="0.2">
      <c r="A50" s="200"/>
      <c r="B50" s="249"/>
      <c r="C50" s="41" t="s">
        <v>71</v>
      </c>
      <c r="D50" s="80">
        <v>1</v>
      </c>
      <c r="E50" s="84" t="s">
        <v>267</v>
      </c>
      <c r="F50" s="83" t="s">
        <v>268</v>
      </c>
      <c r="G50" s="81"/>
      <c r="H50" s="86"/>
      <c r="I50" s="85"/>
      <c r="J50" s="82"/>
      <c r="K50" s="88"/>
      <c r="L50" s="88"/>
      <c r="M50" s="110"/>
      <c r="N50" s="109"/>
      <c r="O50" s="109"/>
      <c r="R50" s="30">
        <f>COUNTIF(D47:D50,"4")</f>
        <v>2</v>
      </c>
      <c r="S50" s="30">
        <f>COUNTIF(G47:G50,"4")</f>
        <v>0</v>
      </c>
      <c r="T50" s="30">
        <f>COUNTIF(J47:J50,"4")</f>
        <v>0</v>
      </c>
      <c r="U50" s="30">
        <f>COUNTIF(M47:M50,"4")</f>
        <v>0</v>
      </c>
    </row>
    <row r="51" spans="1:21" ht="8.25" customHeight="1" x14ac:dyDescent="0.25">
      <c r="B51" s="254"/>
      <c r="C51" s="255"/>
      <c r="D51" s="255"/>
      <c r="E51" s="255"/>
      <c r="F51" s="255"/>
      <c r="G51" s="255"/>
      <c r="H51" s="255"/>
      <c r="I51" s="255"/>
      <c r="J51" s="255"/>
      <c r="K51" s="256"/>
      <c r="L51" s="43"/>
      <c r="M51" s="146"/>
      <c r="N51" s="43"/>
      <c r="O51" s="43"/>
    </row>
    <row r="52" spans="1:21" ht="24" customHeight="1" x14ac:dyDescent="0.2">
      <c r="B52" s="235" t="s">
        <v>26</v>
      </c>
      <c r="C52" s="236"/>
      <c r="D52" s="220" t="s">
        <v>406</v>
      </c>
      <c r="E52" s="221"/>
      <c r="F52" s="222"/>
      <c r="G52" s="217" t="s">
        <v>410</v>
      </c>
      <c r="H52" s="218"/>
      <c r="I52" s="219"/>
      <c r="J52" s="208">
        <v>2017</v>
      </c>
      <c r="K52" s="209"/>
      <c r="L52" s="210"/>
      <c r="M52" s="260">
        <v>2018</v>
      </c>
      <c r="N52" s="261"/>
      <c r="O52" s="262"/>
    </row>
    <row r="53" spans="1:21" ht="33" customHeight="1" x14ac:dyDescent="0.2">
      <c r="B53" s="237"/>
      <c r="C53" s="238"/>
      <c r="D53" s="53" t="s">
        <v>34</v>
      </c>
      <c r="E53" s="54" t="s">
        <v>122</v>
      </c>
      <c r="F53" s="54" t="s">
        <v>125</v>
      </c>
      <c r="G53" s="53" t="s">
        <v>34</v>
      </c>
      <c r="H53" s="54" t="s">
        <v>122</v>
      </c>
      <c r="I53" s="54" t="s">
        <v>125</v>
      </c>
      <c r="J53" s="53" t="s">
        <v>34</v>
      </c>
      <c r="K53" s="54" t="s">
        <v>122</v>
      </c>
      <c r="L53" s="55" t="s">
        <v>125</v>
      </c>
      <c r="M53" s="53"/>
      <c r="N53" s="54"/>
      <c r="O53" s="55"/>
    </row>
    <row r="54" spans="1:21" ht="18.75" x14ac:dyDescent="0.2">
      <c r="A54" s="200"/>
      <c r="B54" s="56"/>
      <c r="C54" s="211" t="s">
        <v>74</v>
      </c>
      <c r="D54" s="212"/>
      <c r="E54" s="212"/>
      <c r="F54" s="212"/>
      <c r="G54" s="212"/>
      <c r="H54" s="212"/>
      <c r="I54" s="212"/>
      <c r="J54" s="212"/>
      <c r="K54" s="212"/>
      <c r="L54" s="57"/>
      <c r="M54" s="63"/>
      <c r="N54" s="63"/>
      <c r="O54" s="57"/>
    </row>
    <row r="55" spans="1:21" ht="30" customHeight="1" x14ac:dyDescent="0.2">
      <c r="A55" s="200"/>
      <c r="B55" s="58"/>
      <c r="C55" s="48" t="s">
        <v>75</v>
      </c>
      <c r="D55" s="80">
        <v>4</v>
      </c>
      <c r="E55" s="120" t="s">
        <v>269</v>
      </c>
      <c r="F55" s="120" t="s">
        <v>270</v>
      </c>
      <c r="G55" s="140"/>
      <c r="H55" s="121"/>
      <c r="I55" s="121"/>
      <c r="J55" s="144"/>
      <c r="K55" s="135"/>
      <c r="L55" s="136"/>
      <c r="M55" s="147"/>
      <c r="N55" s="137"/>
      <c r="O55" s="138"/>
      <c r="R55" s="30">
        <f>COUNTIF(D55:D59,"1")</f>
        <v>0</v>
      </c>
      <c r="S55" s="30">
        <f>COUNTIF(G55:G59,"1")</f>
        <v>0</v>
      </c>
      <c r="T55" s="30">
        <f>COUNTIF(J55:J59,"1")</f>
        <v>0</v>
      </c>
      <c r="U55" s="30">
        <f>COUNTIF(M55:M59,"1")</f>
        <v>0</v>
      </c>
    </row>
    <row r="56" spans="1:21" ht="30" customHeight="1" x14ac:dyDescent="0.2">
      <c r="A56" s="200"/>
      <c r="B56" s="58"/>
      <c r="C56" s="41" t="s">
        <v>76</v>
      </c>
      <c r="D56" s="80">
        <v>3</v>
      </c>
      <c r="E56" s="134" t="s">
        <v>271</v>
      </c>
      <c r="F56" s="120" t="s">
        <v>272</v>
      </c>
      <c r="G56" s="140"/>
      <c r="H56" s="126"/>
      <c r="I56" s="121"/>
      <c r="J56" s="144"/>
      <c r="K56" s="136"/>
      <c r="L56" s="136"/>
      <c r="M56" s="147"/>
      <c r="N56" s="138"/>
      <c r="O56" s="138"/>
      <c r="R56" s="30">
        <f>COUNTIF(D55:D59,"2")</f>
        <v>0</v>
      </c>
      <c r="S56" s="30">
        <f>COUNTIF(G55:G59,"2")</f>
        <v>0</v>
      </c>
      <c r="T56" s="30">
        <f>COUNTIF(J55:J59,"2")</f>
        <v>0</v>
      </c>
      <c r="U56" s="30">
        <f>COUNTIF(M55:M59,"2")</f>
        <v>0</v>
      </c>
    </row>
    <row r="57" spans="1:21" ht="30" customHeight="1" x14ac:dyDescent="0.2">
      <c r="A57" s="200"/>
      <c r="B57" s="58"/>
      <c r="C57" s="41" t="s">
        <v>77</v>
      </c>
      <c r="D57" s="80">
        <v>3</v>
      </c>
      <c r="E57" s="134" t="s">
        <v>273</v>
      </c>
      <c r="F57" s="120" t="s">
        <v>274</v>
      </c>
      <c r="G57" s="140"/>
      <c r="H57" s="126"/>
      <c r="I57" s="121"/>
      <c r="J57" s="144"/>
      <c r="K57" s="136"/>
      <c r="L57" s="136"/>
      <c r="M57" s="147"/>
      <c r="N57" s="138"/>
      <c r="O57" s="138"/>
      <c r="R57" s="30">
        <f>COUNTIF(D55:D59,"3")</f>
        <v>2</v>
      </c>
      <c r="S57" s="30">
        <f>COUNTIF(G55:G59,"3")</f>
        <v>0</v>
      </c>
      <c r="T57" s="30">
        <f>COUNTIF(J55:J59,"3")</f>
        <v>0</v>
      </c>
      <c r="U57" s="30">
        <f>COUNTIF(M55:M59,"3")</f>
        <v>0</v>
      </c>
    </row>
    <row r="58" spans="1:21" ht="30" customHeight="1" x14ac:dyDescent="0.2">
      <c r="A58" s="200"/>
      <c r="B58" s="58"/>
      <c r="C58" s="41" t="s">
        <v>78</v>
      </c>
      <c r="D58" s="80">
        <v>4</v>
      </c>
      <c r="E58" s="134" t="s">
        <v>275</v>
      </c>
      <c r="F58" s="120" t="s">
        <v>275</v>
      </c>
      <c r="G58" s="140"/>
      <c r="H58" s="126"/>
      <c r="I58" s="121"/>
      <c r="J58" s="144"/>
      <c r="K58" s="136"/>
      <c r="L58" s="136"/>
      <c r="M58" s="147"/>
      <c r="N58" s="138"/>
      <c r="O58" s="138"/>
      <c r="R58" s="30">
        <f>COUNTIF(D55:D59,"4")</f>
        <v>3</v>
      </c>
      <c r="S58" s="30">
        <f>COUNTIF(G55:G59,"4")</f>
        <v>0</v>
      </c>
      <c r="T58" s="30">
        <f>COUNTIF(J55:J59,"4")</f>
        <v>0</v>
      </c>
      <c r="U58" s="30">
        <f>COUNTIF(M55:M59,"4")</f>
        <v>0</v>
      </c>
    </row>
    <row r="59" spans="1:21" ht="30" customHeight="1" x14ac:dyDescent="0.2">
      <c r="A59" s="200"/>
      <c r="B59" s="59"/>
      <c r="C59" s="41" t="s">
        <v>79</v>
      </c>
      <c r="D59" s="80">
        <v>4</v>
      </c>
      <c r="E59" s="134" t="s">
        <v>276</v>
      </c>
      <c r="F59" s="120" t="s">
        <v>277</v>
      </c>
      <c r="G59" s="140"/>
      <c r="H59" s="126"/>
      <c r="I59" s="121"/>
      <c r="J59" s="144"/>
      <c r="K59" s="136"/>
      <c r="L59" s="136"/>
      <c r="M59" s="147"/>
      <c r="N59" s="138"/>
      <c r="O59" s="138"/>
    </row>
    <row r="60" spans="1:21" ht="6.75" customHeight="1" x14ac:dyDescent="0.25">
      <c r="B60" s="223"/>
      <c r="C60" s="224"/>
      <c r="D60" s="60"/>
      <c r="E60" s="61"/>
      <c r="F60" s="61"/>
      <c r="G60" s="60"/>
      <c r="H60" s="61"/>
      <c r="I60" s="61"/>
      <c r="J60" s="60"/>
      <c r="K60" s="61"/>
      <c r="M60" s="60"/>
      <c r="N60" s="61"/>
    </row>
    <row r="61" spans="1:21" ht="18.75" x14ac:dyDescent="0.2">
      <c r="A61" s="200"/>
      <c r="B61" s="56"/>
      <c r="C61" s="211" t="s">
        <v>80</v>
      </c>
      <c r="D61" s="212"/>
      <c r="E61" s="212"/>
      <c r="F61" s="212"/>
      <c r="G61" s="212"/>
      <c r="H61" s="212"/>
      <c r="I61" s="212"/>
      <c r="J61" s="212"/>
      <c r="K61" s="213"/>
      <c r="L61" s="63"/>
      <c r="M61" s="63"/>
      <c r="N61" s="63"/>
      <c r="O61" s="63"/>
    </row>
    <row r="62" spans="1:21" ht="30" customHeight="1" x14ac:dyDescent="0.2">
      <c r="A62" s="200"/>
      <c r="B62" s="64"/>
      <c r="C62" s="39" t="s">
        <v>81</v>
      </c>
      <c r="D62" s="80">
        <v>4</v>
      </c>
      <c r="E62" s="120" t="s">
        <v>376</v>
      </c>
      <c r="F62" s="120" t="s">
        <v>377</v>
      </c>
      <c r="G62" s="140"/>
      <c r="H62" s="121"/>
      <c r="I62" s="121"/>
      <c r="J62" s="144"/>
      <c r="K62" s="136"/>
      <c r="L62" s="136"/>
      <c r="M62" s="147"/>
      <c r="N62" s="138"/>
      <c r="O62" s="138"/>
      <c r="R62" s="30">
        <f>COUNTIF(D62:D65,"1")</f>
        <v>0</v>
      </c>
      <c r="S62" s="30">
        <f>COUNTIF(G62:G65,"1")</f>
        <v>0</v>
      </c>
      <c r="T62" s="30">
        <f>COUNTIF(J62:J65,"1")</f>
        <v>0</v>
      </c>
      <c r="U62" s="30">
        <f>COUNTIF(M62:M65,"1")</f>
        <v>0</v>
      </c>
    </row>
    <row r="63" spans="1:21" ht="30" customHeight="1" x14ac:dyDescent="0.2">
      <c r="A63" s="200"/>
      <c r="B63" s="58"/>
      <c r="C63" s="41" t="s">
        <v>82</v>
      </c>
      <c r="D63" s="80">
        <v>4</v>
      </c>
      <c r="E63" s="134" t="s">
        <v>278</v>
      </c>
      <c r="F63" s="120" t="s">
        <v>279</v>
      </c>
      <c r="G63" s="140"/>
      <c r="H63" s="126"/>
      <c r="I63" s="121"/>
      <c r="J63" s="144"/>
      <c r="K63" s="136"/>
      <c r="L63" s="136"/>
      <c r="M63" s="147"/>
      <c r="N63" s="138"/>
      <c r="O63" s="138"/>
      <c r="R63" s="30">
        <f>COUNTIF(D62:D65,"2")</f>
        <v>0</v>
      </c>
      <c r="S63" s="30">
        <f>COUNTIF(G62:G65,"2")</f>
        <v>0</v>
      </c>
      <c r="T63" s="30">
        <f>COUNTIF(J62:J65,"2")</f>
        <v>0</v>
      </c>
      <c r="U63" s="30">
        <f>COUNTIF(M62:M65,"2")</f>
        <v>0</v>
      </c>
    </row>
    <row r="64" spans="1:21" ht="30" customHeight="1" x14ac:dyDescent="0.2">
      <c r="A64" s="200"/>
      <c r="B64" s="58"/>
      <c r="C64" s="41" t="s">
        <v>83</v>
      </c>
      <c r="D64" s="80">
        <v>3</v>
      </c>
      <c r="E64" s="134" t="s">
        <v>280</v>
      </c>
      <c r="F64" s="120" t="s">
        <v>281</v>
      </c>
      <c r="G64" s="140"/>
      <c r="H64" s="126"/>
      <c r="I64" s="121"/>
      <c r="J64" s="144"/>
      <c r="K64" s="136"/>
      <c r="L64" s="136"/>
      <c r="M64" s="147"/>
      <c r="N64" s="138"/>
      <c r="O64" s="138"/>
      <c r="R64" s="30">
        <f>COUNTIF(D62:D65,"3")</f>
        <v>1</v>
      </c>
      <c r="S64" s="30">
        <f>COUNTIF(G62:G65,"3")</f>
        <v>0</v>
      </c>
      <c r="T64" s="30">
        <f>COUNTIF(J62:J65,"3")</f>
        <v>0</v>
      </c>
      <c r="U64" s="30">
        <f>COUNTIF(M62:M65,"3")</f>
        <v>0</v>
      </c>
    </row>
    <row r="65" spans="1:21" ht="30" customHeight="1" x14ac:dyDescent="0.2">
      <c r="A65" s="200"/>
      <c r="B65" s="59"/>
      <c r="C65" s="41" t="s">
        <v>84</v>
      </c>
      <c r="D65" s="80">
        <v>4</v>
      </c>
      <c r="E65" s="134" t="s">
        <v>378</v>
      </c>
      <c r="F65" s="120" t="s">
        <v>282</v>
      </c>
      <c r="G65" s="140"/>
      <c r="H65" s="126"/>
      <c r="I65" s="121"/>
      <c r="J65" s="144"/>
      <c r="K65" s="136"/>
      <c r="L65" s="136"/>
      <c r="M65" s="147"/>
      <c r="N65" s="138"/>
      <c r="O65" s="138"/>
      <c r="R65" s="30">
        <f>COUNTIF(D62:D65,"4")</f>
        <v>3</v>
      </c>
      <c r="S65" s="30">
        <f>COUNTIF(G62:G65,"4")</f>
        <v>0</v>
      </c>
      <c r="T65" s="30">
        <f>COUNTIF(J62:J65,"4")</f>
        <v>0</v>
      </c>
      <c r="U65" s="30">
        <f>COUNTIF(M62:M65,"4")</f>
        <v>0</v>
      </c>
    </row>
    <row r="66" spans="1:21" ht="9" customHeight="1" x14ac:dyDescent="0.25">
      <c r="B66" s="227"/>
      <c r="C66" s="228"/>
      <c r="D66" s="228"/>
      <c r="E66" s="228"/>
      <c r="F66" s="228"/>
      <c r="G66" s="228"/>
      <c r="H66" s="228"/>
      <c r="I66" s="228"/>
      <c r="J66" s="228"/>
      <c r="K66" s="229"/>
      <c r="L66" s="43"/>
      <c r="M66" s="146"/>
      <c r="N66" s="43"/>
      <c r="O66" s="43"/>
    </row>
    <row r="67" spans="1:21" ht="18.75" x14ac:dyDescent="0.2">
      <c r="A67" s="200"/>
      <c r="B67" s="56"/>
      <c r="C67" s="211" t="s">
        <v>167</v>
      </c>
      <c r="D67" s="212"/>
      <c r="E67" s="212"/>
      <c r="F67" s="212"/>
      <c r="G67" s="212"/>
      <c r="H67" s="212"/>
      <c r="I67" s="212"/>
      <c r="J67" s="212"/>
      <c r="K67" s="213"/>
      <c r="L67" s="65"/>
      <c r="M67" s="65"/>
      <c r="N67" s="65"/>
      <c r="O67" s="65"/>
    </row>
    <row r="68" spans="1:21" ht="30" customHeight="1" x14ac:dyDescent="0.2">
      <c r="A68" s="200"/>
      <c r="B68" s="58"/>
      <c r="C68" s="48" t="s">
        <v>85</v>
      </c>
      <c r="D68" s="80">
        <v>3</v>
      </c>
      <c r="E68" s="129" t="s">
        <v>283</v>
      </c>
      <c r="F68" s="120" t="s">
        <v>284</v>
      </c>
      <c r="G68" s="140"/>
      <c r="H68" s="121"/>
      <c r="I68" s="121"/>
      <c r="J68" s="144"/>
      <c r="K68" s="136"/>
      <c r="L68" s="136"/>
      <c r="M68" s="147"/>
      <c r="N68" s="138"/>
      <c r="O68" s="138"/>
      <c r="R68" s="30">
        <f>COUNTIF(D68:D71,"1")</f>
        <v>0</v>
      </c>
      <c r="S68" s="30">
        <f>COUNTIF(G68:G71,"1")</f>
        <v>0</v>
      </c>
      <c r="T68" s="30">
        <f>COUNTIF(J68:J71,"1")</f>
        <v>0</v>
      </c>
      <c r="U68" s="30">
        <f>COUNTIF(M68:M71,"1")</f>
        <v>0</v>
      </c>
    </row>
    <row r="69" spans="1:21" ht="30" customHeight="1" x14ac:dyDescent="0.2">
      <c r="A69" s="200"/>
      <c r="B69" s="58"/>
      <c r="C69" s="41" t="s">
        <v>86</v>
      </c>
      <c r="D69" s="80">
        <v>4</v>
      </c>
      <c r="E69" s="141" t="s">
        <v>285</v>
      </c>
      <c r="F69" s="120" t="s">
        <v>286</v>
      </c>
      <c r="G69" s="140"/>
      <c r="H69" s="126"/>
      <c r="I69" s="121"/>
      <c r="J69" s="144"/>
      <c r="K69" s="136"/>
      <c r="L69" s="136"/>
      <c r="M69" s="147"/>
      <c r="N69" s="138"/>
      <c r="O69" s="138"/>
      <c r="R69" s="30">
        <f>COUNTIF(D68:D71,"2")</f>
        <v>0</v>
      </c>
      <c r="S69" s="30">
        <f>COUNTIF(G68:G71,"2")</f>
        <v>0</v>
      </c>
      <c r="T69" s="30">
        <f>COUNTIF(J68:J71,"2")</f>
        <v>0</v>
      </c>
      <c r="U69" s="30">
        <f>COUNTIF(M68:M71,"2")</f>
        <v>0</v>
      </c>
    </row>
    <row r="70" spans="1:21" ht="30" customHeight="1" x14ac:dyDescent="0.2">
      <c r="A70" s="200"/>
      <c r="B70" s="58"/>
      <c r="C70" s="41" t="s">
        <v>87</v>
      </c>
      <c r="D70" s="80">
        <v>4</v>
      </c>
      <c r="E70" s="141" t="s">
        <v>287</v>
      </c>
      <c r="F70" s="120" t="s">
        <v>288</v>
      </c>
      <c r="G70" s="140"/>
      <c r="H70" s="126"/>
      <c r="I70" s="121"/>
      <c r="J70" s="144"/>
      <c r="K70" s="136"/>
      <c r="L70" s="136"/>
      <c r="M70" s="147"/>
      <c r="N70" s="138"/>
      <c r="O70" s="138"/>
      <c r="R70" s="30">
        <f>COUNTIF(D68:D71,"3")</f>
        <v>1</v>
      </c>
      <c r="S70" s="30">
        <f>COUNTIF(G68:G71,"3")</f>
        <v>0</v>
      </c>
      <c r="T70" s="30">
        <f>COUNTIF(J68:J71,"3")</f>
        <v>0</v>
      </c>
      <c r="U70" s="30">
        <f>COUNTIF(M68:M71,"3")</f>
        <v>0</v>
      </c>
    </row>
    <row r="71" spans="1:21" ht="30" customHeight="1" x14ac:dyDescent="0.2">
      <c r="A71" s="200"/>
      <c r="B71" s="59"/>
      <c r="C71" s="41" t="s">
        <v>88</v>
      </c>
      <c r="D71" s="80">
        <v>4</v>
      </c>
      <c r="E71" s="141" t="s">
        <v>289</v>
      </c>
      <c r="F71" s="120" t="s">
        <v>290</v>
      </c>
      <c r="G71" s="140"/>
      <c r="H71" s="126"/>
      <c r="I71" s="121"/>
      <c r="J71" s="144"/>
      <c r="K71" s="136"/>
      <c r="L71" s="136"/>
      <c r="M71" s="147"/>
      <c r="N71" s="138"/>
      <c r="O71" s="138"/>
      <c r="R71" s="30">
        <f>COUNTIF(D68:D71,"4")</f>
        <v>3</v>
      </c>
      <c r="S71" s="30">
        <f>COUNTIF(G68:G71,"4")</f>
        <v>0</v>
      </c>
      <c r="T71" s="30">
        <f>COUNTIF(J68:J71,"4")</f>
        <v>0</v>
      </c>
      <c r="U71" s="30">
        <f>COUNTIF(M68:M71,"4")</f>
        <v>0</v>
      </c>
    </row>
    <row r="72" spans="1:21" ht="8.25" customHeight="1" x14ac:dyDescent="0.25">
      <c r="B72" s="227"/>
      <c r="C72" s="228"/>
      <c r="D72" s="228"/>
      <c r="E72" s="228"/>
      <c r="F72" s="228"/>
      <c r="G72" s="228"/>
      <c r="H72" s="228"/>
      <c r="I72" s="228"/>
      <c r="J72" s="228"/>
      <c r="K72" s="229"/>
      <c r="L72" s="43"/>
      <c r="M72" s="146"/>
      <c r="N72" s="43"/>
      <c r="O72" s="43"/>
    </row>
    <row r="73" spans="1:21" ht="18.75" x14ac:dyDescent="0.2">
      <c r="A73" s="200"/>
      <c r="B73" s="56"/>
      <c r="C73" s="211" t="s">
        <v>89</v>
      </c>
      <c r="D73" s="212"/>
      <c r="E73" s="212"/>
      <c r="F73" s="212"/>
      <c r="G73" s="212"/>
      <c r="H73" s="212"/>
      <c r="I73" s="212"/>
      <c r="J73" s="212"/>
      <c r="K73" s="213"/>
      <c r="L73" s="63"/>
      <c r="M73" s="63"/>
      <c r="N73" s="63"/>
      <c r="O73" s="63"/>
    </row>
    <row r="74" spans="1:21" ht="30" customHeight="1" x14ac:dyDescent="0.2">
      <c r="A74" s="200"/>
      <c r="B74" s="58"/>
      <c r="C74" s="48" t="s">
        <v>90</v>
      </c>
      <c r="D74" s="80">
        <v>4</v>
      </c>
      <c r="E74" s="120" t="s">
        <v>291</v>
      </c>
      <c r="F74" s="120" t="s">
        <v>292</v>
      </c>
      <c r="G74" s="140"/>
      <c r="H74" s="121"/>
      <c r="I74" s="121"/>
      <c r="J74" s="144"/>
      <c r="K74" s="136"/>
      <c r="L74" s="136"/>
      <c r="M74" s="147"/>
      <c r="N74" s="138"/>
      <c r="O74" s="138"/>
      <c r="R74" s="30">
        <f>COUNTIF(D74:D79,"1")</f>
        <v>1</v>
      </c>
      <c r="S74" s="30">
        <f>COUNTIF(G74:G79,"1")</f>
        <v>0</v>
      </c>
      <c r="T74" s="30">
        <f>COUNTIF(J74:J79,"1")</f>
        <v>0</v>
      </c>
      <c r="U74" s="30">
        <f>COUNTIF(M74:M79,"1")</f>
        <v>0</v>
      </c>
    </row>
    <row r="75" spans="1:21" ht="30" customHeight="1" x14ac:dyDescent="0.2">
      <c r="A75" s="200"/>
      <c r="B75" s="58"/>
      <c r="C75" s="41" t="s">
        <v>91</v>
      </c>
      <c r="D75" s="80">
        <v>3</v>
      </c>
      <c r="E75" s="134" t="s">
        <v>293</v>
      </c>
      <c r="F75" s="120" t="s">
        <v>294</v>
      </c>
      <c r="G75" s="140"/>
      <c r="H75" s="126"/>
      <c r="I75" s="121"/>
      <c r="J75" s="144"/>
      <c r="K75" s="136"/>
      <c r="L75" s="136"/>
      <c r="M75" s="147"/>
      <c r="N75" s="138"/>
      <c r="O75" s="138"/>
      <c r="R75" s="30">
        <f>COUNTIF(D74:D79,"2")</f>
        <v>0</v>
      </c>
      <c r="S75" s="30">
        <f>COUNTIF(G74:G79,"2")</f>
        <v>0</v>
      </c>
      <c r="T75" s="30">
        <f>COUNTIF(J74:J79,"2")</f>
        <v>0</v>
      </c>
      <c r="U75" s="30">
        <f>COUNTIF(M74:M79,"2")</f>
        <v>0</v>
      </c>
    </row>
    <row r="76" spans="1:21" ht="30" customHeight="1" x14ac:dyDescent="0.2">
      <c r="A76" s="200"/>
      <c r="B76" s="58"/>
      <c r="C76" s="41" t="s">
        <v>92</v>
      </c>
      <c r="D76" s="80">
        <v>4</v>
      </c>
      <c r="E76" s="134" t="s">
        <v>295</v>
      </c>
      <c r="F76" s="120" t="s">
        <v>296</v>
      </c>
      <c r="G76" s="140"/>
      <c r="H76" s="126"/>
      <c r="I76" s="121"/>
      <c r="J76" s="144"/>
      <c r="K76" s="136"/>
      <c r="L76" s="136"/>
      <c r="M76" s="147"/>
      <c r="N76" s="138"/>
      <c r="O76" s="138"/>
      <c r="R76" s="30">
        <f>COUNTIF(D74:D79,"2")</f>
        <v>0</v>
      </c>
      <c r="S76" s="30">
        <f>COUNTIF(G74:G79,"3")</f>
        <v>0</v>
      </c>
      <c r="T76" s="30">
        <f>COUNTIF(J74:J79,"3")</f>
        <v>0</v>
      </c>
      <c r="U76" s="30">
        <f>COUNTIF(M74:M79,"3")</f>
        <v>0</v>
      </c>
    </row>
    <row r="77" spans="1:21" ht="30" customHeight="1" x14ac:dyDescent="0.2">
      <c r="A77" s="200"/>
      <c r="B77" s="58"/>
      <c r="C77" s="41" t="s">
        <v>93</v>
      </c>
      <c r="D77" s="80">
        <v>4</v>
      </c>
      <c r="E77" s="134" t="s">
        <v>379</v>
      </c>
      <c r="F77" s="120" t="s">
        <v>297</v>
      </c>
      <c r="G77" s="140"/>
      <c r="H77" s="126"/>
      <c r="I77" s="121"/>
      <c r="J77" s="144"/>
      <c r="K77" s="136"/>
      <c r="L77" s="136"/>
      <c r="M77" s="147"/>
      <c r="N77" s="138"/>
      <c r="O77" s="138"/>
      <c r="R77" s="30">
        <f>COUNTIF(D74:D79,"4")</f>
        <v>3</v>
      </c>
      <c r="S77" s="30">
        <f>COUNTIF(G74:G79,"4")</f>
        <v>0</v>
      </c>
      <c r="T77" s="30">
        <f>COUNTIF(J74:J79,"4")</f>
        <v>0</v>
      </c>
      <c r="U77" s="30">
        <f>COUNTIF(M74:M79,"4")</f>
        <v>0</v>
      </c>
    </row>
    <row r="78" spans="1:21" ht="30" customHeight="1" x14ac:dyDescent="0.2">
      <c r="A78" s="200"/>
      <c r="B78" s="64"/>
      <c r="C78" s="42" t="s">
        <v>94</v>
      </c>
      <c r="D78" s="80">
        <v>3</v>
      </c>
      <c r="E78" s="134" t="s">
        <v>380</v>
      </c>
      <c r="F78" s="120" t="s">
        <v>298</v>
      </c>
      <c r="G78" s="140"/>
      <c r="H78" s="126"/>
      <c r="I78" s="121"/>
      <c r="J78" s="144"/>
      <c r="K78" s="136"/>
      <c r="L78" s="136"/>
      <c r="M78" s="147"/>
      <c r="N78" s="138"/>
      <c r="O78" s="138"/>
    </row>
    <row r="79" spans="1:21" ht="30" customHeight="1" x14ac:dyDescent="0.2">
      <c r="A79" s="200"/>
      <c r="B79" s="59"/>
      <c r="C79" s="41" t="s">
        <v>95</v>
      </c>
      <c r="D79" s="80">
        <v>1</v>
      </c>
      <c r="E79" s="134" t="s">
        <v>299</v>
      </c>
      <c r="F79" s="120" t="s">
        <v>300</v>
      </c>
      <c r="G79" s="140"/>
      <c r="H79" s="126"/>
      <c r="I79" s="121"/>
      <c r="J79" s="144"/>
      <c r="K79" s="136"/>
      <c r="L79" s="136"/>
      <c r="M79" s="147"/>
      <c r="N79" s="138"/>
      <c r="O79" s="138"/>
    </row>
    <row r="80" spans="1:21" ht="9" customHeight="1" x14ac:dyDescent="0.25">
      <c r="B80" s="223"/>
      <c r="C80" s="224"/>
      <c r="D80" s="60"/>
      <c r="E80" s="61"/>
      <c r="F80" s="61"/>
      <c r="G80" s="60"/>
      <c r="H80" s="61"/>
      <c r="I80" s="61"/>
      <c r="J80" s="60"/>
      <c r="K80" s="66"/>
      <c r="M80" s="60"/>
      <c r="N80" s="66"/>
    </row>
    <row r="81" spans="1:21" ht="18.75" customHeight="1" x14ac:dyDescent="0.2">
      <c r="B81" s="243" t="s">
        <v>96</v>
      </c>
      <c r="C81" s="244"/>
      <c r="D81" s="220" t="s">
        <v>407</v>
      </c>
      <c r="E81" s="221"/>
      <c r="F81" s="222"/>
      <c r="G81" s="217" t="s">
        <v>410</v>
      </c>
      <c r="H81" s="218"/>
      <c r="I81" s="219"/>
      <c r="J81" s="208">
        <v>2017</v>
      </c>
      <c r="K81" s="209"/>
      <c r="L81" s="210"/>
      <c r="M81" s="260">
        <v>2018</v>
      </c>
      <c r="N81" s="261"/>
      <c r="O81" s="262"/>
    </row>
    <row r="82" spans="1:21" ht="34.5" customHeight="1" x14ac:dyDescent="0.2">
      <c r="B82" s="245"/>
      <c r="C82" s="246"/>
      <c r="D82" s="53" t="s">
        <v>34</v>
      </c>
      <c r="E82" s="54" t="s">
        <v>122</v>
      </c>
      <c r="F82" s="54"/>
      <c r="G82" s="53" t="s">
        <v>34</v>
      </c>
      <c r="H82" s="54" t="s">
        <v>122</v>
      </c>
      <c r="I82" s="54" t="s">
        <v>125</v>
      </c>
      <c r="J82" s="53" t="s">
        <v>34</v>
      </c>
      <c r="K82" s="54" t="s">
        <v>122</v>
      </c>
      <c r="L82" s="55" t="s">
        <v>125</v>
      </c>
      <c r="M82" s="53" t="s">
        <v>34</v>
      </c>
      <c r="N82" s="54" t="s">
        <v>122</v>
      </c>
      <c r="O82" s="55" t="s">
        <v>125</v>
      </c>
    </row>
    <row r="83" spans="1:21" ht="18.75" x14ac:dyDescent="0.2">
      <c r="A83" s="200"/>
      <c r="B83" s="67"/>
      <c r="C83" s="212" t="s">
        <v>97</v>
      </c>
      <c r="D83" s="212"/>
      <c r="E83" s="212"/>
      <c r="F83" s="212"/>
      <c r="G83" s="212"/>
      <c r="H83" s="212"/>
      <c r="I83" s="212"/>
      <c r="J83" s="212"/>
      <c r="K83" s="212"/>
      <c r="L83" s="68"/>
      <c r="M83" s="106"/>
      <c r="N83" s="106"/>
      <c r="O83" s="68"/>
    </row>
    <row r="84" spans="1:21" ht="30" customHeight="1" x14ac:dyDescent="0.2">
      <c r="A84" s="200"/>
      <c r="B84" s="59"/>
      <c r="C84" s="48" t="s">
        <v>98</v>
      </c>
      <c r="D84" s="80">
        <v>3</v>
      </c>
      <c r="E84" s="134" t="s">
        <v>301</v>
      </c>
      <c r="F84" s="120" t="s">
        <v>302</v>
      </c>
      <c r="G84" s="140"/>
      <c r="H84" s="126"/>
      <c r="I84" s="121"/>
      <c r="J84" s="144"/>
      <c r="K84" s="136"/>
      <c r="L84" s="136"/>
      <c r="M84" s="147"/>
      <c r="N84" s="138"/>
      <c r="O84" s="138"/>
      <c r="R84" s="30">
        <f>COUNTIF(D84:D86,"1")</f>
        <v>0</v>
      </c>
      <c r="S84" s="30">
        <f>COUNTIF(G84:G86,"1")</f>
        <v>0</v>
      </c>
      <c r="T84" s="30">
        <f>COUNTIF(J84:J86,"1")</f>
        <v>0</v>
      </c>
      <c r="U84" s="30">
        <f>COUNTIF(M84:M86,"1")</f>
        <v>0</v>
      </c>
    </row>
    <row r="85" spans="1:21" ht="30" customHeight="1" x14ac:dyDescent="0.2">
      <c r="A85" s="200"/>
      <c r="B85" s="67"/>
      <c r="C85" s="41" t="s">
        <v>99</v>
      </c>
      <c r="D85" s="80">
        <v>4</v>
      </c>
      <c r="E85" s="134" t="s">
        <v>303</v>
      </c>
      <c r="F85" s="120" t="s">
        <v>304</v>
      </c>
      <c r="G85" s="140"/>
      <c r="H85" s="126"/>
      <c r="I85" s="121"/>
      <c r="J85" s="144"/>
      <c r="K85" s="136"/>
      <c r="L85" s="136"/>
      <c r="M85" s="147"/>
      <c r="N85" s="138"/>
      <c r="O85" s="138"/>
      <c r="R85" s="30">
        <f>COUNTIF(D84:D86,"2")</f>
        <v>0</v>
      </c>
      <c r="S85" s="30">
        <f>COUNTIF(G84:G86,"2")</f>
        <v>0</v>
      </c>
      <c r="T85" s="30">
        <f>COUNTIF(J84:J86,"2")</f>
        <v>0</v>
      </c>
      <c r="U85" s="30">
        <f>COUNTIF(M84:M86,"2")</f>
        <v>0</v>
      </c>
    </row>
    <row r="86" spans="1:21" ht="30" customHeight="1" x14ac:dyDescent="0.2">
      <c r="A86" s="200"/>
      <c r="B86" s="67"/>
      <c r="C86" s="41" t="s">
        <v>100</v>
      </c>
      <c r="D86" s="80">
        <v>4</v>
      </c>
      <c r="E86" s="134" t="s">
        <v>305</v>
      </c>
      <c r="F86" s="120" t="s">
        <v>304</v>
      </c>
      <c r="G86" s="140"/>
      <c r="H86" s="126"/>
      <c r="I86" s="121"/>
      <c r="J86" s="144"/>
      <c r="K86" s="136"/>
      <c r="L86" s="136"/>
      <c r="M86" s="147"/>
      <c r="N86" s="138"/>
      <c r="O86" s="138"/>
      <c r="R86" s="30">
        <f>COUNTIF(D84:D86,"3")</f>
        <v>1</v>
      </c>
      <c r="S86" s="30">
        <f>COUNTIF(G84:G86,"3")</f>
        <v>0</v>
      </c>
      <c r="T86" s="30">
        <f>COUNTIF(J84:J86,"3")</f>
        <v>0</v>
      </c>
      <c r="U86" s="30">
        <f>COUNTIF(M84:M86,"3")</f>
        <v>0</v>
      </c>
    </row>
    <row r="87" spans="1:21" ht="21" customHeight="1" x14ac:dyDescent="0.25">
      <c r="B87" s="223"/>
      <c r="C87" s="224"/>
      <c r="D87" s="60"/>
      <c r="E87" s="61"/>
      <c r="F87" s="61"/>
      <c r="G87" s="60"/>
      <c r="H87" s="61"/>
      <c r="I87" s="61"/>
      <c r="J87" s="60"/>
      <c r="K87" s="61"/>
      <c r="M87" s="60"/>
      <c r="N87" s="61"/>
      <c r="R87" s="30">
        <f>COUNTIF(D84:D86,"4")</f>
        <v>2</v>
      </c>
      <c r="S87" s="30">
        <f>COUNTIF(G84:G86,"4")</f>
        <v>0</v>
      </c>
      <c r="T87" s="30">
        <f>COUNTIF(J84:J86,"4")</f>
        <v>0</v>
      </c>
      <c r="U87" s="30">
        <f>COUNTIF(M84:M86,"4")</f>
        <v>0</v>
      </c>
    </row>
    <row r="88" spans="1:21" ht="18.75" x14ac:dyDescent="0.2">
      <c r="A88" s="200"/>
      <c r="B88" s="69"/>
      <c r="C88" s="230" t="s">
        <v>101</v>
      </c>
      <c r="D88" s="231"/>
      <c r="E88" s="231"/>
      <c r="F88" s="231"/>
      <c r="G88" s="231"/>
      <c r="H88" s="231"/>
      <c r="I88" s="231"/>
      <c r="J88" s="231"/>
      <c r="K88" s="232"/>
      <c r="L88" s="63"/>
      <c r="M88" s="63"/>
      <c r="N88" s="63"/>
      <c r="O88" s="63"/>
    </row>
    <row r="89" spans="1:21" ht="30" customHeight="1" x14ac:dyDescent="0.2">
      <c r="A89" s="200"/>
      <c r="B89" s="59"/>
      <c r="C89" s="39" t="s">
        <v>102</v>
      </c>
      <c r="D89" s="80">
        <v>3</v>
      </c>
      <c r="E89" s="120" t="s">
        <v>306</v>
      </c>
      <c r="F89" s="120" t="s">
        <v>307</v>
      </c>
      <c r="G89" s="140"/>
      <c r="H89" s="121"/>
      <c r="I89" s="121"/>
      <c r="J89" s="144"/>
      <c r="K89" s="136"/>
      <c r="L89" s="136"/>
      <c r="M89" s="147"/>
      <c r="N89" s="138"/>
      <c r="O89" s="138"/>
      <c r="R89" s="30">
        <f>COUNTIF(D89:D95,"1")</f>
        <v>0</v>
      </c>
      <c r="S89" s="30">
        <f>COUNTIF(G89:G95,"1")</f>
        <v>0</v>
      </c>
      <c r="T89" s="30">
        <f>COUNTIF(J89:J95,"1")</f>
        <v>0</v>
      </c>
      <c r="U89" s="30">
        <f>COUNTIF(M89:M95,"1")</f>
        <v>0</v>
      </c>
    </row>
    <row r="90" spans="1:21" ht="30" customHeight="1" x14ac:dyDescent="0.2">
      <c r="A90" s="200"/>
      <c r="B90" s="70"/>
      <c r="C90" s="42" t="s">
        <v>103</v>
      </c>
      <c r="D90" s="80">
        <v>3</v>
      </c>
      <c r="E90" s="134" t="s">
        <v>308</v>
      </c>
      <c r="F90" s="120" t="s">
        <v>309</v>
      </c>
      <c r="G90" s="140"/>
      <c r="H90" s="126"/>
      <c r="I90" s="121"/>
      <c r="J90" s="144"/>
      <c r="K90" s="136"/>
      <c r="L90" s="136"/>
      <c r="M90" s="147"/>
      <c r="N90" s="138"/>
      <c r="O90" s="138"/>
      <c r="R90" s="30">
        <f>COUNTIF(D89:D95,"2")</f>
        <v>0</v>
      </c>
      <c r="S90" s="30">
        <f>COUNTIF(G89:G95,"2")</f>
        <v>0</v>
      </c>
      <c r="T90" s="30">
        <f>COUNTIF(J89:J95,"2")</f>
        <v>0</v>
      </c>
      <c r="U90" s="30">
        <f>COUNTIF(M89:M95,"2")</f>
        <v>0</v>
      </c>
    </row>
    <row r="91" spans="1:21" ht="30" customHeight="1" x14ac:dyDescent="0.2">
      <c r="A91" s="200"/>
      <c r="B91" s="67"/>
      <c r="C91" s="41" t="s">
        <v>104</v>
      </c>
      <c r="D91" s="80">
        <v>3</v>
      </c>
      <c r="E91" s="134" t="s">
        <v>393</v>
      </c>
      <c r="F91" s="120" t="s">
        <v>310</v>
      </c>
      <c r="G91" s="140"/>
      <c r="H91" s="126"/>
      <c r="I91" s="121"/>
      <c r="J91" s="144"/>
      <c r="K91" s="136"/>
      <c r="L91" s="136"/>
      <c r="M91" s="147"/>
      <c r="N91" s="138"/>
      <c r="O91" s="138"/>
      <c r="R91" s="30">
        <f>COUNTIF(D89:D95,"3")</f>
        <v>7</v>
      </c>
      <c r="S91" s="30">
        <f>COUNTIF(G89:G95,"3")</f>
        <v>0</v>
      </c>
      <c r="T91" s="30">
        <f>COUNTIF(J89:J95,"3")</f>
        <v>0</v>
      </c>
      <c r="U91" s="30">
        <f>COUNTIF(M89:M95,"3")</f>
        <v>0</v>
      </c>
    </row>
    <row r="92" spans="1:21" ht="30" customHeight="1" x14ac:dyDescent="0.2">
      <c r="A92" s="200"/>
      <c r="B92" s="67"/>
      <c r="C92" s="42" t="s">
        <v>105</v>
      </c>
      <c r="D92" s="80">
        <v>3</v>
      </c>
      <c r="E92" s="134" t="s">
        <v>311</v>
      </c>
      <c r="F92" s="120" t="s">
        <v>312</v>
      </c>
      <c r="G92" s="140"/>
      <c r="H92" s="126"/>
      <c r="I92" s="121"/>
      <c r="J92" s="144"/>
      <c r="K92" s="136"/>
      <c r="L92" s="136"/>
      <c r="M92" s="147"/>
      <c r="N92" s="138"/>
      <c r="O92" s="138"/>
      <c r="R92" s="30">
        <f>COUNTIF(D89:D95,"4")</f>
        <v>0</v>
      </c>
      <c r="S92" s="30">
        <f>COUNTIF(G89:G95,"4")</f>
        <v>0</v>
      </c>
      <c r="T92" s="30">
        <f>COUNTIF(J89:J95,"4")</f>
        <v>0</v>
      </c>
      <c r="U92" s="30">
        <f>COUNTIF(M89:M95,"4")</f>
        <v>0</v>
      </c>
    </row>
    <row r="93" spans="1:21" ht="30" customHeight="1" x14ac:dyDescent="0.2">
      <c r="A93" s="200"/>
      <c r="B93" s="67"/>
      <c r="C93" s="41" t="s">
        <v>106</v>
      </c>
      <c r="D93" s="80">
        <v>3</v>
      </c>
      <c r="E93" s="134" t="s">
        <v>313</v>
      </c>
      <c r="F93" s="120" t="s">
        <v>314</v>
      </c>
      <c r="G93" s="140"/>
      <c r="H93" s="126"/>
      <c r="I93" s="121"/>
      <c r="J93" s="144"/>
      <c r="K93" s="136"/>
      <c r="L93" s="136"/>
      <c r="M93" s="147"/>
      <c r="N93" s="138"/>
      <c r="O93" s="138"/>
    </row>
    <row r="94" spans="1:21" ht="30" customHeight="1" x14ac:dyDescent="0.2">
      <c r="A94" s="200"/>
      <c r="B94" s="70"/>
      <c r="C94" s="42" t="s">
        <v>107</v>
      </c>
      <c r="D94" s="80">
        <v>3</v>
      </c>
      <c r="E94" s="134" t="s">
        <v>315</v>
      </c>
      <c r="F94" s="120" t="s">
        <v>316</v>
      </c>
      <c r="G94" s="140"/>
      <c r="H94" s="126"/>
      <c r="I94" s="121"/>
      <c r="J94" s="144"/>
      <c r="K94" s="136"/>
      <c r="L94" s="136"/>
      <c r="M94" s="147"/>
      <c r="N94" s="138"/>
      <c r="O94" s="138"/>
    </row>
    <row r="95" spans="1:21" ht="30" customHeight="1" x14ac:dyDescent="0.2">
      <c r="A95" s="200"/>
      <c r="B95" s="67"/>
      <c r="C95" s="41" t="s">
        <v>108</v>
      </c>
      <c r="D95" s="80">
        <v>3</v>
      </c>
      <c r="E95" s="134" t="s">
        <v>317</v>
      </c>
      <c r="F95" s="120" t="s">
        <v>318</v>
      </c>
      <c r="G95" s="140"/>
      <c r="H95" s="126"/>
      <c r="I95" s="121"/>
      <c r="J95" s="144"/>
      <c r="K95" s="136"/>
      <c r="L95" s="136"/>
      <c r="M95" s="147"/>
      <c r="N95" s="138"/>
      <c r="O95" s="138"/>
    </row>
    <row r="96" spans="1:21" ht="5.25" customHeight="1" x14ac:dyDescent="0.25">
      <c r="B96" s="223"/>
      <c r="C96" s="224"/>
      <c r="D96" s="60"/>
      <c r="E96" s="61"/>
      <c r="F96" s="61"/>
      <c r="G96" s="60"/>
      <c r="H96" s="61"/>
      <c r="I96" s="61"/>
      <c r="J96" s="60"/>
      <c r="K96" s="66"/>
      <c r="M96" s="60"/>
      <c r="N96" s="66"/>
    </row>
    <row r="97" spans="1:21" ht="18.75" x14ac:dyDescent="0.2">
      <c r="A97" s="200"/>
      <c r="B97" s="56"/>
      <c r="C97" s="211" t="s">
        <v>25</v>
      </c>
      <c r="D97" s="212"/>
      <c r="E97" s="212"/>
      <c r="F97" s="212"/>
      <c r="G97" s="212"/>
      <c r="H97" s="212"/>
      <c r="I97" s="212"/>
      <c r="J97" s="212"/>
      <c r="K97" s="212"/>
      <c r="L97" s="212"/>
      <c r="M97" s="107"/>
      <c r="N97" s="107"/>
      <c r="O97" s="114"/>
    </row>
    <row r="98" spans="1:21" ht="72" x14ac:dyDescent="0.2">
      <c r="A98" s="200"/>
      <c r="B98" s="64"/>
      <c r="C98" s="39" t="s">
        <v>109</v>
      </c>
      <c r="D98" s="80">
        <v>3</v>
      </c>
      <c r="E98" s="83" t="s">
        <v>319</v>
      </c>
      <c r="F98" s="83" t="s">
        <v>320</v>
      </c>
      <c r="G98" s="81"/>
      <c r="H98" s="85"/>
      <c r="I98" s="85"/>
      <c r="J98" s="82"/>
      <c r="K98" s="88"/>
      <c r="L98" s="88"/>
      <c r="M98" s="110"/>
      <c r="N98" s="109"/>
      <c r="O98" s="109"/>
      <c r="R98" s="30">
        <f>COUNTIF(D98:D99,"1")</f>
        <v>0</v>
      </c>
      <c r="S98" s="30">
        <f>COUNTIF(G98:G99,"1")</f>
        <v>0</v>
      </c>
      <c r="T98" s="30">
        <f>COUNTIF(J98:J99,"1")</f>
        <v>0</v>
      </c>
      <c r="U98" s="30">
        <f>COUNTIF(M98:M99,"1")</f>
        <v>0</v>
      </c>
    </row>
    <row r="99" spans="1:21" ht="60" x14ac:dyDescent="0.2">
      <c r="A99" s="200"/>
      <c r="B99" s="71"/>
      <c r="C99" s="42" t="s">
        <v>110</v>
      </c>
      <c r="D99" s="80">
        <v>4</v>
      </c>
      <c r="E99" s="84" t="s">
        <v>321</v>
      </c>
      <c r="F99" s="83" t="s">
        <v>402</v>
      </c>
      <c r="G99" s="81"/>
      <c r="H99" s="86"/>
      <c r="I99" s="85"/>
      <c r="J99" s="82"/>
      <c r="K99" s="88"/>
      <c r="L99" s="88"/>
      <c r="M99" s="110"/>
      <c r="N99" s="109"/>
      <c r="O99" s="109"/>
      <c r="R99" s="30">
        <f>COUNTIF(D98:D99,"2")</f>
        <v>0</v>
      </c>
      <c r="S99" s="30">
        <f>COUNTIF(G98:G99,"2")</f>
        <v>0</v>
      </c>
      <c r="T99" s="30">
        <f>COUNTIF(J98:J99,"2")</f>
        <v>0</v>
      </c>
      <c r="U99" s="30">
        <f>COUNTIF(M98:M99,"2")</f>
        <v>0</v>
      </c>
    </row>
    <row r="100" spans="1:21" ht="8.25" customHeight="1" x14ac:dyDescent="0.25">
      <c r="B100" s="223"/>
      <c r="C100" s="224"/>
      <c r="D100" s="60"/>
      <c r="E100" s="61"/>
      <c r="F100" s="61"/>
      <c r="G100" s="60"/>
      <c r="H100" s="61"/>
      <c r="I100" s="61"/>
      <c r="J100" s="60"/>
      <c r="K100" s="66"/>
      <c r="M100" s="60"/>
      <c r="N100" s="66"/>
      <c r="R100" s="30">
        <f>COUNTIF(D98:D99,"3")</f>
        <v>1</v>
      </c>
      <c r="S100" s="30">
        <f>COUNTIF(G98:G99,"3")</f>
        <v>0</v>
      </c>
      <c r="T100" s="30">
        <f>COUNTIF(J98:J99,"3")</f>
        <v>0</v>
      </c>
      <c r="U100" s="30">
        <f>COUNTIF(M98:M99,"3")</f>
        <v>0</v>
      </c>
    </row>
    <row r="101" spans="1:21" ht="18.75" x14ac:dyDescent="0.2">
      <c r="A101" s="200"/>
      <c r="B101" s="67"/>
      <c r="C101" s="212" t="s">
        <v>111</v>
      </c>
      <c r="D101" s="212"/>
      <c r="E101" s="212"/>
      <c r="F101" s="212"/>
      <c r="G101" s="212"/>
      <c r="H101" s="212"/>
      <c r="I101" s="212"/>
      <c r="J101" s="212"/>
      <c r="K101" s="213"/>
      <c r="L101" s="63"/>
      <c r="M101" s="63"/>
      <c r="N101" s="63"/>
      <c r="O101" s="63"/>
      <c r="R101" s="30">
        <f>COUNTIF(D98:D99,"4")</f>
        <v>1</v>
      </c>
      <c r="S101" s="30">
        <f>COUNTIF(G98:G99,"4")</f>
        <v>0</v>
      </c>
      <c r="T101" s="30">
        <f>COUNTIF(J98:J99,"4")</f>
        <v>0</v>
      </c>
      <c r="U101" s="30">
        <f>COUNTIF(M98:M99,"4")</f>
        <v>0</v>
      </c>
    </row>
    <row r="102" spans="1:21" ht="30" customHeight="1" x14ac:dyDescent="0.2">
      <c r="A102" s="200"/>
      <c r="B102" s="59"/>
      <c r="C102" s="48" t="s">
        <v>112</v>
      </c>
      <c r="D102" s="80">
        <v>4</v>
      </c>
      <c r="E102" s="120" t="s">
        <v>322</v>
      </c>
      <c r="F102" s="120" t="s">
        <v>323</v>
      </c>
      <c r="G102" s="140"/>
      <c r="H102" s="121"/>
      <c r="I102" s="121"/>
      <c r="J102" s="144"/>
      <c r="K102" s="136"/>
      <c r="L102" s="136"/>
      <c r="M102" s="147"/>
      <c r="N102" s="138"/>
      <c r="O102" s="138"/>
      <c r="R102" s="30">
        <f>COUNTIF(D102:D111,"1")</f>
        <v>0</v>
      </c>
      <c r="S102" s="30">
        <f>COUNTIF(G102:G111,"1")</f>
        <v>0</v>
      </c>
      <c r="T102" s="30">
        <f>COUNTIF(J102:J111,"1")</f>
        <v>0</v>
      </c>
      <c r="U102" s="30">
        <f>COUNTIF(M102:M111,"1")</f>
        <v>0</v>
      </c>
    </row>
    <row r="103" spans="1:21" ht="30" customHeight="1" x14ac:dyDescent="0.2">
      <c r="A103" s="200"/>
      <c r="B103" s="67"/>
      <c r="C103" s="41" t="s">
        <v>113</v>
      </c>
      <c r="D103" s="80">
        <v>3</v>
      </c>
      <c r="E103" s="134" t="s">
        <v>324</v>
      </c>
      <c r="F103" s="120" t="s">
        <v>325</v>
      </c>
      <c r="G103" s="140"/>
      <c r="H103" s="126"/>
      <c r="I103" s="121"/>
      <c r="J103" s="144"/>
      <c r="K103" s="136"/>
      <c r="L103" s="136"/>
      <c r="M103" s="147"/>
      <c r="N103" s="138"/>
      <c r="O103" s="138"/>
      <c r="R103" s="30">
        <f>COUNTIF(D102:D111,"2")</f>
        <v>0</v>
      </c>
      <c r="S103" s="30">
        <f>COUNTIF(G102:G111,"2")</f>
        <v>0</v>
      </c>
      <c r="T103" s="30">
        <f>COUNTIF(J102:J111,"2")</f>
        <v>0</v>
      </c>
      <c r="U103" s="30">
        <f>COUNTIF(M102:M111,"2")</f>
        <v>0</v>
      </c>
    </row>
    <row r="104" spans="1:21" ht="30" customHeight="1" x14ac:dyDescent="0.2">
      <c r="A104" s="200"/>
      <c r="B104" s="67"/>
      <c r="C104" s="41" t="s">
        <v>114</v>
      </c>
      <c r="D104" s="80">
        <v>3</v>
      </c>
      <c r="E104" s="134" t="s">
        <v>326</v>
      </c>
      <c r="F104" s="120" t="s">
        <v>327</v>
      </c>
      <c r="G104" s="140"/>
      <c r="H104" s="126"/>
      <c r="I104" s="121"/>
      <c r="J104" s="144"/>
      <c r="K104" s="136"/>
      <c r="L104" s="136"/>
      <c r="M104" s="147"/>
      <c r="N104" s="138"/>
      <c r="O104" s="138"/>
      <c r="R104" s="30">
        <f>COUNTIF(D102:D111,"3")</f>
        <v>6</v>
      </c>
      <c r="S104" s="30">
        <f>COUNTIF(G102:G111,"3")</f>
        <v>0</v>
      </c>
      <c r="T104" s="30">
        <f>COUNTIF(J102:J111,"3")</f>
        <v>0</v>
      </c>
      <c r="U104" s="30">
        <f>COUNTIF(M102:M111,"3")</f>
        <v>0</v>
      </c>
    </row>
    <row r="105" spans="1:21" ht="30" customHeight="1" x14ac:dyDescent="0.2">
      <c r="A105" s="200"/>
      <c r="B105" s="67"/>
      <c r="C105" s="41" t="s">
        <v>115</v>
      </c>
      <c r="D105" s="80">
        <v>4</v>
      </c>
      <c r="E105" s="134" t="s">
        <v>328</v>
      </c>
      <c r="F105" s="120" t="s">
        <v>329</v>
      </c>
      <c r="G105" s="140"/>
      <c r="H105" s="126"/>
      <c r="I105" s="121"/>
      <c r="J105" s="144"/>
      <c r="K105" s="136"/>
      <c r="L105" s="136"/>
      <c r="M105" s="147"/>
      <c r="N105" s="138"/>
      <c r="O105" s="138"/>
      <c r="R105" s="30">
        <f>COUNTIF(D102:D111,"4")</f>
        <v>4</v>
      </c>
      <c r="S105" s="30">
        <f>COUNTIF(G102:G111,"4")</f>
        <v>0</v>
      </c>
      <c r="T105" s="30">
        <f>COUNTIF(J102:J111,"4")</f>
        <v>0</v>
      </c>
      <c r="U105" s="30">
        <f>COUNTIF(M102:M111,"4")</f>
        <v>0</v>
      </c>
    </row>
    <row r="106" spans="1:21" ht="30" customHeight="1" x14ac:dyDescent="0.2">
      <c r="A106" s="200"/>
      <c r="B106" s="67"/>
      <c r="C106" s="41" t="s">
        <v>116</v>
      </c>
      <c r="D106" s="80">
        <v>4</v>
      </c>
      <c r="E106" s="134" t="s">
        <v>330</v>
      </c>
      <c r="F106" s="120" t="s">
        <v>331</v>
      </c>
      <c r="G106" s="140"/>
      <c r="H106" s="126"/>
      <c r="I106" s="121"/>
      <c r="J106" s="144"/>
      <c r="K106" s="136"/>
      <c r="L106" s="136"/>
      <c r="M106" s="147"/>
      <c r="N106" s="138"/>
      <c r="O106" s="138"/>
    </row>
    <row r="107" spans="1:21" ht="30" customHeight="1" x14ac:dyDescent="0.2">
      <c r="A107" s="200"/>
      <c r="B107" s="67"/>
      <c r="C107" s="41" t="s">
        <v>117</v>
      </c>
      <c r="D107" s="80">
        <v>3</v>
      </c>
      <c r="E107" s="134" t="s">
        <v>332</v>
      </c>
      <c r="F107" s="120" t="s">
        <v>333</v>
      </c>
      <c r="G107" s="140"/>
      <c r="H107" s="126"/>
      <c r="I107" s="121"/>
      <c r="J107" s="144"/>
      <c r="K107" s="136"/>
      <c r="L107" s="136"/>
      <c r="M107" s="147"/>
      <c r="N107" s="138"/>
      <c r="O107" s="138"/>
    </row>
    <row r="108" spans="1:21" ht="30" customHeight="1" x14ac:dyDescent="0.2">
      <c r="A108" s="200"/>
      <c r="B108" s="67"/>
      <c r="C108" s="41" t="s">
        <v>118</v>
      </c>
      <c r="D108" s="80">
        <v>4</v>
      </c>
      <c r="E108" s="134" t="s">
        <v>334</v>
      </c>
      <c r="F108" s="120" t="s">
        <v>335</v>
      </c>
      <c r="G108" s="140"/>
      <c r="H108" s="126"/>
      <c r="I108" s="121"/>
      <c r="J108" s="144"/>
      <c r="K108" s="136"/>
      <c r="L108" s="136"/>
      <c r="M108" s="147"/>
      <c r="N108" s="138"/>
      <c r="O108" s="138"/>
    </row>
    <row r="109" spans="1:21" ht="30" customHeight="1" x14ac:dyDescent="0.2">
      <c r="A109" s="200"/>
      <c r="B109" s="67"/>
      <c r="C109" s="41" t="s">
        <v>119</v>
      </c>
      <c r="D109" s="80">
        <v>3</v>
      </c>
      <c r="E109" s="134" t="s">
        <v>336</v>
      </c>
      <c r="F109" s="120" t="s">
        <v>337</v>
      </c>
      <c r="G109" s="140"/>
      <c r="H109" s="126"/>
      <c r="I109" s="121"/>
      <c r="J109" s="144"/>
      <c r="K109" s="136"/>
      <c r="L109" s="136"/>
      <c r="M109" s="147"/>
      <c r="N109" s="138"/>
      <c r="O109" s="138"/>
    </row>
    <row r="110" spans="1:21" ht="30" customHeight="1" x14ac:dyDescent="0.2">
      <c r="A110" s="200"/>
      <c r="B110" s="67"/>
      <c r="C110" s="41" t="s">
        <v>120</v>
      </c>
      <c r="D110" s="80">
        <v>3</v>
      </c>
      <c r="E110" s="134" t="s">
        <v>338</v>
      </c>
      <c r="F110" s="120" t="s">
        <v>339</v>
      </c>
      <c r="G110" s="140"/>
      <c r="H110" s="126"/>
      <c r="I110" s="121"/>
      <c r="J110" s="144"/>
      <c r="K110" s="136"/>
      <c r="L110" s="136"/>
      <c r="M110" s="147"/>
      <c r="N110" s="138"/>
      <c r="O110" s="138"/>
    </row>
    <row r="111" spans="1:21" ht="30" customHeight="1" x14ac:dyDescent="0.2">
      <c r="A111" s="200"/>
      <c r="B111" s="67"/>
      <c r="C111" s="41" t="s">
        <v>121</v>
      </c>
      <c r="D111" s="80">
        <v>3</v>
      </c>
      <c r="E111" s="134" t="s">
        <v>340</v>
      </c>
      <c r="F111" s="120" t="s">
        <v>341</v>
      </c>
      <c r="G111" s="140"/>
      <c r="H111" s="126"/>
      <c r="I111" s="121"/>
      <c r="J111" s="144"/>
      <c r="K111" s="136"/>
      <c r="L111" s="136"/>
      <c r="M111" s="147"/>
      <c r="N111" s="138"/>
      <c r="O111" s="138"/>
    </row>
    <row r="112" spans="1:21" ht="5.25" customHeight="1" x14ac:dyDescent="0.25">
      <c r="B112" s="225"/>
      <c r="C112" s="226"/>
      <c r="D112" s="72"/>
      <c r="E112" s="73"/>
      <c r="F112" s="73"/>
      <c r="G112" s="72"/>
      <c r="H112" s="73"/>
      <c r="I112" s="73"/>
      <c r="J112" s="72"/>
      <c r="K112" s="74"/>
      <c r="M112" s="72"/>
      <c r="N112" s="74"/>
    </row>
    <row r="113" spans="1:21" ht="18.75" x14ac:dyDescent="0.2">
      <c r="A113" s="200"/>
      <c r="B113" s="67"/>
      <c r="C113" s="212" t="s">
        <v>0</v>
      </c>
      <c r="D113" s="212"/>
      <c r="E113" s="212"/>
      <c r="F113" s="212"/>
      <c r="G113" s="212"/>
      <c r="H113" s="212"/>
      <c r="I113" s="212"/>
      <c r="J113" s="212"/>
      <c r="K113" s="213"/>
      <c r="L113" s="63"/>
      <c r="M113" s="63"/>
      <c r="N113" s="63"/>
      <c r="O113" s="63"/>
    </row>
    <row r="114" spans="1:21" ht="30" customHeight="1" x14ac:dyDescent="0.2">
      <c r="A114" s="200"/>
      <c r="B114" s="70"/>
      <c r="C114" s="42" t="s">
        <v>1</v>
      </c>
      <c r="D114" s="80">
        <v>3</v>
      </c>
      <c r="E114" s="134" t="s">
        <v>342</v>
      </c>
      <c r="F114" s="120" t="s">
        <v>343</v>
      </c>
      <c r="G114" s="140"/>
      <c r="H114" s="126"/>
      <c r="I114" s="121"/>
      <c r="J114" s="144"/>
      <c r="K114" s="136"/>
      <c r="L114" s="136"/>
      <c r="M114" s="147"/>
      <c r="N114" s="138"/>
      <c r="O114" s="138"/>
      <c r="R114" s="30">
        <f>COUNTIF(D114:D117,"1")</f>
        <v>0</v>
      </c>
      <c r="S114" s="30">
        <f>COUNTIF(G114:G117,"1")</f>
        <v>0</v>
      </c>
      <c r="T114" s="30">
        <f>COUNTIF(J114:J117,"1")</f>
        <v>0</v>
      </c>
      <c r="U114" s="30">
        <f>COUNTIF(M114:M117,"1")</f>
        <v>0</v>
      </c>
    </row>
    <row r="115" spans="1:21" ht="30" customHeight="1" x14ac:dyDescent="0.2">
      <c r="A115" s="200"/>
      <c r="B115" s="67"/>
      <c r="C115" s="41" t="s">
        <v>2</v>
      </c>
      <c r="D115" s="80">
        <v>4</v>
      </c>
      <c r="E115" s="134" t="s">
        <v>344</v>
      </c>
      <c r="F115" s="120" t="s">
        <v>345</v>
      </c>
      <c r="G115" s="140"/>
      <c r="H115" s="126"/>
      <c r="I115" s="121"/>
      <c r="J115" s="144"/>
      <c r="K115" s="136"/>
      <c r="L115" s="136"/>
      <c r="M115" s="147"/>
      <c r="N115" s="138"/>
      <c r="O115" s="138"/>
      <c r="R115" s="30">
        <f>COUNTIF(D114:D117,"2")</f>
        <v>0</v>
      </c>
      <c r="S115" s="30">
        <f>COUNTIF(G114:G117,"2")</f>
        <v>0</v>
      </c>
      <c r="T115" s="30">
        <f>COUNTIF(J114:J117,"2")</f>
        <v>0</v>
      </c>
      <c r="U115" s="30">
        <f>COUNTIF(M114:M117,"2")</f>
        <v>0</v>
      </c>
    </row>
    <row r="116" spans="1:21" ht="30" customHeight="1" x14ac:dyDescent="0.2">
      <c r="A116" s="200"/>
      <c r="B116" s="67"/>
      <c r="C116" s="41" t="s">
        <v>3</v>
      </c>
      <c r="D116" s="80">
        <v>3</v>
      </c>
      <c r="E116" s="134" t="s">
        <v>346</v>
      </c>
      <c r="F116" s="120" t="s">
        <v>347</v>
      </c>
      <c r="G116" s="140"/>
      <c r="H116" s="126"/>
      <c r="I116" s="121"/>
      <c r="J116" s="144"/>
      <c r="K116" s="136"/>
      <c r="L116" s="136"/>
      <c r="M116" s="147"/>
      <c r="N116" s="138"/>
      <c r="O116" s="138"/>
      <c r="R116" s="30">
        <f>COUNTIF(D114:D117,"3")</f>
        <v>2</v>
      </c>
      <c r="S116" s="30">
        <f>COUNTIF(G114:G117,"3")</f>
        <v>0</v>
      </c>
      <c r="T116" s="30">
        <f>COUNTIF(J114:J117,"3")</f>
        <v>0</v>
      </c>
      <c r="U116" s="30">
        <f>COUNTIF(M114:M117,"3")</f>
        <v>0</v>
      </c>
    </row>
    <row r="117" spans="1:21" ht="30" customHeight="1" x14ac:dyDescent="0.2">
      <c r="A117" s="200"/>
      <c r="B117" s="67"/>
      <c r="C117" s="41" t="s">
        <v>4</v>
      </c>
      <c r="D117" s="80">
        <v>4</v>
      </c>
      <c r="E117" s="134" t="s">
        <v>348</v>
      </c>
      <c r="F117" s="120" t="s">
        <v>349</v>
      </c>
      <c r="G117" s="140"/>
      <c r="H117" s="126"/>
      <c r="I117" s="121"/>
      <c r="J117" s="144"/>
      <c r="K117" s="136"/>
      <c r="L117" s="136"/>
      <c r="M117" s="147"/>
      <c r="N117" s="138"/>
      <c r="O117" s="138"/>
      <c r="R117" s="30">
        <f>COUNTIF(D114:D117,"4")</f>
        <v>2</v>
      </c>
      <c r="S117" s="30">
        <f>COUNTIF(G114:G117,"4")</f>
        <v>0</v>
      </c>
      <c r="T117" s="30">
        <f>COUNTIF(J114:J117,"4")</f>
        <v>0</v>
      </c>
      <c r="U117" s="30">
        <f>COUNTIF(M114:M117,"4")</f>
        <v>0</v>
      </c>
    </row>
    <row r="118" spans="1:21" ht="7.5" customHeight="1" x14ac:dyDescent="0.25">
      <c r="B118" s="223"/>
      <c r="C118" s="224"/>
      <c r="D118" s="72"/>
      <c r="E118" s="73"/>
      <c r="F118" s="73"/>
      <c r="G118" s="72"/>
      <c r="H118" s="73"/>
      <c r="I118" s="73"/>
      <c r="J118" s="60"/>
      <c r="K118" s="66"/>
      <c r="M118" s="60"/>
      <c r="N118" s="66"/>
    </row>
    <row r="119" spans="1:21" ht="15.75" customHeight="1" x14ac:dyDescent="0.2">
      <c r="B119" s="235" t="s">
        <v>24</v>
      </c>
      <c r="C119" s="236"/>
      <c r="D119" s="220" t="s">
        <v>407</v>
      </c>
      <c r="E119" s="221"/>
      <c r="F119" s="222"/>
      <c r="G119" s="217" t="s">
        <v>409</v>
      </c>
      <c r="H119" s="218"/>
      <c r="I119" s="219"/>
      <c r="J119" s="239" t="s">
        <v>177</v>
      </c>
      <c r="K119" s="239"/>
      <c r="L119" s="239"/>
      <c r="M119" s="259" t="s">
        <v>176</v>
      </c>
      <c r="N119" s="259"/>
      <c r="O119" s="259"/>
    </row>
    <row r="120" spans="1:21" ht="15.75" customHeight="1" x14ac:dyDescent="0.2">
      <c r="B120" s="237"/>
      <c r="C120" s="238"/>
      <c r="D120" s="53" t="s">
        <v>34</v>
      </c>
      <c r="E120" s="54" t="s">
        <v>122</v>
      </c>
      <c r="F120" s="54"/>
      <c r="G120" s="53" t="s">
        <v>34</v>
      </c>
      <c r="H120" s="54" t="s">
        <v>122</v>
      </c>
      <c r="I120" s="54"/>
      <c r="J120" s="53" t="s">
        <v>34</v>
      </c>
      <c r="K120" s="54" t="s">
        <v>122</v>
      </c>
      <c r="L120" s="75" t="s">
        <v>125</v>
      </c>
      <c r="M120" s="53" t="s">
        <v>34</v>
      </c>
      <c r="N120" s="54" t="s">
        <v>122</v>
      </c>
      <c r="O120" s="75"/>
    </row>
    <row r="121" spans="1:21" ht="18.75" x14ac:dyDescent="0.2">
      <c r="A121" s="200"/>
      <c r="B121" s="69"/>
      <c r="C121" s="212" t="s">
        <v>5</v>
      </c>
      <c r="D121" s="212"/>
      <c r="E121" s="212"/>
      <c r="F121" s="212"/>
      <c r="G121" s="212"/>
      <c r="H121" s="212"/>
      <c r="I121" s="212"/>
      <c r="J121" s="212"/>
      <c r="K121" s="213"/>
      <c r="L121" s="63"/>
      <c r="M121" s="63"/>
      <c r="N121" s="63"/>
      <c r="O121" s="63"/>
    </row>
    <row r="122" spans="1:21" ht="39" customHeight="1" x14ac:dyDescent="0.2">
      <c r="A122" s="200"/>
      <c r="B122" s="71"/>
      <c r="C122" s="76" t="s">
        <v>6</v>
      </c>
      <c r="D122" s="80">
        <v>3</v>
      </c>
      <c r="E122" s="120" t="s">
        <v>350</v>
      </c>
      <c r="F122" s="120" t="s">
        <v>351</v>
      </c>
      <c r="G122" s="140"/>
      <c r="H122" s="121"/>
      <c r="I122" s="121"/>
      <c r="J122" s="144"/>
      <c r="K122" s="136"/>
      <c r="L122" s="136"/>
      <c r="M122" s="147"/>
      <c r="N122" s="138"/>
      <c r="O122" s="138"/>
      <c r="R122" s="30">
        <f>COUNTIF(D122:D125,"1")</f>
        <v>1</v>
      </c>
      <c r="S122" s="30">
        <f>COUNTIF(G122:G125,"1")</f>
        <v>0</v>
      </c>
      <c r="T122" s="30">
        <f>COUNTIF(J122:J125,"1")</f>
        <v>0</v>
      </c>
      <c r="U122" s="30">
        <f>COUNTIF(M122:M125,"1")</f>
        <v>0</v>
      </c>
    </row>
    <row r="123" spans="1:21" ht="30" customHeight="1" x14ac:dyDescent="0.2">
      <c r="A123" s="200"/>
      <c r="B123" s="70"/>
      <c r="C123" s="42" t="s">
        <v>7</v>
      </c>
      <c r="D123" s="80">
        <v>1</v>
      </c>
      <c r="E123" s="134" t="s">
        <v>352</v>
      </c>
      <c r="F123" s="120" t="s">
        <v>353</v>
      </c>
      <c r="G123" s="140"/>
      <c r="H123" s="126"/>
      <c r="I123" s="121"/>
      <c r="J123" s="144"/>
      <c r="K123" s="136"/>
      <c r="L123" s="136"/>
      <c r="M123" s="147"/>
      <c r="N123" s="138"/>
      <c r="O123" s="138"/>
      <c r="R123" s="30">
        <f>COUNTIF(D122:D125,"2")</f>
        <v>0</v>
      </c>
      <c r="S123" s="30">
        <f>COUNTIF(G122:G125,"2")</f>
        <v>0</v>
      </c>
      <c r="T123" s="30">
        <f>COUNTIF(J122:J125,"2")</f>
        <v>0</v>
      </c>
      <c r="U123" s="30">
        <f>COUNTIF(M122:M125,"2")</f>
        <v>0</v>
      </c>
    </row>
    <row r="124" spans="1:21" ht="30" customHeight="1" x14ac:dyDescent="0.2">
      <c r="A124" s="200"/>
      <c r="B124" s="67"/>
      <c r="C124" s="42" t="s">
        <v>8</v>
      </c>
      <c r="D124" s="80">
        <v>4</v>
      </c>
      <c r="E124" s="134" t="s">
        <v>354</v>
      </c>
      <c r="F124" s="120" t="s">
        <v>355</v>
      </c>
      <c r="G124" s="140"/>
      <c r="H124" s="126"/>
      <c r="I124" s="121"/>
      <c r="J124" s="144"/>
      <c r="K124" s="136"/>
      <c r="L124" s="136"/>
      <c r="M124" s="147"/>
      <c r="N124" s="138"/>
      <c r="O124" s="138"/>
      <c r="R124" s="30">
        <f>COUNTIF(D122:D125,"3")</f>
        <v>2</v>
      </c>
      <c r="S124" s="30">
        <f>COUNTIF(G122:G125,"3")</f>
        <v>0</v>
      </c>
      <c r="T124" s="30">
        <f>COUNTIF(J122:J125,"3")</f>
        <v>0</v>
      </c>
      <c r="U124" s="30">
        <f>COUNTIF(M122:M125,"3")</f>
        <v>0</v>
      </c>
    </row>
    <row r="125" spans="1:21" ht="30" customHeight="1" x14ac:dyDescent="0.2">
      <c r="A125" s="200"/>
      <c r="B125" s="67"/>
      <c r="C125" s="41" t="s">
        <v>9</v>
      </c>
      <c r="D125" s="80">
        <v>3</v>
      </c>
      <c r="E125" s="134" t="s">
        <v>397</v>
      </c>
      <c r="F125" s="120" t="s">
        <v>356</v>
      </c>
      <c r="G125" s="140"/>
      <c r="H125" s="126"/>
      <c r="I125" s="121"/>
      <c r="J125" s="144"/>
      <c r="K125" s="136"/>
      <c r="L125" s="136"/>
      <c r="M125" s="147"/>
      <c r="N125" s="138"/>
      <c r="O125" s="138"/>
      <c r="R125" s="30">
        <f>COUNTIF(D122:D125,"4")</f>
        <v>1</v>
      </c>
      <c r="S125" s="30">
        <f>COUNTIF(G122:G125,"4")</f>
        <v>0</v>
      </c>
      <c r="T125" s="30">
        <f>COUNTIF(J122:J125,"4")</f>
        <v>0</v>
      </c>
      <c r="U125" s="30">
        <f>COUNTIF(M122:M125,"4")</f>
        <v>0</v>
      </c>
    </row>
    <row r="126" spans="1:21" ht="8.25" customHeight="1" x14ac:dyDescent="0.25">
      <c r="B126" s="223"/>
      <c r="C126" s="224"/>
      <c r="D126" s="60"/>
      <c r="E126" s="61"/>
      <c r="F126" s="61"/>
      <c r="G126" s="60"/>
      <c r="H126" s="61"/>
      <c r="I126" s="61"/>
      <c r="J126" s="60"/>
      <c r="K126" s="66"/>
      <c r="M126" s="60"/>
      <c r="N126" s="66"/>
    </row>
    <row r="127" spans="1:21" ht="18.75" x14ac:dyDescent="0.2">
      <c r="A127" s="200"/>
      <c r="B127" s="67"/>
      <c r="C127" s="212" t="s">
        <v>10</v>
      </c>
      <c r="D127" s="212"/>
      <c r="E127" s="212"/>
      <c r="F127" s="212"/>
      <c r="G127" s="212"/>
      <c r="H127" s="212"/>
      <c r="I127" s="212"/>
      <c r="J127" s="212"/>
      <c r="K127" s="213"/>
      <c r="L127" s="63"/>
      <c r="M127" s="63"/>
      <c r="N127" s="63"/>
      <c r="O127" s="63"/>
    </row>
    <row r="128" spans="1:21" ht="30" customHeight="1" x14ac:dyDescent="0.2">
      <c r="A128" s="200"/>
      <c r="B128" s="59"/>
      <c r="C128" s="48" t="s">
        <v>11</v>
      </c>
      <c r="D128" s="80">
        <v>4</v>
      </c>
      <c r="E128" s="120" t="s">
        <v>357</v>
      </c>
      <c r="F128" s="120" t="s">
        <v>358</v>
      </c>
      <c r="G128" s="140"/>
      <c r="H128" s="121"/>
      <c r="I128" s="121"/>
      <c r="J128" s="144"/>
      <c r="K128" s="136"/>
      <c r="L128" s="136"/>
      <c r="M128" s="147"/>
      <c r="N128" s="138"/>
      <c r="O128" s="138"/>
      <c r="R128" s="30">
        <f>COUNTIF(D128:D131,"1")</f>
        <v>0</v>
      </c>
      <c r="S128" s="30">
        <f>COUNTIF(G128:G131,"1")</f>
        <v>0</v>
      </c>
      <c r="T128" s="30">
        <f>COUNTIF(J128:J131,"1")</f>
        <v>0</v>
      </c>
      <c r="U128" s="30">
        <f>COUNTIF(M128:M131,"1")</f>
        <v>0</v>
      </c>
    </row>
    <row r="129" spans="1:21" ht="30" customHeight="1" x14ac:dyDescent="0.2">
      <c r="A129" s="200"/>
      <c r="B129" s="67"/>
      <c r="C129" s="41" t="s">
        <v>12</v>
      </c>
      <c r="D129" s="80">
        <v>3</v>
      </c>
      <c r="E129" s="134" t="s">
        <v>359</v>
      </c>
      <c r="F129" s="120" t="s">
        <v>360</v>
      </c>
      <c r="G129" s="140"/>
      <c r="H129" s="126"/>
      <c r="I129" s="121"/>
      <c r="J129" s="144"/>
      <c r="K129" s="136"/>
      <c r="L129" s="136"/>
      <c r="M129" s="147"/>
      <c r="N129" s="138"/>
      <c r="O129" s="138"/>
      <c r="R129" s="30">
        <f>COUNTIF(D128:D131,"2")</f>
        <v>1</v>
      </c>
      <c r="S129" s="30">
        <f>COUNTIF(G128:G131,"2")</f>
        <v>0</v>
      </c>
      <c r="T129" s="30">
        <f>COUNTIF(J128:J131,"2")</f>
        <v>0</v>
      </c>
      <c r="U129" s="30">
        <f>COUNTIF(M128:M131,"2")</f>
        <v>0</v>
      </c>
    </row>
    <row r="130" spans="1:21" ht="30" customHeight="1" x14ac:dyDescent="0.2">
      <c r="A130" s="200"/>
      <c r="B130" s="67"/>
      <c r="C130" s="41" t="s">
        <v>13</v>
      </c>
      <c r="D130" s="80">
        <v>3</v>
      </c>
      <c r="E130" s="134" t="s">
        <v>361</v>
      </c>
      <c r="F130" s="120" t="s">
        <v>362</v>
      </c>
      <c r="G130" s="140"/>
      <c r="H130" s="126"/>
      <c r="I130" s="121"/>
      <c r="J130" s="144"/>
      <c r="K130" s="136"/>
      <c r="L130" s="136"/>
      <c r="M130" s="147"/>
      <c r="N130" s="138"/>
      <c r="O130" s="138"/>
      <c r="R130" s="30">
        <f>COUNTIF(D128:D131,"3")</f>
        <v>2</v>
      </c>
      <c r="S130" s="30">
        <f>COUNTIF(G128:G131,"3")</f>
        <v>0</v>
      </c>
      <c r="T130" s="30">
        <f>COUNTIF(J128:J131,"3")</f>
        <v>0</v>
      </c>
      <c r="U130" s="30">
        <f>COUNTIF(M128:M131,"3")</f>
        <v>0</v>
      </c>
    </row>
    <row r="131" spans="1:21" ht="30" customHeight="1" x14ac:dyDescent="0.2">
      <c r="A131" s="200"/>
      <c r="B131" s="67"/>
      <c r="C131" s="41" t="s">
        <v>14</v>
      </c>
      <c r="D131" s="80">
        <v>2</v>
      </c>
      <c r="E131" s="134" t="s">
        <v>394</v>
      </c>
      <c r="F131" s="120" t="s">
        <v>395</v>
      </c>
      <c r="G131" s="140"/>
      <c r="H131" s="126"/>
      <c r="I131" s="121"/>
      <c r="J131" s="144"/>
      <c r="K131" s="136"/>
      <c r="L131" s="136"/>
      <c r="M131" s="147"/>
      <c r="N131" s="138"/>
      <c r="O131" s="138"/>
      <c r="R131" s="30">
        <f>COUNTIF(D128:D131,"4")</f>
        <v>1</v>
      </c>
      <c r="S131" s="30">
        <f>COUNTIF(G128:G131,"4")</f>
        <v>0</v>
      </c>
      <c r="T131" s="30">
        <f>COUNTIF(J128:J131,"4")</f>
        <v>0</v>
      </c>
      <c r="U131" s="30">
        <f>COUNTIF(M128:M131,"4")</f>
        <v>0</v>
      </c>
    </row>
    <row r="132" spans="1:21" ht="9" customHeight="1" x14ac:dyDescent="0.25">
      <c r="B132" s="223"/>
      <c r="C132" s="224"/>
      <c r="D132" s="60"/>
      <c r="E132" s="61"/>
      <c r="F132" s="61"/>
      <c r="G132" s="60"/>
      <c r="H132" s="61"/>
      <c r="I132" s="61"/>
      <c r="J132" s="60"/>
      <c r="K132" s="66"/>
      <c r="M132" s="60"/>
      <c r="N132" s="66"/>
    </row>
    <row r="133" spans="1:21" ht="18.75" x14ac:dyDescent="0.2">
      <c r="A133" s="200"/>
      <c r="B133" s="67"/>
      <c r="C133" s="212" t="s">
        <v>15</v>
      </c>
      <c r="D133" s="212"/>
      <c r="E133" s="212"/>
      <c r="F133" s="212"/>
      <c r="G133" s="212"/>
      <c r="H133" s="212"/>
      <c r="I133" s="212"/>
      <c r="J133" s="212"/>
      <c r="K133" s="213"/>
      <c r="L133" s="63"/>
      <c r="M133" s="63"/>
      <c r="N133" s="63"/>
      <c r="O133" s="63"/>
    </row>
    <row r="134" spans="1:21" ht="30" customHeight="1" x14ac:dyDescent="0.2">
      <c r="A134" s="200"/>
      <c r="B134" s="59"/>
      <c r="C134" s="48" t="s">
        <v>16</v>
      </c>
      <c r="D134" s="80">
        <v>3</v>
      </c>
      <c r="E134" s="120" t="s">
        <v>363</v>
      </c>
      <c r="F134" s="120" t="s">
        <v>364</v>
      </c>
      <c r="G134" s="140"/>
      <c r="H134" s="121"/>
      <c r="I134" s="121"/>
      <c r="J134" s="144"/>
      <c r="K134" s="136"/>
      <c r="L134" s="136"/>
      <c r="M134" s="147"/>
      <c r="N134" s="138"/>
      <c r="O134" s="138"/>
      <c r="R134" s="30">
        <f>COUNTIF(D134:D136,"1")</f>
        <v>0</v>
      </c>
      <c r="S134" s="30">
        <f>COUNTIF(G134:G136,"1")</f>
        <v>0</v>
      </c>
      <c r="T134" s="30">
        <f>COUNTIF(J134:J136,"1")</f>
        <v>0</v>
      </c>
      <c r="U134" s="30">
        <f>COUNTIF(M134:M136,"1")</f>
        <v>0</v>
      </c>
    </row>
    <row r="135" spans="1:21" ht="30" customHeight="1" x14ac:dyDescent="0.2">
      <c r="A135" s="200"/>
      <c r="B135" s="67"/>
      <c r="C135" s="41" t="s">
        <v>17</v>
      </c>
      <c r="D135" s="80">
        <v>3</v>
      </c>
      <c r="E135" s="120" t="s">
        <v>365</v>
      </c>
      <c r="F135" s="120" t="s">
        <v>366</v>
      </c>
      <c r="G135" s="140"/>
      <c r="H135" s="126"/>
      <c r="I135" s="121"/>
      <c r="J135" s="144"/>
      <c r="K135" s="136"/>
      <c r="L135" s="136"/>
      <c r="M135" s="147"/>
      <c r="N135" s="138"/>
      <c r="O135" s="138"/>
      <c r="R135" s="30">
        <f>COUNTIF(D134:D136,"2")</f>
        <v>0</v>
      </c>
      <c r="S135" s="30">
        <f>COUNTIF(G134:G136,"2")</f>
        <v>0</v>
      </c>
      <c r="T135" s="30">
        <f>COUNTIF(J134:J136,"2")</f>
        <v>0</v>
      </c>
      <c r="U135" s="30">
        <f>COUNTIF(M134:M136,"2")</f>
        <v>0</v>
      </c>
    </row>
    <row r="136" spans="1:21" ht="30" customHeight="1" x14ac:dyDescent="0.2">
      <c r="A136" s="200"/>
      <c r="B136" s="67"/>
      <c r="C136" s="41" t="s">
        <v>18</v>
      </c>
      <c r="D136" s="80">
        <v>4</v>
      </c>
      <c r="E136" s="134" t="s">
        <v>367</v>
      </c>
      <c r="F136" s="120" t="s">
        <v>368</v>
      </c>
      <c r="G136" s="140"/>
      <c r="H136" s="126"/>
      <c r="I136" s="121"/>
      <c r="J136" s="144"/>
      <c r="K136" s="136"/>
      <c r="L136" s="136"/>
      <c r="M136" s="147"/>
      <c r="N136" s="138"/>
      <c r="O136" s="138"/>
      <c r="R136" s="30">
        <f>COUNTIF(D134:D136,"3")</f>
        <v>2</v>
      </c>
      <c r="S136" s="30">
        <f>COUNTIF(G134:G136,"3")</f>
        <v>0</v>
      </c>
      <c r="T136" s="30">
        <f>COUNTIF(J134:J136,"3")</f>
        <v>0</v>
      </c>
      <c r="U136" s="30">
        <f>COUNTIF(M134:M136,"3")</f>
        <v>0</v>
      </c>
    </row>
    <row r="137" spans="1:21" ht="9" customHeight="1" x14ac:dyDescent="0.25">
      <c r="B137" s="223"/>
      <c r="C137" s="224"/>
      <c r="D137" s="60"/>
      <c r="E137" s="61"/>
      <c r="F137" s="61"/>
      <c r="G137" s="60"/>
      <c r="H137" s="61"/>
      <c r="I137" s="61"/>
      <c r="J137" s="60"/>
      <c r="K137" s="66"/>
      <c r="M137" s="60"/>
      <c r="N137" s="66"/>
      <c r="R137" s="30">
        <f>COUNTIF(D134:D136,"4")</f>
        <v>1</v>
      </c>
      <c r="S137" s="30">
        <f>COUNTIF(G134:G136,"4")</f>
        <v>0</v>
      </c>
      <c r="T137" s="30">
        <f>COUNTIF(J134:J136,"4")</f>
        <v>0</v>
      </c>
    </row>
    <row r="138" spans="1:21" ht="18.75" x14ac:dyDescent="0.2">
      <c r="A138" s="200"/>
      <c r="B138" s="67"/>
      <c r="C138" s="212" t="s">
        <v>19</v>
      </c>
      <c r="D138" s="212"/>
      <c r="E138" s="212"/>
      <c r="F138" s="212"/>
      <c r="G138" s="212"/>
      <c r="H138" s="212"/>
      <c r="I138" s="212"/>
      <c r="J138" s="212"/>
      <c r="K138" s="213"/>
      <c r="L138" s="63"/>
      <c r="M138" s="63"/>
      <c r="N138" s="63"/>
      <c r="O138" s="63"/>
    </row>
    <row r="139" spans="1:21" ht="30" customHeight="1" x14ac:dyDescent="0.2">
      <c r="A139" s="200"/>
      <c r="B139" s="59"/>
      <c r="C139" s="48" t="s">
        <v>20</v>
      </c>
      <c r="D139" s="80">
        <v>3</v>
      </c>
      <c r="E139" s="120" t="s">
        <v>369</v>
      </c>
      <c r="F139" s="120" t="s">
        <v>370</v>
      </c>
      <c r="G139" s="140"/>
      <c r="H139" s="121"/>
      <c r="I139" s="121"/>
      <c r="J139" s="144"/>
      <c r="K139" s="136"/>
      <c r="L139" s="136"/>
      <c r="M139" s="147"/>
      <c r="N139" s="138"/>
      <c r="O139" s="138"/>
      <c r="P139" s="142"/>
      <c r="Q139" s="142"/>
      <c r="R139" s="30">
        <f>COUNTIF(D139:D141,"1")</f>
        <v>0</v>
      </c>
      <c r="S139" s="30">
        <f>COUNTIF(G139:G141,"1")</f>
        <v>0</v>
      </c>
      <c r="T139" s="30">
        <f>COUNTIF(J139:J141,"1")</f>
        <v>0</v>
      </c>
      <c r="U139" s="30">
        <f>COUNTIF(M139:M141,"1")</f>
        <v>0</v>
      </c>
    </row>
    <row r="140" spans="1:21" ht="30" customHeight="1" x14ac:dyDescent="0.2">
      <c r="A140" s="200"/>
      <c r="B140" s="67"/>
      <c r="C140" s="41" t="s">
        <v>21</v>
      </c>
      <c r="D140" s="80">
        <v>3</v>
      </c>
      <c r="E140" s="134" t="s">
        <v>371</v>
      </c>
      <c r="F140" s="120" t="s">
        <v>372</v>
      </c>
      <c r="G140" s="140"/>
      <c r="H140" s="126"/>
      <c r="I140" s="121"/>
      <c r="J140" s="144"/>
      <c r="K140" s="136"/>
      <c r="L140" s="136"/>
      <c r="M140" s="147"/>
      <c r="N140" s="138"/>
      <c r="O140" s="138"/>
      <c r="P140" s="142"/>
      <c r="Q140" s="142"/>
      <c r="R140" s="30">
        <f>COUNTIF(D139:D141,"2")</f>
        <v>0</v>
      </c>
      <c r="S140" s="30">
        <f>COUNTIF(G139:G141,"2")</f>
        <v>0</v>
      </c>
      <c r="T140" s="30">
        <f>COUNTIF(J139:J141,"2")</f>
        <v>0</v>
      </c>
      <c r="U140" s="30">
        <f>COUNTIF(M139:M141,"2")</f>
        <v>0</v>
      </c>
    </row>
    <row r="141" spans="1:21" ht="30" customHeight="1" x14ac:dyDescent="0.2">
      <c r="A141" s="200"/>
      <c r="B141" s="67"/>
      <c r="C141" s="41" t="s">
        <v>22</v>
      </c>
      <c r="D141" s="80">
        <v>3</v>
      </c>
      <c r="E141" s="134" t="s">
        <v>398</v>
      </c>
      <c r="F141" s="120" t="s">
        <v>373</v>
      </c>
      <c r="G141" s="140"/>
      <c r="H141" s="126"/>
      <c r="I141" s="121"/>
      <c r="J141" s="144"/>
      <c r="K141" s="136"/>
      <c r="L141" s="136"/>
      <c r="M141" s="147"/>
      <c r="N141" s="138"/>
      <c r="O141" s="138"/>
      <c r="P141" s="142"/>
      <c r="Q141" s="142"/>
      <c r="R141" s="30">
        <f>COUNTIF(D139:D141,"3")</f>
        <v>3</v>
      </c>
      <c r="S141" s="30">
        <f>COUNTIF(G139:G141,"3")</f>
        <v>0</v>
      </c>
      <c r="T141" s="30">
        <f>COUNTIF(J139:J141,"3")</f>
        <v>0</v>
      </c>
      <c r="U141" s="30">
        <f>COUNTIF(M139:M141,"3")</f>
        <v>0</v>
      </c>
    </row>
    <row r="142" spans="1:21" x14ac:dyDescent="0.2">
      <c r="R142" s="30">
        <f>COUNTIF(D139:D141,"4")</f>
        <v>0</v>
      </c>
      <c r="S142" s="30">
        <f>COUNTIF(G139:G141,"4")</f>
        <v>0</v>
      </c>
      <c r="T142" s="30">
        <f>COUNTIF(J139:J141,"4")</f>
        <v>0</v>
      </c>
    </row>
    <row r="65530" spans="2:6" ht="15" x14ac:dyDescent="0.25">
      <c r="B65530" s="234" t="s">
        <v>29</v>
      </c>
      <c r="C65530" s="234"/>
      <c r="D65530" s="234"/>
      <c r="E65530" s="234"/>
      <c r="F65530" s="43"/>
    </row>
    <row r="65531" spans="2:6" x14ac:dyDescent="0.2">
      <c r="B65531" s="233" t="s">
        <v>30</v>
      </c>
      <c r="C65531" s="233"/>
      <c r="D65531" s="233"/>
      <c r="E65531" s="233"/>
      <c r="F65531" s="78"/>
    </row>
    <row r="65532" spans="2:6" x14ac:dyDescent="0.2">
      <c r="B65532" s="233" t="s">
        <v>31</v>
      </c>
      <c r="C65532" s="233"/>
      <c r="D65532" s="233"/>
      <c r="E65532" s="233"/>
      <c r="F65532" s="78"/>
    </row>
  </sheetData>
  <mergeCells count="93">
    <mergeCell ref="M119:O119"/>
    <mergeCell ref="M2:O2"/>
    <mergeCell ref="M3:M4"/>
    <mergeCell ref="N3:N4"/>
    <mergeCell ref="O3:O4"/>
    <mergeCell ref="M52:O52"/>
    <mergeCell ref="M81:O81"/>
    <mergeCell ref="B1:K1"/>
    <mergeCell ref="B2:C5"/>
    <mergeCell ref="B52:C53"/>
    <mergeCell ref="B81:C82"/>
    <mergeCell ref="B29:B33"/>
    <mergeCell ref="B11:K11"/>
    <mergeCell ref="G81:I81"/>
    <mergeCell ref="J81:L81"/>
    <mergeCell ref="B6:B10"/>
    <mergeCell ref="B45:K45"/>
    <mergeCell ref="E3:E4"/>
    <mergeCell ref="D3:D4"/>
    <mergeCell ref="B18:K18"/>
    <mergeCell ref="C54:K54"/>
    <mergeCell ref="D52:F52"/>
    <mergeCell ref="G52:I52"/>
    <mergeCell ref="B65532:E65532"/>
    <mergeCell ref="C138:K138"/>
    <mergeCell ref="B65531:E65531"/>
    <mergeCell ref="B60:C60"/>
    <mergeCell ref="C127:K127"/>
    <mergeCell ref="B65530:E65530"/>
    <mergeCell ref="B137:C137"/>
    <mergeCell ref="B87:C87"/>
    <mergeCell ref="B126:C126"/>
    <mergeCell ref="B66:K66"/>
    <mergeCell ref="C133:K133"/>
    <mergeCell ref="B118:C118"/>
    <mergeCell ref="C113:K113"/>
    <mergeCell ref="B119:C120"/>
    <mergeCell ref="C97:L97"/>
    <mergeCell ref="J119:L119"/>
    <mergeCell ref="G119:I119"/>
    <mergeCell ref="D119:F119"/>
    <mergeCell ref="C67:K67"/>
    <mergeCell ref="B132:C132"/>
    <mergeCell ref="C121:K121"/>
    <mergeCell ref="B112:C112"/>
    <mergeCell ref="C101:K101"/>
    <mergeCell ref="B100:C100"/>
    <mergeCell ref="B72:K72"/>
    <mergeCell ref="C73:K73"/>
    <mergeCell ref="B80:C80"/>
    <mergeCell ref="C88:K88"/>
    <mergeCell ref="B96:C96"/>
    <mergeCell ref="C83:K83"/>
    <mergeCell ref="D81:F81"/>
    <mergeCell ref="J52:L52"/>
    <mergeCell ref="C61:K61"/>
    <mergeCell ref="K3:K4"/>
    <mergeCell ref="H3:H4"/>
    <mergeCell ref="L3:L4"/>
    <mergeCell ref="B51:K51"/>
    <mergeCell ref="B12:B17"/>
    <mergeCell ref="B19:B27"/>
    <mergeCell ref="B35:B44"/>
    <mergeCell ref="B46:B50"/>
    <mergeCell ref="B28:K28"/>
    <mergeCell ref="D35:K35"/>
    <mergeCell ref="B34:K34"/>
    <mergeCell ref="D2:F2"/>
    <mergeCell ref="G2:I2"/>
    <mergeCell ref="J2:L2"/>
    <mergeCell ref="G3:G4"/>
    <mergeCell ref="J3:J4"/>
    <mergeCell ref="F3:F4"/>
    <mergeCell ref="I3:I4"/>
    <mergeCell ref="A6:A10"/>
    <mergeCell ref="A12:A17"/>
    <mergeCell ref="A19:A27"/>
    <mergeCell ref="A29:A33"/>
    <mergeCell ref="A35:A44"/>
    <mergeCell ref="A46:A50"/>
    <mergeCell ref="A54:A59"/>
    <mergeCell ref="A61:A65"/>
    <mergeCell ref="A67:A71"/>
    <mergeCell ref="A73:A79"/>
    <mergeCell ref="A83:A86"/>
    <mergeCell ref="A88:A95"/>
    <mergeCell ref="A138:A141"/>
    <mergeCell ref="A97:A99"/>
    <mergeCell ref="A101:A111"/>
    <mergeCell ref="A113:A117"/>
    <mergeCell ref="A121:A125"/>
    <mergeCell ref="A127:A131"/>
    <mergeCell ref="A133:A136"/>
  </mergeCells>
  <phoneticPr fontId="2" type="noConversion"/>
  <conditionalFormatting sqref="D7:D10">
    <cfRule type="iconSet" priority="140">
      <iconSet iconSet="4TrafficLights">
        <cfvo type="percent" val="0"/>
        <cfvo type="num" val="1"/>
        <cfvo type="num" val="3"/>
        <cfvo type="num" val="4"/>
      </iconSet>
    </cfRule>
  </conditionalFormatting>
  <conditionalFormatting sqref="G7:G10">
    <cfRule type="iconSet" priority="138">
      <iconSet iconSet="4TrafficLights">
        <cfvo type="percent" val="0"/>
        <cfvo type="num" val="1"/>
        <cfvo type="num" val="3"/>
        <cfvo type="num" val="4"/>
      </iconSet>
    </cfRule>
  </conditionalFormatting>
  <conditionalFormatting sqref="J7:J10">
    <cfRule type="iconSet" priority="137">
      <iconSet iconSet="4TrafficLights">
        <cfvo type="percent" val="0"/>
        <cfvo type="num" val="1"/>
        <cfvo type="num" val="3"/>
        <cfvo type="num" val="4"/>
      </iconSet>
    </cfRule>
  </conditionalFormatting>
  <conditionalFormatting sqref="D13:D17">
    <cfRule type="iconSet" priority="136">
      <iconSet iconSet="4TrafficLights">
        <cfvo type="percent" val="0"/>
        <cfvo type="num" val="1"/>
        <cfvo type="num" val="3"/>
        <cfvo type="num" val="4"/>
      </iconSet>
    </cfRule>
  </conditionalFormatting>
  <conditionalFormatting sqref="G13:G17">
    <cfRule type="iconSet" priority="135">
      <iconSet iconSet="4TrafficLights">
        <cfvo type="percent" val="0"/>
        <cfvo type="num" val="1"/>
        <cfvo type="num" val="3"/>
        <cfvo type="num" val="4"/>
      </iconSet>
    </cfRule>
  </conditionalFormatting>
  <conditionalFormatting sqref="J13:J17">
    <cfRule type="iconSet" priority="134">
      <iconSet iconSet="4TrafficLights">
        <cfvo type="percent" val="0"/>
        <cfvo type="num" val="1"/>
        <cfvo type="num" val="3"/>
        <cfvo type="num" val="4"/>
      </iconSet>
    </cfRule>
  </conditionalFormatting>
  <conditionalFormatting sqref="Q7">
    <cfRule type="cellIs" dxfId="1" priority="131" stopIfTrue="1" operator="lessThan">
      <formula>$Q$7</formula>
    </cfRule>
  </conditionalFormatting>
  <conditionalFormatting sqref="P7:P9">
    <cfRule type="iconSet" priority="130">
      <iconSet iconSet="3Flags">
        <cfvo type="percent" val="0"/>
        <cfvo type="num" val="0"/>
        <cfvo type="num" val="1" gte="0"/>
      </iconSet>
    </cfRule>
  </conditionalFormatting>
  <conditionalFormatting sqref="D20:D27">
    <cfRule type="iconSet" priority="129">
      <iconSet iconSet="4TrafficLights">
        <cfvo type="percent" val="0"/>
        <cfvo type="num" val="1"/>
        <cfvo type="num" val="3"/>
        <cfvo type="num" val="4"/>
      </iconSet>
    </cfRule>
  </conditionalFormatting>
  <conditionalFormatting sqref="G20:G27">
    <cfRule type="iconSet" priority="128">
      <iconSet iconSet="4TrafficLights">
        <cfvo type="percent" val="0"/>
        <cfvo type="num" val="1"/>
        <cfvo type="num" val="3"/>
        <cfvo type="num" val="4"/>
      </iconSet>
    </cfRule>
  </conditionalFormatting>
  <conditionalFormatting sqref="J20:J27">
    <cfRule type="iconSet" priority="125">
      <iconSet iconSet="4TrafficLights">
        <cfvo type="percent" val="0"/>
        <cfvo type="num" val="1"/>
        <cfvo type="num" val="3"/>
        <cfvo type="num" val="4"/>
      </iconSet>
    </cfRule>
  </conditionalFormatting>
  <conditionalFormatting sqref="D30:D33">
    <cfRule type="iconSet" priority="124">
      <iconSet iconSet="4TrafficLights">
        <cfvo type="percent" val="0"/>
        <cfvo type="num" val="1"/>
        <cfvo type="num" val="3"/>
        <cfvo type="num" val="4"/>
      </iconSet>
    </cfRule>
  </conditionalFormatting>
  <conditionalFormatting sqref="G30:G33">
    <cfRule type="iconSet" priority="123">
      <iconSet iconSet="4TrafficLights">
        <cfvo type="percent" val="0"/>
        <cfvo type="num" val="1"/>
        <cfvo type="num" val="3"/>
        <cfvo type="num" val="4"/>
      </iconSet>
    </cfRule>
  </conditionalFormatting>
  <conditionalFormatting sqref="J30:J33">
    <cfRule type="iconSet" priority="120">
      <iconSet iconSet="4TrafficLights">
        <cfvo type="percent" val="0"/>
        <cfvo type="num" val="1"/>
        <cfvo type="num" val="3"/>
        <cfvo type="num" val="4"/>
      </iconSet>
    </cfRule>
  </conditionalFormatting>
  <conditionalFormatting sqref="D36:D44">
    <cfRule type="iconSet" priority="119">
      <iconSet iconSet="4TrafficLights">
        <cfvo type="percent" val="0"/>
        <cfvo type="num" val="1"/>
        <cfvo type="num" val="3"/>
        <cfvo type="num" val="4"/>
      </iconSet>
    </cfRule>
  </conditionalFormatting>
  <conditionalFormatting sqref="G36:G44">
    <cfRule type="iconSet" priority="118">
      <iconSet iconSet="4TrafficLights">
        <cfvo type="percent" val="0"/>
        <cfvo type="num" val="1"/>
        <cfvo type="num" val="3"/>
        <cfvo type="num" val="4"/>
      </iconSet>
    </cfRule>
  </conditionalFormatting>
  <conditionalFormatting sqref="J36:J44">
    <cfRule type="iconSet" priority="115">
      <iconSet iconSet="4TrafficLights">
        <cfvo type="percent" val="0"/>
        <cfvo type="num" val="1"/>
        <cfvo type="num" val="3"/>
        <cfvo type="num" val="4"/>
      </iconSet>
    </cfRule>
  </conditionalFormatting>
  <conditionalFormatting sqref="D47:D50">
    <cfRule type="iconSet" priority="114">
      <iconSet iconSet="4TrafficLights">
        <cfvo type="percent" val="0"/>
        <cfvo type="num" val="1"/>
        <cfvo type="num" val="3"/>
        <cfvo type="num" val="4"/>
      </iconSet>
    </cfRule>
  </conditionalFormatting>
  <conditionalFormatting sqref="G47:G50">
    <cfRule type="iconSet" priority="113">
      <iconSet iconSet="4TrafficLights">
        <cfvo type="percent" val="0"/>
        <cfvo type="num" val="1"/>
        <cfvo type="num" val="3"/>
        <cfvo type="num" val="4"/>
      </iconSet>
    </cfRule>
  </conditionalFormatting>
  <conditionalFormatting sqref="J47:J50">
    <cfRule type="iconSet" priority="110">
      <iconSet iconSet="4TrafficLights">
        <cfvo type="percent" val="0"/>
        <cfvo type="num" val="1"/>
        <cfvo type="num" val="3"/>
        <cfvo type="num" val="4"/>
      </iconSet>
    </cfRule>
  </conditionalFormatting>
  <conditionalFormatting sqref="D55:D59">
    <cfRule type="iconSet" priority="109">
      <iconSet iconSet="4TrafficLights">
        <cfvo type="percent" val="0"/>
        <cfvo type="num" val="1"/>
        <cfvo type="num" val="3"/>
        <cfvo type="num" val="4"/>
      </iconSet>
    </cfRule>
  </conditionalFormatting>
  <conditionalFormatting sqref="G55:G59">
    <cfRule type="iconSet" priority="107">
      <iconSet iconSet="4TrafficLights">
        <cfvo type="percent" val="0"/>
        <cfvo type="num" val="1"/>
        <cfvo type="num" val="3"/>
        <cfvo type="num" val="4"/>
      </iconSet>
    </cfRule>
  </conditionalFormatting>
  <conditionalFormatting sqref="J55:J59">
    <cfRule type="iconSet" priority="105">
      <iconSet iconSet="4TrafficLights">
        <cfvo type="percent" val="0"/>
        <cfvo type="num" val="1"/>
        <cfvo type="num" val="3"/>
        <cfvo type="num" val="4"/>
      </iconSet>
    </cfRule>
  </conditionalFormatting>
  <conditionalFormatting sqref="D62:D65">
    <cfRule type="iconSet" priority="103">
      <iconSet iconSet="4TrafficLights">
        <cfvo type="percent" val="0"/>
        <cfvo type="num" val="1"/>
        <cfvo type="num" val="3"/>
        <cfvo type="num" val="4"/>
      </iconSet>
    </cfRule>
  </conditionalFormatting>
  <conditionalFormatting sqref="G62:G65">
    <cfRule type="iconSet" priority="101">
      <iconSet iconSet="4TrafficLights">
        <cfvo type="percent" val="0"/>
        <cfvo type="num" val="1"/>
        <cfvo type="num" val="3"/>
        <cfvo type="num" val="4"/>
      </iconSet>
    </cfRule>
  </conditionalFormatting>
  <conditionalFormatting sqref="J62:J65">
    <cfRule type="iconSet" priority="99">
      <iconSet iconSet="4TrafficLights">
        <cfvo type="percent" val="0"/>
        <cfvo type="num" val="1"/>
        <cfvo type="num" val="3"/>
        <cfvo type="num" val="4"/>
      </iconSet>
    </cfRule>
  </conditionalFormatting>
  <conditionalFormatting sqref="D68:D71">
    <cfRule type="iconSet" priority="81">
      <iconSet iconSet="4TrafficLights">
        <cfvo type="percent" val="0"/>
        <cfvo type="num" val="1"/>
        <cfvo type="num" val="3"/>
        <cfvo type="num" val="4"/>
      </iconSet>
    </cfRule>
  </conditionalFormatting>
  <conditionalFormatting sqref="G68:G71">
    <cfRule type="iconSet" priority="79">
      <iconSet iconSet="4TrafficLights">
        <cfvo type="percent" val="0"/>
        <cfvo type="num" val="1"/>
        <cfvo type="num" val="3"/>
        <cfvo type="num" val="4"/>
      </iconSet>
    </cfRule>
  </conditionalFormatting>
  <conditionalFormatting sqref="J68:J71">
    <cfRule type="iconSet" priority="77">
      <iconSet iconSet="4TrafficLights">
        <cfvo type="percent" val="0"/>
        <cfvo type="num" val="1"/>
        <cfvo type="num" val="3"/>
        <cfvo type="num" val="4"/>
      </iconSet>
    </cfRule>
  </conditionalFormatting>
  <conditionalFormatting sqref="D74:D79">
    <cfRule type="iconSet" priority="64">
      <iconSet iconSet="4TrafficLights">
        <cfvo type="percent" val="0"/>
        <cfvo type="num" val="1"/>
        <cfvo type="num" val="3"/>
        <cfvo type="num" val="4"/>
      </iconSet>
    </cfRule>
  </conditionalFormatting>
  <conditionalFormatting sqref="G74:G79">
    <cfRule type="iconSet" priority="62">
      <iconSet iconSet="4TrafficLights">
        <cfvo type="percent" val="0"/>
        <cfvo type="num" val="1"/>
        <cfvo type="num" val="3"/>
        <cfvo type="num" val="4"/>
      </iconSet>
    </cfRule>
  </conditionalFormatting>
  <conditionalFormatting sqref="J74:J79">
    <cfRule type="iconSet" priority="60">
      <iconSet iconSet="4TrafficLights">
        <cfvo type="percent" val="0"/>
        <cfvo type="num" val="1"/>
        <cfvo type="num" val="3"/>
        <cfvo type="num" val="4"/>
      </iconSet>
    </cfRule>
  </conditionalFormatting>
  <conditionalFormatting sqref="D84:D86">
    <cfRule type="iconSet" priority="47">
      <iconSet iconSet="4TrafficLights">
        <cfvo type="percent" val="0"/>
        <cfvo type="num" val="1"/>
        <cfvo type="num" val="3"/>
        <cfvo type="num" val="4"/>
      </iconSet>
    </cfRule>
  </conditionalFormatting>
  <conditionalFormatting sqref="G84:G86">
    <cfRule type="iconSet" priority="46">
      <iconSet iconSet="4TrafficLights">
        <cfvo type="percent" val="0"/>
        <cfvo type="num" val="1"/>
        <cfvo type="num" val="3"/>
        <cfvo type="num" val="4"/>
      </iconSet>
    </cfRule>
  </conditionalFormatting>
  <conditionalFormatting sqref="J84:J86">
    <cfRule type="iconSet" priority="45">
      <iconSet iconSet="4TrafficLights">
        <cfvo type="percent" val="0"/>
        <cfvo type="num" val="1"/>
        <cfvo type="num" val="3"/>
        <cfvo type="num" val="4"/>
      </iconSet>
    </cfRule>
  </conditionalFormatting>
  <conditionalFormatting sqref="D89:D95">
    <cfRule type="iconSet" priority="44">
      <iconSet iconSet="4TrafficLights">
        <cfvo type="percent" val="0"/>
        <cfvo type="num" val="1"/>
        <cfvo type="num" val="3"/>
        <cfvo type="num" val="4"/>
      </iconSet>
    </cfRule>
  </conditionalFormatting>
  <conditionalFormatting sqref="G89:G95">
    <cfRule type="iconSet" priority="43">
      <iconSet iconSet="4TrafficLights">
        <cfvo type="percent" val="0"/>
        <cfvo type="num" val="1"/>
        <cfvo type="num" val="3"/>
        <cfvo type="num" val="4"/>
      </iconSet>
    </cfRule>
  </conditionalFormatting>
  <conditionalFormatting sqref="J89:J95">
    <cfRule type="iconSet" priority="42">
      <iconSet iconSet="4TrafficLights">
        <cfvo type="percent" val="0"/>
        <cfvo type="num" val="1"/>
        <cfvo type="num" val="3"/>
        <cfvo type="num" val="4"/>
      </iconSet>
    </cfRule>
  </conditionalFormatting>
  <conditionalFormatting sqref="D98:D99">
    <cfRule type="iconSet" priority="41">
      <iconSet iconSet="4TrafficLights">
        <cfvo type="percent" val="0"/>
        <cfvo type="num" val="1"/>
        <cfvo type="num" val="3"/>
        <cfvo type="num" val="4"/>
      </iconSet>
    </cfRule>
  </conditionalFormatting>
  <conditionalFormatting sqref="G98:G99">
    <cfRule type="iconSet" priority="40">
      <iconSet iconSet="4TrafficLights">
        <cfvo type="percent" val="0"/>
        <cfvo type="num" val="1"/>
        <cfvo type="num" val="3"/>
        <cfvo type="num" val="4"/>
      </iconSet>
    </cfRule>
  </conditionalFormatting>
  <conditionalFormatting sqref="J98:J99">
    <cfRule type="iconSet" priority="39">
      <iconSet iconSet="4TrafficLights">
        <cfvo type="percent" val="0"/>
        <cfvo type="num" val="1"/>
        <cfvo type="num" val="3"/>
        <cfvo type="num" val="4"/>
      </iconSet>
    </cfRule>
  </conditionalFormatting>
  <conditionalFormatting sqref="D102:D111">
    <cfRule type="iconSet" priority="38">
      <iconSet iconSet="4TrafficLights">
        <cfvo type="percent" val="0"/>
        <cfvo type="num" val="1"/>
        <cfvo type="num" val="3"/>
        <cfvo type="num" val="4"/>
      </iconSet>
    </cfRule>
  </conditionalFormatting>
  <conditionalFormatting sqref="G102:G111">
    <cfRule type="iconSet" priority="37">
      <iconSet iconSet="4TrafficLights">
        <cfvo type="percent" val="0"/>
        <cfvo type="num" val="1"/>
        <cfvo type="num" val="3"/>
        <cfvo type="num" val="4"/>
      </iconSet>
    </cfRule>
  </conditionalFormatting>
  <conditionalFormatting sqref="J102:J111">
    <cfRule type="iconSet" priority="36">
      <iconSet iconSet="4TrafficLights">
        <cfvo type="percent" val="0"/>
        <cfvo type="num" val="1"/>
        <cfvo type="num" val="3"/>
        <cfvo type="num" val="4"/>
      </iconSet>
    </cfRule>
  </conditionalFormatting>
  <conditionalFormatting sqref="D114:D117">
    <cfRule type="iconSet" priority="35">
      <iconSet iconSet="4TrafficLights">
        <cfvo type="percent" val="0"/>
        <cfvo type="num" val="1"/>
        <cfvo type="num" val="3"/>
        <cfvo type="num" val="4"/>
      </iconSet>
    </cfRule>
  </conditionalFormatting>
  <conditionalFormatting sqref="G114:G117">
    <cfRule type="iconSet" priority="34">
      <iconSet iconSet="4TrafficLights">
        <cfvo type="percent" val="0"/>
        <cfvo type="num" val="1"/>
        <cfvo type="num" val="3"/>
        <cfvo type="num" val="4"/>
      </iconSet>
    </cfRule>
  </conditionalFormatting>
  <conditionalFormatting sqref="J114:J117">
    <cfRule type="iconSet" priority="33">
      <iconSet iconSet="4TrafficLights">
        <cfvo type="percent" val="0"/>
        <cfvo type="num" val="1"/>
        <cfvo type="num" val="3"/>
        <cfvo type="num" val="4"/>
      </iconSet>
    </cfRule>
  </conditionalFormatting>
  <conditionalFormatting sqref="D122:D125">
    <cfRule type="iconSet" priority="32">
      <iconSet iconSet="4TrafficLights">
        <cfvo type="percent" val="0"/>
        <cfvo type="num" val="1"/>
        <cfvo type="num" val="3"/>
        <cfvo type="num" val="4"/>
      </iconSet>
    </cfRule>
  </conditionalFormatting>
  <conditionalFormatting sqref="G122:G125">
    <cfRule type="iconSet" priority="31">
      <iconSet iconSet="4TrafficLights">
        <cfvo type="percent" val="0"/>
        <cfvo type="num" val="1"/>
        <cfvo type="num" val="3"/>
        <cfvo type="num" val="4"/>
      </iconSet>
    </cfRule>
  </conditionalFormatting>
  <conditionalFormatting sqref="J122:J125">
    <cfRule type="iconSet" priority="30">
      <iconSet iconSet="4TrafficLights">
        <cfvo type="percent" val="0"/>
        <cfvo type="num" val="1"/>
        <cfvo type="num" val="3"/>
        <cfvo type="num" val="4"/>
      </iconSet>
    </cfRule>
  </conditionalFormatting>
  <conditionalFormatting sqref="D128:D131">
    <cfRule type="iconSet" priority="29">
      <iconSet iconSet="4TrafficLights">
        <cfvo type="percent" val="0"/>
        <cfvo type="num" val="1"/>
        <cfvo type="num" val="3"/>
        <cfvo type="num" val="4"/>
      </iconSet>
    </cfRule>
  </conditionalFormatting>
  <conditionalFormatting sqref="G128:G131">
    <cfRule type="iconSet" priority="28">
      <iconSet iconSet="4TrafficLights">
        <cfvo type="percent" val="0"/>
        <cfvo type="num" val="1"/>
        <cfvo type="num" val="3"/>
        <cfvo type="num" val="4"/>
      </iconSet>
    </cfRule>
  </conditionalFormatting>
  <conditionalFormatting sqref="J128:J131">
    <cfRule type="iconSet" priority="27">
      <iconSet iconSet="4TrafficLights">
        <cfvo type="percent" val="0"/>
        <cfvo type="num" val="1"/>
        <cfvo type="num" val="3"/>
        <cfvo type="num" val="4"/>
      </iconSet>
    </cfRule>
  </conditionalFormatting>
  <conditionalFormatting sqref="D134:D136">
    <cfRule type="iconSet" priority="26">
      <iconSet iconSet="4TrafficLights">
        <cfvo type="percent" val="0"/>
        <cfvo type="num" val="1"/>
        <cfvo type="num" val="3"/>
        <cfvo type="num" val="4"/>
      </iconSet>
    </cfRule>
  </conditionalFormatting>
  <conditionalFormatting sqref="G134:G136">
    <cfRule type="iconSet" priority="25">
      <iconSet iconSet="4TrafficLights">
        <cfvo type="percent" val="0"/>
        <cfvo type="num" val="1"/>
        <cfvo type="num" val="3"/>
        <cfvo type="num" val="4"/>
      </iconSet>
    </cfRule>
  </conditionalFormatting>
  <conditionalFormatting sqref="J134:J136">
    <cfRule type="iconSet" priority="24">
      <iconSet iconSet="4TrafficLights">
        <cfvo type="percent" val="0"/>
        <cfvo type="num" val="1"/>
        <cfvo type="num" val="3"/>
        <cfvo type="num" val="4"/>
      </iconSet>
    </cfRule>
  </conditionalFormatting>
  <conditionalFormatting sqref="D139:D141">
    <cfRule type="iconSet" priority="23">
      <iconSet iconSet="4TrafficLights">
        <cfvo type="percent" val="0"/>
        <cfvo type="num" val="1"/>
        <cfvo type="num" val="3"/>
        <cfvo type="num" val="4"/>
      </iconSet>
    </cfRule>
  </conditionalFormatting>
  <conditionalFormatting sqref="G139:G141">
    <cfRule type="iconSet" priority="22">
      <iconSet iconSet="4TrafficLights">
        <cfvo type="percent" val="0"/>
        <cfvo type="num" val="1"/>
        <cfvo type="num" val="3"/>
        <cfvo type="num" val="4"/>
      </iconSet>
    </cfRule>
  </conditionalFormatting>
  <conditionalFormatting sqref="J139:J141">
    <cfRule type="iconSet" priority="21">
      <iconSet iconSet="4TrafficLights">
        <cfvo type="percent" val="0"/>
        <cfvo type="num" val="1"/>
        <cfvo type="num" val="3"/>
        <cfvo type="num" val="4"/>
      </iconSet>
    </cfRule>
  </conditionalFormatting>
  <conditionalFormatting sqref="D134:D136">
    <cfRule type="iconSet" priority="20">
      <iconSet iconSet="4TrafficLights">
        <cfvo type="percent" val="0"/>
        <cfvo type="num" val="1"/>
        <cfvo type="num" val="3"/>
        <cfvo type="num" val="4"/>
      </iconSet>
    </cfRule>
  </conditionalFormatting>
  <conditionalFormatting sqref="M7:M10">
    <cfRule type="iconSet" priority="19">
      <iconSet iconSet="4TrafficLights">
        <cfvo type="percent" val="0"/>
        <cfvo type="num" val="1"/>
        <cfvo type="num" val="3"/>
        <cfvo type="num" val="4"/>
      </iconSet>
    </cfRule>
  </conditionalFormatting>
  <conditionalFormatting sqref="M13:M17">
    <cfRule type="iconSet" priority="18">
      <iconSet iconSet="4TrafficLights">
        <cfvo type="percent" val="0"/>
        <cfvo type="num" val="1"/>
        <cfvo type="num" val="3"/>
        <cfvo type="num" val="4"/>
      </iconSet>
    </cfRule>
  </conditionalFormatting>
  <conditionalFormatting sqref="M20:M27">
    <cfRule type="iconSet" priority="17">
      <iconSet iconSet="4TrafficLights">
        <cfvo type="percent" val="0"/>
        <cfvo type="num" val="1"/>
        <cfvo type="num" val="3"/>
        <cfvo type="num" val="4"/>
      </iconSet>
    </cfRule>
  </conditionalFormatting>
  <conditionalFormatting sqref="M30:M33">
    <cfRule type="iconSet" priority="16">
      <iconSet iconSet="4TrafficLights">
        <cfvo type="percent" val="0"/>
        <cfvo type="num" val="1"/>
        <cfvo type="num" val="3"/>
        <cfvo type="num" val="4"/>
      </iconSet>
    </cfRule>
  </conditionalFormatting>
  <conditionalFormatting sqref="M36:M44">
    <cfRule type="iconSet" priority="15">
      <iconSet iconSet="4TrafficLights">
        <cfvo type="percent" val="0"/>
        <cfvo type="num" val="1"/>
        <cfvo type="num" val="3"/>
        <cfvo type="num" val="4"/>
      </iconSet>
    </cfRule>
  </conditionalFormatting>
  <conditionalFormatting sqref="M47:M50">
    <cfRule type="iconSet" priority="14">
      <iconSet iconSet="4TrafficLights">
        <cfvo type="percent" val="0"/>
        <cfvo type="num" val="1"/>
        <cfvo type="num" val="3"/>
        <cfvo type="num" val="4"/>
      </iconSet>
    </cfRule>
  </conditionalFormatting>
  <conditionalFormatting sqref="M55:M59">
    <cfRule type="iconSet" priority="13">
      <iconSet iconSet="4TrafficLights">
        <cfvo type="percent" val="0"/>
        <cfvo type="num" val="1"/>
        <cfvo type="num" val="3"/>
        <cfvo type="num" val="4"/>
      </iconSet>
    </cfRule>
  </conditionalFormatting>
  <conditionalFormatting sqref="M62:M65">
    <cfRule type="iconSet" priority="12">
      <iconSet iconSet="4TrafficLights">
        <cfvo type="percent" val="0"/>
        <cfvo type="num" val="1"/>
        <cfvo type="num" val="3"/>
        <cfvo type="num" val="4"/>
      </iconSet>
    </cfRule>
  </conditionalFormatting>
  <conditionalFormatting sqref="M68:M71">
    <cfRule type="iconSet" priority="11">
      <iconSet iconSet="4TrafficLights">
        <cfvo type="percent" val="0"/>
        <cfvo type="num" val="1"/>
        <cfvo type="num" val="3"/>
        <cfvo type="num" val="4"/>
      </iconSet>
    </cfRule>
  </conditionalFormatting>
  <conditionalFormatting sqref="M74:M79">
    <cfRule type="iconSet" priority="10">
      <iconSet iconSet="4TrafficLights">
        <cfvo type="percent" val="0"/>
        <cfvo type="num" val="1"/>
        <cfvo type="num" val="3"/>
        <cfvo type="num" val="4"/>
      </iconSet>
    </cfRule>
  </conditionalFormatting>
  <conditionalFormatting sqref="M84:M86">
    <cfRule type="iconSet" priority="9">
      <iconSet iconSet="4TrafficLights">
        <cfvo type="percent" val="0"/>
        <cfvo type="num" val="1"/>
        <cfvo type="num" val="3"/>
        <cfvo type="num" val="4"/>
      </iconSet>
    </cfRule>
  </conditionalFormatting>
  <conditionalFormatting sqref="M89:M95">
    <cfRule type="iconSet" priority="8">
      <iconSet iconSet="4TrafficLights">
        <cfvo type="percent" val="0"/>
        <cfvo type="num" val="1"/>
        <cfvo type="num" val="3"/>
        <cfvo type="num" val="4"/>
      </iconSet>
    </cfRule>
  </conditionalFormatting>
  <conditionalFormatting sqref="M98:M99">
    <cfRule type="iconSet" priority="7">
      <iconSet iconSet="4TrafficLights">
        <cfvo type="percent" val="0"/>
        <cfvo type="num" val="1"/>
        <cfvo type="num" val="3"/>
        <cfvo type="num" val="4"/>
      </iconSet>
    </cfRule>
  </conditionalFormatting>
  <conditionalFormatting sqref="M102:M111">
    <cfRule type="iconSet" priority="6">
      <iconSet iconSet="4TrafficLights">
        <cfvo type="percent" val="0"/>
        <cfvo type="num" val="1"/>
        <cfvo type="num" val="3"/>
        <cfvo type="num" val="4"/>
      </iconSet>
    </cfRule>
  </conditionalFormatting>
  <conditionalFormatting sqref="M114:M117">
    <cfRule type="iconSet" priority="5">
      <iconSet iconSet="4TrafficLights">
        <cfvo type="percent" val="0"/>
        <cfvo type="num" val="1"/>
        <cfvo type="num" val="3"/>
        <cfvo type="num" val="4"/>
      </iconSet>
    </cfRule>
  </conditionalFormatting>
  <conditionalFormatting sqref="M122:M125">
    <cfRule type="iconSet" priority="4">
      <iconSet iconSet="4TrafficLights">
        <cfvo type="percent" val="0"/>
        <cfvo type="num" val="1"/>
        <cfvo type="num" val="3"/>
        <cfvo type="num" val="4"/>
      </iconSet>
    </cfRule>
  </conditionalFormatting>
  <conditionalFormatting sqref="M128:M131">
    <cfRule type="iconSet" priority="3">
      <iconSet iconSet="4TrafficLights">
        <cfvo type="percent" val="0"/>
        <cfvo type="num" val="1"/>
        <cfvo type="num" val="3"/>
        <cfvo type="num" val="4"/>
      </iconSet>
    </cfRule>
  </conditionalFormatting>
  <conditionalFormatting sqref="M134:M136">
    <cfRule type="iconSet" priority="2">
      <iconSet iconSet="4TrafficLights">
        <cfvo type="percent" val="0"/>
        <cfvo type="num" val="1"/>
        <cfvo type="num" val="3"/>
        <cfvo type="num" val="4"/>
      </iconSet>
    </cfRule>
  </conditionalFormatting>
  <conditionalFormatting sqref="M139:M141">
    <cfRule type="iconSet" priority="1">
      <iconSet iconSet="4TrafficLights">
        <cfvo type="percent" val="0"/>
        <cfvo type="num" val="1"/>
        <cfvo type="num" val="3"/>
        <cfvo type="num" val="4"/>
      </iconSet>
    </cfRule>
  </conditionalFormatting>
  <dataValidations count="1">
    <dataValidation type="list" allowBlank="1" showInputMessage="1" showErrorMessage="1" sqref="J134:J136 D139:D141 J102:J111 J98:J99 J89:J95 J84:J86 D84:D86 D62:D65 D134:D136 G84:G86 D98:D99 G89:G95 D89:D95 G98:G99 D114:D117 G102:G111 G74:G79 G47:G50 G36:G44 G30:G33 G20:G27 G13:G17 G7:G10 J7:J10 D13:D17 D7:D10 J20:J27 J30:J33 D20:D27 J36:J44 D30:D33 J47:J50 D36:D44 D47:D50 G68:G71 J13:J17 D74:D79 J62:J65 D68:D71 D55:D59 G62:G65 G55:G59 J55:J59 J68:J71 J74:J79 G114:G117 G134:G136 G128:G131 D102:D111 G122:G125 D128:D131 J114:J117 D122:D125 J139:J141 G139:G141 J122:J125 J128:J131 M134:M136 M102:M111 M98:M99 M89:M95 M84:M86 M7:M10 M20:M27 M30:M33 M36:M44 M47:M50 M13:M17 M62:M65 M55:M59 M68:M71 M74:M79 M114:M117 M139:M141 M122:M125 M128:M131">
      <formula1>$Q$2:$Q$5</formula1>
    </dataValidation>
  </dataValidations>
  <hyperlinks>
    <hyperlink ref="B65532" r:id="rId1"/>
    <hyperlink ref="B65531" r:id="rId2"/>
  </hyperlinks>
  <pageMargins left="0.70866141732283472" right="0.70866141732283472" top="0.74803149606299213" bottom="0.74803149606299213" header="0.31496062992125984" footer="0.31496062992125984"/>
  <pageSetup paperSize="14" scale="70" orientation="landscape"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B1:AS65497"/>
  <sheetViews>
    <sheetView showGridLines="0" zoomScale="70" zoomScaleNormal="70" workbookViewId="0">
      <selection activeCell="B27" sqref="B27:U27"/>
    </sheetView>
  </sheetViews>
  <sheetFormatPr baseColWidth="10" defaultRowHeight="15" x14ac:dyDescent="0.2"/>
  <cols>
    <col min="1" max="1" width="1.42578125" style="1" customWidth="1"/>
    <col min="2" max="2" width="34.710937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14062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45" ht="6" customHeight="1" x14ac:dyDescent="0.2"/>
    <row r="2" spans="2:45" ht="22.5" customHeight="1" x14ac:dyDescent="0.2">
      <c r="B2" s="271" t="s">
        <v>27</v>
      </c>
      <c r="C2" s="270" t="s">
        <v>212</v>
      </c>
      <c r="D2" s="270"/>
      <c r="E2" s="270"/>
      <c r="F2" s="270"/>
      <c r="G2" s="2"/>
      <c r="H2" s="268" t="s">
        <v>213</v>
      </c>
      <c r="I2" s="268"/>
      <c r="J2" s="268"/>
      <c r="K2" s="268"/>
      <c r="L2" s="3"/>
      <c r="M2" s="269" t="s">
        <v>178</v>
      </c>
      <c r="N2" s="269"/>
      <c r="O2" s="269"/>
      <c r="P2" s="269"/>
      <c r="Q2" s="113"/>
      <c r="R2" s="277" t="s">
        <v>178</v>
      </c>
      <c r="S2" s="277"/>
      <c r="T2" s="277"/>
      <c r="U2" s="277"/>
      <c r="V2" s="267"/>
      <c r="W2" s="17"/>
      <c r="X2" s="17"/>
      <c r="Y2" s="17"/>
      <c r="Z2" s="17"/>
      <c r="AA2" s="17"/>
      <c r="AB2" s="17"/>
      <c r="AC2" s="17"/>
      <c r="AD2" s="17"/>
      <c r="AE2" s="17"/>
      <c r="AF2" s="17"/>
      <c r="AG2" s="17"/>
      <c r="AH2" s="17"/>
      <c r="AI2" s="17"/>
      <c r="AJ2" s="17"/>
      <c r="AK2" s="17"/>
      <c r="AL2" s="17"/>
      <c r="AM2" s="17"/>
      <c r="AN2" s="17"/>
      <c r="AO2" s="17"/>
      <c r="AP2" s="17"/>
      <c r="AQ2" s="17"/>
      <c r="AR2" s="17"/>
      <c r="AS2" s="17"/>
    </row>
    <row r="3" spans="2:45" ht="24.75" customHeight="1" thickBot="1" x14ac:dyDescent="0.25">
      <c r="B3" s="272"/>
      <c r="C3" s="4">
        <v>1</v>
      </c>
      <c r="D3" s="4">
        <v>2</v>
      </c>
      <c r="E3" s="5">
        <v>3</v>
      </c>
      <c r="F3" s="6">
        <v>4</v>
      </c>
      <c r="G3" s="275"/>
      <c r="H3" s="4">
        <v>1</v>
      </c>
      <c r="I3" s="4">
        <v>2</v>
      </c>
      <c r="J3" s="5">
        <v>3</v>
      </c>
      <c r="K3" s="6">
        <v>4</v>
      </c>
      <c r="L3" s="273"/>
      <c r="M3" s="4">
        <v>1</v>
      </c>
      <c r="N3" s="4">
        <v>2</v>
      </c>
      <c r="O3" s="5">
        <v>3</v>
      </c>
      <c r="P3" s="6">
        <v>4</v>
      </c>
      <c r="Q3" s="113"/>
      <c r="R3" s="4">
        <v>1</v>
      </c>
      <c r="S3" s="4">
        <v>2</v>
      </c>
      <c r="T3" s="5">
        <v>3</v>
      </c>
      <c r="U3" s="6">
        <v>4</v>
      </c>
      <c r="V3" s="267"/>
      <c r="W3" s="17"/>
      <c r="X3" s="17"/>
      <c r="Y3" s="17"/>
      <c r="Z3" s="17"/>
      <c r="AA3" s="17"/>
      <c r="AB3" s="17"/>
      <c r="AC3" s="17"/>
      <c r="AD3" s="17"/>
      <c r="AE3" s="17"/>
      <c r="AF3" s="17"/>
      <c r="AG3" s="17"/>
      <c r="AH3" s="17"/>
      <c r="AI3" s="17"/>
      <c r="AJ3" s="17"/>
      <c r="AK3" s="17"/>
      <c r="AL3" s="17"/>
      <c r="AM3" s="17"/>
      <c r="AN3" s="17"/>
      <c r="AO3" s="17"/>
      <c r="AP3" s="17"/>
      <c r="AQ3" s="17"/>
      <c r="AR3" s="17"/>
      <c r="AS3" s="17"/>
    </row>
    <row r="4" spans="2:45" ht="38.1" customHeight="1" thickTop="1" thickBot="1" x14ac:dyDescent="0.25">
      <c r="B4" s="91" t="s">
        <v>73</v>
      </c>
      <c r="C4" s="89">
        <f>Autoevaluación!R7/SUM(Autoevaluación!R7:R10)</f>
        <v>0</v>
      </c>
      <c r="D4" s="8">
        <f>Autoevaluación!R8/SUM(Autoevaluación!R7:R10)</f>
        <v>0</v>
      </c>
      <c r="E4" s="8">
        <f>Autoevaluación!R9/SUM(Autoevaluación!R7:R10)</f>
        <v>0.75</v>
      </c>
      <c r="F4" s="8">
        <f>Autoevaluación!R10/SUM(Autoevaluación!R7:R10)</f>
        <v>0.25</v>
      </c>
      <c r="G4" s="276"/>
      <c r="H4" s="8">
        <f>[1]Autoevaluación!S7/SUM([1]Autoevaluación!S7:S10)</f>
        <v>0</v>
      </c>
      <c r="I4" s="8">
        <f>[1]Autoevaluación!S8/SUM([1]Autoevaluación!S7:S10)</f>
        <v>0</v>
      </c>
      <c r="J4" s="8">
        <f>[1]Autoevaluación!S9/SUM([1]Autoevaluación!S7:S10)</f>
        <v>0.75</v>
      </c>
      <c r="K4" s="8">
        <f>[1]Autoevaluación!S10/SUM([1]Autoevaluación!S7:S10)</f>
        <v>0.25</v>
      </c>
      <c r="L4" s="274"/>
      <c r="M4" s="8" t="e">
        <f>Autoevaluación!T7/SUM(Autoevaluación!T7:T10)</f>
        <v>#DIV/0!</v>
      </c>
      <c r="N4" s="8" t="e">
        <f>Autoevaluación!T8/SUM(Autoevaluación!T7:T10)</f>
        <v>#DIV/0!</v>
      </c>
      <c r="O4" s="8" t="e">
        <f>Autoevaluación!T9/SUM(Autoevaluación!T7:T10)</f>
        <v>#DIV/0!</v>
      </c>
      <c r="P4" s="8" t="e">
        <f>Autoevaluación!T10/SUM(Autoevaluación!T7:T10)</f>
        <v>#DIV/0!</v>
      </c>
      <c r="Q4" s="111"/>
      <c r="R4" s="8" t="e">
        <f>Autoevaluación!U7/SUM(Autoevaluación!U7:U10)</f>
        <v>#DIV/0!</v>
      </c>
      <c r="S4" s="8" t="e">
        <f>Autoevaluación!U8/SUM(Autoevaluación!U7:U10)</f>
        <v>#DIV/0!</v>
      </c>
      <c r="T4" s="8" t="e">
        <f>Autoevaluación!U9/SUM(Autoevaluación!U7:U10)</f>
        <v>#DIV/0!</v>
      </c>
      <c r="U4" s="8" t="e">
        <f>Autoevaluación!U10/SUM(Autoevaluación!U7:U10)</f>
        <v>#DIV/0!</v>
      </c>
      <c r="V4" s="17"/>
      <c r="W4" s="17"/>
      <c r="X4" s="17"/>
      <c r="Y4" s="17"/>
      <c r="Z4" s="17"/>
      <c r="AA4" s="17"/>
      <c r="AB4" s="17"/>
      <c r="AC4" s="17"/>
      <c r="AD4" s="17"/>
      <c r="AE4" s="17"/>
      <c r="AF4" s="17"/>
      <c r="AG4" s="17"/>
      <c r="AH4" s="17"/>
      <c r="AI4" s="17"/>
      <c r="AJ4" s="17"/>
      <c r="AK4" s="17"/>
      <c r="AL4" s="17"/>
      <c r="AM4" s="17"/>
      <c r="AN4" s="17"/>
      <c r="AO4" s="17"/>
      <c r="AP4" s="17"/>
      <c r="AQ4" s="17"/>
      <c r="AR4" s="17"/>
      <c r="AS4" s="17"/>
    </row>
    <row r="5" spans="2:45" ht="38.1" customHeight="1" thickTop="1" thickBot="1" x14ac:dyDescent="0.25">
      <c r="B5" s="91" t="s">
        <v>72</v>
      </c>
      <c r="C5" s="89">
        <f>Autoevaluación!R13/SUM(Autoevaluación!R13:R16)</f>
        <v>0</v>
      </c>
      <c r="D5" s="8">
        <f>Autoevaluación!R14/SUM(Autoevaluación!R13:R16)</f>
        <v>0</v>
      </c>
      <c r="E5" s="8">
        <f>Autoevaluación!R15/SUM(Autoevaluación!R13:R16)</f>
        <v>0.2</v>
      </c>
      <c r="F5" s="8">
        <f>Autoevaluación!R16/SUM(Autoevaluación!R13:R16)</f>
        <v>0.8</v>
      </c>
      <c r="G5" s="276"/>
      <c r="H5" s="8">
        <f>[1]Autoevaluación!S13/SUM([1]Autoevaluación!S13:S16)</f>
        <v>0</v>
      </c>
      <c r="I5" s="8">
        <f>[1]Autoevaluación!S14/SUM([1]Autoevaluación!S13:S16)</f>
        <v>0</v>
      </c>
      <c r="J5" s="8">
        <f>[1]Autoevaluación!S15/SUM([1]Autoevaluación!S13:S16)</f>
        <v>0</v>
      </c>
      <c r="K5" s="8">
        <f>[1]Autoevaluación!S16/SUM([1]Autoevaluación!S13:S16)</f>
        <v>1</v>
      </c>
      <c r="L5" s="274"/>
      <c r="M5" s="8" t="e">
        <f>Autoevaluación!T13/SUM(Autoevaluación!T13:T16)</f>
        <v>#DIV/0!</v>
      </c>
      <c r="N5" s="8" t="e">
        <f>Autoevaluación!T14/SUM(Autoevaluación!T13:T16)</f>
        <v>#DIV/0!</v>
      </c>
      <c r="O5" s="8" t="e">
        <f>Autoevaluación!T15/SUM(Autoevaluación!T13:T16)</f>
        <v>#DIV/0!</v>
      </c>
      <c r="P5" s="8" t="e">
        <f>Autoevaluación!T16/SUM(Autoevaluación!T13:T16)</f>
        <v>#DIV/0!</v>
      </c>
      <c r="Q5" s="111"/>
      <c r="R5" s="8" t="e">
        <f>Autoevaluación!U13/SUM(Autoevaluación!U13:U16)</f>
        <v>#DIV/0!</v>
      </c>
      <c r="S5" s="8" t="e">
        <f>Autoevaluación!U14/SUM(Autoevaluación!U13:U16)</f>
        <v>#DIV/0!</v>
      </c>
      <c r="T5" s="8" t="e">
        <f>Autoevaluación!U15/SUM(Autoevaluación!U13:U16)</f>
        <v>#DIV/0!</v>
      </c>
      <c r="U5" s="8" t="e">
        <f>Autoevaluación!U16/SUM(Autoevaluación!U13:U16)</f>
        <v>#DIV/0!</v>
      </c>
      <c r="V5" s="17"/>
      <c r="W5" s="17"/>
      <c r="X5" s="17"/>
      <c r="Y5" s="17"/>
      <c r="Z5" s="17"/>
      <c r="AA5" s="17"/>
      <c r="AB5" s="17"/>
      <c r="AC5" s="17"/>
      <c r="AD5" s="17"/>
      <c r="AE5" s="17"/>
      <c r="AF5" s="17"/>
      <c r="AG5" s="17"/>
      <c r="AH5" s="17"/>
      <c r="AI5" s="17"/>
      <c r="AJ5" s="17"/>
      <c r="AK5" s="17"/>
      <c r="AL5" s="17"/>
      <c r="AM5" s="17"/>
      <c r="AN5" s="17"/>
      <c r="AO5" s="17"/>
      <c r="AP5" s="17"/>
      <c r="AQ5" s="17"/>
      <c r="AR5" s="17"/>
      <c r="AS5" s="17"/>
    </row>
    <row r="6" spans="2:45" ht="38.1" customHeight="1" thickTop="1" thickBot="1" x14ac:dyDescent="0.25">
      <c r="B6" s="91" t="s">
        <v>43</v>
      </c>
      <c r="C6" s="89">
        <f>Autoevaluación!R20/SUM(Autoevaluación!R20:R23)</f>
        <v>0</v>
      </c>
      <c r="D6" s="8">
        <f>Autoevaluación!R21/SUM(Autoevaluación!R20:R23)</f>
        <v>0.125</v>
      </c>
      <c r="E6" s="8">
        <f>Autoevaluación!R22/SUM(Autoevaluación!R20:R23)</f>
        <v>0.75</v>
      </c>
      <c r="F6" s="8">
        <f>Autoevaluación!R23/SUM(Autoevaluación!R20:R23)</f>
        <v>0.125</v>
      </c>
      <c r="G6" s="276"/>
      <c r="H6" s="8">
        <f>[1]Autoevaluación!S20/SUM([1]Autoevaluación!S20:S23)</f>
        <v>0</v>
      </c>
      <c r="I6" s="8">
        <f>[1]Autoevaluación!S21/SUM([1]Autoevaluación!S20:S23)</f>
        <v>0</v>
      </c>
      <c r="J6" s="8">
        <f>[1]Autoevaluación!S20/SUM([1]Autoevaluación!S20:S23)</f>
        <v>0</v>
      </c>
      <c r="K6" s="8">
        <f>[1]Autoevaluación!S23/SUM([1]Autoevaluación!S20:S23)</f>
        <v>0.125</v>
      </c>
      <c r="L6" s="274"/>
      <c r="M6" s="8" t="e">
        <f>Autoevaluación!T20/SUM(Autoevaluación!T20:T23)</f>
        <v>#DIV/0!</v>
      </c>
      <c r="N6" s="8" t="e">
        <f>Autoevaluación!T21/SUM(Autoevaluación!T20:T23)</f>
        <v>#DIV/0!</v>
      </c>
      <c r="O6" s="8" t="e">
        <f>Autoevaluación!T22/SUM(Autoevaluación!T20:T23)</f>
        <v>#DIV/0!</v>
      </c>
      <c r="P6" s="8" t="e">
        <f>Autoevaluación!T23/SUM(Autoevaluación!T20:T23)</f>
        <v>#DIV/0!</v>
      </c>
      <c r="Q6" s="111"/>
      <c r="R6" s="8" t="e">
        <f>Autoevaluación!U20/SUM(Autoevaluación!U20:U23)</f>
        <v>#DIV/0!</v>
      </c>
      <c r="S6" s="8" t="e">
        <f>Autoevaluación!U21/SUM(Autoevaluación!U20:U23)</f>
        <v>#DIV/0!</v>
      </c>
      <c r="T6" s="8" t="e">
        <f>Autoevaluación!U22/SUM(Autoevaluación!U20:U23)</f>
        <v>#DIV/0!</v>
      </c>
      <c r="U6" s="8" t="e">
        <f>Autoevaluación!U23/SUM(Autoevaluación!U20:U23)</f>
        <v>#DIV/0!</v>
      </c>
      <c r="V6" s="18"/>
      <c r="W6" s="17"/>
      <c r="X6" s="17"/>
      <c r="Y6" s="17"/>
      <c r="Z6" s="17"/>
      <c r="AA6" s="17"/>
      <c r="AB6" s="17"/>
      <c r="AC6" s="17"/>
      <c r="AD6" s="17"/>
      <c r="AE6" s="17"/>
      <c r="AF6" s="17"/>
      <c r="AG6" s="17"/>
      <c r="AH6" s="17"/>
      <c r="AI6" s="17"/>
      <c r="AJ6" s="17"/>
      <c r="AK6" s="17"/>
      <c r="AL6" s="17"/>
      <c r="AM6" s="17"/>
      <c r="AN6" s="17"/>
      <c r="AO6" s="17"/>
      <c r="AP6" s="17"/>
      <c r="AQ6" s="17"/>
      <c r="AR6" s="17"/>
      <c r="AS6" s="17"/>
    </row>
    <row r="7" spans="2:45" ht="38.1" customHeight="1" thickTop="1" thickBot="1" x14ac:dyDescent="0.25">
      <c r="B7" s="91" t="s">
        <v>52</v>
      </c>
      <c r="C7" s="89">
        <f>Autoevaluación!R30/SUM(Autoevaluación!R30:R33)</f>
        <v>0</v>
      </c>
      <c r="D7" s="8">
        <f>Autoevaluación!R31/SUM(Autoevaluación!R30:R33)</f>
        <v>0</v>
      </c>
      <c r="E7" s="8">
        <f>Autoevaluación!R32/SUM(Autoevaluación!R30:R33)</f>
        <v>0.5</v>
      </c>
      <c r="F7" s="8">
        <f>Autoevaluación!R33/SUM(Autoevaluación!R30:R33)</f>
        <v>0.5</v>
      </c>
      <c r="G7" s="276"/>
      <c r="H7" s="8">
        <f>[1]Autoevaluación!S30/SUM([1]Autoevaluación!S30:S33)</f>
        <v>0</v>
      </c>
      <c r="I7" s="8">
        <f>[1]Autoevaluación!S31/SUM([1]Autoevaluación!S30:S33)</f>
        <v>0</v>
      </c>
      <c r="J7" s="8">
        <f>[1]Autoevaluación!S32/SUM([1]Autoevaluación!S30:S33)</f>
        <v>0.25</v>
      </c>
      <c r="K7" s="8">
        <f>[1]Autoevaluación!S33/SUM([1]Autoevaluación!S30:S33)</f>
        <v>0.75</v>
      </c>
      <c r="L7" s="274"/>
      <c r="M7" s="8" t="e">
        <f>Autoevaluación!T30/SUM(Autoevaluación!T30:T33)</f>
        <v>#DIV/0!</v>
      </c>
      <c r="N7" s="8" t="e">
        <f>Autoevaluación!T31/SUM(Autoevaluación!T30:T33)</f>
        <v>#DIV/0!</v>
      </c>
      <c r="O7" s="8" t="e">
        <f>Autoevaluación!T32/SUM(Autoevaluación!T30:T33)</f>
        <v>#DIV/0!</v>
      </c>
      <c r="P7" s="8" t="e">
        <f>Autoevaluación!T33/SUM(Autoevaluación!T30:T33)</f>
        <v>#DIV/0!</v>
      </c>
      <c r="Q7" s="111"/>
      <c r="R7" s="8" t="e">
        <f>Autoevaluación!U30/SUM(Autoevaluación!U30:U33)</f>
        <v>#DIV/0!</v>
      </c>
      <c r="S7" s="8" t="e">
        <f>Autoevaluación!U31/SUM(Autoevaluación!U30:U33)</f>
        <v>#DIV/0!</v>
      </c>
      <c r="T7" s="8" t="e">
        <f>Autoevaluación!U32/SUM(Autoevaluación!U30:U33)</f>
        <v>#DIV/0!</v>
      </c>
      <c r="U7" s="8" t="e">
        <f>Autoevaluación!U33/SUM(Autoevaluación!U30:U33)</f>
        <v>#DIV/0!</v>
      </c>
      <c r="V7" s="17"/>
      <c r="W7" s="17"/>
      <c r="X7" s="17"/>
      <c r="Y7" s="17"/>
      <c r="Z7" s="17"/>
      <c r="AA7" s="17"/>
      <c r="AB7" s="17"/>
      <c r="AC7" s="17"/>
      <c r="AD7" s="17"/>
      <c r="AE7" s="17"/>
      <c r="AF7" s="17"/>
      <c r="AG7" s="17"/>
      <c r="AH7" s="17"/>
      <c r="AI7" s="17"/>
      <c r="AJ7" s="17"/>
      <c r="AK7" s="17"/>
      <c r="AL7" s="17"/>
      <c r="AM7" s="17"/>
      <c r="AN7" s="17"/>
      <c r="AO7" s="17"/>
      <c r="AP7" s="17"/>
      <c r="AQ7" s="17"/>
      <c r="AR7" s="17"/>
      <c r="AS7" s="17"/>
    </row>
    <row r="8" spans="2:45" ht="38.1" customHeight="1" thickTop="1" thickBot="1" x14ac:dyDescent="0.25">
      <c r="B8" s="91" t="s">
        <v>57</v>
      </c>
      <c r="C8" s="89">
        <f>Autoevaluación!R36/SUM(Autoevaluación!R36:R39)</f>
        <v>0</v>
      </c>
      <c r="D8" s="8">
        <f>Autoevaluación!R37/SUM(Autoevaluación!R36:R39)</f>
        <v>0.1111111111111111</v>
      </c>
      <c r="E8" s="8">
        <f>Autoevaluación!R38/SUM(Autoevaluación!R36:R39)</f>
        <v>0.22222222222222221</v>
      </c>
      <c r="F8" s="8">
        <f>Autoevaluación!R39/SUM(Autoevaluación!R36:R39)</f>
        <v>0.66666666666666663</v>
      </c>
      <c r="G8" s="276"/>
      <c r="H8" s="8">
        <f>[1]Autoevaluación!S36/SUM([1]Autoevaluación!S36:S39)</f>
        <v>0</v>
      </c>
      <c r="I8" s="8">
        <f>[1]Autoevaluación!S37/SUM([1]Autoevaluación!S36:S39)</f>
        <v>0</v>
      </c>
      <c r="J8" s="8">
        <f>[1]Autoevaluación!S38/SUM([1]Autoevaluación!S36:S39)</f>
        <v>0.33333333333333331</v>
      </c>
      <c r="K8" s="8">
        <f>[1]Autoevaluación!S39/SUM([1]Autoevaluación!S36:S39)</f>
        <v>0.66666666666666663</v>
      </c>
      <c r="L8" s="274"/>
      <c r="M8" s="8" t="e">
        <f>Autoevaluación!T36/SUM(Autoevaluación!T36:T39)</f>
        <v>#DIV/0!</v>
      </c>
      <c r="N8" s="8" t="e">
        <f>Autoevaluación!T37/SUM(Autoevaluación!T36:T39)</f>
        <v>#DIV/0!</v>
      </c>
      <c r="O8" s="8" t="e">
        <f>Autoevaluación!T38/SUM(Autoevaluación!T36:T39)</f>
        <v>#DIV/0!</v>
      </c>
      <c r="P8" s="8" t="e">
        <f>Autoevaluación!T39/SUM(Autoevaluación!T36:T39)</f>
        <v>#DIV/0!</v>
      </c>
      <c r="Q8" s="111"/>
      <c r="R8" s="8" t="e">
        <f>Autoevaluación!U36/SUM(Autoevaluación!U36:U39)</f>
        <v>#DIV/0!</v>
      </c>
      <c r="S8" s="8" t="e">
        <f>Autoevaluación!U37/SUM(Autoevaluación!U36:U39)</f>
        <v>#DIV/0!</v>
      </c>
      <c r="T8" s="8" t="e">
        <f>Autoevaluación!U38/SUM(Autoevaluación!U36:U39)</f>
        <v>#DIV/0!</v>
      </c>
      <c r="U8" s="8" t="e">
        <f>Autoevaluación!U39/SUM(Autoevaluación!U36:U39)</f>
        <v>#DIV/0!</v>
      </c>
      <c r="V8" s="17"/>
      <c r="W8" s="17"/>
      <c r="X8" s="17"/>
      <c r="Y8" s="17"/>
      <c r="Z8" s="17"/>
      <c r="AA8" s="17"/>
      <c r="AB8" s="17"/>
      <c r="AC8" s="17"/>
      <c r="AD8" s="17"/>
      <c r="AE8" s="17"/>
      <c r="AF8" s="17"/>
      <c r="AG8" s="17"/>
      <c r="AH8" s="17"/>
      <c r="AI8" s="17"/>
      <c r="AJ8" s="17"/>
      <c r="AK8" s="17"/>
      <c r="AL8" s="17"/>
      <c r="AM8" s="17"/>
      <c r="AN8" s="17"/>
      <c r="AO8" s="17"/>
      <c r="AP8" s="17"/>
      <c r="AQ8" s="17"/>
      <c r="AR8" s="17"/>
      <c r="AS8" s="17"/>
    </row>
    <row r="9" spans="2:45" ht="38.1" customHeight="1" thickTop="1" thickBot="1" x14ac:dyDescent="0.25">
      <c r="B9" s="91" t="s">
        <v>67</v>
      </c>
      <c r="C9" s="89">
        <f>Autoevaluación!R47/SUM(Autoevaluación!R47:R50)</f>
        <v>0.25</v>
      </c>
      <c r="D9" s="8">
        <f>Autoevaluación!R48/SUM(Autoevaluación!R47:R50)</f>
        <v>0</v>
      </c>
      <c r="E9" s="8">
        <f>Autoevaluación!R49/SUM(Autoevaluación!R47:R50)</f>
        <v>0.25</v>
      </c>
      <c r="F9" s="8">
        <f>Autoevaluación!R50/SUM(Autoevaluación!R47:R50)</f>
        <v>0.5</v>
      </c>
      <c r="G9" s="276"/>
      <c r="H9" s="8">
        <f>[1]Autoevaluación!S47/SUM([1]Autoevaluación!S47:S50)</f>
        <v>0.25</v>
      </c>
      <c r="I9" s="8">
        <f>[1]Autoevaluación!S48/SUM([1]Autoevaluación!S47:S50)</f>
        <v>0</v>
      </c>
      <c r="J9" s="8">
        <f>[1]Autoevaluación!S49/SUM([1]Autoevaluación!S47:S50)</f>
        <v>0.25</v>
      </c>
      <c r="K9" s="8">
        <f>[1]Autoevaluación!S50/SUM([1]Autoevaluación!S47:S50)</f>
        <v>0.5</v>
      </c>
      <c r="L9" s="274"/>
      <c r="M9" s="8" t="e">
        <f>Autoevaluación!T47/SUM(Autoevaluación!T47:T50)</f>
        <v>#DIV/0!</v>
      </c>
      <c r="N9" s="8" t="e">
        <f>Autoevaluación!T48/SUM(Autoevaluación!T47:T50)</f>
        <v>#DIV/0!</v>
      </c>
      <c r="O9" s="8" t="e">
        <f>Autoevaluación!T49/SUM(Autoevaluación!T47:T50)</f>
        <v>#DIV/0!</v>
      </c>
      <c r="P9" s="8" t="e">
        <f>Autoevaluación!T50/SUM(Autoevaluación!T47:T50)</f>
        <v>#DIV/0!</v>
      </c>
      <c r="Q9" s="111"/>
      <c r="R9" s="8" t="e">
        <f>Autoevaluación!U47/SUM(Autoevaluación!U47:U50)</f>
        <v>#DIV/0!</v>
      </c>
      <c r="S9" s="8" t="e">
        <f>Autoevaluación!U48/SUM(Autoevaluación!U47:U50)</f>
        <v>#DIV/0!</v>
      </c>
      <c r="T9" s="8" t="e">
        <f>Autoevaluación!U49/SUM(Autoevaluación!U47:U50)</f>
        <v>#DIV/0!</v>
      </c>
      <c r="U9" s="8" t="e">
        <f>Autoevaluación!U50/SUM(Autoevaluación!U47:U50)</f>
        <v>#DIV/0!</v>
      </c>
      <c r="V9" s="17"/>
      <c r="W9" s="17"/>
      <c r="X9" s="17"/>
      <c r="Y9" s="17"/>
      <c r="Z9" s="17"/>
      <c r="AA9" s="17"/>
      <c r="AB9" s="17"/>
      <c r="AC9" s="17"/>
      <c r="AD9" s="17"/>
      <c r="AE9" s="17"/>
      <c r="AF9" s="17"/>
      <c r="AG9" s="17"/>
      <c r="AH9" s="17"/>
      <c r="AI9" s="17"/>
      <c r="AJ9" s="17"/>
      <c r="AK9" s="17"/>
      <c r="AL9" s="17"/>
      <c r="AM9" s="17"/>
      <c r="AN9" s="17"/>
      <c r="AO9" s="17"/>
      <c r="AP9" s="17"/>
      <c r="AQ9" s="17"/>
      <c r="AR9" s="17"/>
      <c r="AS9" s="17"/>
    </row>
    <row r="10" spans="2:45" ht="38.1" customHeight="1" thickTop="1" x14ac:dyDescent="0.2">
      <c r="B10" s="90" t="s">
        <v>126</v>
      </c>
      <c r="C10" s="13">
        <f>AVERAGE(C4:C9)</f>
        <v>4.1666666666666664E-2</v>
      </c>
      <c r="D10" s="13">
        <f>AVERAGE(D4:D9)</f>
        <v>3.9351851851851853E-2</v>
      </c>
      <c r="E10" s="13">
        <f>AVERAGE(E4:E9)</f>
        <v>0.44537037037037042</v>
      </c>
      <c r="F10" s="13">
        <f>AVERAGE(F4:F9)</f>
        <v>0.47361111111111115</v>
      </c>
      <c r="G10" s="10"/>
      <c r="H10" s="13">
        <f>AVERAGE(H4:H9)</f>
        <v>4.1666666666666664E-2</v>
      </c>
      <c r="I10" s="13">
        <f>AVERAGE(I4:I9)</f>
        <v>0</v>
      </c>
      <c r="J10" s="13">
        <f>AVERAGE(J4:J9)</f>
        <v>0.2638888888888889</v>
      </c>
      <c r="K10" s="13">
        <f>AVERAGE(K4:K9)</f>
        <v>0.54861111111111105</v>
      </c>
      <c r="L10" s="10"/>
      <c r="M10" s="13" t="e">
        <f>AVERAGE(M4:M9)</f>
        <v>#DIV/0!</v>
      </c>
      <c r="N10" s="13" t="e">
        <f>AVERAGE(N4:N9)</f>
        <v>#DIV/0!</v>
      </c>
      <c r="O10" s="13" t="e">
        <f>AVERAGE(O4:O9)</f>
        <v>#DIV/0!</v>
      </c>
      <c r="P10" s="13" t="e">
        <f>AVERAGE(P4:P9)</f>
        <v>#DIV/0!</v>
      </c>
      <c r="Q10" s="112"/>
      <c r="R10" s="13" t="e">
        <f>AVERAGE(R4:R9)</f>
        <v>#DIV/0!</v>
      </c>
      <c r="S10" s="13" t="e">
        <f>AVERAGE(S4:S9)</f>
        <v>#DIV/0!</v>
      </c>
      <c r="T10" s="13" t="e">
        <f>AVERAGE(T4:T9)</f>
        <v>#DIV/0!</v>
      </c>
      <c r="U10" s="13" t="e">
        <f>AVERAGE(U4:U9)</f>
        <v>#DIV/0!</v>
      </c>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row>
    <row r="11" spans="2:45" x14ac:dyDescent="0.2">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row>
    <row r="12" spans="2:45" ht="21.95" customHeight="1" x14ac:dyDescent="0.2">
      <c r="B12" s="282">
        <v>2024</v>
      </c>
      <c r="C12" s="283"/>
      <c r="D12" s="283"/>
      <c r="E12" s="283"/>
      <c r="F12" s="283"/>
      <c r="G12" s="283"/>
      <c r="H12" s="283"/>
      <c r="I12" s="283"/>
      <c r="J12" s="283"/>
      <c r="K12" s="283"/>
      <c r="L12" s="283"/>
      <c r="M12" s="283"/>
      <c r="N12" s="283"/>
      <c r="O12" s="283"/>
      <c r="P12" s="283"/>
      <c r="Q12" s="283"/>
      <c r="R12" s="283"/>
      <c r="S12" s="283"/>
      <c r="T12" s="283"/>
      <c r="U12" s="284"/>
      <c r="V12" s="17"/>
      <c r="W12" s="17"/>
      <c r="X12" s="17"/>
      <c r="Y12" s="17"/>
      <c r="Z12" s="17"/>
      <c r="AA12" s="17"/>
      <c r="AB12" s="17"/>
      <c r="AC12" s="17"/>
      <c r="AD12" s="17"/>
      <c r="AE12" s="17"/>
      <c r="AF12" s="17"/>
      <c r="AG12" s="17"/>
      <c r="AH12" s="17"/>
      <c r="AI12" s="17"/>
      <c r="AJ12" s="17"/>
      <c r="AK12" s="17"/>
      <c r="AL12" s="17"/>
      <c r="AM12" s="17"/>
      <c r="AN12" s="17"/>
      <c r="AO12" s="17"/>
      <c r="AP12" s="17"/>
      <c r="AQ12" s="17"/>
      <c r="AR12" s="17"/>
      <c r="AS12" s="17"/>
    </row>
    <row r="13" spans="2:45" ht="24.95" customHeight="1" x14ac:dyDescent="0.2">
      <c r="B13" s="285" t="s">
        <v>28</v>
      </c>
      <c r="C13" s="286"/>
      <c r="D13" s="286"/>
      <c r="E13" s="286"/>
      <c r="F13" s="286"/>
      <c r="G13" s="286"/>
      <c r="H13" s="286"/>
      <c r="I13" s="286"/>
      <c r="J13" s="286"/>
      <c r="K13" s="286"/>
      <c r="L13" s="286"/>
      <c r="M13" s="286"/>
      <c r="N13" s="286"/>
      <c r="O13" s="286"/>
      <c r="P13" s="286"/>
      <c r="Q13" s="286"/>
      <c r="R13" s="286"/>
      <c r="S13" s="286"/>
      <c r="T13" s="286"/>
      <c r="U13" s="286"/>
      <c r="V13" s="17"/>
      <c r="W13" s="17"/>
      <c r="X13" s="17"/>
      <c r="Y13" s="17"/>
      <c r="Z13" s="17"/>
      <c r="AA13" s="17"/>
      <c r="AB13" s="17"/>
      <c r="AC13" s="17"/>
      <c r="AD13" s="17"/>
      <c r="AE13" s="17"/>
      <c r="AF13" s="17"/>
      <c r="AG13" s="17"/>
      <c r="AH13" s="17"/>
      <c r="AI13" s="17"/>
      <c r="AJ13" s="17"/>
      <c r="AK13" s="17"/>
      <c r="AL13" s="17"/>
      <c r="AM13" s="17"/>
      <c r="AN13" s="17"/>
      <c r="AO13" s="17"/>
      <c r="AP13" s="17"/>
      <c r="AQ13" s="17"/>
      <c r="AR13" s="17"/>
      <c r="AS13" s="17"/>
    </row>
    <row r="14" spans="2:45" ht="60" customHeight="1" x14ac:dyDescent="0.2">
      <c r="B14" s="266" t="s">
        <v>391</v>
      </c>
      <c r="C14" s="266"/>
      <c r="D14" s="266"/>
      <c r="E14" s="266"/>
      <c r="F14" s="266"/>
      <c r="G14" s="266"/>
      <c r="H14" s="266"/>
      <c r="I14" s="266"/>
      <c r="J14" s="266"/>
      <c r="K14" s="266"/>
      <c r="L14" s="266"/>
      <c r="M14" s="266"/>
      <c r="N14" s="266"/>
      <c r="O14" s="266"/>
      <c r="P14" s="266"/>
      <c r="Q14" s="266"/>
      <c r="R14" s="266"/>
      <c r="S14" s="266"/>
      <c r="T14" s="266"/>
      <c r="U14" s="266"/>
      <c r="V14" s="17"/>
      <c r="W14" s="17"/>
      <c r="X14" s="17"/>
      <c r="Y14" s="17"/>
      <c r="Z14" s="17"/>
      <c r="AA14" s="17"/>
      <c r="AB14" s="17"/>
      <c r="AC14" s="17"/>
      <c r="AD14" s="17"/>
      <c r="AE14" s="17"/>
      <c r="AF14" s="17"/>
      <c r="AG14" s="17"/>
      <c r="AH14" s="17"/>
      <c r="AI14" s="17"/>
      <c r="AJ14" s="17"/>
      <c r="AK14" s="17"/>
      <c r="AL14" s="17"/>
      <c r="AM14" s="17"/>
      <c r="AN14" s="17"/>
      <c r="AO14" s="17"/>
      <c r="AP14" s="17"/>
      <c r="AQ14" s="17"/>
      <c r="AR14" s="17"/>
      <c r="AS14" s="17"/>
    </row>
    <row r="15" spans="2:45" ht="60" customHeight="1" x14ac:dyDescent="0.2">
      <c r="B15" s="266"/>
      <c r="C15" s="266"/>
      <c r="D15" s="266"/>
      <c r="E15" s="266"/>
      <c r="F15" s="266"/>
      <c r="G15" s="266"/>
      <c r="H15" s="266"/>
      <c r="I15" s="266"/>
      <c r="J15" s="266"/>
      <c r="K15" s="266"/>
      <c r="L15" s="266"/>
      <c r="M15" s="266"/>
      <c r="N15" s="266"/>
      <c r="O15" s="266"/>
      <c r="P15" s="266"/>
      <c r="Q15" s="266"/>
      <c r="R15" s="266"/>
      <c r="S15" s="266"/>
      <c r="T15" s="266"/>
      <c r="U15" s="266"/>
      <c r="V15" s="17"/>
      <c r="W15" s="17"/>
      <c r="X15" s="17"/>
      <c r="Y15" s="17"/>
      <c r="Z15" s="17"/>
      <c r="AA15" s="17"/>
      <c r="AB15" s="17"/>
      <c r="AC15" s="17"/>
      <c r="AD15" s="17"/>
      <c r="AE15" s="17"/>
      <c r="AF15" s="17"/>
      <c r="AG15" s="17"/>
      <c r="AH15" s="17"/>
      <c r="AI15" s="17"/>
      <c r="AJ15" s="17"/>
      <c r="AK15" s="17"/>
      <c r="AL15" s="17"/>
      <c r="AM15" s="17"/>
      <c r="AN15" s="17"/>
      <c r="AO15" s="17"/>
      <c r="AP15" s="17"/>
      <c r="AQ15" s="17"/>
      <c r="AR15" s="17"/>
      <c r="AS15" s="17"/>
    </row>
    <row r="16" spans="2:45" s="15" customFormat="1" ht="24.95" customHeight="1" x14ac:dyDescent="0.25">
      <c r="B16" s="287" t="s">
        <v>123</v>
      </c>
      <c r="C16" s="288"/>
      <c r="D16" s="288"/>
      <c r="E16" s="288"/>
      <c r="F16" s="288"/>
      <c r="G16" s="288"/>
      <c r="H16" s="288"/>
      <c r="I16" s="288"/>
      <c r="J16" s="288"/>
      <c r="K16" s="288"/>
      <c r="L16" s="288"/>
      <c r="M16" s="288"/>
      <c r="N16" s="288"/>
      <c r="O16" s="288"/>
      <c r="P16" s="288"/>
      <c r="Q16" s="288"/>
      <c r="R16" s="288"/>
      <c r="S16" s="288"/>
      <c r="T16" s="288"/>
      <c r="U16" s="288"/>
    </row>
    <row r="17" spans="2:21" ht="60" customHeight="1" x14ac:dyDescent="0.2">
      <c r="B17" s="266" t="s">
        <v>403</v>
      </c>
      <c r="C17" s="266"/>
      <c r="D17" s="266"/>
      <c r="E17" s="266"/>
      <c r="F17" s="266"/>
      <c r="G17" s="266"/>
      <c r="H17" s="266"/>
      <c r="I17" s="266"/>
      <c r="J17" s="266"/>
      <c r="K17" s="266"/>
      <c r="L17" s="266"/>
      <c r="M17" s="266"/>
      <c r="N17" s="266"/>
      <c r="O17" s="266"/>
      <c r="P17" s="266"/>
      <c r="Q17" s="266"/>
      <c r="R17" s="266"/>
      <c r="S17" s="266"/>
      <c r="T17" s="266"/>
      <c r="U17" s="266"/>
    </row>
    <row r="18" spans="2:21" ht="60" customHeight="1" x14ac:dyDescent="0.2">
      <c r="B18" s="266"/>
      <c r="C18" s="266"/>
      <c r="D18" s="266"/>
      <c r="E18" s="266"/>
      <c r="F18" s="266"/>
      <c r="G18" s="266"/>
      <c r="H18" s="266"/>
      <c r="I18" s="266"/>
      <c r="J18" s="266"/>
      <c r="K18" s="266"/>
      <c r="L18" s="266"/>
      <c r="M18" s="266"/>
      <c r="N18" s="266"/>
      <c r="O18" s="266"/>
      <c r="P18" s="266"/>
      <c r="Q18" s="266"/>
      <c r="R18" s="266"/>
      <c r="S18" s="266"/>
      <c r="T18" s="266"/>
      <c r="U18" s="266"/>
    </row>
    <row r="19" spans="2:21" ht="60" customHeight="1" x14ac:dyDescent="0.2">
      <c r="B19" s="266"/>
      <c r="C19" s="266"/>
      <c r="D19" s="266"/>
      <c r="E19" s="266"/>
      <c r="F19" s="266"/>
      <c r="G19" s="266"/>
      <c r="H19" s="266"/>
      <c r="I19" s="266"/>
      <c r="J19" s="266"/>
      <c r="K19" s="266"/>
      <c r="L19" s="266"/>
      <c r="M19" s="266"/>
      <c r="N19" s="266"/>
      <c r="O19" s="266"/>
      <c r="P19" s="266"/>
      <c r="Q19" s="266"/>
      <c r="R19" s="266"/>
      <c r="S19" s="266"/>
      <c r="T19" s="266"/>
      <c r="U19" s="266"/>
    </row>
    <row r="20" spans="2:21" ht="16.5" customHeight="1" x14ac:dyDescent="0.2">
      <c r="B20" s="14"/>
      <c r="C20" s="14"/>
      <c r="D20" s="14"/>
      <c r="E20" s="14"/>
      <c r="F20" s="14"/>
      <c r="G20" s="14"/>
      <c r="H20" s="14"/>
      <c r="I20" s="14"/>
      <c r="J20" s="14"/>
      <c r="K20" s="14"/>
      <c r="L20" s="14"/>
      <c r="M20" s="14"/>
      <c r="N20" s="14"/>
      <c r="O20" s="14"/>
      <c r="P20" s="14"/>
      <c r="Q20" s="14"/>
      <c r="R20" s="14"/>
      <c r="S20" s="14"/>
      <c r="T20" s="14"/>
      <c r="U20" s="14"/>
    </row>
    <row r="21" spans="2:21" ht="21.95" customHeight="1" x14ac:dyDescent="0.2">
      <c r="B21" s="289">
        <v>2025</v>
      </c>
      <c r="C21" s="289"/>
      <c r="D21" s="289"/>
      <c r="E21" s="289"/>
      <c r="F21" s="289"/>
      <c r="G21" s="289"/>
      <c r="H21" s="289"/>
      <c r="I21" s="289"/>
      <c r="J21" s="289"/>
      <c r="K21" s="289"/>
      <c r="L21" s="289"/>
      <c r="M21" s="289"/>
      <c r="N21" s="289"/>
      <c r="O21" s="289"/>
      <c r="P21" s="289"/>
      <c r="Q21" s="289"/>
      <c r="R21" s="289"/>
      <c r="S21" s="289"/>
      <c r="T21" s="289"/>
      <c r="U21" s="289"/>
    </row>
    <row r="22" spans="2:21" ht="24.95" customHeight="1" x14ac:dyDescent="0.2">
      <c r="B22" s="290" t="s">
        <v>28</v>
      </c>
      <c r="C22" s="290"/>
      <c r="D22" s="290"/>
      <c r="E22" s="290"/>
      <c r="F22" s="290"/>
      <c r="G22" s="290"/>
      <c r="H22" s="290"/>
      <c r="I22" s="290"/>
      <c r="J22" s="290"/>
      <c r="K22" s="290"/>
      <c r="L22" s="290"/>
      <c r="M22" s="290"/>
      <c r="N22" s="290"/>
      <c r="O22" s="290"/>
      <c r="P22" s="290"/>
      <c r="Q22" s="290"/>
      <c r="R22" s="290"/>
      <c r="S22" s="290"/>
      <c r="T22" s="290"/>
      <c r="U22" s="290"/>
    </row>
    <row r="23" spans="2:21" ht="60" customHeight="1" x14ac:dyDescent="0.2">
      <c r="B23" s="266" t="s">
        <v>411</v>
      </c>
      <c r="C23" s="266"/>
      <c r="D23" s="266"/>
      <c r="E23" s="266"/>
      <c r="F23" s="266"/>
      <c r="G23" s="266"/>
      <c r="H23" s="266"/>
      <c r="I23" s="266"/>
      <c r="J23" s="266"/>
      <c r="K23" s="266"/>
      <c r="L23" s="266"/>
      <c r="M23" s="266"/>
      <c r="N23" s="266"/>
      <c r="O23" s="266"/>
      <c r="P23" s="266"/>
      <c r="Q23" s="266"/>
      <c r="R23" s="266"/>
      <c r="S23" s="266"/>
      <c r="T23" s="266"/>
      <c r="U23" s="266"/>
    </row>
    <row r="24" spans="2:21" ht="60" customHeight="1" x14ac:dyDescent="0.2">
      <c r="B24" s="266"/>
      <c r="C24" s="266"/>
      <c r="D24" s="266"/>
      <c r="E24" s="266"/>
      <c r="F24" s="266"/>
      <c r="G24" s="266"/>
      <c r="H24" s="266"/>
      <c r="I24" s="266"/>
      <c r="J24" s="266"/>
      <c r="K24" s="266"/>
      <c r="L24" s="266"/>
      <c r="M24" s="266"/>
      <c r="N24" s="266"/>
      <c r="O24" s="266"/>
      <c r="P24" s="266"/>
      <c r="Q24" s="266"/>
      <c r="R24" s="266"/>
      <c r="S24" s="266"/>
      <c r="T24" s="266"/>
      <c r="U24" s="266"/>
    </row>
    <row r="25" spans="2:21" s="15" customFormat="1" ht="24.95" customHeight="1" x14ac:dyDescent="0.25">
      <c r="B25" s="287" t="s">
        <v>123</v>
      </c>
      <c r="C25" s="288"/>
      <c r="D25" s="288"/>
      <c r="E25" s="288"/>
      <c r="F25" s="288"/>
      <c r="G25" s="288"/>
      <c r="H25" s="288"/>
      <c r="I25" s="288"/>
      <c r="J25" s="288"/>
      <c r="K25" s="288"/>
      <c r="L25" s="288"/>
      <c r="M25" s="288"/>
      <c r="N25" s="288"/>
      <c r="O25" s="288"/>
      <c r="P25" s="288"/>
      <c r="Q25" s="288"/>
      <c r="R25" s="288"/>
      <c r="S25" s="288"/>
      <c r="T25" s="288"/>
      <c r="U25" s="288"/>
    </row>
    <row r="26" spans="2:21" ht="60" customHeight="1" x14ac:dyDescent="0.2">
      <c r="B26" s="266" t="s">
        <v>412</v>
      </c>
      <c r="C26" s="266"/>
      <c r="D26" s="266"/>
      <c r="E26" s="266"/>
      <c r="F26" s="266"/>
      <c r="G26" s="266"/>
      <c r="H26" s="266"/>
      <c r="I26" s="266"/>
      <c r="J26" s="266"/>
      <c r="K26" s="266"/>
      <c r="L26" s="266"/>
      <c r="M26" s="266"/>
      <c r="N26" s="266"/>
      <c r="O26" s="266"/>
      <c r="P26" s="266"/>
      <c r="Q26" s="266"/>
      <c r="R26" s="266"/>
      <c r="S26" s="266"/>
      <c r="T26" s="266"/>
      <c r="U26" s="266"/>
    </row>
    <row r="27" spans="2:21" ht="60" customHeight="1" x14ac:dyDescent="0.2">
      <c r="B27" s="266"/>
      <c r="C27" s="266"/>
      <c r="D27" s="266"/>
      <c r="E27" s="266"/>
      <c r="F27" s="266"/>
      <c r="G27" s="266"/>
      <c r="H27" s="266"/>
      <c r="I27" s="266"/>
      <c r="J27" s="266"/>
      <c r="K27" s="266"/>
      <c r="L27" s="266"/>
      <c r="M27" s="266"/>
      <c r="N27" s="266"/>
      <c r="O27" s="266"/>
      <c r="P27" s="266"/>
      <c r="Q27" s="266"/>
      <c r="R27" s="266"/>
      <c r="S27" s="266"/>
      <c r="T27" s="266"/>
      <c r="U27" s="266"/>
    </row>
    <row r="28" spans="2:21" ht="60" customHeight="1" x14ac:dyDescent="0.2">
      <c r="B28" s="266"/>
      <c r="C28" s="266"/>
      <c r="D28" s="266"/>
      <c r="E28" s="266"/>
      <c r="F28" s="266"/>
      <c r="G28" s="266"/>
      <c r="H28" s="266"/>
      <c r="I28" s="266"/>
      <c r="J28" s="266"/>
      <c r="K28" s="266"/>
      <c r="L28" s="266"/>
      <c r="M28" s="266"/>
      <c r="N28" s="266"/>
      <c r="O28" s="266"/>
      <c r="P28" s="266"/>
      <c r="Q28" s="266"/>
      <c r="R28" s="266"/>
      <c r="S28" s="266"/>
      <c r="T28" s="266"/>
      <c r="U28" s="266"/>
    </row>
    <row r="29" spans="2:21" ht="16.5" customHeight="1" x14ac:dyDescent="0.2">
      <c r="B29" s="14"/>
      <c r="C29" s="14"/>
      <c r="D29" s="14"/>
      <c r="E29" s="14"/>
      <c r="F29" s="14"/>
      <c r="G29" s="14"/>
      <c r="H29" s="14"/>
      <c r="I29" s="14"/>
      <c r="J29" s="14"/>
      <c r="K29" s="14"/>
      <c r="L29" s="14"/>
      <c r="M29" s="14"/>
      <c r="N29" s="14"/>
      <c r="O29" s="14"/>
      <c r="P29" s="14"/>
      <c r="Q29" s="14"/>
      <c r="R29" s="14"/>
      <c r="S29" s="14"/>
      <c r="T29" s="14"/>
      <c r="U29" s="14"/>
    </row>
    <row r="30" spans="2:21" ht="21.95" customHeight="1" x14ac:dyDescent="0.2">
      <c r="B30" s="278">
        <v>202</v>
      </c>
      <c r="C30" s="279"/>
      <c r="D30" s="279"/>
      <c r="E30" s="279"/>
      <c r="F30" s="279"/>
      <c r="G30" s="279"/>
      <c r="H30" s="279"/>
      <c r="I30" s="279"/>
      <c r="J30" s="279"/>
      <c r="K30" s="279"/>
      <c r="L30" s="279"/>
      <c r="M30" s="279"/>
      <c r="N30" s="279"/>
      <c r="O30" s="279"/>
      <c r="P30" s="279"/>
      <c r="Q30" s="279"/>
      <c r="R30" s="279"/>
      <c r="S30" s="279"/>
      <c r="T30" s="279"/>
      <c r="U30" s="279"/>
    </row>
    <row r="31" spans="2:21" ht="24.95" customHeight="1" x14ac:dyDescent="0.2">
      <c r="B31" s="280" t="s">
        <v>28</v>
      </c>
      <c r="C31" s="281"/>
      <c r="D31" s="281"/>
      <c r="E31" s="281"/>
      <c r="F31" s="281"/>
      <c r="G31" s="281"/>
      <c r="H31" s="281"/>
      <c r="I31" s="281"/>
      <c r="J31" s="281"/>
      <c r="K31" s="281"/>
      <c r="L31" s="281"/>
      <c r="M31" s="281"/>
      <c r="N31" s="281"/>
      <c r="O31" s="281"/>
      <c r="P31" s="281"/>
      <c r="Q31" s="281"/>
      <c r="R31" s="281"/>
      <c r="S31" s="281"/>
      <c r="T31" s="281"/>
      <c r="U31" s="281"/>
    </row>
    <row r="32" spans="2:21" ht="60" customHeight="1" x14ac:dyDescent="0.2">
      <c r="B32" s="266"/>
      <c r="C32" s="266"/>
      <c r="D32" s="266"/>
      <c r="E32" s="266"/>
      <c r="F32" s="266"/>
      <c r="G32" s="266"/>
      <c r="H32" s="266"/>
      <c r="I32" s="266"/>
      <c r="J32" s="266"/>
      <c r="K32" s="266"/>
      <c r="L32" s="266"/>
      <c r="M32" s="266"/>
      <c r="N32" s="266"/>
      <c r="O32" s="266"/>
      <c r="P32" s="266"/>
      <c r="Q32" s="266"/>
      <c r="R32" s="266"/>
      <c r="S32" s="266"/>
      <c r="T32" s="266"/>
      <c r="U32" s="266"/>
    </row>
    <row r="33" spans="2:21" ht="60" customHeight="1" x14ac:dyDescent="0.2">
      <c r="B33" s="266"/>
      <c r="C33" s="266"/>
      <c r="D33" s="266"/>
      <c r="E33" s="266"/>
      <c r="F33" s="266"/>
      <c r="G33" s="266"/>
      <c r="H33" s="266"/>
      <c r="I33" s="266"/>
      <c r="J33" s="266"/>
      <c r="K33" s="266"/>
      <c r="L33" s="266"/>
      <c r="M33" s="266"/>
      <c r="N33" s="266"/>
      <c r="O33" s="266"/>
      <c r="P33" s="266"/>
      <c r="Q33" s="266"/>
      <c r="R33" s="266"/>
      <c r="S33" s="266"/>
      <c r="T33" s="266"/>
      <c r="U33" s="266"/>
    </row>
    <row r="34" spans="2:21" s="15" customFormat="1" ht="24.95" customHeight="1" x14ac:dyDescent="0.25">
      <c r="B34" s="287" t="s">
        <v>123</v>
      </c>
      <c r="C34" s="288"/>
      <c r="D34" s="288"/>
      <c r="E34" s="288"/>
      <c r="F34" s="288"/>
      <c r="G34" s="288"/>
      <c r="H34" s="288"/>
      <c r="I34" s="288"/>
      <c r="J34" s="288"/>
      <c r="K34" s="288"/>
      <c r="L34" s="288"/>
      <c r="M34" s="288"/>
      <c r="N34" s="288"/>
      <c r="O34" s="288"/>
      <c r="P34" s="288"/>
      <c r="Q34" s="288"/>
      <c r="R34" s="288"/>
      <c r="S34" s="288"/>
      <c r="T34" s="288"/>
      <c r="U34" s="288"/>
    </row>
    <row r="35" spans="2:21" ht="60" customHeight="1" x14ac:dyDescent="0.2">
      <c r="B35" s="266"/>
      <c r="C35" s="266"/>
      <c r="D35" s="266"/>
      <c r="E35" s="266"/>
      <c r="F35" s="266"/>
      <c r="G35" s="266"/>
      <c r="H35" s="266"/>
      <c r="I35" s="266"/>
      <c r="J35" s="266"/>
      <c r="K35" s="266"/>
      <c r="L35" s="266"/>
      <c r="M35" s="266"/>
      <c r="N35" s="266"/>
      <c r="O35" s="266"/>
      <c r="P35" s="266"/>
      <c r="Q35" s="266"/>
      <c r="R35" s="266"/>
      <c r="S35" s="266"/>
      <c r="T35" s="266"/>
      <c r="U35" s="266"/>
    </row>
    <row r="36" spans="2:21" ht="60" customHeight="1" x14ac:dyDescent="0.2">
      <c r="B36" s="266"/>
      <c r="C36" s="266"/>
      <c r="D36" s="266"/>
      <c r="E36" s="266"/>
      <c r="F36" s="266"/>
      <c r="G36" s="266"/>
      <c r="H36" s="266"/>
      <c r="I36" s="266"/>
      <c r="J36" s="266"/>
      <c r="K36" s="266"/>
      <c r="L36" s="266"/>
      <c r="M36" s="266"/>
      <c r="N36" s="266"/>
      <c r="O36" s="266"/>
      <c r="P36" s="266"/>
      <c r="Q36" s="266"/>
      <c r="R36" s="266"/>
      <c r="S36" s="266"/>
      <c r="T36" s="266"/>
      <c r="U36" s="266"/>
    </row>
    <row r="37" spans="2:21" ht="60" customHeight="1" x14ac:dyDescent="0.2">
      <c r="B37" s="266"/>
      <c r="C37" s="266"/>
      <c r="D37" s="266"/>
      <c r="E37" s="266"/>
      <c r="F37" s="266"/>
      <c r="G37" s="266"/>
      <c r="H37" s="266"/>
      <c r="I37" s="266"/>
      <c r="J37" s="266"/>
      <c r="K37" s="266"/>
      <c r="L37" s="266"/>
      <c r="M37" s="266"/>
      <c r="N37" s="266"/>
      <c r="O37" s="266"/>
      <c r="P37" s="266"/>
      <c r="Q37" s="266"/>
      <c r="R37" s="266"/>
      <c r="S37" s="266"/>
      <c r="T37" s="266"/>
      <c r="U37" s="266"/>
    </row>
    <row r="39" spans="2:21" x14ac:dyDescent="0.2">
      <c r="B39" s="291" t="s">
        <v>179</v>
      </c>
      <c r="C39" s="292"/>
      <c r="D39" s="292"/>
      <c r="E39" s="292"/>
      <c r="F39" s="292"/>
      <c r="G39" s="292"/>
      <c r="H39" s="292"/>
      <c r="I39" s="292"/>
      <c r="J39" s="292"/>
      <c r="K39" s="292"/>
      <c r="L39" s="292"/>
      <c r="M39" s="292"/>
      <c r="N39" s="292"/>
      <c r="O39" s="292"/>
      <c r="P39" s="292"/>
      <c r="Q39" s="292"/>
      <c r="R39" s="292"/>
      <c r="S39" s="292"/>
      <c r="T39" s="292"/>
      <c r="U39" s="292"/>
    </row>
    <row r="40" spans="2:21" ht="19.5" x14ac:dyDescent="0.2">
      <c r="B40" s="280" t="s">
        <v>28</v>
      </c>
      <c r="C40" s="281"/>
      <c r="D40" s="281"/>
      <c r="E40" s="281"/>
      <c r="F40" s="281"/>
      <c r="G40" s="281"/>
      <c r="H40" s="281"/>
      <c r="I40" s="281"/>
      <c r="J40" s="281"/>
      <c r="K40" s="281"/>
      <c r="L40" s="281"/>
      <c r="M40" s="281"/>
      <c r="N40" s="281"/>
      <c r="O40" s="281"/>
      <c r="P40" s="281"/>
      <c r="Q40" s="281"/>
      <c r="R40" s="281"/>
      <c r="S40" s="281"/>
      <c r="T40" s="281"/>
      <c r="U40" s="281"/>
    </row>
    <row r="41" spans="2:21" ht="60.75" customHeight="1" x14ac:dyDescent="0.2">
      <c r="B41" s="266"/>
      <c r="C41" s="266"/>
      <c r="D41" s="266"/>
      <c r="E41" s="266"/>
      <c r="F41" s="266"/>
      <c r="G41" s="266"/>
      <c r="H41" s="266"/>
      <c r="I41" s="266"/>
      <c r="J41" s="266"/>
      <c r="K41" s="266"/>
      <c r="L41" s="266"/>
      <c r="M41" s="266"/>
      <c r="N41" s="266"/>
      <c r="O41" s="266"/>
      <c r="P41" s="266"/>
      <c r="Q41" s="266"/>
      <c r="R41" s="266"/>
      <c r="S41" s="266"/>
      <c r="T41" s="266"/>
      <c r="U41" s="266"/>
    </row>
    <row r="42" spans="2:21" ht="60" customHeight="1" x14ac:dyDescent="0.2">
      <c r="B42" s="266"/>
      <c r="C42" s="266"/>
      <c r="D42" s="266"/>
      <c r="E42" s="266"/>
      <c r="F42" s="266"/>
      <c r="G42" s="266"/>
      <c r="H42" s="266"/>
      <c r="I42" s="266"/>
      <c r="J42" s="266"/>
      <c r="K42" s="266"/>
      <c r="L42" s="266"/>
      <c r="M42" s="266"/>
      <c r="N42" s="266"/>
      <c r="O42" s="266"/>
      <c r="P42" s="266"/>
      <c r="Q42" s="266"/>
      <c r="R42" s="266"/>
      <c r="S42" s="266"/>
      <c r="T42" s="266"/>
      <c r="U42" s="266"/>
    </row>
    <row r="43" spans="2:21" ht="19.5" x14ac:dyDescent="0.2">
      <c r="B43" s="287" t="s">
        <v>123</v>
      </c>
      <c r="C43" s="288"/>
      <c r="D43" s="288"/>
      <c r="E43" s="288"/>
      <c r="F43" s="288"/>
      <c r="G43" s="288"/>
      <c r="H43" s="288"/>
      <c r="I43" s="288"/>
      <c r="J43" s="288"/>
      <c r="K43" s="288"/>
      <c r="L43" s="288"/>
      <c r="M43" s="288"/>
      <c r="N43" s="288"/>
      <c r="O43" s="288"/>
      <c r="P43" s="288"/>
      <c r="Q43" s="288"/>
      <c r="R43" s="288"/>
      <c r="S43" s="288"/>
      <c r="T43" s="288"/>
      <c r="U43" s="288"/>
    </row>
    <row r="44" spans="2:21" ht="45.75" customHeight="1" x14ac:dyDescent="0.2">
      <c r="B44" s="266"/>
      <c r="C44" s="266"/>
      <c r="D44" s="266"/>
      <c r="E44" s="266"/>
      <c r="F44" s="266"/>
      <c r="G44" s="266"/>
      <c r="H44" s="266"/>
      <c r="I44" s="266"/>
      <c r="J44" s="266"/>
      <c r="K44" s="266"/>
      <c r="L44" s="266"/>
      <c r="M44" s="266"/>
      <c r="N44" s="266"/>
      <c r="O44" s="266"/>
      <c r="P44" s="266"/>
      <c r="Q44" s="266"/>
      <c r="R44" s="266"/>
      <c r="S44" s="266"/>
      <c r="T44" s="266"/>
      <c r="U44" s="266"/>
    </row>
    <row r="45" spans="2:21" ht="48" customHeight="1" x14ac:dyDescent="0.2">
      <c r="B45" s="266"/>
      <c r="C45" s="266"/>
      <c r="D45" s="266"/>
      <c r="E45" s="266"/>
      <c r="F45" s="266"/>
      <c r="G45" s="266"/>
      <c r="H45" s="266"/>
      <c r="I45" s="266"/>
      <c r="J45" s="266"/>
      <c r="K45" s="266"/>
      <c r="L45" s="266"/>
      <c r="M45" s="266"/>
      <c r="N45" s="266"/>
      <c r="O45" s="266"/>
      <c r="P45" s="266"/>
      <c r="Q45" s="266"/>
      <c r="R45" s="266"/>
      <c r="S45" s="266"/>
      <c r="T45" s="266"/>
      <c r="U45" s="266"/>
    </row>
    <row r="46" spans="2:21" ht="56.25" customHeight="1" x14ac:dyDescent="0.2">
      <c r="B46" s="266"/>
      <c r="C46" s="266"/>
      <c r="D46" s="266"/>
      <c r="E46" s="266"/>
      <c r="F46" s="266"/>
      <c r="G46" s="266"/>
      <c r="H46" s="266"/>
      <c r="I46" s="266"/>
      <c r="J46" s="266"/>
      <c r="K46" s="266"/>
      <c r="L46" s="266"/>
      <c r="M46" s="266"/>
      <c r="N46" s="266"/>
      <c r="O46" s="266"/>
      <c r="P46" s="266"/>
      <c r="Q46" s="266"/>
      <c r="R46" s="266"/>
      <c r="S46" s="266"/>
      <c r="T46" s="266"/>
      <c r="U46" s="266"/>
    </row>
    <row r="65495" spans="2:22" x14ac:dyDescent="0.2">
      <c r="B65495" s="11" t="s">
        <v>29</v>
      </c>
      <c r="C65495" s="11"/>
      <c r="D65495" s="11"/>
      <c r="E65495" s="11"/>
      <c r="F65495" s="11"/>
      <c r="G65495" s="11"/>
      <c r="H65495" s="11"/>
      <c r="I65495" s="11"/>
      <c r="J65495" s="11"/>
      <c r="K65495" s="11"/>
      <c r="L65495" s="11"/>
      <c r="M65495" s="11"/>
      <c r="N65495" s="11"/>
      <c r="O65495" s="11"/>
      <c r="P65495" s="11"/>
      <c r="Q65495" s="11"/>
      <c r="R65495" s="11"/>
      <c r="S65495" s="11"/>
      <c r="T65495" s="11"/>
      <c r="U65495" s="11"/>
      <c r="V65495" s="11"/>
    </row>
    <row r="65496" spans="2:22" x14ac:dyDescent="0.2">
      <c r="B65496" s="12" t="s">
        <v>30</v>
      </c>
      <c r="C65496" s="12"/>
      <c r="D65496" s="12"/>
      <c r="E65496" s="12"/>
      <c r="F65496" s="12"/>
      <c r="G65496" s="12"/>
      <c r="H65496" s="12"/>
      <c r="I65496" s="12"/>
      <c r="J65496" s="12"/>
      <c r="K65496" s="12"/>
      <c r="L65496" s="12"/>
      <c r="M65496" s="12"/>
      <c r="N65496" s="12"/>
      <c r="O65496" s="12"/>
      <c r="P65496" s="12"/>
      <c r="Q65496" s="12"/>
      <c r="R65496" s="12"/>
      <c r="S65496" s="12"/>
      <c r="T65496" s="12"/>
      <c r="U65496" s="12"/>
      <c r="V65496" s="12"/>
    </row>
    <row r="65497" spans="2:22" x14ac:dyDescent="0.2">
      <c r="B65497" s="12" t="s">
        <v>31</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sheetData>
  <mergeCells count="40">
    <mergeCell ref="B36:U36"/>
    <mergeCell ref="B37:U37"/>
    <mergeCell ref="B45:U45"/>
    <mergeCell ref="B46:U46"/>
    <mergeCell ref="B39:U39"/>
    <mergeCell ref="B40:U40"/>
    <mergeCell ref="B41:U41"/>
    <mergeCell ref="B42:U42"/>
    <mergeCell ref="B43:U43"/>
    <mergeCell ref="B44:U44"/>
    <mergeCell ref="B27:U27"/>
    <mergeCell ref="B28:U28"/>
    <mergeCell ref="B32:U32"/>
    <mergeCell ref="B33:U33"/>
    <mergeCell ref="B34:U34"/>
    <mergeCell ref="B35:U35"/>
    <mergeCell ref="B30:U30"/>
    <mergeCell ref="B31:U31"/>
    <mergeCell ref="B12:U12"/>
    <mergeCell ref="B13:U13"/>
    <mergeCell ref="B14:U14"/>
    <mergeCell ref="B15:U15"/>
    <mergeCell ref="B16:U16"/>
    <mergeCell ref="B17:U17"/>
    <mergeCell ref="B18:U18"/>
    <mergeCell ref="B19:U19"/>
    <mergeCell ref="B21:U21"/>
    <mergeCell ref="B22:U22"/>
    <mergeCell ref="B23:U23"/>
    <mergeCell ref="B24:U24"/>
    <mergeCell ref="B25:U25"/>
    <mergeCell ref="B26:U26"/>
    <mergeCell ref="V2:V3"/>
    <mergeCell ref="H2:K2"/>
    <mergeCell ref="M2:P2"/>
    <mergeCell ref="C2:F2"/>
    <mergeCell ref="B2:B3"/>
    <mergeCell ref="L3:L9"/>
    <mergeCell ref="G3:G9"/>
    <mergeCell ref="R2:U2"/>
  </mergeCells>
  <phoneticPr fontId="2" type="noConversion"/>
  <hyperlinks>
    <hyperlink ref="B65497" r:id="rId1"/>
    <hyperlink ref="B65496" r:id="rId2"/>
    <hyperlink ref="B4" location="Autoevaluación!A6" tooltip="Ir a autoevaluación" display="Direccionamiento Estratégico"/>
    <hyperlink ref="B5" location="Autoevaluación!A12" tooltip="|Ir a autoevaluacion" display="Gestión Estratégica"/>
    <hyperlink ref="B6" location="Autoevaluación!A19" tooltip="Ir a autoevaluacion" display="Gobierno Escolar"/>
    <hyperlink ref="B7" location="Autoevaluación!A29" tooltip="Ir a autoevaluacion" display="Cultura Institucional"/>
    <hyperlink ref="B8" location="Autoevaluación!A35" tooltip="Ir a autoevaluacion" display="Clima Escolar"/>
    <hyperlink ref="B9" location="Autoevaluación!A46" tooltip="Ir a autoevaluacion" display="Relaciones Con El Entorno"/>
  </hyperlinks>
  <pageMargins left="0.7" right="0.7" top="0.75" bottom="0.75" header="0.3" footer="0.3"/>
  <pageSetup orientation="portrait" verticalDpi="0"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dimension ref="B1:AS65497"/>
  <sheetViews>
    <sheetView showGridLines="0" zoomScale="70" zoomScaleNormal="70" workbookViewId="0">
      <selection activeCell="B26" sqref="B26:U26"/>
    </sheetView>
  </sheetViews>
  <sheetFormatPr baseColWidth="10" defaultRowHeight="15" x14ac:dyDescent="0.2"/>
  <cols>
    <col min="1" max="1" width="1.42578125" style="1" customWidth="1"/>
    <col min="2" max="2" width="34.710937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8554687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45" ht="6" customHeight="1" x14ac:dyDescent="0.2"/>
    <row r="2" spans="2:45" ht="22.5" customHeight="1" x14ac:dyDescent="0.2">
      <c r="B2" s="271" t="s">
        <v>127</v>
      </c>
      <c r="C2" s="270" t="s">
        <v>212</v>
      </c>
      <c r="D2" s="270"/>
      <c r="E2" s="270"/>
      <c r="F2" s="270"/>
      <c r="G2" s="2"/>
      <c r="H2" s="268" t="s">
        <v>213</v>
      </c>
      <c r="I2" s="268"/>
      <c r="J2" s="268"/>
      <c r="K2" s="268"/>
      <c r="L2" s="3"/>
      <c r="M2" s="269" t="s">
        <v>178</v>
      </c>
      <c r="N2" s="269"/>
      <c r="O2" s="269"/>
      <c r="P2" s="269"/>
      <c r="Q2" s="115"/>
      <c r="R2" s="277" t="s">
        <v>178</v>
      </c>
      <c r="S2" s="277"/>
      <c r="T2" s="277"/>
      <c r="U2" s="277"/>
      <c r="V2" s="267"/>
      <c r="W2" s="17"/>
      <c r="X2" s="17"/>
      <c r="Y2" s="17"/>
      <c r="Z2" s="17"/>
      <c r="AA2" s="17"/>
      <c r="AB2" s="17"/>
      <c r="AC2" s="17"/>
      <c r="AD2" s="17"/>
      <c r="AE2" s="17"/>
      <c r="AF2" s="17"/>
      <c r="AG2" s="17"/>
      <c r="AH2" s="17"/>
      <c r="AI2" s="17"/>
      <c r="AJ2" s="17"/>
      <c r="AK2" s="17"/>
      <c r="AL2" s="17"/>
      <c r="AM2" s="17"/>
      <c r="AN2" s="17"/>
      <c r="AO2" s="17"/>
      <c r="AP2" s="17"/>
      <c r="AQ2" s="17"/>
      <c r="AR2" s="17"/>
      <c r="AS2" s="17"/>
    </row>
    <row r="3" spans="2:45" ht="24.75" customHeight="1" thickBot="1" x14ac:dyDescent="0.25">
      <c r="B3" s="272"/>
      <c r="C3" s="4">
        <v>1</v>
      </c>
      <c r="D3" s="4">
        <v>2</v>
      </c>
      <c r="E3" s="5">
        <v>3</v>
      </c>
      <c r="F3" s="6">
        <v>4</v>
      </c>
      <c r="G3" s="275"/>
      <c r="H3" s="4">
        <v>1</v>
      </c>
      <c r="I3" s="4">
        <v>2</v>
      </c>
      <c r="J3" s="5">
        <v>3</v>
      </c>
      <c r="K3" s="6">
        <v>4</v>
      </c>
      <c r="L3" s="273"/>
      <c r="M3" s="4">
        <v>1</v>
      </c>
      <c r="N3" s="4">
        <v>2</v>
      </c>
      <c r="O3" s="5">
        <v>3</v>
      </c>
      <c r="P3" s="6">
        <v>4</v>
      </c>
      <c r="Q3" s="116"/>
      <c r="R3" s="4">
        <v>1</v>
      </c>
      <c r="S3" s="4">
        <v>2</v>
      </c>
      <c r="T3" s="5">
        <v>3</v>
      </c>
      <c r="U3" s="6">
        <v>4</v>
      </c>
      <c r="V3" s="267"/>
      <c r="W3" s="17"/>
      <c r="X3" s="17"/>
      <c r="Y3" s="17"/>
      <c r="Z3" s="17"/>
      <c r="AA3" s="17"/>
      <c r="AB3" s="17"/>
      <c r="AC3" s="17"/>
      <c r="AD3" s="17"/>
      <c r="AE3" s="17"/>
      <c r="AF3" s="17"/>
      <c r="AG3" s="17"/>
      <c r="AH3" s="17"/>
      <c r="AI3" s="17"/>
      <c r="AJ3" s="17"/>
      <c r="AK3" s="17"/>
      <c r="AL3" s="17"/>
      <c r="AM3" s="17"/>
      <c r="AN3" s="17"/>
      <c r="AO3" s="17"/>
      <c r="AP3" s="17"/>
      <c r="AQ3" s="17"/>
      <c r="AR3" s="17"/>
      <c r="AS3" s="17"/>
    </row>
    <row r="4" spans="2:45" ht="38.1" customHeight="1" thickTop="1" thickBot="1" x14ac:dyDescent="0.25">
      <c r="B4" s="91" t="s">
        <v>128</v>
      </c>
      <c r="C4" s="89">
        <f>Autoevaluación!R55/SUM(Autoevaluación!R55:R58)</f>
        <v>0</v>
      </c>
      <c r="D4" s="8">
        <f>Autoevaluación!R56/SUM(Autoevaluación!R55:R58)</f>
        <v>0</v>
      </c>
      <c r="E4" s="8">
        <f>Autoevaluación!R57/SUM(Autoevaluación!R55:R58)</f>
        <v>0.4</v>
      </c>
      <c r="F4" s="8">
        <f>Autoevaluación!R58/SUM(Autoevaluación!R55:R58)</f>
        <v>0.6</v>
      </c>
      <c r="G4" s="276"/>
      <c r="H4" s="8">
        <f>[1]Autoevaluación!S55/SUM([1]Autoevaluación!S55:S59)</f>
        <v>0</v>
      </c>
      <c r="I4" s="8">
        <f>[1]Autoevaluación!S56/SUM([1]Autoevaluación!S55:S58)</f>
        <v>0</v>
      </c>
      <c r="J4" s="8">
        <f>[1]Autoevaluación!S57/SUM([1]Autoevaluación!S55:S58)</f>
        <v>0.2</v>
      </c>
      <c r="K4" s="8">
        <f>[1]Autoevaluación!S58/SUM([1]Autoevaluación!S55:S58)</f>
        <v>0.8</v>
      </c>
      <c r="L4" s="274"/>
      <c r="M4" s="8" t="e">
        <f>Autoevaluación!T55/SUM(Autoevaluación!T55:T58)</f>
        <v>#DIV/0!</v>
      </c>
      <c r="N4" s="8" t="e">
        <f>Autoevaluación!T56/SUM(Autoevaluación!T55:T58)</f>
        <v>#DIV/0!</v>
      </c>
      <c r="O4" s="8" t="e">
        <f>Autoevaluación!T57/SUM(Autoevaluación!T55:T58)</f>
        <v>#DIV/0!</v>
      </c>
      <c r="P4" s="8" t="e">
        <f>Autoevaluación!T58/SUM(Autoevaluación!T55:T58)</f>
        <v>#DIV/0!</v>
      </c>
      <c r="Q4" s="111"/>
      <c r="R4" s="8" t="e">
        <f>Autoevaluación!U55/SUM(Autoevaluación!U55:U58)</f>
        <v>#DIV/0!</v>
      </c>
      <c r="S4" s="8" t="e">
        <f>Autoevaluación!U56/SUM(Autoevaluación!U55:U58)</f>
        <v>#DIV/0!</v>
      </c>
      <c r="T4" s="8" t="e">
        <f>Autoevaluación!U57/SUM(Autoevaluación!U55:U58)</f>
        <v>#DIV/0!</v>
      </c>
      <c r="U4" s="8" t="e">
        <f>Autoevaluación!U58/SUM(Autoevaluación!U55:U58)</f>
        <v>#DIV/0!</v>
      </c>
      <c r="V4" s="17"/>
      <c r="W4" s="17"/>
      <c r="X4" s="17"/>
      <c r="Y4" s="17"/>
      <c r="Z4" s="17"/>
      <c r="AA4" s="17"/>
      <c r="AB4" s="17"/>
      <c r="AC4" s="17"/>
      <c r="AD4" s="17"/>
      <c r="AE4" s="17"/>
      <c r="AF4" s="17"/>
      <c r="AG4" s="17"/>
      <c r="AH4" s="17"/>
      <c r="AI4" s="17"/>
      <c r="AJ4" s="17"/>
      <c r="AK4" s="17"/>
      <c r="AL4" s="17"/>
      <c r="AM4" s="17"/>
      <c r="AN4" s="17"/>
      <c r="AO4" s="17"/>
      <c r="AP4" s="17"/>
      <c r="AQ4" s="17"/>
      <c r="AR4" s="17"/>
      <c r="AS4" s="17"/>
    </row>
    <row r="5" spans="2:45" ht="38.1" customHeight="1" thickTop="1" thickBot="1" x14ac:dyDescent="0.25">
      <c r="B5" s="91" t="s">
        <v>129</v>
      </c>
      <c r="C5" s="89">
        <f>Autoevaluación!R62/SUM(Autoevaluación!R62:R65)</f>
        <v>0</v>
      </c>
      <c r="D5" s="8">
        <f>Autoevaluación!R63/SUM(Autoevaluación!R62:R65)</f>
        <v>0</v>
      </c>
      <c r="E5" s="8">
        <f>Autoevaluación!R64/SUM(Autoevaluación!R62:R65)</f>
        <v>0.25</v>
      </c>
      <c r="F5" s="8">
        <f>Autoevaluación!R65/SUM(Autoevaluación!R62:R65)</f>
        <v>0.75</v>
      </c>
      <c r="G5" s="276"/>
      <c r="H5" s="8">
        <f>[1]Autoevaluación!S62/SUM([1]Autoevaluación!S62:S65)</f>
        <v>0</v>
      </c>
      <c r="I5" s="8">
        <f>[1]Autoevaluación!S63/SUM([1]Autoevaluación!S62:S65)</f>
        <v>0</v>
      </c>
      <c r="J5" s="8">
        <f>[1]Autoevaluación!S64/SUM([1]Autoevaluación!S62:S65)</f>
        <v>0.25</v>
      </c>
      <c r="K5" s="8">
        <f>[1]Autoevaluación!S65/SUM([1]Autoevaluación!S62:S65)</f>
        <v>0.75</v>
      </c>
      <c r="L5" s="274"/>
      <c r="M5" s="8" t="e">
        <f>Autoevaluación!T62/SUM(Autoevaluación!T62:T65)</f>
        <v>#DIV/0!</v>
      </c>
      <c r="N5" s="8" t="e">
        <f>Autoevaluación!T63/SUM(Autoevaluación!T62:T65)</f>
        <v>#DIV/0!</v>
      </c>
      <c r="O5" s="8" t="e">
        <f>Autoevaluación!T64/SUM(Autoevaluación!T62:T65)</f>
        <v>#DIV/0!</v>
      </c>
      <c r="P5" s="8" t="e">
        <f>Autoevaluación!T65/SUM(Autoevaluación!T62:T65)</f>
        <v>#DIV/0!</v>
      </c>
      <c r="Q5" s="111"/>
      <c r="R5" s="8" t="e">
        <f>Autoevaluación!U62/SUM(Autoevaluación!U62:U65)</f>
        <v>#DIV/0!</v>
      </c>
      <c r="S5" s="8" t="e">
        <f>Autoevaluación!U63/SUM(Autoevaluación!U62:U65)</f>
        <v>#DIV/0!</v>
      </c>
      <c r="T5" s="8" t="e">
        <f>Autoevaluación!U64/SUM(Autoevaluación!U62:U65)</f>
        <v>#DIV/0!</v>
      </c>
      <c r="U5" s="8" t="e">
        <f>Autoevaluación!U65/SUM(Autoevaluación!U62:U65)</f>
        <v>#DIV/0!</v>
      </c>
      <c r="V5" s="17"/>
      <c r="W5" s="17"/>
      <c r="X5" s="17"/>
      <c r="Y5" s="17"/>
      <c r="Z5" s="17"/>
      <c r="AA5" s="17"/>
      <c r="AB5" s="17"/>
      <c r="AC5" s="17"/>
      <c r="AD5" s="17"/>
      <c r="AE5" s="17"/>
      <c r="AF5" s="17"/>
      <c r="AG5" s="17"/>
      <c r="AH5" s="17"/>
      <c r="AI5" s="17"/>
      <c r="AJ5" s="17"/>
      <c r="AK5" s="17"/>
      <c r="AL5" s="17"/>
      <c r="AM5" s="17"/>
      <c r="AN5" s="17"/>
      <c r="AO5" s="17"/>
      <c r="AP5" s="17"/>
      <c r="AQ5" s="17"/>
      <c r="AR5" s="17"/>
      <c r="AS5" s="17"/>
    </row>
    <row r="6" spans="2:45" ht="38.1" customHeight="1" thickTop="1" thickBot="1" x14ac:dyDescent="0.25">
      <c r="B6" s="91" t="s">
        <v>130</v>
      </c>
      <c r="C6" s="89">
        <f>Autoevaluación!R68/SUM(Autoevaluación!R68:R71)</f>
        <v>0</v>
      </c>
      <c r="D6" s="8">
        <f>Autoevaluación!R69/SUM(Autoevaluación!R68:R71)</f>
        <v>0</v>
      </c>
      <c r="E6" s="8">
        <f>Autoevaluación!R70/SUM(Autoevaluación!R68:R71)</f>
        <v>0.25</v>
      </c>
      <c r="F6" s="8">
        <f>Autoevaluación!R71/SUM(Autoevaluación!R68:R71)</f>
        <v>0.75</v>
      </c>
      <c r="G6" s="276"/>
      <c r="H6" s="8">
        <f>[1]Autoevaluación!S68/SUM([1]Autoevaluación!S68:S71)</f>
        <v>0</v>
      </c>
      <c r="I6" s="8">
        <f>[1]Autoevaluación!S69/SUM([1]Autoevaluación!S68:S71)</f>
        <v>0</v>
      </c>
      <c r="J6" s="8">
        <f>[1]Autoevaluación!S70/SUM([1]Autoevaluación!S68:S71)</f>
        <v>0</v>
      </c>
      <c r="K6" s="8">
        <f>[1]Autoevaluación!S71/SUM([1]Autoevaluación!S68:S71)</f>
        <v>1</v>
      </c>
      <c r="L6" s="274"/>
      <c r="M6" s="8" t="e">
        <f>Autoevaluación!T68/SUM(Autoevaluación!T68:T71)</f>
        <v>#DIV/0!</v>
      </c>
      <c r="N6" s="8" t="e">
        <f>Autoevaluación!T69/SUM(Autoevaluación!T68:T71)</f>
        <v>#DIV/0!</v>
      </c>
      <c r="O6" s="8" t="e">
        <f>Autoevaluación!T70/SUM(Autoevaluación!T68:T71)</f>
        <v>#DIV/0!</v>
      </c>
      <c r="P6" s="8" t="e">
        <f>Autoevaluación!T71/SUM(Autoevaluación!T68:T71)</f>
        <v>#DIV/0!</v>
      </c>
      <c r="Q6" s="111"/>
      <c r="R6" s="8" t="e">
        <f>Autoevaluación!U68/SUM(Autoevaluación!U68:U71)</f>
        <v>#DIV/0!</v>
      </c>
      <c r="S6" s="8" t="e">
        <f>Autoevaluación!U69/SUM(Autoevaluación!U68:U71)</f>
        <v>#DIV/0!</v>
      </c>
      <c r="T6" s="8" t="e">
        <f>Autoevaluación!U70/SUM(Autoevaluación!U68:U71)</f>
        <v>#DIV/0!</v>
      </c>
      <c r="U6" s="8" t="e">
        <f>Autoevaluación!U71/SUM(Autoevaluación!U68:U71)</f>
        <v>#DIV/0!</v>
      </c>
      <c r="V6" s="18"/>
      <c r="W6" s="17"/>
      <c r="X6" s="17"/>
      <c r="Y6" s="17"/>
      <c r="Z6" s="17"/>
      <c r="AA6" s="17"/>
      <c r="AB6" s="17"/>
      <c r="AC6" s="17"/>
      <c r="AD6" s="17"/>
      <c r="AE6" s="17"/>
      <c r="AF6" s="17"/>
      <c r="AG6" s="17"/>
      <c r="AH6" s="17"/>
      <c r="AI6" s="17"/>
      <c r="AJ6" s="17"/>
      <c r="AK6" s="17"/>
      <c r="AL6" s="17"/>
      <c r="AM6" s="17"/>
      <c r="AN6" s="17"/>
      <c r="AO6" s="17"/>
      <c r="AP6" s="17"/>
      <c r="AQ6" s="17"/>
      <c r="AR6" s="17"/>
      <c r="AS6" s="17"/>
    </row>
    <row r="7" spans="2:45" ht="38.1" customHeight="1" thickTop="1" thickBot="1" x14ac:dyDescent="0.25">
      <c r="B7" s="91" t="s">
        <v>131</v>
      </c>
      <c r="C7" s="89">
        <f>Autoevaluación!R74/SUM(Autoevaluación!R74:R77)</f>
        <v>0.25</v>
      </c>
      <c r="D7" s="8">
        <f>Autoevaluación!R75/SUM(Autoevaluación!R74:R77)</f>
        <v>0</v>
      </c>
      <c r="E7" s="8">
        <f>Autoevaluación!R76/SUM(Autoevaluación!R74:R77)</f>
        <v>0</v>
      </c>
      <c r="F7" s="8">
        <f>Autoevaluación!R77/SUM(Autoevaluación!R74:R77)</f>
        <v>0.75</v>
      </c>
      <c r="G7" s="276"/>
      <c r="H7" s="8">
        <f>[1]Autoevaluación!S74/SUM([1]Autoevaluación!S74:S77)</f>
        <v>0</v>
      </c>
      <c r="I7" s="8">
        <f>[1]Autoevaluación!S75/SUM([1]Autoevaluación!S74:S77)</f>
        <v>0</v>
      </c>
      <c r="J7" s="8">
        <f>[1]Autoevaluación!S76/SUM([1]Autoevaluación!S74:S77)</f>
        <v>0.5</v>
      </c>
      <c r="K7" s="8">
        <f>[1]Autoevaluación!S77/SUM([1]Autoevaluación!S74:S77)</f>
        <v>0.5</v>
      </c>
      <c r="L7" s="274"/>
      <c r="M7" s="8" t="e">
        <f>Autoevaluación!T74/SUM(Autoevaluación!T74:T77)</f>
        <v>#DIV/0!</v>
      </c>
      <c r="N7" s="8" t="e">
        <f>Autoevaluación!T75/SUM(Autoevaluación!T74:T77)</f>
        <v>#DIV/0!</v>
      </c>
      <c r="O7" s="8" t="e">
        <f>Autoevaluación!T76/SUM(Autoevaluación!T74:T77)</f>
        <v>#DIV/0!</v>
      </c>
      <c r="P7" s="8" t="e">
        <f>Autoevaluación!T77/SUM(Autoevaluación!T74:T77)</f>
        <v>#DIV/0!</v>
      </c>
      <c r="Q7" s="111"/>
      <c r="R7" s="8" t="e">
        <f>Autoevaluación!U74/SUM(Autoevaluación!U74:U77)</f>
        <v>#DIV/0!</v>
      </c>
      <c r="S7" s="8" t="e">
        <f>Autoevaluación!U75/SUM(Autoevaluación!U74:U77)</f>
        <v>#DIV/0!</v>
      </c>
      <c r="T7" s="8" t="e">
        <f>Autoevaluación!U76/SUM(Autoevaluación!U74:U77)</f>
        <v>#DIV/0!</v>
      </c>
      <c r="U7" s="8" t="e">
        <f>Autoevaluación!U77/SUM(Autoevaluación!U74:U77)</f>
        <v>#DIV/0!</v>
      </c>
      <c r="V7" s="17"/>
      <c r="W7" s="17"/>
      <c r="X7" s="17"/>
      <c r="Y7" s="17"/>
      <c r="Z7" s="17"/>
      <c r="AA7" s="17"/>
      <c r="AB7" s="17"/>
      <c r="AC7" s="17"/>
      <c r="AD7" s="17"/>
      <c r="AE7" s="17"/>
      <c r="AF7" s="17"/>
      <c r="AG7" s="17"/>
      <c r="AH7" s="17"/>
      <c r="AI7" s="17"/>
      <c r="AJ7" s="17"/>
      <c r="AK7" s="17"/>
      <c r="AL7" s="17"/>
      <c r="AM7" s="17"/>
      <c r="AN7" s="17"/>
      <c r="AO7" s="17"/>
      <c r="AP7" s="17"/>
      <c r="AQ7" s="17"/>
      <c r="AR7" s="17"/>
      <c r="AS7" s="17"/>
    </row>
    <row r="8" spans="2:45" ht="38.1" customHeight="1" thickTop="1" x14ac:dyDescent="0.2">
      <c r="B8" s="92"/>
      <c r="C8" s="8"/>
      <c r="D8" s="8"/>
      <c r="E8" s="8"/>
      <c r="F8" s="8"/>
      <c r="G8" s="276"/>
      <c r="H8" s="8"/>
      <c r="I8" s="8"/>
      <c r="J8" s="8"/>
      <c r="K8" s="8"/>
      <c r="L8" s="274"/>
      <c r="M8" s="8"/>
      <c r="N8" s="8"/>
      <c r="O8" s="8"/>
      <c r="P8" s="8"/>
      <c r="Q8" s="111"/>
      <c r="R8" s="8"/>
      <c r="S8" s="8"/>
      <c r="T8" s="8"/>
      <c r="U8" s="8"/>
      <c r="V8" s="17"/>
      <c r="W8" s="17"/>
      <c r="X8" s="17"/>
      <c r="Y8" s="17"/>
      <c r="Z8" s="17"/>
      <c r="AA8" s="17"/>
      <c r="AB8" s="17"/>
      <c r="AC8" s="17"/>
      <c r="AD8" s="17"/>
      <c r="AE8" s="17"/>
      <c r="AF8" s="17"/>
      <c r="AG8" s="17"/>
      <c r="AH8" s="17"/>
      <c r="AI8" s="17"/>
      <c r="AJ8" s="17"/>
      <c r="AK8" s="17"/>
      <c r="AL8" s="17"/>
      <c r="AM8" s="17"/>
      <c r="AN8" s="17"/>
      <c r="AO8" s="17"/>
      <c r="AP8" s="17"/>
      <c r="AQ8" s="17"/>
      <c r="AR8" s="17"/>
      <c r="AS8" s="17"/>
    </row>
    <row r="9" spans="2:45" ht="38.1" customHeight="1" x14ac:dyDescent="0.2">
      <c r="B9" s="7"/>
      <c r="C9" s="8"/>
      <c r="D9" s="8"/>
      <c r="E9" s="8"/>
      <c r="F9" s="8"/>
      <c r="G9" s="276"/>
      <c r="H9" s="8"/>
      <c r="I9" s="8"/>
      <c r="J9" s="8"/>
      <c r="K9" s="8"/>
      <c r="L9" s="274"/>
      <c r="M9" s="8"/>
      <c r="N9" s="8"/>
      <c r="O9" s="8"/>
      <c r="P9" s="8"/>
      <c r="Q9" s="111"/>
      <c r="R9" s="8"/>
      <c r="S9" s="8"/>
      <c r="T9" s="8"/>
      <c r="U9" s="8"/>
      <c r="V9" s="17"/>
      <c r="W9" s="17"/>
      <c r="X9" s="17"/>
      <c r="Y9" s="17"/>
      <c r="Z9" s="17"/>
      <c r="AA9" s="17"/>
      <c r="AB9" s="17"/>
      <c r="AC9" s="17"/>
      <c r="AD9" s="17"/>
      <c r="AE9" s="17"/>
      <c r="AF9" s="17"/>
      <c r="AG9" s="17"/>
      <c r="AH9" s="17"/>
      <c r="AI9" s="17"/>
      <c r="AJ9" s="17"/>
      <c r="AK9" s="17"/>
      <c r="AL9" s="17"/>
      <c r="AM9" s="17"/>
      <c r="AN9" s="17"/>
      <c r="AO9" s="17"/>
      <c r="AP9" s="17"/>
      <c r="AQ9" s="17"/>
      <c r="AR9" s="17"/>
      <c r="AS9" s="17"/>
    </row>
    <row r="10" spans="2:45" ht="38.1" customHeight="1" x14ac:dyDescent="0.2">
      <c r="B10" s="16" t="s">
        <v>132</v>
      </c>
      <c r="C10" s="13">
        <f>AVERAGE(C4:C9)</f>
        <v>6.25E-2</v>
      </c>
      <c r="D10" s="13">
        <f>AVERAGE(D4:D9)</f>
        <v>0</v>
      </c>
      <c r="E10" s="13">
        <f>AVERAGE(E4:E9)</f>
        <v>0.22500000000000001</v>
      </c>
      <c r="F10" s="13">
        <f>AVERAGE(F4:F9)</f>
        <v>0.71250000000000002</v>
      </c>
      <c r="G10" s="10"/>
      <c r="H10" s="13">
        <f>AVERAGE(H4:H9)</f>
        <v>0</v>
      </c>
      <c r="I10" s="13">
        <f>AVERAGE(I4:I9)</f>
        <v>0</v>
      </c>
      <c r="J10" s="13">
        <f>AVERAGE(J4:J9)</f>
        <v>0.23749999999999999</v>
      </c>
      <c r="K10" s="13">
        <f>AVERAGE(K4:K9)</f>
        <v>0.76249999999999996</v>
      </c>
      <c r="L10" s="10"/>
      <c r="M10" s="13" t="e">
        <f>AVERAGE(M4:M9)</f>
        <v>#DIV/0!</v>
      </c>
      <c r="N10" s="13" t="e">
        <f>AVERAGE(N4:N9)</f>
        <v>#DIV/0!</v>
      </c>
      <c r="O10" s="13" t="e">
        <f>AVERAGE(O4:O9)</f>
        <v>#DIV/0!</v>
      </c>
      <c r="P10" s="13" t="e">
        <f>AVERAGE(P4:P9)</f>
        <v>#DIV/0!</v>
      </c>
      <c r="Q10" s="112"/>
      <c r="R10" s="13" t="e">
        <f>AVERAGE(R4:R9)</f>
        <v>#DIV/0!</v>
      </c>
      <c r="S10" s="13" t="e">
        <f>AVERAGE(S4:S9)</f>
        <v>#DIV/0!</v>
      </c>
      <c r="T10" s="13" t="e">
        <f>AVERAGE(T4:T9)</f>
        <v>#DIV/0!</v>
      </c>
      <c r="U10" s="13" t="e">
        <f>AVERAGE(U4:U9)</f>
        <v>#DIV/0!</v>
      </c>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row>
    <row r="11" spans="2:45" x14ac:dyDescent="0.2">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row>
    <row r="12" spans="2:45" ht="21.95" customHeight="1" x14ac:dyDescent="0.2">
      <c r="B12" s="270" t="s">
        <v>212</v>
      </c>
      <c r="C12" s="270"/>
      <c r="D12" s="270"/>
      <c r="E12" s="270"/>
      <c r="F12" s="270"/>
      <c r="G12" s="270"/>
      <c r="H12" s="270"/>
      <c r="I12" s="270"/>
      <c r="J12" s="270"/>
      <c r="K12" s="270"/>
      <c r="L12" s="270"/>
      <c r="M12" s="270"/>
      <c r="N12" s="270"/>
      <c r="O12" s="270"/>
      <c r="P12" s="270"/>
      <c r="Q12" s="270"/>
      <c r="R12" s="270"/>
      <c r="S12" s="270"/>
      <c r="T12" s="270"/>
      <c r="U12" s="270"/>
      <c r="V12" s="17"/>
      <c r="W12" s="17"/>
      <c r="X12" s="17"/>
      <c r="Y12" s="17"/>
      <c r="Z12" s="17"/>
      <c r="AA12" s="17"/>
      <c r="AB12" s="17"/>
      <c r="AC12" s="17"/>
      <c r="AD12" s="17"/>
      <c r="AE12" s="17"/>
      <c r="AF12" s="17"/>
      <c r="AG12" s="17"/>
      <c r="AH12" s="17"/>
      <c r="AI12" s="17"/>
      <c r="AJ12" s="17"/>
      <c r="AK12" s="17"/>
      <c r="AL12" s="17"/>
      <c r="AM12" s="17"/>
      <c r="AN12" s="17"/>
      <c r="AO12" s="17"/>
      <c r="AP12" s="17"/>
      <c r="AQ12" s="17"/>
      <c r="AR12" s="17"/>
      <c r="AS12" s="17"/>
    </row>
    <row r="13" spans="2:45" ht="24.95" customHeight="1" x14ac:dyDescent="0.2">
      <c r="B13" s="295" t="s">
        <v>28</v>
      </c>
      <c r="C13" s="295"/>
      <c r="D13" s="295"/>
      <c r="E13" s="295"/>
      <c r="F13" s="295"/>
      <c r="G13" s="295"/>
      <c r="H13" s="295"/>
      <c r="I13" s="295"/>
      <c r="J13" s="295"/>
      <c r="K13" s="295"/>
      <c r="L13" s="295"/>
      <c r="M13" s="295"/>
      <c r="N13" s="295"/>
      <c r="O13" s="295"/>
      <c r="P13" s="295"/>
      <c r="Q13" s="295"/>
      <c r="R13" s="295"/>
      <c r="S13" s="295"/>
      <c r="T13" s="295"/>
      <c r="U13" s="295"/>
      <c r="V13" s="17"/>
      <c r="W13" s="17"/>
      <c r="X13" s="17"/>
      <c r="Y13" s="17"/>
      <c r="Z13" s="17"/>
      <c r="AA13" s="17"/>
      <c r="AB13" s="17"/>
      <c r="AC13" s="17"/>
      <c r="AD13" s="17"/>
      <c r="AE13" s="17"/>
      <c r="AF13" s="17"/>
      <c r="AG13" s="17"/>
      <c r="AH13" s="17"/>
      <c r="AI13" s="17"/>
      <c r="AJ13" s="17"/>
      <c r="AK13" s="17"/>
      <c r="AL13" s="17"/>
      <c r="AM13" s="17"/>
      <c r="AN13" s="17"/>
      <c r="AO13" s="17"/>
      <c r="AP13" s="17"/>
      <c r="AQ13" s="17"/>
      <c r="AR13" s="17"/>
      <c r="AS13" s="17"/>
    </row>
    <row r="14" spans="2:45" ht="60" customHeight="1" x14ac:dyDescent="0.2">
      <c r="B14" s="293" t="s">
        <v>392</v>
      </c>
      <c r="C14" s="293"/>
      <c r="D14" s="293"/>
      <c r="E14" s="293"/>
      <c r="F14" s="293"/>
      <c r="G14" s="293"/>
      <c r="H14" s="293"/>
      <c r="I14" s="293"/>
      <c r="J14" s="293"/>
      <c r="K14" s="293"/>
      <c r="L14" s="293"/>
      <c r="M14" s="293"/>
      <c r="N14" s="293"/>
      <c r="O14" s="293"/>
      <c r="P14" s="293"/>
      <c r="Q14" s="293"/>
      <c r="R14" s="293"/>
      <c r="S14" s="293"/>
      <c r="T14" s="293"/>
      <c r="U14" s="293"/>
      <c r="V14" s="17"/>
      <c r="W14" s="17"/>
      <c r="X14" s="17"/>
      <c r="Y14" s="17"/>
      <c r="Z14" s="17"/>
      <c r="AA14" s="17"/>
      <c r="AB14" s="17"/>
      <c r="AC14" s="17"/>
      <c r="AD14" s="17"/>
      <c r="AE14" s="17"/>
      <c r="AF14" s="17"/>
      <c r="AG14" s="17"/>
      <c r="AH14" s="17"/>
      <c r="AI14" s="17"/>
      <c r="AJ14" s="17"/>
      <c r="AK14" s="17"/>
      <c r="AL14" s="17"/>
      <c r="AM14" s="17"/>
      <c r="AN14" s="17"/>
      <c r="AO14" s="17"/>
      <c r="AP14" s="17"/>
      <c r="AQ14" s="17"/>
      <c r="AR14" s="17"/>
      <c r="AS14" s="17"/>
    </row>
    <row r="15" spans="2:45" ht="60" customHeight="1" x14ac:dyDescent="0.2">
      <c r="B15" s="293"/>
      <c r="C15" s="293"/>
      <c r="D15" s="293"/>
      <c r="E15" s="293"/>
      <c r="F15" s="293"/>
      <c r="G15" s="293"/>
      <c r="H15" s="293"/>
      <c r="I15" s="293"/>
      <c r="J15" s="293"/>
      <c r="K15" s="293"/>
      <c r="L15" s="293"/>
      <c r="M15" s="293"/>
      <c r="N15" s="293"/>
      <c r="O15" s="293"/>
      <c r="P15" s="293"/>
      <c r="Q15" s="293"/>
      <c r="R15" s="293"/>
      <c r="S15" s="293"/>
      <c r="T15" s="293"/>
      <c r="U15" s="293"/>
      <c r="V15" s="17"/>
      <c r="W15" s="17"/>
      <c r="X15" s="17"/>
      <c r="Y15" s="17"/>
      <c r="Z15" s="17"/>
      <c r="AA15" s="17"/>
      <c r="AB15" s="17"/>
      <c r="AC15" s="17"/>
      <c r="AD15" s="17"/>
      <c r="AE15" s="17"/>
      <c r="AF15" s="17"/>
      <c r="AG15" s="17"/>
      <c r="AH15" s="17"/>
      <c r="AI15" s="17"/>
      <c r="AJ15" s="17"/>
      <c r="AK15" s="17"/>
      <c r="AL15" s="17"/>
      <c r="AM15" s="17"/>
      <c r="AN15" s="17"/>
      <c r="AO15" s="17"/>
      <c r="AP15" s="17"/>
      <c r="AQ15" s="17"/>
      <c r="AR15" s="17"/>
      <c r="AS15" s="17"/>
    </row>
    <row r="16" spans="2:45" s="15" customFormat="1" ht="24.95" customHeight="1" x14ac:dyDescent="0.25">
      <c r="B16" s="294" t="s">
        <v>123</v>
      </c>
      <c r="C16" s="294"/>
      <c r="D16" s="294"/>
      <c r="E16" s="294"/>
      <c r="F16" s="294"/>
      <c r="G16" s="294"/>
      <c r="H16" s="294"/>
      <c r="I16" s="294"/>
      <c r="J16" s="294"/>
      <c r="K16" s="294"/>
      <c r="L16" s="294"/>
      <c r="M16" s="294"/>
      <c r="N16" s="294"/>
      <c r="O16" s="294"/>
      <c r="P16" s="294"/>
      <c r="Q16" s="294"/>
      <c r="R16" s="294"/>
      <c r="S16" s="294"/>
      <c r="T16" s="294"/>
      <c r="U16" s="294"/>
    </row>
    <row r="17" spans="2:21" ht="60" customHeight="1" x14ac:dyDescent="0.2">
      <c r="B17" s="293" t="s">
        <v>404</v>
      </c>
      <c r="C17" s="293"/>
      <c r="D17" s="293"/>
      <c r="E17" s="293"/>
      <c r="F17" s="293"/>
      <c r="G17" s="293"/>
      <c r="H17" s="293"/>
      <c r="I17" s="293"/>
      <c r="J17" s="293"/>
      <c r="K17" s="293"/>
      <c r="L17" s="293"/>
      <c r="M17" s="293"/>
      <c r="N17" s="293"/>
      <c r="O17" s="293"/>
      <c r="P17" s="293"/>
      <c r="Q17" s="293"/>
      <c r="R17" s="293"/>
      <c r="S17" s="293"/>
      <c r="T17" s="293"/>
      <c r="U17" s="293"/>
    </row>
    <row r="18" spans="2:21" ht="60" customHeight="1" x14ac:dyDescent="0.2">
      <c r="B18" s="293"/>
      <c r="C18" s="293"/>
      <c r="D18" s="293"/>
      <c r="E18" s="293"/>
      <c r="F18" s="293"/>
      <c r="G18" s="293"/>
      <c r="H18" s="293"/>
      <c r="I18" s="293"/>
      <c r="J18" s="293"/>
      <c r="K18" s="293"/>
      <c r="L18" s="293"/>
      <c r="M18" s="293"/>
      <c r="N18" s="293"/>
      <c r="O18" s="293"/>
      <c r="P18" s="293"/>
      <c r="Q18" s="293"/>
      <c r="R18" s="293"/>
      <c r="S18" s="293"/>
      <c r="T18" s="293"/>
      <c r="U18" s="293"/>
    </row>
    <row r="19" spans="2:21" ht="60" customHeight="1" x14ac:dyDescent="0.2">
      <c r="B19" s="293"/>
      <c r="C19" s="293"/>
      <c r="D19" s="293"/>
      <c r="E19" s="293"/>
      <c r="F19" s="293"/>
      <c r="G19" s="293"/>
      <c r="H19" s="293"/>
      <c r="I19" s="293"/>
      <c r="J19" s="293"/>
      <c r="K19" s="293"/>
      <c r="L19" s="293"/>
      <c r="M19" s="293"/>
      <c r="N19" s="293"/>
      <c r="O19" s="293"/>
      <c r="P19" s="293"/>
      <c r="Q19" s="293"/>
      <c r="R19" s="293"/>
      <c r="S19" s="293"/>
      <c r="T19" s="293"/>
      <c r="U19" s="293"/>
    </row>
    <row r="20" spans="2:21" ht="16.5" customHeight="1" x14ac:dyDescent="0.2">
      <c r="B20" s="14"/>
      <c r="C20" s="14"/>
      <c r="D20" s="14"/>
      <c r="E20" s="14"/>
      <c r="F20" s="14"/>
      <c r="G20" s="14"/>
      <c r="H20" s="14"/>
      <c r="I20" s="14"/>
      <c r="J20" s="14"/>
      <c r="K20" s="14"/>
      <c r="L20" s="14"/>
      <c r="M20" s="14"/>
      <c r="N20" s="14"/>
      <c r="O20" s="14"/>
      <c r="P20" s="14"/>
      <c r="Q20" s="14"/>
      <c r="R20" s="14"/>
      <c r="S20" s="14"/>
      <c r="T20" s="14"/>
      <c r="U20" s="14"/>
    </row>
    <row r="21" spans="2:21" ht="21.95" customHeight="1" x14ac:dyDescent="0.2">
      <c r="B21" s="289" t="s">
        <v>213</v>
      </c>
      <c r="C21" s="289"/>
      <c r="D21" s="289"/>
      <c r="E21" s="289"/>
      <c r="F21" s="289"/>
      <c r="G21" s="289"/>
      <c r="H21" s="289"/>
      <c r="I21" s="289"/>
      <c r="J21" s="289"/>
      <c r="K21" s="289"/>
      <c r="L21" s="289"/>
      <c r="M21" s="289"/>
      <c r="N21" s="289"/>
      <c r="O21" s="289"/>
      <c r="P21" s="289"/>
      <c r="Q21" s="289"/>
      <c r="R21" s="289"/>
      <c r="S21" s="289"/>
      <c r="T21" s="289"/>
      <c r="U21" s="289"/>
    </row>
    <row r="22" spans="2:21" ht="24.95" customHeight="1" x14ac:dyDescent="0.2">
      <c r="B22" s="290" t="s">
        <v>28</v>
      </c>
      <c r="C22" s="290"/>
      <c r="D22" s="290"/>
      <c r="E22" s="290"/>
      <c r="F22" s="290"/>
      <c r="G22" s="290"/>
      <c r="H22" s="290"/>
      <c r="I22" s="290"/>
      <c r="J22" s="290"/>
      <c r="K22" s="290"/>
      <c r="L22" s="290"/>
      <c r="M22" s="290"/>
      <c r="N22" s="290"/>
      <c r="O22" s="290"/>
      <c r="P22" s="290"/>
      <c r="Q22" s="290"/>
      <c r="R22" s="290"/>
      <c r="S22" s="290"/>
      <c r="T22" s="290"/>
      <c r="U22" s="290"/>
    </row>
    <row r="23" spans="2:21" ht="60" customHeight="1" x14ac:dyDescent="0.2">
      <c r="B23" s="293" t="s">
        <v>413</v>
      </c>
      <c r="C23" s="293"/>
      <c r="D23" s="293"/>
      <c r="E23" s="293"/>
      <c r="F23" s="293"/>
      <c r="G23" s="293"/>
      <c r="H23" s="293"/>
      <c r="I23" s="293"/>
      <c r="J23" s="293"/>
      <c r="K23" s="293"/>
      <c r="L23" s="293"/>
      <c r="M23" s="293"/>
      <c r="N23" s="293"/>
      <c r="O23" s="293"/>
      <c r="P23" s="293"/>
      <c r="Q23" s="293"/>
      <c r="R23" s="293"/>
      <c r="S23" s="293"/>
      <c r="T23" s="293"/>
      <c r="U23" s="293"/>
    </row>
    <row r="24" spans="2:21" ht="60" customHeight="1" x14ac:dyDescent="0.2">
      <c r="B24" s="293"/>
      <c r="C24" s="293"/>
      <c r="D24" s="293"/>
      <c r="E24" s="293"/>
      <c r="F24" s="293"/>
      <c r="G24" s="293"/>
      <c r="H24" s="293"/>
      <c r="I24" s="293"/>
      <c r="J24" s="293"/>
      <c r="K24" s="293"/>
      <c r="L24" s="293"/>
      <c r="M24" s="293"/>
      <c r="N24" s="293"/>
      <c r="O24" s="293"/>
      <c r="P24" s="293"/>
      <c r="Q24" s="293"/>
      <c r="R24" s="293"/>
      <c r="S24" s="293"/>
      <c r="T24" s="293"/>
      <c r="U24" s="293"/>
    </row>
    <row r="25" spans="2:21" s="15" customFormat="1" ht="24.95" customHeight="1" x14ac:dyDescent="0.25">
      <c r="B25" s="294" t="s">
        <v>123</v>
      </c>
      <c r="C25" s="294"/>
      <c r="D25" s="294"/>
      <c r="E25" s="294"/>
      <c r="F25" s="294"/>
      <c r="G25" s="294"/>
      <c r="H25" s="294"/>
      <c r="I25" s="294"/>
      <c r="J25" s="294"/>
      <c r="K25" s="294"/>
      <c r="L25" s="294"/>
      <c r="M25" s="294"/>
      <c r="N25" s="294"/>
      <c r="O25" s="294"/>
      <c r="P25" s="294"/>
      <c r="Q25" s="294"/>
      <c r="R25" s="294"/>
      <c r="S25" s="294"/>
      <c r="T25" s="294"/>
      <c r="U25" s="294"/>
    </row>
    <row r="26" spans="2:21" ht="60" customHeight="1" x14ac:dyDescent="0.2">
      <c r="B26" s="293" t="s">
        <v>414</v>
      </c>
      <c r="C26" s="293"/>
      <c r="D26" s="293"/>
      <c r="E26" s="293"/>
      <c r="F26" s="293"/>
      <c r="G26" s="293"/>
      <c r="H26" s="293"/>
      <c r="I26" s="293"/>
      <c r="J26" s="293"/>
      <c r="K26" s="293"/>
      <c r="L26" s="293"/>
      <c r="M26" s="293"/>
      <c r="N26" s="293"/>
      <c r="O26" s="293"/>
      <c r="P26" s="293"/>
      <c r="Q26" s="293"/>
      <c r="R26" s="293"/>
      <c r="S26" s="293"/>
      <c r="T26" s="293"/>
      <c r="U26" s="293"/>
    </row>
    <row r="27" spans="2:21" ht="60" customHeight="1" x14ac:dyDescent="0.2">
      <c r="B27" s="293"/>
      <c r="C27" s="293"/>
      <c r="D27" s="293"/>
      <c r="E27" s="293"/>
      <c r="F27" s="293"/>
      <c r="G27" s="293"/>
      <c r="H27" s="293"/>
      <c r="I27" s="293"/>
      <c r="J27" s="293"/>
      <c r="K27" s="293"/>
      <c r="L27" s="293"/>
      <c r="M27" s="293"/>
      <c r="N27" s="293"/>
      <c r="O27" s="293"/>
      <c r="P27" s="293"/>
      <c r="Q27" s="293"/>
      <c r="R27" s="293"/>
      <c r="S27" s="293"/>
      <c r="T27" s="293"/>
      <c r="U27" s="293"/>
    </row>
    <row r="28" spans="2:21" ht="60" customHeight="1" x14ac:dyDescent="0.2">
      <c r="B28" s="293"/>
      <c r="C28" s="293"/>
      <c r="D28" s="293"/>
      <c r="E28" s="293"/>
      <c r="F28" s="293"/>
      <c r="G28" s="293"/>
      <c r="H28" s="293"/>
      <c r="I28" s="293"/>
      <c r="J28" s="293"/>
      <c r="K28" s="293"/>
      <c r="L28" s="293"/>
      <c r="M28" s="293"/>
      <c r="N28" s="293"/>
      <c r="O28" s="293"/>
      <c r="P28" s="293"/>
      <c r="Q28" s="293"/>
      <c r="R28" s="293"/>
      <c r="S28" s="293"/>
      <c r="T28" s="293"/>
      <c r="U28" s="293"/>
    </row>
    <row r="29" spans="2:21" ht="16.5" customHeight="1" x14ac:dyDescent="0.2">
      <c r="B29" s="14"/>
      <c r="C29" s="14"/>
      <c r="D29" s="14"/>
      <c r="E29" s="14"/>
      <c r="F29" s="14"/>
      <c r="G29" s="14"/>
      <c r="H29" s="14"/>
      <c r="I29" s="14"/>
      <c r="J29" s="14"/>
      <c r="K29" s="14"/>
      <c r="L29" s="14"/>
      <c r="M29" s="14"/>
      <c r="N29" s="14"/>
      <c r="O29" s="14"/>
      <c r="P29" s="14"/>
      <c r="Q29" s="14"/>
      <c r="R29" s="14"/>
      <c r="S29" s="14"/>
      <c r="T29" s="14"/>
      <c r="U29" s="14"/>
    </row>
    <row r="30" spans="2:21" ht="21.95" customHeight="1" x14ac:dyDescent="0.2">
      <c r="B30" s="296" t="s">
        <v>178</v>
      </c>
      <c r="C30" s="296"/>
      <c r="D30" s="296"/>
      <c r="E30" s="296"/>
      <c r="F30" s="296"/>
      <c r="G30" s="296"/>
      <c r="H30" s="296"/>
      <c r="I30" s="296"/>
      <c r="J30" s="296"/>
      <c r="K30" s="296"/>
      <c r="L30" s="296"/>
      <c r="M30" s="296"/>
      <c r="N30" s="296"/>
      <c r="O30" s="296"/>
      <c r="P30" s="296"/>
      <c r="Q30" s="296"/>
      <c r="R30" s="296"/>
      <c r="S30" s="296"/>
      <c r="T30" s="296"/>
      <c r="U30" s="296"/>
    </row>
    <row r="31" spans="2:21" ht="24.95" customHeight="1" x14ac:dyDescent="0.2">
      <c r="B31" s="297" t="s">
        <v>28</v>
      </c>
      <c r="C31" s="298"/>
      <c r="D31" s="298"/>
      <c r="E31" s="298"/>
      <c r="F31" s="298"/>
      <c r="G31" s="298"/>
      <c r="H31" s="298"/>
      <c r="I31" s="298"/>
      <c r="J31" s="298"/>
      <c r="K31" s="298"/>
      <c r="L31" s="298"/>
      <c r="M31" s="298"/>
      <c r="N31" s="298"/>
      <c r="O31" s="298"/>
      <c r="P31" s="298"/>
      <c r="Q31" s="298"/>
      <c r="R31" s="298"/>
      <c r="S31" s="298"/>
      <c r="T31" s="298"/>
      <c r="U31" s="298"/>
    </row>
    <row r="32" spans="2:21" ht="60" customHeight="1" x14ac:dyDescent="0.2">
      <c r="B32" s="293"/>
      <c r="C32" s="293"/>
      <c r="D32" s="293"/>
      <c r="E32" s="293"/>
      <c r="F32" s="293"/>
      <c r="G32" s="293"/>
      <c r="H32" s="293"/>
      <c r="I32" s="293"/>
      <c r="J32" s="293"/>
      <c r="K32" s="293"/>
      <c r="L32" s="293"/>
      <c r="M32" s="293"/>
      <c r="N32" s="293"/>
      <c r="O32" s="293"/>
      <c r="P32" s="293"/>
      <c r="Q32" s="293"/>
      <c r="R32" s="293"/>
      <c r="S32" s="293"/>
      <c r="T32" s="293"/>
      <c r="U32" s="293"/>
    </row>
    <row r="33" spans="2:21" ht="60" customHeight="1" x14ac:dyDescent="0.2">
      <c r="B33" s="293"/>
      <c r="C33" s="293"/>
      <c r="D33" s="293"/>
      <c r="E33" s="293"/>
      <c r="F33" s="293"/>
      <c r="G33" s="293"/>
      <c r="H33" s="293"/>
      <c r="I33" s="293"/>
      <c r="J33" s="293"/>
      <c r="K33" s="293"/>
      <c r="L33" s="293"/>
      <c r="M33" s="293"/>
      <c r="N33" s="293"/>
      <c r="O33" s="293"/>
      <c r="P33" s="293"/>
      <c r="Q33" s="293"/>
      <c r="R33" s="293"/>
      <c r="S33" s="293"/>
      <c r="T33" s="293"/>
      <c r="U33" s="293"/>
    </row>
    <row r="34" spans="2:21" s="15" customFormat="1" ht="24.95" customHeight="1" x14ac:dyDescent="0.25">
      <c r="B34" s="294" t="s">
        <v>123</v>
      </c>
      <c r="C34" s="294"/>
      <c r="D34" s="294"/>
      <c r="E34" s="294"/>
      <c r="F34" s="294"/>
      <c r="G34" s="294"/>
      <c r="H34" s="294"/>
      <c r="I34" s="294"/>
      <c r="J34" s="294"/>
      <c r="K34" s="294"/>
      <c r="L34" s="294"/>
      <c r="M34" s="294"/>
      <c r="N34" s="294"/>
      <c r="O34" s="294"/>
      <c r="P34" s="294"/>
      <c r="Q34" s="294"/>
      <c r="R34" s="294"/>
      <c r="S34" s="294"/>
      <c r="T34" s="294"/>
      <c r="U34" s="294"/>
    </row>
    <row r="35" spans="2:21" ht="60" customHeight="1" x14ac:dyDescent="0.2">
      <c r="B35" s="293"/>
      <c r="C35" s="293"/>
      <c r="D35" s="293"/>
      <c r="E35" s="293"/>
      <c r="F35" s="293"/>
      <c r="G35" s="293"/>
      <c r="H35" s="293"/>
      <c r="I35" s="293"/>
      <c r="J35" s="293"/>
      <c r="K35" s="293"/>
      <c r="L35" s="293"/>
      <c r="M35" s="293"/>
      <c r="N35" s="293"/>
      <c r="O35" s="293"/>
      <c r="P35" s="293"/>
      <c r="Q35" s="293"/>
      <c r="R35" s="293"/>
      <c r="S35" s="293"/>
      <c r="T35" s="293"/>
      <c r="U35" s="293"/>
    </row>
    <row r="36" spans="2:21" ht="60" customHeight="1" x14ac:dyDescent="0.2">
      <c r="B36" s="293"/>
      <c r="C36" s="293"/>
      <c r="D36" s="293"/>
      <c r="E36" s="293"/>
      <c r="F36" s="293"/>
      <c r="G36" s="293"/>
      <c r="H36" s="293"/>
      <c r="I36" s="293"/>
      <c r="J36" s="293"/>
      <c r="K36" s="293"/>
      <c r="L36" s="293"/>
      <c r="M36" s="293"/>
      <c r="N36" s="293"/>
      <c r="O36" s="293"/>
      <c r="P36" s="293"/>
      <c r="Q36" s="293"/>
      <c r="R36" s="293"/>
      <c r="S36" s="293"/>
      <c r="T36" s="293"/>
      <c r="U36" s="293"/>
    </row>
    <row r="37" spans="2:21" ht="60" customHeight="1" x14ac:dyDescent="0.2">
      <c r="B37" s="293"/>
      <c r="C37" s="293"/>
      <c r="D37" s="293"/>
      <c r="E37" s="293"/>
      <c r="F37" s="293"/>
      <c r="G37" s="293"/>
      <c r="H37" s="293"/>
      <c r="I37" s="293"/>
      <c r="J37" s="293"/>
      <c r="K37" s="293"/>
      <c r="L37" s="293"/>
      <c r="M37" s="293"/>
      <c r="N37" s="293"/>
      <c r="O37" s="293"/>
      <c r="P37" s="293"/>
      <c r="Q37" s="293"/>
      <c r="R37" s="293"/>
      <c r="S37" s="293"/>
      <c r="T37" s="293"/>
      <c r="U37" s="293"/>
    </row>
    <row r="39" spans="2:21" x14ac:dyDescent="0.2">
      <c r="B39" s="277" t="s">
        <v>178</v>
      </c>
      <c r="C39" s="277"/>
      <c r="D39" s="277"/>
      <c r="E39" s="277"/>
      <c r="F39" s="277"/>
      <c r="G39" s="277"/>
      <c r="H39" s="277"/>
      <c r="I39" s="277"/>
      <c r="J39" s="277"/>
      <c r="K39" s="277"/>
      <c r="L39" s="277"/>
      <c r="M39" s="277"/>
      <c r="N39" s="277"/>
      <c r="O39" s="277"/>
      <c r="P39" s="277"/>
      <c r="Q39" s="277"/>
      <c r="R39" s="277"/>
      <c r="S39" s="277"/>
      <c r="T39" s="277"/>
      <c r="U39" s="277"/>
    </row>
    <row r="40" spans="2:21" ht="19.5" x14ac:dyDescent="0.2">
      <c r="B40" s="297" t="s">
        <v>28</v>
      </c>
      <c r="C40" s="298"/>
      <c r="D40" s="298"/>
      <c r="E40" s="298"/>
      <c r="F40" s="298"/>
      <c r="G40" s="298"/>
      <c r="H40" s="298"/>
      <c r="I40" s="298"/>
      <c r="J40" s="298"/>
      <c r="K40" s="298"/>
      <c r="L40" s="298"/>
      <c r="M40" s="298"/>
      <c r="N40" s="298"/>
      <c r="O40" s="298"/>
      <c r="P40" s="298"/>
      <c r="Q40" s="298"/>
      <c r="R40" s="298"/>
      <c r="S40" s="298"/>
      <c r="T40" s="298"/>
      <c r="U40" s="298"/>
    </row>
    <row r="41" spans="2:21" ht="51.75" customHeight="1" x14ac:dyDescent="0.2">
      <c r="B41" s="293"/>
      <c r="C41" s="293"/>
      <c r="D41" s="293"/>
      <c r="E41" s="293"/>
      <c r="F41" s="293"/>
      <c r="G41" s="293"/>
      <c r="H41" s="293"/>
      <c r="I41" s="293"/>
      <c r="J41" s="293"/>
      <c r="K41" s="293"/>
      <c r="L41" s="293"/>
      <c r="M41" s="293"/>
      <c r="N41" s="293"/>
      <c r="O41" s="293"/>
      <c r="P41" s="293"/>
      <c r="Q41" s="293"/>
      <c r="R41" s="293"/>
      <c r="S41" s="293"/>
      <c r="T41" s="293"/>
      <c r="U41" s="293"/>
    </row>
    <row r="42" spans="2:21" ht="50.25" customHeight="1" x14ac:dyDescent="0.2">
      <c r="B42" s="293"/>
      <c r="C42" s="293"/>
      <c r="D42" s="293"/>
      <c r="E42" s="293"/>
      <c r="F42" s="293"/>
      <c r="G42" s="293"/>
      <c r="H42" s="293"/>
      <c r="I42" s="293"/>
      <c r="J42" s="293"/>
      <c r="K42" s="293"/>
      <c r="L42" s="293"/>
      <c r="M42" s="293"/>
      <c r="N42" s="293"/>
      <c r="O42" s="293"/>
      <c r="P42" s="293"/>
      <c r="Q42" s="293"/>
      <c r="R42" s="293"/>
      <c r="S42" s="293"/>
      <c r="T42" s="293"/>
      <c r="U42" s="293"/>
    </row>
    <row r="43" spans="2:21" ht="19.5" x14ac:dyDescent="0.2">
      <c r="B43" s="294" t="s">
        <v>123</v>
      </c>
      <c r="C43" s="294"/>
      <c r="D43" s="294"/>
      <c r="E43" s="294"/>
      <c r="F43" s="294"/>
      <c r="G43" s="294"/>
      <c r="H43" s="294"/>
      <c r="I43" s="294"/>
      <c r="J43" s="294"/>
      <c r="K43" s="294"/>
      <c r="L43" s="294"/>
      <c r="M43" s="294"/>
      <c r="N43" s="294"/>
      <c r="O43" s="294"/>
      <c r="P43" s="294"/>
      <c r="Q43" s="294"/>
      <c r="R43" s="294"/>
      <c r="S43" s="294"/>
      <c r="T43" s="294"/>
      <c r="U43" s="294"/>
    </row>
    <row r="44" spans="2:21" ht="69.75" customHeight="1" x14ac:dyDescent="0.2">
      <c r="B44" s="293"/>
      <c r="C44" s="293"/>
      <c r="D44" s="293"/>
      <c r="E44" s="293"/>
      <c r="F44" s="293"/>
      <c r="G44" s="293"/>
      <c r="H44" s="293"/>
      <c r="I44" s="293"/>
      <c r="J44" s="293"/>
      <c r="K44" s="293"/>
      <c r="L44" s="293"/>
      <c r="M44" s="293"/>
      <c r="N44" s="293"/>
      <c r="O44" s="293"/>
      <c r="P44" s="293"/>
      <c r="Q44" s="293"/>
      <c r="R44" s="293"/>
      <c r="S44" s="293"/>
      <c r="T44" s="293"/>
      <c r="U44" s="293"/>
    </row>
    <row r="45" spans="2:21" ht="60" customHeight="1" x14ac:dyDescent="0.2">
      <c r="B45" s="293"/>
      <c r="C45" s="293"/>
      <c r="D45" s="293"/>
      <c r="E45" s="293"/>
      <c r="F45" s="293"/>
      <c r="G45" s="293"/>
      <c r="H45" s="293"/>
      <c r="I45" s="293"/>
      <c r="J45" s="293"/>
      <c r="K45" s="293"/>
      <c r="L45" s="293"/>
      <c r="M45" s="293"/>
      <c r="N45" s="293"/>
      <c r="O45" s="293"/>
      <c r="P45" s="293"/>
      <c r="Q45" s="293"/>
      <c r="R45" s="293"/>
      <c r="S45" s="293"/>
      <c r="T45" s="293"/>
      <c r="U45" s="293"/>
    </row>
    <row r="46" spans="2:21" ht="59.25" customHeight="1" x14ac:dyDescent="0.2">
      <c r="B46" s="293"/>
      <c r="C46" s="293"/>
      <c r="D46" s="293"/>
      <c r="E46" s="293"/>
      <c r="F46" s="293"/>
      <c r="G46" s="293"/>
      <c r="H46" s="293"/>
      <c r="I46" s="293"/>
      <c r="J46" s="293"/>
      <c r="K46" s="293"/>
      <c r="L46" s="293"/>
      <c r="M46" s="293"/>
      <c r="N46" s="293"/>
      <c r="O46" s="293"/>
      <c r="P46" s="293"/>
      <c r="Q46" s="293"/>
      <c r="R46" s="293"/>
      <c r="S46" s="293"/>
      <c r="T46" s="293"/>
      <c r="U46" s="293"/>
    </row>
    <row r="65495" spans="2:22" x14ac:dyDescent="0.2">
      <c r="B65495" s="11" t="s">
        <v>29</v>
      </c>
      <c r="C65495" s="11"/>
      <c r="D65495" s="11"/>
      <c r="E65495" s="11"/>
      <c r="F65495" s="11"/>
      <c r="G65495" s="11"/>
      <c r="H65495" s="11"/>
      <c r="I65495" s="11"/>
      <c r="J65495" s="11"/>
      <c r="K65495" s="11"/>
      <c r="L65495" s="11"/>
      <c r="M65495" s="11"/>
      <c r="N65495" s="11"/>
      <c r="O65495" s="11"/>
      <c r="P65495" s="11"/>
      <c r="Q65495" s="11"/>
      <c r="R65495" s="11"/>
      <c r="S65495" s="11"/>
      <c r="T65495" s="11"/>
      <c r="U65495" s="11"/>
      <c r="V65495" s="11"/>
    </row>
    <row r="65496" spans="2:22" x14ac:dyDescent="0.2">
      <c r="B65496" s="12" t="s">
        <v>30</v>
      </c>
      <c r="C65496" s="12"/>
      <c r="D65496" s="12"/>
      <c r="E65496" s="12"/>
      <c r="F65496" s="12"/>
      <c r="G65496" s="12"/>
      <c r="H65496" s="12"/>
      <c r="I65496" s="12"/>
      <c r="J65496" s="12"/>
      <c r="K65496" s="12"/>
      <c r="L65496" s="12"/>
      <c r="M65496" s="12"/>
      <c r="N65496" s="12"/>
      <c r="O65496" s="12"/>
      <c r="P65496" s="12"/>
      <c r="Q65496" s="12"/>
      <c r="R65496" s="12"/>
      <c r="S65496" s="12"/>
      <c r="T65496" s="12"/>
      <c r="U65496" s="12"/>
      <c r="V65496" s="12"/>
    </row>
    <row r="65497" spans="2:22" x14ac:dyDescent="0.2">
      <c r="B65497" s="12" t="s">
        <v>31</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sheetData>
  <mergeCells count="40">
    <mergeCell ref="B46:U46"/>
    <mergeCell ref="B34:U34"/>
    <mergeCell ref="B35:U35"/>
    <mergeCell ref="B36:U36"/>
    <mergeCell ref="B37:U37"/>
    <mergeCell ref="B39:U39"/>
    <mergeCell ref="B40:U40"/>
    <mergeCell ref="B41:U41"/>
    <mergeCell ref="B42:U42"/>
    <mergeCell ref="B43:U43"/>
    <mergeCell ref="B44:U44"/>
    <mergeCell ref="B45:U45"/>
    <mergeCell ref="B33:U33"/>
    <mergeCell ref="B17:U17"/>
    <mergeCell ref="B18:U18"/>
    <mergeCell ref="B19:U19"/>
    <mergeCell ref="B21:U21"/>
    <mergeCell ref="B22:U22"/>
    <mergeCell ref="B23:U23"/>
    <mergeCell ref="B27:U27"/>
    <mergeCell ref="B28:U28"/>
    <mergeCell ref="B30:U30"/>
    <mergeCell ref="B31:U31"/>
    <mergeCell ref="B32:U32"/>
    <mergeCell ref="B26:U26"/>
    <mergeCell ref="G3:G9"/>
    <mergeCell ref="B2:B3"/>
    <mergeCell ref="M2:P2"/>
    <mergeCell ref="B16:U16"/>
    <mergeCell ref="H2:K2"/>
    <mergeCell ref="R2:U2"/>
    <mergeCell ref="B12:U12"/>
    <mergeCell ref="B13:U13"/>
    <mergeCell ref="B14:U14"/>
    <mergeCell ref="V2:V3"/>
    <mergeCell ref="L3:L9"/>
    <mergeCell ref="C2:F2"/>
    <mergeCell ref="B24:U24"/>
    <mergeCell ref="B25:U25"/>
    <mergeCell ref="B15:U15"/>
  </mergeCells>
  <phoneticPr fontId="2" type="noConversion"/>
  <hyperlinks>
    <hyperlink ref="B65497" r:id="rId1"/>
    <hyperlink ref="B65496" r:id="rId2"/>
    <hyperlink ref="B4" location="Autoevaluación!A54" tooltip="Ir a autoevaluacion" display="Diseño pedagogico"/>
    <hyperlink ref="B5" location="Autoevaluación!A61" tooltip="Ir a autoevaluacion" display="Practicas pedagogicas"/>
    <hyperlink ref="B6" location="Autoevaluación!A67" tooltip="Ir a autoevaluación" display="Gestion de aula"/>
    <hyperlink ref="B7" location="Autoevaluación!A73" tooltip="Ir a autoevaluación" display="Seguimiento academico"/>
  </hyperlinks>
  <pageMargins left="0.7" right="0.7" top="0.75" bottom="0.75" header="0.3" footer="0.3"/>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B1:AN65497"/>
  <sheetViews>
    <sheetView showGridLines="0" zoomScale="70" zoomScaleNormal="70" workbookViewId="0">
      <selection activeCell="B26" sqref="B26:U26"/>
    </sheetView>
  </sheetViews>
  <sheetFormatPr baseColWidth="10"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140625" style="1" customWidth="1"/>
    <col min="18" max="21" width="7.7109375" style="1" customWidth="1"/>
    <col min="22" max="22" width="14.140625" style="1" bestFit="1" customWidth="1"/>
    <col min="23" max="27" width="11.42578125" style="1"/>
    <col min="28" max="28" width="2" style="1" customWidth="1"/>
    <col min="29" max="33" width="11.42578125" style="1"/>
    <col min="34" max="34" width="1.85546875" style="1" customWidth="1"/>
    <col min="35" max="16384" width="11.42578125" style="1"/>
  </cols>
  <sheetData>
    <row r="1" spans="2:40" ht="6" customHeight="1" x14ac:dyDescent="0.2"/>
    <row r="2" spans="2:40" ht="22.5" customHeight="1" x14ac:dyDescent="0.2">
      <c r="B2" s="271" t="s">
        <v>137</v>
      </c>
      <c r="C2" s="270" t="s">
        <v>212</v>
      </c>
      <c r="D2" s="270"/>
      <c r="E2" s="270"/>
      <c r="F2" s="270"/>
      <c r="G2" s="2"/>
      <c r="H2" s="268" t="s">
        <v>213</v>
      </c>
      <c r="I2" s="268"/>
      <c r="J2" s="268"/>
      <c r="K2" s="268"/>
      <c r="L2" s="3"/>
      <c r="M2" s="269" t="s">
        <v>178</v>
      </c>
      <c r="N2" s="269"/>
      <c r="O2" s="269"/>
      <c r="P2" s="269"/>
      <c r="Q2" s="115"/>
      <c r="R2" s="277" t="s">
        <v>180</v>
      </c>
      <c r="S2" s="277"/>
      <c r="T2" s="277"/>
      <c r="U2" s="277"/>
      <c r="V2" s="267"/>
      <c r="W2" s="17"/>
      <c r="X2" s="17"/>
      <c r="Y2" s="17"/>
      <c r="Z2" s="17"/>
      <c r="AA2" s="17"/>
      <c r="AB2" s="17"/>
      <c r="AC2" s="17"/>
      <c r="AD2" s="17"/>
      <c r="AE2" s="17"/>
      <c r="AF2" s="17"/>
      <c r="AG2" s="17"/>
      <c r="AH2" s="17"/>
      <c r="AI2" s="17"/>
      <c r="AJ2" s="17"/>
      <c r="AK2" s="17"/>
      <c r="AL2" s="17"/>
      <c r="AM2" s="17"/>
      <c r="AN2" s="17"/>
    </row>
    <row r="3" spans="2:40" ht="24.75" customHeight="1" thickBot="1" x14ac:dyDescent="0.25">
      <c r="B3" s="272"/>
      <c r="C3" s="4">
        <v>1</v>
      </c>
      <c r="D3" s="4">
        <v>2</v>
      </c>
      <c r="E3" s="5">
        <v>3</v>
      </c>
      <c r="F3" s="6">
        <v>4</v>
      </c>
      <c r="G3" s="275"/>
      <c r="H3" s="4">
        <v>1</v>
      </c>
      <c r="I3" s="4">
        <v>2</v>
      </c>
      <c r="J3" s="5">
        <v>3</v>
      </c>
      <c r="K3" s="6">
        <v>4</v>
      </c>
      <c r="L3" s="273"/>
      <c r="M3" s="4">
        <v>1</v>
      </c>
      <c r="N3" s="4">
        <v>2</v>
      </c>
      <c r="O3" s="5">
        <v>3</v>
      </c>
      <c r="P3" s="6">
        <v>4</v>
      </c>
      <c r="Q3" s="116"/>
      <c r="R3" s="4">
        <v>1</v>
      </c>
      <c r="S3" s="4">
        <v>2</v>
      </c>
      <c r="T3" s="5">
        <v>3</v>
      </c>
      <c r="U3" s="6">
        <v>4</v>
      </c>
      <c r="V3" s="267"/>
      <c r="W3" s="17"/>
      <c r="X3" s="17"/>
      <c r="Y3" s="17"/>
      <c r="Z3" s="17"/>
      <c r="AA3" s="17"/>
      <c r="AB3" s="17"/>
      <c r="AC3" s="17"/>
      <c r="AD3" s="17"/>
      <c r="AE3" s="17"/>
      <c r="AF3" s="17"/>
      <c r="AG3" s="17"/>
      <c r="AH3" s="17"/>
      <c r="AI3" s="17"/>
      <c r="AJ3" s="17"/>
      <c r="AK3" s="17"/>
      <c r="AL3" s="17"/>
      <c r="AM3" s="17"/>
      <c r="AN3" s="17"/>
    </row>
    <row r="4" spans="2:40" ht="38.1" customHeight="1" thickTop="1" thickBot="1" x14ac:dyDescent="0.25">
      <c r="B4" s="91" t="s">
        <v>133</v>
      </c>
      <c r="C4" s="89">
        <f>Autoevaluación!R84/SUM(Autoevaluación!R84:R87)</f>
        <v>0</v>
      </c>
      <c r="D4" s="8">
        <f>Autoevaluación!R85/SUM(Autoevaluación!R84:R87)</f>
        <v>0</v>
      </c>
      <c r="E4" s="8">
        <f>Autoevaluación!R86/SUM(Autoevaluación!R84:R87)</f>
        <v>0.33333333333333331</v>
      </c>
      <c r="F4" s="8">
        <f>Autoevaluación!R87/SUM(Autoevaluación!R84:R87)</f>
        <v>0.66666666666666663</v>
      </c>
      <c r="G4" s="276"/>
      <c r="H4" s="19">
        <f>[1]Autoevaluación!S84/SUM([1]Autoevaluación!S84:S87)</f>
        <v>0</v>
      </c>
      <c r="I4" s="8">
        <f>[1]Autoevaluación!S85/SUM([1]Autoevaluación!S84:S87)</f>
        <v>0</v>
      </c>
      <c r="J4" s="8">
        <f>[1]Autoevaluación!S86/SUM([1]Autoevaluación!S84:S87)</f>
        <v>0.33333333333333331</v>
      </c>
      <c r="K4" s="8">
        <f>[1]Autoevaluación!S87/SUM([1]Autoevaluación!S84:S87)</f>
        <v>0.66666666666666663</v>
      </c>
      <c r="L4" s="274"/>
      <c r="M4" s="8" t="e">
        <f>Autoevaluación!T84/SUM(Autoevaluación!T84:T87)</f>
        <v>#DIV/0!</v>
      </c>
      <c r="N4" s="8" t="e">
        <f>Autoevaluación!T85/SUM(Autoevaluación!T84:T87)</f>
        <v>#DIV/0!</v>
      </c>
      <c r="O4" s="8" t="e">
        <f>Autoevaluación!T86/SUM(Autoevaluación!T84:T87)</f>
        <v>#DIV/0!</v>
      </c>
      <c r="P4" s="8" t="e">
        <f>Autoevaluación!T87/SUM(Autoevaluación!T84:T87)</f>
        <v>#DIV/0!</v>
      </c>
      <c r="Q4" s="111"/>
      <c r="R4" s="8" t="e">
        <f>Autoevaluación!U84/SUM(Autoevaluación!U84:U87)</f>
        <v>#DIV/0!</v>
      </c>
      <c r="S4" s="8" t="e">
        <f>Autoevaluación!U85/SUM(Autoevaluación!U84:U87)</f>
        <v>#DIV/0!</v>
      </c>
      <c r="T4" s="8" t="e">
        <f>Autoevaluación!U86/SUM(Autoevaluación!U84:U87)</f>
        <v>#DIV/0!</v>
      </c>
      <c r="U4" s="8" t="e">
        <f>Autoevaluación!U87/SUM(Autoevaluación!U84:U87)</f>
        <v>#DIV/0!</v>
      </c>
      <c r="V4" s="17"/>
      <c r="W4" s="17"/>
      <c r="X4" s="17"/>
      <c r="Y4" s="17"/>
      <c r="Z4" s="17"/>
      <c r="AA4" s="17"/>
      <c r="AB4" s="17"/>
      <c r="AC4" s="17"/>
      <c r="AD4" s="17"/>
      <c r="AE4" s="17"/>
      <c r="AF4" s="17"/>
      <c r="AG4" s="17"/>
      <c r="AH4" s="17"/>
      <c r="AI4" s="17"/>
      <c r="AJ4" s="17"/>
      <c r="AK4" s="17"/>
      <c r="AL4" s="17"/>
      <c r="AM4" s="17"/>
      <c r="AN4" s="17"/>
    </row>
    <row r="5" spans="2:40" ht="38.1" customHeight="1" thickTop="1" thickBot="1" x14ac:dyDescent="0.3">
      <c r="B5" s="93" t="s">
        <v>134</v>
      </c>
      <c r="C5" s="89">
        <f>Autoevaluación!R89/SUM(Autoevaluación!R89:R92)</f>
        <v>0</v>
      </c>
      <c r="D5" s="8">
        <f>Autoevaluación!R90/SUM(Autoevaluación!R89:R92)</f>
        <v>0</v>
      </c>
      <c r="E5" s="8">
        <f>Autoevaluación!R91/SUM(Autoevaluación!R89:R92)</f>
        <v>1</v>
      </c>
      <c r="F5" s="8">
        <f>Autoevaluación!R92/SUM(Autoevaluación!R89:R92)</f>
        <v>0</v>
      </c>
      <c r="G5" s="276"/>
      <c r="H5" s="19">
        <f>[1]Autoevaluación!S89/SUM([1]Autoevaluación!S89:S92)</f>
        <v>0</v>
      </c>
      <c r="I5" s="8">
        <f>[1]Autoevaluación!S90/SUM([1]Autoevaluación!S89:S92)</f>
        <v>0</v>
      </c>
      <c r="J5" s="149">
        <v>0</v>
      </c>
      <c r="K5" s="8">
        <f>[1]Autoevaluación!S92/SUM([1]Autoevaluación!S89:S92)</f>
        <v>0.14285714285714285</v>
      </c>
      <c r="L5" s="274"/>
      <c r="M5" s="8" t="e">
        <f>Autoevaluación!T89/SUM(Autoevaluación!T89:T92)</f>
        <v>#DIV/0!</v>
      </c>
      <c r="N5" s="8" t="e">
        <f>Autoevaluación!T90/SUM(Autoevaluación!T89:T92)</f>
        <v>#DIV/0!</v>
      </c>
      <c r="O5" s="8" t="e">
        <f>Autoevaluación!T91/SUM(Autoevaluación!T89:T92)</f>
        <v>#DIV/0!</v>
      </c>
      <c r="P5" s="8" t="e">
        <f>Autoevaluación!T92/SUM(Autoevaluación!T89:T92)</f>
        <v>#DIV/0!</v>
      </c>
      <c r="Q5" s="111"/>
      <c r="R5" s="8" t="e">
        <f>Autoevaluación!U89/SUM(Autoevaluación!U89:U92)</f>
        <v>#DIV/0!</v>
      </c>
      <c r="S5" s="8" t="e">
        <f>Autoevaluación!U90/SUM(Autoevaluación!U89:U92)</f>
        <v>#DIV/0!</v>
      </c>
      <c r="T5" s="8" t="e">
        <f>Autoevaluación!U91/SUM(Autoevaluación!U89:U92)</f>
        <v>#DIV/0!</v>
      </c>
      <c r="U5" s="8" t="e">
        <f>Autoevaluación!U92/SUM(Autoevaluación!U89:U92)</f>
        <v>#DIV/0!</v>
      </c>
      <c r="V5" s="15"/>
      <c r="W5" s="17"/>
      <c r="X5" s="17"/>
      <c r="Y5" s="17"/>
      <c r="Z5" s="17"/>
      <c r="AA5" s="17"/>
      <c r="AB5" s="17"/>
      <c r="AC5" s="17"/>
      <c r="AD5" s="17"/>
      <c r="AE5" s="17"/>
      <c r="AF5" s="17"/>
      <c r="AG5" s="17"/>
      <c r="AH5" s="17"/>
      <c r="AI5" s="17"/>
      <c r="AJ5" s="17"/>
      <c r="AK5" s="17"/>
      <c r="AL5" s="17"/>
      <c r="AM5" s="17"/>
      <c r="AN5" s="17"/>
    </row>
    <row r="6" spans="2:40" ht="38.1" customHeight="1" thickTop="1" thickBot="1" x14ac:dyDescent="0.25">
      <c r="B6" s="93" t="s">
        <v>32</v>
      </c>
      <c r="C6" s="89">
        <f>Autoevaluación!R98/SUM(Autoevaluación!R98:R101)</f>
        <v>0</v>
      </c>
      <c r="D6" s="8">
        <f>Autoevaluación!R99/SUM(Autoevaluación!R98:R101)</f>
        <v>0</v>
      </c>
      <c r="E6" s="8">
        <f>Autoevaluación!R100/SUM(Autoevaluación!R98:R101)</f>
        <v>0.5</v>
      </c>
      <c r="F6" s="8">
        <f>Autoevaluación!R101/SUM(Autoevaluación!R98:R101)</f>
        <v>0.5</v>
      </c>
      <c r="G6" s="276"/>
      <c r="H6" s="19">
        <f>[1]Autoevaluación!S98/SUM([1]Autoevaluación!S98:S101)</f>
        <v>0</v>
      </c>
      <c r="I6" s="8">
        <f>[1]Autoevaluación!S99/SUM([1]Autoevaluación!S98:S101)</f>
        <v>0</v>
      </c>
      <c r="J6" s="8">
        <f>[1]Autoevaluación!S100/SUM([1]Autoevaluación!S98:S101)</f>
        <v>0.5</v>
      </c>
      <c r="K6" s="8">
        <f>[1]Autoevaluación!S10/SUM([1]Autoevaluación!S98:S101)</f>
        <v>0.5</v>
      </c>
      <c r="L6" s="274"/>
      <c r="M6" s="8" t="e">
        <f>Autoevaluación!T98/SUM(Autoevaluación!T98:T101)</f>
        <v>#DIV/0!</v>
      </c>
      <c r="N6" s="8" t="e">
        <f>Autoevaluación!T99/SUM(Autoevaluación!T98:T101)</f>
        <v>#DIV/0!</v>
      </c>
      <c r="O6" s="8" t="e">
        <f>Autoevaluación!T100/SUM(Autoevaluación!T98:T101)</f>
        <v>#DIV/0!</v>
      </c>
      <c r="P6" s="8" t="e">
        <f>Autoevaluación!T101/SUM(Autoevaluación!T98:T101)</f>
        <v>#DIV/0!</v>
      </c>
      <c r="Q6" s="111"/>
      <c r="R6" s="8" t="e">
        <f>Autoevaluación!U98/SUM(Autoevaluación!U98:U101)</f>
        <v>#DIV/0!</v>
      </c>
      <c r="S6" s="8" t="e">
        <f>Autoevaluación!U99/SUM(Autoevaluación!U98:U101)</f>
        <v>#DIV/0!</v>
      </c>
      <c r="T6" s="8" t="e">
        <f>Autoevaluación!U100/SUM(Autoevaluación!U98:U101)</f>
        <v>#DIV/0!</v>
      </c>
      <c r="U6" s="8" t="e">
        <f>Autoevaluación!U101/SUM(Autoevaluación!U98:U101)</f>
        <v>#DIV/0!</v>
      </c>
      <c r="V6" s="18"/>
      <c r="W6" s="17"/>
      <c r="X6" s="17"/>
      <c r="Y6" s="17"/>
      <c r="Z6" s="17"/>
      <c r="AA6" s="17"/>
      <c r="AB6" s="17"/>
      <c r="AC6" s="17"/>
      <c r="AD6" s="17"/>
      <c r="AE6" s="17"/>
      <c r="AF6" s="17"/>
      <c r="AG6" s="17"/>
      <c r="AH6" s="17"/>
      <c r="AI6" s="17"/>
      <c r="AJ6" s="17"/>
      <c r="AK6" s="17"/>
      <c r="AL6" s="17"/>
      <c r="AM6" s="17"/>
      <c r="AN6" s="17"/>
    </row>
    <row r="7" spans="2:40" ht="38.1" customHeight="1" thickTop="1" thickBot="1" x14ac:dyDescent="0.25">
      <c r="B7" s="91" t="s">
        <v>135</v>
      </c>
      <c r="C7" s="89">
        <f>Autoevaluación!R102/SUM(Autoevaluación!R102:R105)</f>
        <v>0</v>
      </c>
      <c r="D7" s="8">
        <f>Autoevaluación!R103/SUM(Autoevaluación!R102:R105)</f>
        <v>0</v>
      </c>
      <c r="E7" s="8">
        <f>Autoevaluación!R104/SUM(Autoevaluación!R102:R105)</f>
        <v>0.6</v>
      </c>
      <c r="F7" s="8">
        <f>Autoevaluación!R105/SUM(Autoevaluación!R102:R105)</f>
        <v>0.4</v>
      </c>
      <c r="G7" s="276"/>
      <c r="H7" s="19">
        <f>[1]Autoevaluación!S102/SUM([1]Autoevaluación!S102:S105)</f>
        <v>0</v>
      </c>
      <c r="I7" s="8">
        <f>[1]Autoevaluación!S103/SUM([1]Autoevaluación!S102:S105)</f>
        <v>0</v>
      </c>
      <c r="J7" s="8">
        <f>[1]Autoevaluación!S104/SUM([1]Autoevaluación!S102:S105)</f>
        <v>0.4</v>
      </c>
      <c r="K7" s="8">
        <f>[1]Autoevaluación!S105/SUM([1]Autoevaluación!S102:S105)</f>
        <v>0.6</v>
      </c>
      <c r="L7" s="274"/>
      <c r="M7" s="8" t="e">
        <f>Autoevaluación!T102/SUM(Autoevaluación!T102:T105)</f>
        <v>#DIV/0!</v>
      </c>
      <c r="N7" s="8" t="e">
        <f>Autoevaluación!T103/SUM(Autoevaluación!T102:T105)</f>
        <v>#DIV/0!</v>
      </c>
      <c r="O7" s="8" t="e">
        <f>Autoevaluación!T104/SUM(Autoevaluación!T102:T105)</f>
        <v>#DIV/0!</v>
      </c>
      <c r="P7" s="8" t="e">
        <f>Autoevaluación!T105/SUM(Autoevaluación!T102:T105)</f>
        <v>#DIV/0!</v>
      </c>
      <c r="Q7" s="111"/>
      <c r="R7" s="8" t="e">
        <f>Autoevaluación!U102/SUM(Autoevaluación!U102:U105)</f>
        <v>#DIV/0!</v>
      </c>
      <c r="S7" s="8" t="e">
        <f>Autoevaluación!U103/SUM(Autoevaluación!U102:U105)</f>
        <v>#DIV/0!</v>
      </c>
      <c r="T7" s="8" t="e">
        <f>Autoevaluación!U104/SUM(Autoevaluación!U102:U105)</f>
        <v>#DIV/0!</v>
      </c>
      <c r="U7" s="8" t="e">
        <f>Autoevaluación!U105/SUM(Autoevaluación!U102:U105)</f>
        <v>#DIV/0!</v>
      </c>
      <c r="V7" s="17"/>
      <c r="W7" s="17"/>
      <c r="X7" s="17"/>
      <c r="Y7" s="17"/>
      <c r="Z7" s="17"/>
      <c r="AA7" s="17"/>
      <c r="AB7" s="17"/>
      <c r="AC7" s="17"/>
      <c r="AD7" s="17"/>
      <c r="AE7" s="17"/>
      <c r="AF7" s="17"/>
      <c r="AG7" s="17"/>
      <c r="AH7" s="17"/>
      <c r="AI7" s="17"/>
      <c r="AJ7" s="17"/>
      <c r="AK7" s="17"/>
      <c r="AL7" s="17"/>
      <c r="AM7" s="17"/>
      <c r="AN7" s="17"/>
    </row>
    <row r="8" spans="2:40" ht="38.1" customHeight="1" thickTop="1" thickBot="1" x14ac:dyDescent="0.25">
      <c r="B8" s="91" t="s">
        <v>136</v>
      </c>
      <c r="C8" s="89">
        <f>Autoevaluación!R114/SUM(Autoevaluación!R114:R117)</f>
        <v>0</v>
      </c>
      <c r="D8" s="8">
        <f>Autoevaluación!R115/SUM(Autoevaluación!R114:R117)</f>
        <v>0</v>
      </c>
      <c r="E8" s="8">
        <f>Autoevaluación!R116/SUM(Autoevaluación!R114:R117)</f>
        <v>0.5</v>
      </c>
      <c r="F8" s="8">
        <f>Autoevaluación!R117/SUM(Autoevaluación!R114:R117)</f>
        <v>0.5</v>
      </c>
      <c r="G8" s="276"/>
      <c r="H8" s="19">
        <f>[1]Autoevaluación!S114/SUM([1]Autoevaluación!S114:S117)</f>
        <v>0</v>
      </c>
      <c r="I8" s="8">
        <f>[1]Autoevaluación!S115/SUM([1]Autoevaluación!S114:S117)</f>
        <v>0</v>
      </c>
      <c r="J8" s="8">
        <f>[1]Autoevaluación!S116/SUM([1]Autoevaluación!S114:S117)</f>
        <v>0.5</v>
      </c>
      <c r="K8" s="8">
        <f>[1]Autoevaluación!S117/SUM([1]Autoevaluación!S114:S117)</f>
        <v>0.5</v>
      </c>
      <c r="L8" s="274"/>
      <c r="M8" s="8" t="e">
        <f>Autoevaluación!T114/SUM(Autoevaluación!T114:T117)</f>
        <v>#DIV/0!</v>
      </c>
      <c r="N8" s="8" t="e">
        <f>Autoevaluación!T115/SUM(Autoevaluación!T114:T117)</f>
        <v>#DIV/0!</v>
      </c>
      <c r="O8" s="8" t="e">
        <f>Autoevaluación!T116/SUM(Autoevaluación!T114:T117)</f>
        <v>#DIV/0!</v>
      </c>
      <c r="P8" s="8" t="e">
        <f>Autoevaluación!T117/SUM(Autoevaluación!T114:T117)</f>
        <v>#DIV/0!</v>
      </c>
      <c r="Q8" s="111"/>
      <c r="R8" s="8" t="e">
        <f>Autoevaluación!U114/SUM(Autoevaluación!U114:U117)</f>
        <v>#DIV/0!</v>
      </c>
      <c r="S8" s="8" t="e">
        <f>Autoevaluación!U115/SUM(Autoevaluación!U114:U117)</f>
        <v>#DIV/0!</v>
      </c>
      <c r="T8" s="8" t="e">
        <f>Autoevaluación!U116/SUM(Autoevaluación!U114:U117)</f>
        <v>#DIV/0!</v>
      </c>
      <c r="U8" s="8" t="e">
        <f>Autoevaluación!U117/SUM(Autoevaluación!U114:U117)</f>
        <v>#DIV/0!</v>
      </c>
      <c r="V8" s="17"/>
      <c r="W8" s="17"/>
      <c r="X8" s="17"/>
      <c r="Y8" s="17"/>
      <c r="Z8" s="17"/>
      <c r="AA8" s="17"/>
      <c r="AB8" s="17"/>
      <c r="AC8" s="17"/>
      <c r="AD8" s="17"/>
      <c r="AE8" s="17"/>
      <c r="AF8" s="17"/>
      <c r="AG8" s="17"/>
      <c r="AH8" s="17"/>
      <c r="AI8" s="17"/>
      <c r="AJ8" s="17"/>
      <c r="AK8" s="17"/>
      <c r="AL8" s="17"/>
      <c r="AM8" s="17"/>
      <c r="AN8" s="17"/>
    </row>
    <row r="9" spans="2:40" ht="38.1" customHeight="1" thickTop="1" x14ac:dyDescent="0.2">
      <c r="B9" s="92"/>
      <c r="C9" s="8"/>
      <c r="D9" s="8"/>
      <c r="E9" s="8"/>
      <c r="F9" s="8"/>
      <c r="G9" s="276"/>
      <c r="H9" s="8"/>
      <c r="I9" s="8"/>
      <c r="J9" s="8"/>
      <c r="K9" s="8"/>
      <c r="L9" s="274"/>
      <c r="M9" s="8"/>
      <c r="N9" s="8"/>
      <c r="O9" s="8"/>
      <c r="P9" s="8"/>
      <c r="Q9" s="111"/>
      <c r="R9" s="8"/>
      <c r="S9" s="8"/>
      <c r="T9" s="8"/>
      <c r="U9" s="8"/>
      <c r="V9" s="17"/>
      <c r="W9" s="17"/>
      <c r="X9" s="17"/>
      <c r="Y9" s="17"/>
      <c r="Z9" s="17"/>
      <c r="AA9" s="17"/>
      <c r="AB9" s="17"/>
      <c r="AC9" s="17"/>
      <c r="AD9" s="17"/>
      <c r="AE9" s="17"/>
      <c r="AF9" s="17"/>
      <c r="AG9" s="17"/>
      <c r="AH9" s="17"/>
      <c r="AI9" s="17"/>
      <c r="AJ9" s="17"/>
      <c r="AK9" s="17"/>
      <c r="AL9" s="17"/>
      <c r="AM9" s="17"/>
      <c r="AN9" s="17"/>
    </row>
    <row r="10" spans="2:40" ht="42" customHeight="1" x14ac:dyDescent="0.2">
      <c r="B10" s="16" t="s">
        <v>138</v>
      </c>
      <c r="C10" s="13">
        <f>AVERAGE(C4:C9)</f>
        <v>0</v>
      </c>
      <c r="D10" s="13">
        <f>AVERAGE(D4:D9)</f>
        <v>0</v>
      </c>
      <c r="E10" s="13">
        <f>AVERAGE(E4:E9)</f>
        <v>0.58666666666666667</v>
      </c>
      <c r="F10" s="13">
        <f>AVERAGE(F4:F9)</f>
        <v>0.41333333333333327</v>
      </c>
      <c r="G10" s="10"/>
      <c r="H10" s="13">
        <f>AVERAGE(H4:H9)</f>
        <v>0</v>
      </c>
      <c r="I10" s="13">
        <f>AVERAGE(I4:I9)</f>
        <v>0</v>
      </c>
      <c r="J10" s="148">
        <v>0.34</v>
      </c>
      <c r="K10" s="13">
        <f>AVERAGE(K4:K9)</f>
        <v>0.48190476190476189</v>
      </c>
      <c r="L10" s="10"/>
      <c r="M10" s="13" t="e">
        <f>AVERAGE(M4:M9)</f>
        <v>#DIV/0!</v>
      </c>
      <c r="N10" s="13" t="e">
        <f>AVERAGE(N4:N9)</f>
        <v>#DIV/0!</v>
      </c>
      <c r="O10" s="13" t="e">
        <f>AVERAGE(O4:O9)</f>
        <v>#DIV/0!</v>
      </c>
      <c r="P10" s="13" t="e">
        <f>AVERAGE(P4:P9)</f>
        <v>#DIV/0!</v>
      </c>
      <c r="Q10" s="112"/>
      <c r="R10" s="13" t="e">
        <f>AVERAGE(R4:R9)</f>
        <v>#DIV/0!</v>
      </c>
      <c r="S10" s="13" t="e">
        <f>AVERAGE(S4:S9)</f>
        <v>#DIV/0!</v>
      </c>
      <c r="T10" s="13" t="e">
        <f>AVERAGE(T4:T9)</f>
        <v>#DIV/0!</v>
      </c>
      <c r="U10" s="13" t="e">
        <f>AVERAGE(U4:U9)</f>
        <v>#DIV/0!</v>
      </c>
      <c r="V10" s="17"/>
      <c r="W10" s="17"/>
      <c r="X10" s="17"/>
      <c r="Y10" s="17"/>
      <c r="Z10" s="17"/>
      <c r="AA10" s="17"/>
      <c r="AB10" s="17"/>
      <c r="AC10" s="17"/>
      <c r="AD10" s="17"/>
      <c r="AE10" s="17"/>
      <c r="AF10" s="17"/>
      <c r="AG10" s="17"/>
      <c r="AH10" s="17"/>
      <c r="AI10" s="17"/>
      <c r="AJ10" s="17"/>
      <c r="AK10" s="17"/>
      <c r="AL10" s="17"/>
      <c r="AM10" s="17"/>
      <c r="AN10" s="17"/>
    </row>
    <row r="11" spans="2:40" x14ac:dyDescent="0.2">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row>
    <row r="12" spans="2:40" ht="21.95" customHeight="1" x14ac:dyDescent="0.2">
      <c r="B12" s="270" t="s">
        <v>212</v>
      </c>
      <c r="C12" s="270"/>
      <c r="D12" s="270"/>
      <c r="E12" s="270"/>
      <c r="F12" s="270"/>
      <c r="G12" s="270"/>
      <c r="H12" s="270"/>
      <c r="I12" s="270"/>
      <c r="J12" s="270"/>
      <c r="K12" s="270"/>
      <c r="L12" s="270"/>
      <c r="M12" s="270"/>
      <c r="N12" s="270"/>
      <c r="O12" s="270"/>
      <c r="P12" s="270"/>
      <c r="Q12" s="270"/>
      <c r="R12" s="270"/>
      <c r="S12" s="270"/>
      <c r="T12" s="270"/>
      <c r="U12" s="270"/>
      <c r="V12" s="17"/>
      <c r="W12" s="17"/>
      <c r="X12" s="17"/>
      <c r="Y12" s="17"/>
      <c r="Z12" s="17"/>
      <c r="AA12" s="17"/>
      <c r="AB12" s="17"/>
      <c r="AC12" s="17"/>
      <c r="AD12" s="17"/>
      <c r="AE12" s="17"/>
      <c r="AF12" s="17"/>
      <c r="AG12" s="17"/>
      <c r="AH12" s="17"/>
      <c r="AI12" s="17"/>
      <c r="AJ12" s="17"/>
      <c r="AK12" s="17"/>
      <c r="AL12" s="17"/>
      <c r="AM12" s="17"/>
      <c r="AN12" s="17"/>
    </row>
    <row r="13" spans="2:40" ht="24.95" customHeight="1" x14ac:dyDescent="0.2">
      <c r="B13" s="295" t="s">
        <v>28</v>
      </c>
      <c r="C13" s="295"/>
      <c r="D13" s="295"/>
      <c r="E13" s="295"/>
      <c r="F13" s="295"/>
      <c r="G13" s="295"/>
      <c r="H13" s="295"/>
      <c r="I13" s="295"/>
      <c r="J13" s="295"/>
      <c r="K13" s="295"/>
      <c r="L13" s="295"/>
      <c r="M13" s="295"/>
      <c r="N13" s="295"/>
      <c r="O13" s="295"/>
      <c r="P13" s="295"/>
      <c r="Q13" s="295"/>
      <c r="R13" s="295"/>
      <c r="S13" s="295"/>
      <c r="T13" s="295"/>
      <c r="U13" s="295"/>
      <c r="V13" s="17"/>
      <c r="W13" s="17"/>
      <c r="X13" s="17"/>
      <c r="Y13" s="17"/>
      <c r="Z13" s="17"/>
      <c r="AA13" s="17"/>
      <c r="AB13" s="17"/>
      <c r="AC13" s="17"/>
      <c r="AD13" s="17"/>
      <c r="AE13" s="17"/>
      <c r="AF13" s="17"/>
      <c r="AG13" s="17"/>
      <c r="AH13" s="17"/>
      <c r="AI13" s="17"/>
      <c r="AJ13" s="17"/>
      <c r="AK13" s="17"/>
      <c r="AL13" s="17"/>
      <c r="AM13" s="17"/>
      <c r="AN13" s="17"/>
    </row>
    <row r="14" spans="2:40" ht="60" customHeight="1" x14ac:dyDescent="0.2">
      <c r="B14" s="266" t="s">
        <v>400</v>
      </c>
      <c r="C14" s="266"/>
      <c r="D14" s="266"/>
      <c r="E14" s="266"/>
      <c r="F14" s="266"/>
      <c r="G14" s="266"/>
      <c r="H14" s="266"/>
      <c r="I14" s="266"/>
      <c r="J14" s="266"/>
      <c r="K14" s="266"/>
      <c r="L14" s="266"/>
      <c r="M14" s="266"/>
      <c r="N14" s="266"/>
      <c r="O14" s="266"/>
      <c r="P14" s="266"/>
      <c r="Q14" s="266"/>
      <c r="R14" s="266"/>
      <c r="S14" s="266"/>
      <c r="T14" s="266"/>
      <c r="U14" s="266"/>
      <c r="V14" s="17"/>
      <c r="W14" s="17"/>
      <c r="X14" s="17"/>
      <c r="Y14" s="17"/>
      <c r="Z14" s="17"/>
      <c r="AA14" s="17"/>
      <c r="AB14" s="17"/>
      <c r="AC14" s="17"/>
      <c r="AD14" s="17"/>
      <c r="AE14" s="17"/>
      <c r="AF14" s="17"/>
      <c r="AG14" s="17"/>
      <c r="AH14" s="17"/>
      <c r="AI14" s="17"/>
      <c r="AJ14" s="17"/>
      <c r="AK14" s="17"/>
      <c r="AL14" s="17"/>
      <c r="AM14" s="17"/>
      <c r="AN14" s="17"/>
    </row>
    <row r="15" spans="2:40" ht="60" customHeight="1" x14ac:dyDescent="0.2">
      <c r="B15" s="266"/>
      <c r="C15" s="266"/>
      <c r="D15" s="266"/>
      <c r="E15" s="266"/>
      <c r="F15" s="266"/>
      <c r="G15" s="266"/>
      <c r="H15" s="266"/>
      <c r="I15" s="266"/>
      <c r="J15" s="266"/>
      <c r="K15" s="266"/>
      <c r="L15" s="266"/>
      <c r="M15" s="266"/>
      <c r="N15" s="266"/>
      <c r="O15" s="266"/>
      <c r="P15" s="266"/>
      <c r="Q15" s="266"/>
      <c r="R15" s="266"/>
      <c r="S15" s="266"/>
      <c r="T15" s="266"/>
      <c r="U15" s="266"/>
      <c r="V15" s="17"/>
      <c r="W15" s="17"/>
      <c r="X15" s="17"/>
      <c r="Y15" s="17"/>
      <c r="Z15" s="17"/>
      <c r="AA15" s="17"/>
      <c r="AB15" s="17"/>
      <c r="AC15" s="17"/>
      <c r="AD15" s="17"/>
      <c r="AE15" s="17"/>
      <c r="AF15" s="17"/>
      <c r="AG15" s="17"/>
      <c r="AH15" s="17"/>
      <c r="AI15" s="17"/>
      <c r="AJ15" s="17"/>
      <c r="AK15" s="17"/>
      <c r="AL15" s="17"/>
      <c r="AM15" s="17"/>
      <c r="AN15" s="17"/>
    </row>
    <row r="16" spans="2:40" s="15" customFormat="1" ht="24.95" customHeight="1" x14ac:dyDescent="0.25">
      <c r="B16" s="294" t="s">
        <v>123</v>
      </c>
      <c r="C16" s="294"/>
      <c r="D16" s="294"/>
      <c r="E16" s="294"/>
      <c r="F16" s="294"/>
      <c r="G16" s="294"/>
      <c r="H16" s="294"/>
      <c r="I16" s="294"/>
      <c r="J16" s="294"/>
      <c r="K16" s="294"/>
      <c r="L16" s="294"/>
      <c r="M16" s="294"/>
      <c r="N16" s="294"/>
      <c r="O16" s="294"/>
      <c r="P16" s="294"/>
      <c r="Q16" s="294"/>
      <c r="R16" s="294"/>
      <c r="S16" s="294"/>
      <c r="T16" s="294"/>
      <c r="U16" s="294"/>
    </row>
    <row r="17" spans="2:21" ht="60" customHeight="1" x14ac:dyDescent="0.2">
      <c r="B17" s="266" t="s">
        <v>401</v>
      </c>
      <c r="C17" s="266"/>
      <c r="D17" s="266"/>
      <c r="E17" s="266"/>
      <c r="F17" s="266"/>
      <c r="G17" s="266"/>
      <c r="H17" s="266"/>
      <c r="I17" s="266"/>
      <c r="J17" s="266"/>
      <c r="K17" s="266"/>
      <c r="L17" s="266"/>
      <c r="M17" s="266"/>
      <c r="N17" s="266"/>
      <c r="O17" s="266"/>
      <c r="P17" s="266"/>
      <c r="Q17" s="266"/>
      <c r="R17" s="266"/>
      <c r="S17" s="266"/>
      <c r="T17" s="266"/>
      <c r="U17" s="266"/>
    </row>
    <row r="18" spans="2:21" ht="60" customHeight="1" x14ac:dyDescent="0.2">
      <c r="B18" s="266"/>
      <c r="C18" s="266"/>
      <c r="D18" s="266"/>
      <c r="E18" s="266"/>
      <c r="F18" s="266"/>
      <c r="G18" s="266"/>
      <c r="H18" s="266"/>
      <c r="I18" s="266"/>
      <c r="J18" s="266"/>
      <c r="K18" s="266"/>
      <c r="L18" s="266"/>
      <c r="M18" s="266"/>
      <c r="N18" s="266"/>
      <c r="O18" s="266"/>
      <c r="P18" s="266"/>
      <c r="Q18" s="266"/>
      <c r="R18" s="266"/>
      <c r="S18" s="266"/>
      <c r="T18" s="266"/>
      <c r="U18" s="266"/>
    </row>
    <row r="19" spans="2:21" ht="60" customHeight="1" x14ac:dyDescent="0.2">
      <c r="B19" s="266"/>
      <c r="C19" s="266"/>
      <c r="D19" s="266"/>
      <c r="E19" s="266"/>
      <c r="F19" s="266"/>
      <c r="G19" s="266"/>
      <c r="H19" s="266"/>
      <c r="I19" s="266"/>
      <c r="J19" s="266"/>
      <c r="K19" s="266"/>
      <c r="L19" s="266"/>
      <c r="M19" s="266"/>
      <c r="N19" s="266"/>
      <c r="O19" s="266"/>
      <c r="P19" s="266"/>
      <c r="Q19" s="266"/>
      <c r="R19" s="266"/>
      <c r="S19" s="266"/>
      <c r="T19" s="266"/>
      <c r="U19" s="266"/>
    </row>
    <row r="20" spans="2:21" ht="16.5" customHeight="1" x14ac:dyDescent="0.2">
      <c r="B20" s="14"/>
      <c r="C20" s="14"/>
      <c r="D20" s="14"/>
      <c r="E20" s="14"/>
      <c r="F20" s="14"/>
      <c r="G20" s="14"/>
      <c r="H20" s="14"/>
      <c r="I20" s="14"/>
      <c r="J20" s="14"/>
      <c r="K20" s="14"/>
      <c r="L20" s="14"/>
      <c r="M20" s="14"/>
      <c r="N20" s="14"/>
      <c r="O20" s="14"/>
      <c r="P20" s="14"/>
      <c r="Q20" s="14"/>
      <c r="R20" s="14"/>
      <c r="S20" s="14"/>
      <c r="T20" s="14"/>
      <c r="U20" s="14"/>
    </row>
    <row r="21" spans="2:21" ht="21.95" customHeight="1" x14ac:dyDescent="0.2">
      <c r="B21" s="289" t="s">
        <v>213</v>
      </c>
      <c r="C21" s="289"/>
      <c r="D21" s="289"/>
      <c r="E21" s="289"/>
      <c r="F21" s="289"/>
      <c r="G21" s="289"/>
      <c r="H21" s="289"/>
      <c r="I21" s="289"/>
      <c r="J21" s="289"/>
      <c r="K21" s="289"/>
      <c r="L21" s="289"/>
      <c r="M21" s="289"/>
      <c r="N21" s="289"/>
      <c r="O21" s="289"/>
      <c r="P21" s="289"/>
      <c r="Q21" s="289"/>
      <c r="R21" s="289"/>
      <c r="S21" s="289"/>
      <c r="T21" s="289"/>
      <c r="U21" s="289"/>
    </row>
    <row r="22" spans="2:21" ht="24.95" customHeight="1" x14ac:dyDescent="0.2">
      <c r="B22" s="297" t="s">
        <v>28</v>
      </c>
      <c r="C22" s="298"/>
      <c r="D22" s="298"/>
      <c r="E22" s="298"/>
      <c r="F22" s="298"/>
      <c r="G22" s="298"/>
      <c r="H22" s="298"/>
      <c r="I22" s="298"/>
      <c r="J22" s="298"/>
      <c r="K22" s="298"/>
      <c r="L22" s="298"/>
      <c r="M22" s="298"/>
      <c r="N22" s="298"/>
      <c r="O22" s="298"/>
      <c r="P22" s="298"/>
      <c r="Q22" s="298"/>
      <c r="R22" s="298"/>
      <c r="S22" s="298"/>
      <c r="T22" s="298"/>
      <c r="U22" s="298"/>
    </row>
    <row r="23" spans="2:21" ht="60" customHeight="1" x14ac:dyDescent="0.2">
      <c r="B23" s="266" t="s">
        <v>416</v>
      </c>
      <c r="C23" s="266"/>
      <c r="D23" s="266"/>
      <c r="E23" s="266"/>
      <c r="F23" s="266"/>
      <c r="G23" s="266"/>
      <c r="H23" s="266"/>
      <c r="I23" s="266"/>
      <c r="J23" s="266"/>
      <c r="K23" s="266"/>
      <c r="L23" s="266"/>
      <c r="M23" s="266"/>
      <c r="N23" s="266"/>
      <c r="O23" s="266"/>
      <c r="P23" s="266"/>
      <c r="Q23" s="266"/>
      <c r="R23" s="266"/>
      <c r="S23" s="266"/>
      <c r="T23" s="266"/>
      <c r="U23" s="266"/>
    </row>
    <row r="24" spans="2:21" ht="60" customHeight="1" x14ac:dyDescent="0.2">
      <c r="B24" s="266"/>
      <c r="C24" s="266"/>
      <c r="D24" s="266"/>
      <c r="E24" s="266"/>
      <c r="F24" s="266"/>
      <c r="G24" s="266"/>
      <c r="H24" s="266"/>
      <c r="I24" s="266"/>
      <c r="J24" s="266"/>
      <c r="K24" s="266"/>
      <c r="L24" s="266"/>
      <c r="M24" s="266"/>
      <c r="N24" s="266"/>
      <c r="O24" s="266"/>
      <c r="P24" s="266"/>
      <c r="Q24" s="266"/>
      <c r="R24" s="266"/>
      <c r="S24" s="266"/>
      <c r="T24" s="266"/>
      <c r="U24" s="266"/>
    </row>
    <row r="25" spans="2:21" s="15" customFormat="1" ht="24.95" customHeight="1" x14ac:dyDescent="0.25">
      <c r="B25" s="294" t="s">
        <v>123</v>
      </c>
      <c r="C25" s="294"/>
      <c r="D25" s="294"/>
      <c r="E25" s="294"/>
      <c r="F25" s="294"/>
      <c r="G25" s="294"/>
      <c r="H25" s="294"/>
      <c r="I25" s="294"/>
      <c r="J25" s="294"/>
      <c r="K25" s="294"/>
      <c r="L25" s="294"/>
      <c r="M25" s="294"/>
      <c r="N25" s="294"/>
      <c r="O25" s="294"/>
      <c r="P25" s="294"/>
      <c r="Q25" s="294"/>
      <c r="R25" s="294"/>
      <c r="S25" s="294"/>
      <c r="T25" s="294"/>
      <c r="U25" s="294"/>
    </row>
    <row r="26" spans="2:21" ht="60" customHeight="1" x14ac:dyDescent="0.2">
      <c r="B26" s="266" t="s">
        <v>415</v>
      </c>
      <c r="C26" s="266"/>
      <c r="D26" s="266"/>
      <c r="E26" s="266"/>
      <c r="F26" s="266"/>
      <c r="G26" s="266"/>
      <c r="H26" s="266"/>
      <c r="I26" s="266"/>
      <c r="J26" s="266"/>
      <c r="K26" s="266"/>
      <c r="L26" s="266"/>
      <c r="M26" s="266"/>
      <c r="N26" s="266"/>
      <c r="O26" s="266"/>
      <c r="P26" s="266"/>
      <c r="Q26" s="266"/>
      <c r="R26" s="266"/>
      <c r="S26" s="266"/>
      <c r="T26" s="266"/>
      <c r="U26" s="266"/>
    </row>
    <row r="27" spans="2:21" ht="60" customHeight="1" x14ac:dyDescent="0.2">
      <c r="B27" s="266"/>
      <c r="C27" s="266"/>
      <c r="D27" s="266"/>
      <c r="E27" s="266"/>
      <c r="F27" s="266"/>
      <c r="G27" s="266"/>
      <c r="H27" s="266"/>
      <c r="I27" s="266"/>
      <c r="J27" s="266"/>
      <c r="K27" s="266"/>
      <c r="L27" s="266"/>
      <c r="M27" s="266"/>
      <c r="N27" s="266"/>
      <c r="O27" s="266"/>
      <c r="P27" s="266"/>
      <c r="Q27" s="266"/>
      <c r="R27" s="266"/>
      <c r="S27" s="266"/>
      <c r="T27" s="266"/>
      <c r="U27" s="266"/>
    </row>
    <row r="28" spans="2:21" ht="60" customHeight="1" x14ac:dyDescent="0.2">
      <c r="B28" s="266"/>
      <c r="C28" s="266"/>
      <c r="D28" s="266"/>
      <c r="E28" s="266"/>
      <c r="F28" s="266"/>
      <c r="G28" s="266"/>
      <c r="H28" s="266"/>
      <c r="I28" s="266"/>
      <c r="J28" s="266"/>
      <c r="K28" s="266"/>
      <c r="L28" s="266"/>
      <c r="M28" s="266"/>
      <c r="N28" s="266"/>
      <c r="O28" s="266"/>
      <c r="P28" s="266"/>
      <c r="Q28" s="266"/>
      <c r="R28" s="266"/>
      <c r="S28" s="266"/>
      <c r="T28" s="266"/>
      <c r="U28" s="266"/>
    </row>
    <row r="29" spans="2:21" ht="16.5" customHeight="1" x14ac:dyDescent="0.2">
      <c r="B29" s="14"/>
      <c r="C29" s="14"/>
      <c r="D29" s="14"/>
      <c r="E29" s="14"/>
      <c r="F29" s="14"/>
      <c r="G29" s="14"/>
      <c r="H29" s="14"/>
      <c r="I29" s="14"/>
      <c r="J29" s="14"/>
      <c r="K29" s="14"/>
      <c r="L29" s="14"/>
      <c r="M29" s="14"/>
      <c r="N29" s="14"/>
      <c r="O29" s="14"/>
      <c r="P29" s="14"/>
      <c r="Q29" s="14"/>
      <c r="R29" s="14"/>
      <c r="S29" s="14"/>
      <c r="T29" s="14"/>
      <c r="U29" s="14"/>
    </row>
    <row r="30" spans="2:21" ht="21.95" customHeight="1" x14ac:dyDescent="0.2">
      <c r="B30" s="296" t="s">
        <v>178</v>
      </c>
      <c r="C30" s="296"/>
      <c r="D30" s="296"/>
      <c r="E30" s="296"/>
      <c r="F30" s="296"/>
      <c r="G30" s="296"/>
      <c r="H30" s="296"/>
      <c r="I30" s="296"/>
      <c r="J30" s="296"/>
      <c r="K30" s="296"/>
      <c r="L30" s="296"/>
      <c r="M30" s="296"/>
      <c r="N30" s="296"/>
      <c r="O30" s="296"/>
      <c r="P30" s="296"/>
      <c r="Q30" s="296"/>
      <c r="R30" s="296"/>
      <c r="S30" s="296"/>
      <c r="T30" s="296"/>
      <c r="U30" s="296"/>
    </row>
    <row r="31" spans="2:21" ht="24.95" customHeight="1" x14ac:dyDescent="0.2">
      <c r="B31" s="290" t="s">
        <v>28</v>
      </c>
      <c r="C31" s="290"/>
      <c r="D31" s="290"/>
      <c r="E31" s="290"/>
      <c r="F31" s="290"/>
      <c r="G31" s="290"/>
      <c r="H31" s="290"/>
      <c r="I31" s="290"/>
      <c r="J31" s="290"/>
      <c r="K31" s="290"/>
      <c r="L31" s="290"/>
      <c r="M31" s="290"/>
      <c r="N31" s="290"/>
      <c r="O31" s="290"/>
      <c r="P31" s="290"/>
      <c r="Q31" s="290"/>
      <c r="R31" s="290"/>
      <c r="S31" s="290"/>
      <c r="T31" s="290"/>
      <c r="U31" s="290"/>
    </row>
    <row r="32" spans="2:21" ht="60" customHeight="1" x14ac:dyDescent="0.2">
      <c r="B32" s="266"/>
      <c r="C32" s="266"/>
      <c r="D32" s="266"/>
      <c r="E32" s="266"/>
      <c r="F32" s="266"/>
      <c r="G32" s="266"/>
      <c r="H32" s="266"/>
      <c r="I32" s="266"/>
      <c r="J32" s="266"/>
      <c r="K32" s="266"/>
      <c r="L32" s="266"/>
      <c r="M32" s="266"/>
      <c r="N32" s="266"/>
      <c r="O32" s="266"/>
      <c r="P32" s="266"/>
      <c r="Q32" s="266"/>
      <c r="R32" s="266"/>
      <c r="S32" s="266"/>
      <c r="T32" s="266"/>
      <c r="U32" s="266"/>
    </row>
    <row r="33" spans="2:21" ht="60" customHeight="1" x14ac:dyDescent="0.2">
      <c r="B33" s="266"/>
      <c r="C33" s="266"/>
      <c r="D33" s="266"/>
      <c r="E33" s="266"/>
      <c r="F33" s="266"/>
      <c r="G33" s="266"/>
      <c r="H33" s="266"/>
      <c r="I33" s="266"/>
      <c r="J33" s="266"/>
      <c r="K33" s="266"/>
      <c r="L33" s="266"/>
      <c r="M33" s="266"/>
      <c r="N33" s="266"/>
      <c r="O33" s="266"/>
      <c r="P33" s="266"/>
      <c r="Q33" s="266"/>
      <c r="R33" s="266"/>
      <c r="S33" s="266"/>
      <c r="T33" s="266"/>
      <c r="U33" s="266"/>
    </row>
    <row r="34" spans="2:21" s="15" customFormat="1" ht="24.95" customHeight="1" x14ac:dyDescent="0.25">
      <c r="B34" s="294" t="s">
        <v>123</v>
      </c>
      <c r="C34" s="294"/>
      <c r="D34" s="294"/>
      <c r="E34" s="294"/>
      <c r="F34" s="294"/>
      <c r="G34" s="294"/>
      <c r="H34" s="294"/>
      <c r="I34" s="294"/>
      <c r="J34" s="294"/>
      <c r="K34" s="294"/>
      <c r="L34" s="294"/>
      <c r="M34" s="294"/>
      <c r="N34" s="294"/>
      <c r="O34" s="294"/>
      <c r="P34" s="294"/>
      <c r="Q34" s="294"/>
      <c r="R34" s="294"/>
      <c r="S34" s="294"/>
      <c r="T34" s="294"/>
      <c r="U34" s="294"/>
    </row>
    <row r="35" spans="2:21" ht="60" customHeight="1" x14ac:dyDescent="0.2">
      <c r="B35" s="266"/>
      <c r="C35" s="266"/>
      <c r="D35" s="266"/>
      <c r="E35" s="266"/>
      <c r="F35" s="266"/>
      <c r="G35" s="266"/>
      <c r="H35" s="266"/>
      <c r="I35" s="266"/>
      <c r="J35" s="266"/>
      <c r="K35" s="266"/>
      <c r="L35" s="266"/>
      <c r="M35" s="266"/>
      <c r="N35" s="266"/>
      <c r="O35" s="266"/>
      <c r="P35" s="266"/>
      <c r="Q35" s="266"/>
      <c r="R35" s="266"/>
      <c r="S35" s="266"/>
      <c r="T35" s="266"/>
      <c r="U35" s="266"/>
    </row>
    <row r="36" spans="2:21" ht="60" customHeight="1" x14ac:dyDescent="0.2">
      <c r="B36" s="266"/>
      <c r="C36" s="266"/>
      <c r="D36" s="266"/>
      <c r="E36" s="266"/>
      <c r="F36" s="266"/>
      <c r="G36" s="266"/>
      <c r="H36" s="266"/>
      <c r="I36" s="266"/>
      <c r="J36" s="266"/>
      <c r="K36" s="266"/>
      <c r="L36" s="266"/>
      <c r="M36" s="266"/>
      <c r="N36" s="266"/>
      <c r="O36" s="266"/>
      <c r="P36" s="266"/>
      <c r="Q36" s="266"/>
      <c r="R36" s="266"/>
      <c r="S36" s="266"/>
      <c r="T36" s="266"/>
      <c r="U36" s="266"/>
    </row>
    <row r="37" spans="2:21" ht="60" customHeight="1" x14ac:dyDescent="0.2">
      <c r="B37" s="266"/>
      <c r="C37" s="266"/>
      <c r="D37" s="266"/>
      <c r="E37" s="266"/>
      <c r="F37" s="266"/>
      <c r="G37" s="266"/>
      <c r="H37" s="266"/>
      <c r="I37" s="266"/>
      <c r="J37" s="266"/>
      <c r="K37" s="266"/>
      <c r="L37" s="266"/>
      <c r="M37" s="266"/>
      <c r="N37" s="266"/>
      <c r="O37" s="266"/>
      <c r="P37" s="266"/>
      <c r="Q37" s="266"/>
      <c r="R37" s="266"/>
      <c r="S37" s="266"/>
      <c r="T37" s="266"/>
      <c r="U37" s="266"/>
    </row>
    <row r="39" spans="2:21" x14ac:dyDescent="0.2">
      <c r="B39" s="277" t="s">
        <v>178</v>
      </c>
      <c r="C39" s="277"/>
      <c r="D39" s="277"/>
      <c r="E39" s="277"/>
      <c r="F39" s="277"/>
      <c r="G39" s="277"/>
      <c r="H39" s="277"/>
      <c r="I39" s="277"/>
      <c r="J39" s="277"/>
      <c r="K39" s="277"/>
      <c r="L39" s="277"/>
      <c r="M39" s="277"/>
      <c r="N39" s="277"/>
      <c r="O39" s="277"/>
      <c r="P39" s="277"/>
      <c r="Q39" s="277"/>
      <c r="R39" s="277"/>
      <c r="S39" s="277"/>
      <c r="T39" s="277"/>
      <c r="U39" s="277"/>
    </row>
    <row r="40" spans="2:21" ht="19.5" x14ac:dyDescent="0.2">
      <c r="B40" s="290" t="s">
        <v>28</v>
      </c>
      <c r="C40" s="290"/>
      <c r="D40" s="290"/>
      <c r="E40" s="290"/>
      <c r="F40" s="290"/>
      <c r="G40" s="290"/>
      <c r="H40" s="290"/>
      <c r="I40" s="290"/>
      <c r="J40" s="290"/>
      <c r="K40" s="290"/>
      <c r="L40" s="290"/>
      <c r="M40" s="290"/>
      <c r="N40" s="290"/>
      <c r="O40" s="290"/>
      <c r="P40" s="290"/>
      <c r="Q40" s="290"/>
      <c r="R40" s="290"/>
      <c r="S40" s="290"/>
      <c r="T40" s="290"/>
      <c r="U40" s="290"/>
    </row>
    <row r="41" spans="2:21" ht="50.25" customHeight="1" x14ac:dyDescent="0.2">
      <c r="B41" s="266"/>
      <c r="C41" s="266"/>
      <c r="D41" s="266"/>
      <c r="E41" s="266"/>
      <c r="F41" s="266"/>
      <c r="G41" s="266"/>
      <c r="H41" s="266"/>
      <c r="I41" s="266"/>
      <c r="J41" s="266"/>
      <c r="K41" s="266"/>
      <c r="L41" s="266"/>
      <c r="M41" s="266"/>
      <c r="N41" s="266"/>
      <c r="O41" s="266"/>
      <c r="P41" s="266"/>
      <c r="Q41" s="266"/>
      <c r="R41" s="266"/>
      <c r="S41" s="266"/>
      <c r="T41" s="266"/>
      <c r="U41" s="266"/>
    </row>
    <row r="42" spans="2:21" ht="51.75" customHeight="1" x14ac:dyDescent="0.2">
      <c r="B42" s="266"/>
      <c r="C42" s="266"/>
      <c r="D42" s="266"/>
      <c r="E42" s="266"/>
      <c r="F42" s="266"/>
      <c r="G42" s="266"/>
      <c r="H42" s="266"/>
      <c r="I42" s="266"/>
      <c r="J42" s="266"/>
      <c r="K42" s="266"/>
      <c r="L42" s="266"/>
      <c r="M42" s="266"/>
      <c r="N42" s="266"/>
      <c r="O42" s="266"/>
      <c r="P42" s="266"/>
      <c r="Q42" s="266"/>
      <c r="R42" s="266"/>
      <c r="S42" s="266"/>
      <c r="T42" s="266"/>
      <c r="U42" s="266"/>
    </row>
    <row r="43" spans="2:21" ht="19.5" x14ac:dyDescent="0.2">
      <c r="B43" s="294" t="s">
        <v>123</v>
      </c>
      <c r="C43" s="294"/>
      <c r="D43" s="294"/>
      <c r="E43" s="294"/>
      <c r="F43" s="294"/>
      <c r="G43" s="294"/>
      <c r="H43" s="294"/>
      <c r="I43" s="294"/>
      <c r="J43" s="294"/>
      <c r="K43" s="294"/>
      <c r="L43" s="294"/>
      <c r="M43" s="294"/>
      <c r="N43" s="294"/>
      <c r="O43" s="294"/>
      <c r="P43" s="294"/>
      <c r="Q43" s="294"/>
      <c r="R43" s="294"/>
      <c r="S43" s="294"/>
      <c r="T43" s="294"/>
      <c r="U43" s="294"/>
    </row>
    <row r="44" spans="2:21" ht="45" customHeight="1" x14ac:dyDescent="0.2">
      <c r="B44" s="266"/>
      <c r="C44" s="266"/>
      <c r="D44" s="266"/>
      <c r="E44" s="266"/>
      <c r="F44" s="266"/>
      <c r="G44" s="266"/>
      <c r="H44" s="266"/>
      <c r="I44" s="266"/>
      <c r="J44" s="266"/>
      <c r="K44" s="266"/>
      <c r="L44" s="266"/>
      <c r="M44" s="266"/>
      <c r="N44" s="266"/>
      <c r="O44" s="266"/>
      <c r="P44" s="266"/>
      <c r="Q44" s="266"/>
      <c r="R44" s="266"/>
      <c r="S44" s="266"/>
      <c r="T44" s="266"/>
      <c r="U44" s="266"/>
    </row>
    <row r="45" spans="2:21" ht="52.5" customHeight="1" x14ac:dyDescent="0.2">
      <c r="B45" s="266"/>
      <c r="C45" s="266"/>
      <c r="D45" s="266"/>
      <c r="E45" s="266"/>
      <c r="F45" s="266"/>
      <c r="G45" s="266"/>
      <c r="H45" s="266"/>
      <c r="I45" s="266"/>
      <c r="J45" s="266"/>
      <c r="K45" s="266"/>
      <c r="L45" s="266"/>
      <c r="M45" s="266"/>
      <c r="N45" s="266"/>
      <c r="O45" s="266"/>
      <c r="P45" s="266"/>
      <c r="Q45" s="266"/>
      <c r="R45" s="266"/>
      <c r="S45" s="266"/>
      <c r="T45" s="266"/>
      <c r="U45" s="266"/>
    </row>
    <row r="46" spans="2:21" ht="55.5" customHeight="1" x14ac:dyDescent="0.2">
      <c r="B46" s="266"/>
      <c r="C46" s="266"/>
      <c r="D46" s="266"/>
      <c r="E46" s="266"/>
      <c r="F46" s="266"/>
      <c r="G46" s="266"/>
      <c r="H46" s="266"/>
      <c r="I46" s="266"/>
      <c r="J46" s="266"/>
      <c r="K46" s="266"/>
      <c r="L46" s="266"/>
      <c r="M46" s="266"/>
      <c r="N46" s="266"/>
      <c r="O46" s="266"/>
      <c r="P46" s="266"/>
      <c r="Q46" s="266"/>
      <c r="R46" s="266"/>
      <c r="S46" s="266"/>
      <c r="T46" s="266"/>
      <c r="U46" s="266"/>
    </row>
    <row r="65495" spans="2:22" x14ac:dyDescent="0.2">
      <c r="B65495" s="11" t="s">
        <v>29</v>
      </c>
      <c r="C65495" s="11"/>
      <c r="D65495" s="11"/>
      <c r="E65495" s="11"/>
      <c r="F65495" s="11"/>
      <c r="G65495" s="11"/>
      <c r="H65495" s="11"/>
      <c r="I65495" s="11"/>
      <c r="J65495" s="11"/>
      <c r="K65495" s="11"/>
      <c r="L65495" s="11"/>
      <c r="M65495" s="11"/>
      <c r="N65495" s="11"/>
      <c r="O65495" s="11"/>
      <c r="P65495" s="11"/>
      <c r="Q65495" s="11"/>
      <c r="R65495" s="11"/>
      <c r="S65495" s="11"/>
      <c r="T65495" s="11"/>
      <c r="U65495" s="11"/>
      <c r="V65495" s="11"/>
    </row>
    <row r="65496" spans="2:22" x14ac:dyDescent="0.2">
      <c r="B65496" s="12" t="s">
        <v>30</v>
      </c>
      <c r="C65496" s="12"/>
      <c r="D65496" s="12"/>
      <c r="E65496" s="12"/>
      <c r="F65496" s="12"/>
      <c r="G65496" s="12"/>
      <c r="H65496" s="12"/>
      <c r="I65496" s="12"/>
      <c r="J65496" s="12"/>
      <c r="K65496" s="12"/>
      <c r="L65496" s="12"/>
      <c r="M65496" s="12"/>
      <c r="N65496" s="12"/>
      <c r="O65496" s="12"/>
      <c r="P65496" s="12"/>
      <c r="Q65496" s="12"/>
      <c r="R65496" s="12"/>
      <c r="S65496" s="12"/>
      <c r="T65496" s="12"/>
      <c r="U65496" s="12"/>
      <c r="V65496" s="12"/>
    </row>
    <row r="65497" spans="2:22" x14ac:dyDescent="0.2">
      <c r="B65497" s="12" t="s">
        <v>31</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sheetData>
  <mergeCells count="40">
    <mergeCell ref="V2:V3"/>
    <mergeCell ref="L3:L9"/>
    <mergeCell ref="R2:U2"/>
    <mergeCell ref="B2:B3"/>
    <mergeCell ref="C2:F2"/>
    <mergeCell ref="H2:K2"/>
    <mergeCell ref="M2:P2"/>
    <mergeCell ref="G3:G9"/>
    <mergeCell ref="B16:U16"/>
    <mergeCell ref="B17:U17"/>
    <mergeCell ref="B18:U18"/>
    <mergeCell ref="B19:U19"/>
    <mergeCell ref="B12:U12"/>
    <mergeCell ref="B13:U13"/>
    <mergeCell ref="B14:U14"/>
    <mergeCell ref="B15:U15"/>
    <mergeCell ref="B34:U34"/>
    <mergeCell ref="B35:U35"/>
    <mergeCell ref="B32:U32"/>
    <mergeCell ref="B33:U33"/>
    <mergeCell ref="B21:U21"/>
    <mergeCell ref="B22:U22"/>
    <mergeCell ref="B23:U23"/>
    <mergeCell ref="B24:U24"/>
    <mergeCell ref="B30:U30"/>
    <mergeCell ref="B31:U31"/>
    <mergeCell ref="B25:U25"/>
    <mergeCell ref="B26:U26"/>
    <mergeCell ref="B27:U27"/>
    <mergeCell ref="B28:U28"/>
    <mergeCell ref="B45:U45"/>
    <mergeCell ref="B46:U46"/>
    <mergeCell ref="B36:U36"/>
    <mergeCell ref="B37:U37"/>
    <mergeCell ref="B39:U39"/>
    <mergeCell ref="B40:U40"/>
    <mergeCell ref="B41:U41"/>
    <mergeCell ref="B42:U42"/>
    <mergeCell ref="B43:U43"/>
    <mergeCell ref="B44:U44"/>
  </mergeCells>
  <phoneticPr fontId="2" type="noConversion"/>
  <conditionalFormatting sqref="V5">
    <cfRule type="cellIs" dxfId="0" priority="2" stopIfTrue="1" operator="equal">
      <formula>$V$5</formula>
    </cfRule>
  </conditionalFormatting>
  <hyperlinks>
    <hyperlink ref="B65497" r:id="rId1"/>
    <hyperlink ref="B65496" r:id="rId2"/>
    <hyperlink ref="B8" location="Autoevaluación!A113" tooltip="Ir a autoevaluación" display="Apoyo Financiero y Contable"/>
    <hyperlink ref="B7" location="Autoevaluación!A101" tooltip="Ir a autoevaluación" display="Talento Humano"/>
    <hyperlink ref="B6" location="Autoevaluación!A97" tooltip="Ir a autoevaluación" display="Administración de servicios complementarios"/>
    <hyperlink ref="B5" location="Autoevaluación!A88" tooltip="Ir a autoevaluación" display="Administración de la planta fisica y de los recursos"/>
    <hyperlink ref="B4" location="Autoevaluación!A83" tooltip="Ir a autoevaluación" display="Apoyo a la gestion académica"/>
  </hyperlinks>
  <pageMargins left="0.7" right="0.7" top="0.75" bottom="0.75" header="0.3" footer="0.3"/>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dimension ref="B1:AN65497"/>
  <sheetViews>
    <sheetView showGridLines="0" zoomScale="70" zoomScaleNormal="70" workbookViewId="0">
      <selection activeCell="B24" sqref="B24:U24"/>
    </sheetView>
  </sheetViews>
  <sheetFormatPr baseColWidth="10"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3.2851562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40" ht="6" customHeight="1" x14ac:dyDescent="0.2"/>
    <row r="2" spans="2:40" ht="22.5" customHeight="1" x14ac:dyDescent="0.2">
      <c r="B2" s="271" t="s">
        <v>24</v>
      </c>
      <c r="C2" s="270" t="s">
        <v>212</v>
      </c>
      <c r="D2" s="270"/>
      <c r="E2" s="270"/>
      <c r="F2" s="270"/>
      <c r="G2" s="2"/>
      <c r="H2" s="268" t="s">
        <v>213</v>
      </c>
      <c r="I2" s="268"/>
      <c r="J2" s="268"/>
      <c r="K2" s="268"/>
      <c r="L2" s="3"/>
      <c r="M2" s="269" t="s">
        <v>178</v>
      </c>
      <c r="N2" s="269"/>
      <c r="O2" s="269"/>
      <c r="P2" s="269"/>
      <c r="Q2" s="115"/>
      <c r="R2" s="277" t="s">
        <v>178</v>
      </c>
      <c r="S2" s="277"/>
      <c r="T2" s="277"/>
      <c r="U2" s="277"/>
      <c r="V2" s="267"/>
      <c r="W2" s="17"/>
      <c r="X2" s="17"/>
      <c r="Y2" s="17"/>
      <c r="Z2" s="17"/>
      <c r="AA2" s="17"/>
      <c r="AB2" s="17"/>
      <c r="AC2" s="17"/>
      <c r="AD2" s="17"/>
      <c r="AE2" s="17"/>
      <c r="AF2" s="17"/>
      <c r="AG2" s="17"/>
      <c r="AH2" s="17"/>
      <c r="AI2" s="17"/>
      <c r="AJ2" s="17"/>
      <c r="AK2" s="17"/>
      <c r="AL2" s="17"/>
      <c r="AM2" s="17"/>
      <c r="AN2" s="17"/>
    </row>
    <row r="3" spans="2:40" ht="24.75" customHeight="1" thickBot="1" x14ac:dyDescent="0.25">
      <c r="B3" s="272"/>
      <c r="C3" s="4">
        <v>1</v>
      </c>
      <c r="D3" s="4">
        <v>2</v>
      </c>
      <c r="E3" s="5">
        <v>3</v>
      </c>
      <c r="F3" s="6">
        <v>4</v>
      </c>
      <c r="G3" s="275"/>
      <c r="H3" s="4">
        <v>1</v>
      </c>
      <c r="I3" s="4">
        <v>2</v>
      </c>
      <c r="J3" s="5">
        <v>3</v>
      </c>
      <c r="K3" s="6">
        <v>4</v>
      </c>
      <c r="L3" s="273"/>
      <c r="M3" s="4">
        <v>1</v>
      </c>
      <c r="N3" s="4">
        <v>2</v>
      </c>
      <c r="O3" s="5">
        <v>3</v>
      </c>
      <c r="P3" s="6">
        <v>4</v>
      </c>
      <c r="Q3" s="116"/>
      <c r="R3" s="4">
        <v>1</v>
      </c>
      <c r="S3" s="4">
        <v>2</v>
      </c>
      <c r="T3" s="5">
        <v>3</v>
      </c>
      <c r="U3" s="6">
        <v>4</v>
      </c>
      <c r="V3" s="267"/>
      <c r="W3" s="17"/>
      <c r="X3" s="17"/>
      <c r="Y3" s="17"/>
      <c r="Z3" s="17"/>
      <c r="AA3" s="17"/>
      <c r="AB3" s="17"/>
      <c r="AC3" s="17"/>
      <c r="AD3" s="17"/>
      <c r="AE3" s="17"/>
      <c r="AF3" s="17"/>
      <c r="AG3" s="17"/>
      <c r="AH3" s="17"/>
      <c r="AI3" s="17"/>
      <c r="AJ3" s="17"/>
      <c r="AK3" s="17"/>
      <c r="AL3" s="17"/>
      <c r="AM3" s="17"/>
      <c r="AN3" s="17"/>
    </row>
    <row r="4" spans="2:40" ht="38.1" customHeight="1" thickTop="1" thickBot="1" x14ac:dyDescent="0.25">
      <c r="B4" s="94" t="s">
        <v>5</v>
      </c>
      <c r="C4" s="89">
        <f>Autoevaluación!R122/SUM(Autoevaluación!R122:R125)</f>
        <v>0.25</v>
      </c>
      <c r="D4" s="8">
        <f>Autoevaluación!R123/SUM(Autoevaluación!R122:R125)</f>
        <v>0</v>
      </c>
      <c r="E4" s="8">
        <f>Autoevaluación!R124/SUM(Autoevaluación!R122:R125)</f>
        <v>0.5</v>
      </c>
      <c r="F4" s="8">
        <f>Autoevaluación!R125/SUM(Autoevaluación!R122:R125)</f>
        <v>0.25</v>
      </c>
      <c r="G4" s="276"/>
      <c r="H4" s="8">
        <f>[1]Autoevaluación!S122/SUM([1]Autoevaluación!S122:S125)</f>
        <v>0.25</v>
      </c>
      <c r="I4" s="8">
        <f>[1]Autoevaluación!S123/SUM([1]Autoevaluación!S122:S125)</f>
        <v>0</v>
      </c>
      <c r="J4" s="8">
        <f>[1]Autoevaluación!S124/SUM([1]Autoevaluación!S122:S125)</f>
        <v>0.25</v>
      </c>
      <c r="K4" s="8">
        <f>[1]Autoevaluación!S125/SUM([1]Autoevaluación!S122:S125)</f>
        <v>0.5</v>
      </c>
      <c r="L4" s="274"/>
      <c r="M4" s="8" t="e">
        <f>Autoevaluación!T122/SUM(Autoevaluación!T122:T125)</f>
        <v>#DIV/0!</v>
      </c>
      <c r="N4" s="8" t="e">
        <f>Autoevaluación!T123/SUM(Autoevaluación!T122:T125)</f>
        <v>#DIV/0!</v>
      </c>
      <c r="O4" s="8" t="e">
        <f>Autoevaluación!T124/SUM(Autoevaluación!T122:T125)</f>
        <v>#DIV/0!</v>
      </c>
      <c r="P4" s="8" t="e">
        <f>Autoevaluación!T125/SUM(Autoevaluación!T122:T125)</f>
        <v>#DIV/0!</v>
      </c>
      <c r="Q4" s="111"/>
      <c r="R4" s="8" t="e">
        <f>Autoevaluación!U122/SUM(Autoevaluación!U122:U125)</f>
        <v>#DIV/0!</v>
      </c>
      <c r="S4" s="8" t="e">
        <f>Autoevaluación!U123/SUM(Autoevaluación!U122:U125)</f>
        <v>#DIV/0!</v>
      </c>
      <c r="T4" s="8" t="e">
        <f>Autoevaluación!U124/SUM(Autoevaluación!U122:U125)</f>
        <v>#DIV/0!</v>
      </c>
      <c r="U4" s="8" t="e">
        <f>Autoevaluación!U125/SUM(Autoevaluación!U122:U125)</f>
        <v>#DIV/0!</v>
      </c>
      <c r="V4" s="17"/>
      <c r="W4" s="17"/>
      <c r="X4" s="17"/>
      <c r="Y4" s="17"/>
      <c r="Z4" s="17"/>
      <c r="AA4" s="17"/>
      <c r="AB4" s="17"/>
      <c r="AC4" s="17"/>
      <c r="AD4" s="17"/>
      <c r="AE4" s="17"/>
      <c r="AF4" s="17"/>
      <c r="AG4" s="17"/>
      <c r="AH4" s="17"/>
      <c r="AI4" s="17"/>
      <c r="AJ4" s="17"/>
      <c r="AK4" s="17"/>
      <c r="AL4" s="17"/>
      <c r="AM4" s="17"/>
      <c r="AN4" s="17"/>
    </row>
    <row r="5" spans="2:40" ht="38.1" customHeight="1" thickTop="1" thickBot="1" x14ac:dyDescent="0.25">
      <c r="B5" s="95" t="s">
        <v>10</v>
      </c>
      <c r="C5" s="89">
        <f>Autoevaluación!R128/SUM(Autoevaluación!R128:R131)</f>
        <v>0</v>
      </c>
      <c r="D5" s="8">
        <f>Autoevaluación!R129/SUM(Autoevaluación!R128:R131)</f>
        <v>0.25</v>
      </c>
      <c r="E5" s="8">
        <f>Autoevaluación!R130/SUM(Autoevaluación!R128:R131)</f>
        <v>0.5</v>
      </c>
      <c r="F5" s="8">
        <f>Autoevaluación!R131/SUM(Autoevaluación!R128:R131)</f>
        <v>0.25</v>
      </c>
      <c r="G5" s="276"/>
      <c r="H5" s="8">
        <f>[1]Autoevaluación!S128/SUM([1]Autoevaluación!S128:S131)</f>
        <v>0</v>
      </c>
      <c r="I5" s="8">
        <f>[1]Autoevaluación!S129/SUM([1]Autoevaluación!S128:S131)</f>
        <v>0.25</v>
      </c>
      <c r="J5" s="8">
        <f>[1]Autoevaluación!S130/SUM([1]Autoevaluación!S128:S131)</f>
        <v>0.25</v>
      </c>
      <c r="K5" s="8">
        <f>[1]Autoevaluación!S131/SUM([1]Autoevaluación!S128:S131)</f>
        <v>0.5</v>
      </c>
      <c r="L5" s="274"/>
      <c r="M5" s="8" t="e">
        <f>Autoevaluación!T128/SUM(Autoevaluación!T128:T131)</f>
        <v>#DIV/0!</v>
      </c>
      <c r="N5" s="8" t="e">
        <f>Autoevaluación!T129/SUM(Autoevaluación!T128:T131)</f>
        <v>#DIV/0!</v>
      </c>
      <c r="O5" s="8" t="e">
        <f>Autoevaluación!T130/SUM(Autoevaluación!T128:T131)</f>
        <v>#DIV/0!</v>
      </c>
      <c r="P5" s="8" t="e">
        <f>Autoevaluación!T131/SUM(Autoevaluación!T128:T131)</f>
        <v>#DIV/0!</v>
      </c>
      <c r="Q5" s="111"/>
      <c r="R5" s="8" t="e">
        <f>Autoevaluación!U128/SUM(Autoevaluación!U128:U131)</f>
        <v>#DIV/0!</v>
      </c>
      <c r="S5" s="8" t="e">
        <f>Autoevaluación!U129/SUM(Autoevaluación!U128:U131)</f>
        <v>#DIV/0!</v>
      </c>
      <c r="T5" s="8" t="e">
        <f>Autoevaluación!U129/SUM(Autoevaluación!U128:U131)</f>
        <v>#DIV/0!</v>
      </c>
      <c r="U5" s="8" t="e">
        <f>Autoevaluación!U131/SUM(Autoevaluación!U128:U131)</f>
        <v>#DIV/0!</v>
      </c>
      <c r="V5" s="17"/>
      <c r="W5" s="17"/>
      <c r="X5" s="17"/>
      <c r="Y5" s="17"/>
      <c r="Z5" s="17"/>
      <c r="AA5" s="17"/>
      <c r="AB5" s="17"/>
      <c r="AC5" s="17"/>
      <c r="AD5" s="17"/>
      <c r="AE5" s="17"/>
      <c r="AF5" s="17"/>
      <c r="AG5" s="17"/>
      <c r="AH5" s="17"/>
      <c r="AI5" s="17"/>
      <c r="AJ5" s="17"/>
      <c r="AK5" s="17"/>
      <c r="AL5" s="17"/>
      <c r="AM5" s="17"/>
      <c r="AN5" s="17"/>
    </row>
    <row r="6" spans="2:40" ht="38.1" customHeight="1" thickTop="1" thickBot="1" x14ac:dyDescent="0.25">
      <c r="B6" s="95" t="s">
        <v>15</v>
      </c>
      <c r="C6" s="89">
        <f>Autoevaluación!R134/SUM(Autoevaluación!R134:R137)</f>
        <v>0</v>
      </c>
      <c r="D6" s="8">
        <f>Autoevaluación!R135/SUM(Autoevaluación!R134:R137)</f>
        <v>0</v>
      </c>
      <c r="E6" s="8">
        <f>Autoevaluación!R136/SUM(Autoevaluación!R134:R137)</f>
        <v>0.66666666666666663</v>
      </c>
      <c r="F6" s="8">
        <f>Autoevaluación!R137/SUM(Autoevaluación!R134:R137)</f>
        <v>0.33333333333333331</v>
      </c>
      <c r="G6" s="276"/>
      <c r="H6" s="8">
        <f>[1]Autoevaluación!S134/SUM([1]Autoevaluación!S134:S137)</f>
        <v>0</v>
      </c>
      <c r="I6" s="8">
        <f>[1]Autoevaluación!S135/SUM([1]Autoevaluación!S134:S137)</f>
        <v>0</v>
      </c>
      <c r="J6" s="8">
        <f>[1]Autoevaluación!S136/SUM([1]Autoevaluación!S134:S137)</f>
        <v>0.33333333333333331</v>
      </c>
      <c r="K6" s="8">
        <f>[1]Autoevaluación!S137/SUM([1]Autoevaluación!S134:S137)</f>
        <v>0.66666666666666663</v>
      </c>
      <c r="L6" s="274"/>
      <c r="M6" s="8" t="e">
        <f>Autoevaluación!T134/SUM(Autoevaluación!T134:T137)</f>
        <v>#DIV/0!</v>
      </c>
      <c r="N6" s="8" t="e">
        <f>Autoevaluación!T135/SUM(Autoevaluación!T134:T137)</f>
        <v>#DIV/0!</v>
      </c>
      <c r="O6" s="8" t="e">
        <f>Autoevaluación!T136/SUM(Autoevaluación!T134:T137)</f>
        <v>#DIV/0!</v>
      </c>
      <c r="P6" s="8" t="e">
        <f>Autoevaluación!T137/SUM(Autoevaluación!T134:T137)</f>
        <v>#DIV/0!</v>
      </c>
      <c r="Q6" s="111"/>
      <c r="R6" s="8" t="e">
        <f>Autoevaluación!U134/SUM(Autoevaluación!U134:U137)</f>
        <v>#DIV/0!</v>
      </c>
      <c r="S6" s="8" t="e">
        <f>Autoevaluación!U135/SUM(Autoevaluación!U134:U137)</f>
        <v>#DIV/0!</v>
      </c>
      <c r="T6" s="8" t="e">
        <f>Autoevaluación!U136/SUM(Autoevaluación!U134:U137)</f>
        <v>#DIV/0!</v>
      </c>
      <c r="U6" s="8" t="e">
        <f>Autoevaluación!U137/SUM(Autoevaluación!U134:U137)</f>
        <v>#DIV/0!</v>
      </c>
      <c r="V6" s="18"/>
      <c r="W6" s="17"/>
      <c r="X6" s="17"/>
      <c r="Y6" s="17"/>
      <c r="Z6" s="17"/>
      <c r="AA6" s="17"/>
      <c r="AB6" s="17"/>
      <c r="AC6" s="17"/>
      <c r="AD6" s="17"/>
      <c r="AE6" s="17"/>
      <c r="AF6" s="17"/>
      <c r="AG6" s="17"/>
      <c r="AH6" s="17"/>
      <c r="AI6" s="17"/>
      <c r="AJ6" s="17"/>
      <c r="AK6" s="17"/>
      <c r="AL6" s="17"/>
      <c r="AM6" s="17"/>
      <c r="AN6" s="17"/>
    </row>
    <row r="7" spans="2:40" ht="38.1" customHeight="1" thickTop="1" thickBot="1" x14ac:dyDescent="0.25">
      <c r="B7" s="94" t="s">
        <v>19</v>
      </c>
      <c r="C7" s="89">
        <f>Autoevaluación!R139/SUM(Autoevaluación!R139:R142)</f>
        <v>0</v>
      </c>
      <c r="D7" s="8">
        <f>Autoevaluación!R140/SUM(Autoevaluación!R139:R142)</f>
        <v>0</v>
      </c>
      <c r="E7" s="8">
        <f>Autoevaluación!R141/SUM(Autoevaluación!R139:R142)</f>
        <v>1</v>
      </c>
      <c r="F7" s="8">
        <f>Autoevaluación!R142/SUM(Autoevaluación!R139:R142)</f>
        <v>0</v>
      </c>
      <c r="G7" s="276"/>
      <c r="H7" s="8">
        <f>[1]Autoevaluación!S139/SUM([1]Autoevaluación!S139:S142)</f>
        <v>0</v>
      </c>
      <c r="I7" s="8">
        <f>[1]Autoevaluación!S140/SUM([1]Autoevaluación!S139:S142)</f>
        <v>0</v>
      </c>
      <c r="J7" s="8">
        <f>[1]Autoevaluación!S141/SUM([1]Autoevaluación!S139:S142)</f>
        <v>0.66666666666666663</v>
      </c>
      <c r="K7" s="8">
        <f>[1]Autoevaluación!S142/SUM([1]Autoevaluación!S139:S142)</f>
        <v>0.33333333333333331</v>
      </c>
      <c r="L7" s="274"/>
      <c r="M7" s="8" t="e">
        <f>Autoevaluación!T139/SUM(Autoevaluación!T139:T142)</f>
        <v>#DIV/0!</v>
      </c>
      <c r="N7" s="8" t="e">
        <f>Autoevaluación!T140/SUM(Autoevaluación!T139:T142)</f>
        <v>#DIV/0!</v>
      </c>
      <c r="O7" s="8" t="e">
        <f>Autoevaluación!T141/SUM(Autoevaluación!T139:T142)</f>
        <v>#DIV/0!</v>
      </c>
      <c r="P7" s="8" t="e">
        <f>Autoevaluación!T142/SUM(Autoevaluación!T139:T142)</f>
        <v>#DIV/0!</v>
      </c>
      <c r="Q7" s="111"/>
      <c r="R7" s="8" t="e">
        <f>Autoevaluación!U139/SUM(Autoevaluación!U139:U142)</f>
        <v>#DIV/0!</v>
      </c>
      <c r="S7" s="8" t="e">
        <f>Autoevaluación!U140/SUM(Autoevaluación!U139:U142)</f>
        <v>#DIV/0!</v>
      </c>
      <c r="T7" s="8" t="e">
        <f>Autoevaluación!U141/SUM(Autoevaluación!U139:U142)</f>
        <v>#DIV/0!</v>
      </c>
      <c r="U7" s="8" t="e">
        <f>Autoevaluación!U142/SUM(Autoevaluación!U139:U142)</f>
        <v>#DIV/0!</v>
      </c>
      <c r="V7" s="17"/>
      <c r="W7" s="17"/>
      <c r="X7" s="17"/>
      <c r="Y7" s="17"/>
      <c r="Z7" s="17"/>
      <c r="AA7" s="17"/>
      <c r="AB7" s="17"/>
      <c r="AC7" s="17"/>
      <c r="AD7" s="17"/>
      <c r="AE7" s="17"/>
      <c r="AF7" s="17"/>
      <c r="AG7" s="17"/>
      <c r="AH7" s="17"/>
      <c r="AI7" s="17"/>
      <c r="AJ7" s="17"/>
      <c r="AK7" s="17"/>
      <c r="AL7" s="17"/>
      <c r="AM7" s="17"/>
      <c r="AN7" s="17"/>
    </row>
    <row r="8" spans="2:40" ht="38.1" customHeight="1" thickTop="1" x14ac:dyDescent="0.2">
      <c r="B8" s="92"/>
      <c r="C8" s="8"/>
      <c r="D8" s="8"/>
      <c r="E8" s="8"/>
      <c r="F8" s="8"/>
      <c r="G8" s="276"/>
      <c r="H8" s="8"/>
      <c r="I8" s="8"/>
      <c r="J8" s="8"/>
      <c r="K8" s="8"/>
      <c r="L8" s="274"/>
      <c r="M8" s="8"/>
      <c r="N8" s="8"/>
      <c r="O8" s="8"/>
      <c r="P8" s="8"/>
      <c r="Q8" s="111"/>
      <c r="R8" s="8"/>
      <c r="S8" s="8"/>
      <c r="T8" s="8"/>
      <c r="U8" s="8"/>
      <c r="V8" s="17"/>
      <c r="W8" s="17"/>
      <c r="X8" s="17"/>
      <c r="Y8" s="17"/>
      <c r="Z8" s="17"/>
      <c r="AA8" s="17"/>
      <c r="AB8" s="17"/>
      <c r="AC8" s="17"/>
      <c r="AD8" s="17"/>
      <c r="AE8" s="17"/>
      <c r="AF8" s="17"/>
      <c r="AG8" s="17"/>
      <c r="AH8" s="17"/>
      <c r="AI8" s="17"/>
      <c r="AJ8" s="17"/>
      <c r="AK8" s="17"/>
      <c r="AL8" s="17"/>
      <c r="AM8" s="17"/>
      <c r="AN8" s="17"/>
    </row>
    <row r="9" spans="2:40" ht="38.1" customHeight="1" x14ac:dyDescent="0.2">
      <c r="B9" s="7"/>
      <c r="C9" s="8"/>
      <c r="D9" s="8"/>
      <c r="E9" s="8"/>
      <c r="F9" s="8"/>
      <c r="G9" s="276"/>
      <c r="H9" s="8"/>
      <c r="I9" s="8"/>
      <c r="J9" s="8"/>
      <c r="K9" s="8"/>
      <c r="L9" s="274"/>
      <c r="M9" s="8"/>
      <c r="N9" s="8"/>
      <c r="O9" s="8"/>
      <c r="P9" s="8"/>
      <c r="Q9" s="111"/>
      <c r="R9" s="8"/>
      <c r="S9" s="8"/>
      <c r="T9" s="8"/>
      <c r="U9" s="8"/>
      <c r="V9" s="17"/>
      <c r="W9" s="17"/>
      <c r="X9" s="17"/>
      <c r="Y9" s="17"/>
      <c r="Z9" s="17"/>
      <c r="AA9" s="17"/>
      <c r="AB9" s="17"/>
      <c r="AC9" s="17"/>
      <c r="AD9" s="17"/>
      <c r="AE9" s="17"/>
      <c r="AF9" s="17"/>
      <c r="AG9" s="17"/>
      <c r="AH9" s="17"/>
      <c r="AI9" s="17"/>
      <c r="AJ9" s="17"/>
      <c r="AK9" s="17"/>
      <c r="AL9" s="17"/>
      <c r="AM9" s="17"/>
      <c r="AN9" s="17"/>
    </row>
    <row r="10" spans="2:40" ht="42" customHeight="1" x14ac:dyDescent="0.2">
      <c r="B10" s="16" t="s">
        <v>139</v>
      </c>
      <c r="C10" s="13">
        <f>AVERAGE(C4:C9)</f>
        <v>6.25E-2</v>
      </c>
      <c r="D10" s="13">
        <f>AVERAGE(D4:D9)</f>
        <v>6.25E-2</v>
      </c>
      <c r="E10" s="13">
        <f>AVERAGE(E4:E9)</f>
        <v>0.66666666666666663</v>
      </c>
      <c r="F10" s="13">
        <f>AVERAGE(F4:F9)</f>
        <v>0.20833333333333331</v>
      </c>
      <c r="G10" s="10"/>
      <c r="H10" s="13">
        <f>AVERAGE(H4:H9)</f>
        <v>6.25E-2</v>
      </c>
      <c r="I10" s="13">
        <f>AVERAGE(I4:I9)</f>
        <v>6.25E-2</v>
      </c>
      <c r="J10" s="13">
        <f>AVERAGE(J4:J9)</f>
        <v>0.375</v>
      </c>
      <c r="K10" s="13">
        <f>AVERAGE(K4:K9)</f>
        <v>0.49999999999999994</v>
      </c>
      <c r="L10" s="10"/>
      <c r="M10" s="13" t="e">
        <f>AVERAGE(M4:M9)</f>
        <v>#DIV/0!</v>
      </c>
      <c r="N10" s="13" t="e">
        <f>AVERAGE(N4:N9)</f>
        <v>#DIV/0!</v>
      </c>
      <c r="O10" s="13" t="e">
        <f>AVERAGE(O4:O9)</f>
        <v>#DIV/0!</v>
      </c>
      <c r="P10" s="13" t="e">
        <f>AVERAGE(P4:P9)</f>
        <v>#DIV/0!</v>
      </c>
      <c r="Q10" s="112"/>
      <c r="R10" s="13" t="e">
        <f>AVERAGE(R4:R9)</f>
        <v>#DIV/0!</v>
      </c>
      <c r="S10" s="13" t="e">
        <f>AVERAGE(S4:S9)</f>
        <v>#DIV/0!</v>
      </c>
      <c r="T10" s="13" t="e">
        <f>AVERAGE(T4:T9)</f>
        <v>#DIV/0!</v>
      </c>
      <c r="U10" s="13" t="e">
        <f>AVERAGE(U4:U9)</f>
        <v>#DIV/0!</v>
      </c>
      <c r="V10" s="17"/>
      <c r="W10" s="17"/>
      <c r="X10" s="17"/>
      <c r="Y10" s="17"/>
      <c r="Z10" s="17"/>
      <c r="AA10" s="17"/>
      <c r="AB10" s="17"/>
      <c r="AC10" s="17"/>
      <c r="AD10" s="17"/>
      <c r="AE10" s="17"/>
      <c r="AF10" s="17"/>
      <c r="AG10" s="17"/>
      <c r="AH10" s="17"/>
      <c r="AI10" s="17"/>
      <c r="AJ10" s="17"/>
      <c r="AK10" s="17"/>
      <c r="AL10" s="17"/>
      <c r="AM10" s="17"/>
      <c r="AN10" s="17"/>
    </row>
    <row r="11" spans="2:40" x14ac:dyDescent="0.2">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row>
    <row r="12" spans="2:40" ht="21.95" customHeight="1" x14ac:dyDescent="0.2">
      <c r="B12" s="270" t="s">
        <v>212</v>
      </c>
      <c r="C12" s="270"/>
      <c r="D12" s="270"/>
      <c r="E12" s="270"/>
      <c r="F12" s="270"/>
      <c r="G12" s="270"/>
      <c r="H12" s="270"/>
      <c r="I12" s="270"/>
      <c r="J12" s="270"/>
      <c r="K12" s="270"/>
      <c r="L12" s="270"/>
      <c r="M12" s="270"/>
      <c r="N12" s="270"/>
      <c r="O12" s="270"/>
      <c r="P12" s="270"/>
      <c r="Q12" s="270"/>
      <c r="R12" s="270"/>
      <c r="S12" s="270"/>
      <c r="T12" s="270"/>
      <c r="U12" s="270"/>
      <c r="V12" s="17"/>
      <c r="W12" s="17"/>
      <c r="X12" s="17"/>
      <c r="Y12" s="17"/>
      <c r="Z12" s="17"/>
      <c r="AA12" s="17"/>
      <c r="AB12" s="17"/>
      <c r="AC12" s="17"/>
      <c r="AD12" s="17"/>
      <c r="AE12" s="17"/>
      <c r="AF12" s="17"/>
      <c r="AG12" s="17"/>
      <c r="AH12" s="17"/>
      <c r="AI12" s="17"/>
      <c r="AJ12" s="17"/>
      <c r="AK12" s="17"/>
      <c r="AL12" s="17"/>
      <c r="AM12" s="17"/>
      <c r="AN12" s="17"/>
    </row>
    <row r="13" spans="2:40" ht="24.95" customHeight="1" x14ac:dyDescent="0.2">
      <c r="B13" s="295" t="s">
        <v>28</v>
      </c>
      <c r="C13" s="295"/>
      <c r="D13" s="295"/>
      <c r="E13" s="295"/>
      <c r="F13" s="295"/>
      <c r="G13" s="295"/>
      <c r="H13" s="295"/>
      <c r="I13" s="295"/>
      <c r="J13" s="295"/>
      <c r="K13" s="295"/>
      <c r="L13" s="295"/>
      <c r="M13" s="295"/>
      <c r="N13" s="295"/>
      <c r="O13" s="295"/>
      <c r="P13" s="295"/>
      <c r="Q13" s="295"/>
      <c r="R13" s="295"/>
      <c r="S13" s="295"/>
      <c r="T13" s="295"/>
      <c r="U13" s="295"/>
      <c r="V13" s="17"/>
      <c r="W13" s="17"/>
      <c r="X13" s="17"/>
      <c r="Y13" s="17"/>
      <c r="Z13" s="17"/>
      <c r="AA13" s="17"/>
      <c r="AB13" s="17"/>
      <c r="AC13" s="17"/>
      <c r="AD13" s="17"/>
      <c r="AE13" s="17"/>
      <c r="AF13" s="17"/>
      <c r="AG13" s="17"/>
      <c r="AH13" s="17"/>
      <c r="AI13" s="17"/>
      <c r="AJ13" s="17"/>
      <c r="AK13" s="17"/>
      <c r="AL13" s="17"/>
      <c r="AM13" s="17"/>
      <c r="AN13" s="17"/>
    </row>
    <row r="14" spans="2:40" ht="60" customHeight="1" x14ac:dyDescent="0.2">
      <c r="B14" s="266" t="s">
        <v>396</v>
      </c>
      <c r="C14" s="266"/>
      <c r="D14" s="266"/>
      <c r="E14" s="266"/>
      <c r="F14" s="266"/>
      <c r="G14" s="266"/>
      <c r="H14" s="266"/>
      <c r="I14" s="266"/>
      <c r="J14" s="266"/>
      <c r="K14" s="266"/>
      <c r="L14" s="266"/>
      <c r="M14" s="266"/>
      <c r="N14" s="266"/>
      <c r="O14" s="266"/>
      <c r="P14" s="266"/>
      <c r="Q14" s="266"/>
      <c r="R14" s="266"/>
      <c r="S14" s="266"/>
      <c r="T14" s="266"/>
      <c r="U14" s="266"/>
      <c r="V14" s="17"/>
      <c r="W14" s="17"/>
      <c r="X14" s="17"/>
      <c r="Y14" s="17"/>
      <c r="Z14" s="17"/>
      <c r="AA14" s="17"/>
      <c r="AB14" s="17"/>
      <c r="AC14" s="17"/>
      <c r="AD14" s="17"/>
      <c r="AE14" s="17"/>
      <c r="AF14" s="17"/>
      <c r="AG14" s="17"/>
      <c r="AH14" s="17"/>
      <c r="AI14" s="17"/>
      <c r="AJ14" s="17"/>
      <c r="AK14" s="17"/>
      <c r="AL14" s="17"/>
      <c r="AM14" s="17"/>
      <c r="AN14" s="17"/>
    </row>
    <row r="15" spans="2:40" ht="60" customHeight="1" x14ac:dyDescent="0.2">
      <c r="B15" s="266"/>
      <c r="C15" s="266"/>
      <c r="D15" s="266"/>
      <c r="E15" s="266"/>
      <c r="F15" s="266"/>
      <c r="G15" s="266"/>
      <c r="H15" s="266"/>
      <c r="I15" s="266"/>
      <c r="J15" s="266"/>
      <c r="K15" s="266"/>
      <c r="L15" s="266"/>
      <c r="M15" s="266"/>
      <c r="N15" s="266"/>
      <c r="O15" s="266"/>
      <c r="P15" s="266"/>
      <c r="Q15" s="266"/>
      <c r="R15" s="266"/>
      <c r="S15" s="266"/>
      <c r="T15" s="266"/>
      <c r="U15" s="266"/>
      <c r="V15" s="17"/>
      <c r="W15" s="17"/>
      <c r="X15" s="17"/>
      <c r="Y15" s="17"/>
      <c r="Z15" s="17"/>
      <c r="AA15" s="17"/>
      <c r="AB15" s="17"/>
      <c r="AC15" s="17"/>
      <c r="AD15" s="17"/>
      <c r="AE15" s="17"/>
      <c r="AF15" s="17"/>
      <c r="AG15" s="17"/>
      <c r="AH15" s="17"/>
      <c r="AI15" s="17"/>
      <c r="AJ15" s="17"/>
      <c r="AK15" s="17"/>
      <c r="AL15" s="17"/>
      <c r="AM15" s="17"/>
      <c r="AN15" s="17"/>
    </row>
    <row r="16" spans="2:40" s="15" customFormat="1" ht="24.95" customHeight="1" x14ac:dyDescent="0.25">
      <c r="B16" s="294" t="s">
        <v>123</v>
      </c>
      <c r="C16" s="294"/>
      <c r="D16" s="294"/>
      <c r="E16" s="294"/>
      <c r="F16" s="294"/>
      <c r="G16" s="294"/>
      <c r="H16" s="294"/>
      <c r="I16" s="294"/>
      <c r="J16" s="294"/>
      <c r="K16" s="294"/>
      <c r="L16" s="294"/>
      <c r="M16" s="294"/>
      <c r="N16" s="294"/>
      <c r="O16" s="294"/>
      <c r="P16" s="294"/>
      <c r="Q16" s="294"/>
      <c r="R16" s="294"/>
      <c r="S16" s="294"/>
      <c r="T16" s="294"/>
      <c r="U16" s="294"/>
    </row>
    <row r="17" spans="2:21" ht="60" customHeight="1" x14ac:dyDescent="0.2">
      <c r="B17" s="266" t="s">
        <v>405</v>
      </c>
      <c r="C17" s="266"/>
      <c r="D17" s="266"/>
      <c r="E17" s="266"/>
      <c r="F17" s="266"/>
      <c r="G17" s="266"/>
      <c r="H17" s="266"/>
      <c r="I17" s="266"/>
      <c r="J17" s="266"/>
      <c r="K17" s="266"/>
      <c r="L17" s="266"/>
      <c r="M17" s="266"/>
      <c r="N17" s="266"/>
      <c r="O17" s="266"/>
      <c r="P17" s="266"/>
      <c r="Q17" s="266"/>
      <c r="R17" s="266"/>
      <c r="S17" s="266"/>
      <c r="T17" s="266"/>
      <c r="U17" s="266"/>
    </row>
    <row r="18" spans="2:21" ht="60" customHeight="1" x14ac:dyDescent="0.2">
      <c r="B18" s="266"/>
      <c r="C18" s="266"/>
      <c r="D18" s="266"/>
      <c r="E18" s="266"/>
      <c r="F18" s="266"/>
      <c r="G18" s="266"/>
      <c r="H18" s="266"/>
      <c r="I18" s="266"/>
      <c r="J18" s="266"/>
      <c r="K18" s="266"/>
      <c r="L18" s="266"/>
      <c r="M18" s="266"/>
      <c r="N18" s="266"/>
      <c r="O18" s="266"/>
      <c r="P18" s="266"/>
      <c r="Q18" s="266"/>
      <c r="R18" s="266"/>
      <c r="S18" s="266"/>
      <c r="T18" s="266"/>
      <c r="U18" s="266"/>
    </row>
    <row r="19" spans="2:21" ht="60" customHeight="1" x14ac:dyDescent="0.2">
      <c r="B19" s="266"/>
      <c r="C19" s="266"/>
      <c r="D19" s="266"/>
      <c r="E19" s="266"/>
      <c r="F19" s="266"/>
      <c r="G19" s="266"/>
      <c r="H19" s="266"/>
      <c r="I19" s="266"/>
      <c r="J19" s="266"/>
      <c r="K19" s="266"/>
      <c r="L19" s="266"/>
      <c r="M19" s="266"/>
      <c r="N19" s="266"/>
      <c r="O19" s="266"/>
      <c r="P19" s="266"/>
      <c r="Q19" s="266"/>
      <c r="R19" s="266"/>
      <c r="S19" s="266"/>
      <c r="T19" s="266"/>
      <c r="U19" s="266"/>
    </row>
    <row r="20" spans="2:21" ht="16.5" customHeight="1" x14ac:dyDescent="0.2">
      <c r="B20" s="14"/>
      <c r="C20" s="14"/>
      <c r="D20" s="14"/>
      <c r="E20" s="14"/>
      <c r="F20" s="14"/>
      <c r="G20" s="14"/>
      <c r="H20" s="14"/>
      <c r="I20" s="14"/>
      <c r="J20" s="14"/>
      <c r="K20" s="14"/>
      <c r="L20" s="14"/>
      <c r="M20" s="14"/>
      <c r="N20" s="14"/>
      <c r="O20" s="14"/>
      <c r="P20" s="14"/>
      <c r="Q20" s="14"/>
      <c r="R20" s="14"/>
      <c r="S20" s="14"/>
      <c r="T20" s="14"/>
      <c r="U20" s="14"/>
    </row>
    <row r="21" spans="2:21" ht="21.95" customHeight="1" x14ac:dyDescent="0.2">
      <c r="B21" s="289" t="s">
        <v>213</v>
      </c>
      <c r="C21" s="289"/>
      <c r="D21" s="289"/>
      <c r="E21" s="289"/>
      <c r="F21" s="289"/>
      <c r="G21" s="289"/>
      <c r="H21" s="289"/>
      <c r="I21" s="289"/>
      <c r="J21" s="289"/>
      <c r="K21" s="289"/>
      <c r="L21" s="289"/>
      <c r="M21" s="289"/>
      <c r="N21" s="289"/>
      <c r="O21" s="289"/>
      <c r="P21" s="289"/>
      <c r="Q21" s="289"/>
      <c r="R21" s="289"/>
      <c r="S21" s="289"/>
      <c r="T21" s="289"/>
      <c r="U21" s="289"/>
    </row>
    <row r="22" spans="2:21" ht="24.95" customHeight="1" x14ac:dyDescent="0.2">
      <c r="B22" s="290" t="s">
        <v>28</v>
      </c>
      <c r="C22" s="290"/>
      <c r="D22" s="290"/>
      <c r="E22" s="290"/>
      <c r="F22" s="290"/>
      <c r="G22" s="290"/>
      <c r="H22" s="290"/>
      <c r="I22" s="290"/>
      <c r="J22" s="290"/>
      <c r="K22" s="290"/>
      <c r="L22" s="290"/>
      <c r="M22" s="290"/>
      <c r="N22" s="290"/>
      <c r="O22" s="290"/>
      <c r="P22" s="290"/>
      <c r="Q22" s="290"/>
      <c r="R22" s="290"/>
      <c r="S22" s="290"/>
      <c r="T22" s="290"/>
      <c r="U22" s="290"/>
    </row>
    <row r="23" spans="2:21" ht="60" customHeight="1" x14ac:dyDescent="0.2">
      <c r="B23" s="266" t="s">
        <v>417</v>
      </c>
      <c r="C23" s="266"/>
      <c r="D23" s="266"/>
      <c r="E23" s="266"/>
      <c r="F23" s="266"/>
      <c r="G23" s="266"/>
      <c r="H23" s="266"/>
      <c r="I23" s="266"/>
      <c r="J23" s="266"/>
      <c r="K23" s="266"/>
      <c r="L23" s="266"/>
      <c r="M23" s="266"/>
      <c r="N23" s="266"/>
      <c r="O23" s="266"/>
      <c r="P23" s="266"/>
      <c r="Q23" s="266"/>
      <c r="R23" s="266"/>
      <c r="S23" s="266"/>
      <c r="T23" s="266"/>
      <c r="U23" s="266"/>
    </row>
    <row r="24" spans="2:21" ht="60" customHeight="1" x14ac:dyDescent="0.2">
      <c r="B24" s="266"/>
      <c r="C24" s="266"/>
      <c r="D24" s="266"/>
      <c r="E24" s="266"/>
      <c r="F24" s="266"/>
      <c r="G24" s="266"/>
      <c r="H24" s="266"/>
      <c r="I24" s="266"/>
      <c r="J24" s="266"/>
      <c r="K24" s="266"/>
      <c r="L24" s="266"/>
      <c r="M24" s="266"/>
      <c r="N24" s="266"/>
      <c r="O24" s="266"/>
      <c r="P24" s="266"/>
      <c r="Q24" s="266"/>
      <c r="R24" s="266"/>
      <c r="S24" s="266"/>
      <c r="T24" s="266"/>
      <c r="U24" s="266"/>
    </row>
    <row r="25" spans="2:21" s="15" customFormat="1" ht="24.95" customHeight="1" x14ac:dyDescent="0.25">
      <c r="B25" s="294" t="s">
        <v>123</v>
      </c>
      <c r="C25" s="294"/>
      <c r="D25" s="294"/>
      <c r="E25" s="294"/>
      <c r="F25" s="294"/>
      <c r="G25" s="294"/>
      <c r="H25" s="294"/>
      <c r="I25" s="294"/>
      <c r="J25" s="294"/>
      <c r="K25" s="294"/>
      <c r="L25" s="294"/>
      <c r="M25" s="294"/>
      <c r="N25" s="294"/>
      <c r="O25" s="294"/>
      <c r="P25" s="294"/>
      <c r="Q25" s="294"/>
      <c r="R25" s="294"/>
      <c r="S25" s="294"/>
      <c r="T25" s="294"/>
      <c r="U25" s="294"/>
    </row>
    <row r="26" spans="2:21" ht="60" customHeight="1" x14ac:dyDescent="0.2">
      <c r="B26" s="266" t="s">
        <v>418</v>
      </c>
      <c r="C26" s="266"/>
      <c r="D26" s="266"/>
      <c r="E26" s="266"/>
      <c r="F26" s="266"/>
      <c r="G26" s="266"/>
      <c r="H26" s="266"/>
      <c r="I26" s="266"/>
      <c r="J26" s="266"/>
      <c r="K26" s="266"/>
      <c r="L26" s="266"/>
      <c r="M26" s="266"/>
      <c r="N26" s="266"/>
      <c r="O26" s="266"/>
      <c r="P26" s="266"/>
      <c r="Q26" s="266"/>
      <c r="R26" s="266"/>
      <c r="S26" s="266"/>
      <c r="T26" s="266"/>
      <c r="U26" s="266"/>
    </row>
    <row r="27" spans="2:21" ht="60" customHeight="1" x14ac:dyDescent="0.2">
      <c r="B27" s="266"/>
      <c r="C27" s="266"/>
      <c r="D27" s="266"/>
      <c r="E27" s="266"/>
      <c r="F27" s="266"/>
      <c r="G27" s="266"/>
      <c r="H27" s="266"/>
      <c r="I27" s="266"/>
      <c r="J27" s="266"/>
      <c r="K27" s="266"/>
      <c r="L27" s="266"/>
      <c r="M27" s="266"/>
      <c r="N27" s="266"/>
      <c r="O27" s="266"/>
      <c r="P27" s="266"/>
      <c r="Q27" s="266"/>
      <c r="R27" s="266"/>
      <c r="S27" s="266"/>
      <c r="T27" s="266"/>
      <c r="U27" s="266"/>
    </row>
    <row r="28" spans="2:21" ht="60" customHeight="1" x14ac:dyDescent="0.2">
      <c r="B28" s="266"/>
      <c r="C28" s="266"/>
      <c r="D28" s="266"/>
      <c r="E28" s="266"/>
      <c r="F28" s="266"/>
      <c r="G28" s="266"/>
      <c r="H28" s="266"/>
      <c r="I28" s="266"/>
      <c r="J28" s="266"/>
      <c r="K28" s="266"/>
      <c r="L28" s="266"/>
      <c r="M28" s="266"/>
      <c r="N28" s="266"/>
      <c r="O28" s="266"/>
      <c r="P28" s="266"/>
      <c r="Q28" s="266"/>
      <c r="R28" s="266"/>
      <c r="S28" s="266"/>
      <c r="T28" s="266"/>
      <c r="U28" s="266"/>
    </row>
    <row r="29" spans="2:21" ht="16.5" customHeight="1" x14ac:dyDescent="0.2">
      <c r="B29" s="14"/>
      <c r="C29" s="14"/>
      <c r="D29" s="14"/>
      <c r="E29" s="14"/>
      <c r="F29" s="14"/>
      <c r="G29" s="14"/>
      <c r="H29" s="14"/>
      <c r="I29" s="14"/>
      <c r="J29" s="14"/>
      <c r="K29" s="14"/>
      <c r="L29" s="14"/>
      <c r="M29" s="14"/>
      <c r="N29" s="14"/>
      <c r="O29" s="14"/>
      <c r="P29" s="14"/>
      <c r="Q29" s="14"/>
      <c r="R29" s="14"/>
      <c r="S29" s="14"/>
      <c r="T29" s="14"/>
      <c r="U29" s="14"/>
    </row>
    <row r="30" spans="2:21" ht="21.95" customHeight="1" x14ac:dyDescent="0.2">
      <c r="B30" s="296" t="s">
        <v>178</v>
      </c>
      <c r="C30" s="296"/>
      <c r="D30" s="296"/>
      <c r="E30" s="296"/>
      <c r="F30" s="296"/>
      <c r="G30" s="296"/>
      <c r="H30" s="296"/>
      <c r="I30" s="296"/>
      <c r="J30" s="296"/>
      <c r="K30" s="296"/>
      <c r="L30" s="296"/>
      <c r="M30" s="296"/>
      <c r="N30" s="296"/>
      <c r="O30" s="296"/>
      <c r="P30" s="296"/>
      <c r="Q30" s="296"/>
      <c r="R30" s="296"/>
      <c r="S30" s="296"/>
      <c r="T30" s="296"/>
      <c r="U30" s="296"/>
    </row>
    <row r="31" spans="2:21" ht="24.95" customHeight="1" x14ac:dyDescent="0.2">
      <c r="B31" s="297" t="s">
        <v>28</v>
      </c>
      <c r="C31" s="298"/>
      <c r="D31" s="298"/>
      <c r="E31" s="298"/>
      <c r="F31" s="298"/>
      <c r="G31" s="298"/>
      <c r="H31" s="298"/>
      <c r="I31" s="298"/>
      <c r="J31" s="298"/>
      <c r="K31" s="298"/>
      <c r="L31" s="298"/>
      <c r="M31" s="298"/>
      <c r="N31" s="298"/>
      <c r="O31" s="298"/>
      <c r="P31" s="298"/>
      <c r="Q31" s="298"/>
      <c r="R31" s="298"/>
      <c r="S31" s="298"/>
      <c r="T31" s="298"/>
      <c r="U31" s="298"/>
    </row>
    <row r="32" spans="2:21" ht="60" customHeight="1" x14ac:dyDescent="0.2">
      <c r="B32" s="266"/>
      <c r="C32" s="266"/>
      <c r="D32" s="266"/>
      <c r="E32" s="266"/>
      <c r="F32" s="266"/>
      <c r="G32" s="266"/>
      <c r="H32" s="266"/>
      <c r="I32" s="266"/>
      <c r="J32" s="266"/>
      <c r="K32" s="266"/>
      <c r="L32" s="266"/>
      <c r="M32" s="266"/>
      <c r="N32" s="266"/>
      <c r="O32" s="266"/>
      <c r="P32" s="266"/>
      <c r="Q32" s="266"/>
      <c r="R32" s="266"/>
      <c r="S32" s="266"/>
      <c r="T32" s="266"/>
      <c r="U32" s="266"/>
    </row>
    <row r="33" spans="2:21" ht="60" customHeight="1" x14ac:dyDescent="0.2">
      <c r="B33" s="266"/>
      <c r="C33" s="266"/>
      <c r="D33" s="266"/>
      <c r="E33" s="266"/>
      <c r="F33" s="266"/>
      <c r="G33" s="266"/>
      <c r="H33" s="266"/>
      <c r="I33" s="266"/>
      <c r="J33" s="266"/>
      <c r="K33" s="266"/>
      <c r="L33" s="266"/>
      <c r="M33" s="266"/>
      <c r="N33" s="266"/>
      <c r="O33" s="266"/>
      <c r="P33" s="266"/>
      <c r="Q33" s="266"/>
      <c r="R33" s="266"/>
      <c r="S33" s="266"/>
      <c r="T33" s="266"/>
      <c r="U33" s="266"/>
    </row>
    <row r="34" spans="2:21" s="15" customFormat="1" ht="24.95" customHeight="1" x14ac:dyDescent="0.25">
      <c r="B34" s="294" t="s">
        <v>123</v>
      </c>
      <c r="C34" s="294"/>
      <c r="D34" s="294"/>
      <c r="E34" s="294"/>
      <c r="F34" s="294"/>
      <c r="G34" s="294"/>
      <c r="H34" s="294"/>
      <c r="I34" s="294"/>
      <c r="J34" s="294"/>
      <c r="K34" s="294"/>
      <c r="L34" s="294"/>
      <c r="M34" s="294"/>
      <c r="N34" s="294"/>
      <c r="O34" s="294"/>
      <c r="P34" s="294"/>
      <c r="Q34" s="294"/>
      <c r="R34" s="294"/>
      <c r="S34" s="294"/>
      <c r="T34" s="294"/>
      <c r="U34" s="294"/>
    </row>
    <row r="35" spans="2:21" ht="60" customHeight="1" x14ac:dyDescent="0.2">
      <c r="B35" s="266"/>
      <c r="C35" s="266"/>
      <c r="D35" s="266"/>
      <c r="E35" s="266"/>
      <c r="F35" s="266"/>
      <c r="G35" s="266"/>
      <c r="H35" s="266"/>
      <c r="I35" s="266"/>
      <c r="J35" s="266"/>
      <c r="K35" s="266"/>
      <c r="L35" s="266"/>
      <c r="M35" s="266"/>
      <c r="N35" s="266"/>
      <c r="O35" s="266"/>
      <c r="P35" s="266"/>
      <c r="Q35" s="266"/>
      <c r="R35" s="266"/>
      <c r="S35" s="266"/>
      <c r="T35" s="266"/>
      <c r="U35" s="266"/>
    </row>
    <row r="36" spans="2:21" ht="60" customHeight="1" x14ac:dyDescent="0.2">
      <c r="B36" s="266"/>
      <c r="C36" s="266"/>
      <c r="D36" s="266"/>
      <c r="E36" s="266"/>
      <c r="F36" s="266"/>
      <c r="G36" s="266"/>
      <c r="H36" s="266"/>
      <c r="I36" s="266"/>
      <c r="J36" s="266"/>
      <c r="K36" s="266"/>
      <c r="L36" s="266"/>
      <c r="M36" s="266"/>
      <c r="N36" s="266"/>
      <c r="O36" s="266"/>
      <c r="P36" s="266"/>
      <c r="Q36" s="266"/>
      <c r="R36" s="266"/>
      <c r="S36" s="266"/>
      <c r="T36" s="266"/>
      <c r="U36" s="266"/>
    </row>
    <row r="37" spans="2:21" ht="60" customHeight="1" x14ac:dyDescent="0.2">
      <c r="B37" s="266"/>
      <c r="C37" s="266"/>
      <c r="D37" s="266"/>
      <c r="E37" s="266"/>
      <c r="F37" s="266"/>
      <c r="G37" s="266"/>
      <c r="H37" s="266"/>
      <c r="I37" s="266"/>
      <c r="J37" s="266"/>
      <c r="K37" s="266"/>
      <c r="L37" s="266"/>
      <c r="M37" s="266"/>
      <c r="N37" s="266"/>
      <c r="O37" s="266"/>
      <c r="P37" s="266"/>
      <c r="Q37" s="266"/>
      <c r="R37" s="266"/>
      <c r="S37" s="266"/>
      <c r="T37" s="266"/>
      <c r="U37" s="266"/>
    </row>
    <row r="40" spans="2:21" x14ac:dyDescent="0.2">
      <c r="B40" s="277" t="s">
        <v>178</v>
      </c>
      <c r="C40" s="277"/>
      <c r="D40" s="277"/>
      <c r="E40" s="277"/>
      <c r="F40" s="277"/>
      <c r="G40" s="277"/>
      <c r="H40" s="277"/>
      <c r="I40" s="277"/>
      <c r="J40" s="277"/>
      <c r="K40" s="277"/>
      <c r="L40" s="277"/>
      <c r="M40" s="277"/>
      <c r="N40" s="277"/>
      <c r="O40" s="277"/>
      <c r="P40" s="277"/>
      <c r="Q40" s="277"/>
      <c r="R40" s="277"/>
      <c r="S40" s="277"/>
      <c r="T40" s="277"/>
      <c r="U40" s="277"/>
    </row>
    <row r="41" spans="2:21" ht="19.5" x14ac:dyDescent="0.2">
      <c r="B41" s="297" t="s">
        <v>28</v>
      </c>
      <c r="C41" s="298"/>
      <c r="D41" s="298"/>
      <c r="E41" s="298"/>
      <c r="F41" s="298"/>
      <c r="G41" s="298"/>
      <c r="H41" s="298"/>
      <c r="I41" s="298"/>
      <c r="J41" s="298"/>
      <c r="K41" s="298"/>
      <c r="L41" s="298"/>
      <c r="M41" s="298"/>
      <c r="N41" s="298"/>
      <c r="O41" s="298"/>
      <c r="P41" s="298"/>
      <c r="Q41" s="298"/>
      <c r="R41" s="298"/>
      <c r="S41" s="298"/>
      <c r="T41" s="298"/>
      <c r="U41" s="298"/>
    </row>
    <row r="42" spans="2:21" ht="62.25" customHeight="1" x14ac:dyDescent="0.2">
      <c r="B42" s="266"/>
      <c r="C42" s="266"/>
      <c r="D42" s="266"/>
      <c r="E42" s="266"/>
      <c r="F42" s="266"/>
      <c r="G42" s="266"/>
      <c r="H42" s="266"/>
      <c r="I42" s="266"/>
      <c r="J42" s="266"/>
      <c r="K42" s="266"/>
      <c r="L42" s="266"/>
      <c r="M42" s="266"/>
      <c r="N42" s="266"/>
      <c r="O42" s="266"/>
      <c r="P42" s="266"/>
      <c r="Q42" s="266"/>
      <c r="R42" s="266"/>
      <c r="S42" s="266"/>
      <c r="T42" s="266"/>
      <c r="U42" s="266"/>
    </row>
    <row r="43" spans="2:21" ht="64.5" customHeight="1" x14ac:dyDescent="0.2">
      <c r="B43" s="266"/>
      <c r="C43" s="266"/>
      <c r="D43" s="266"/>
      <c r="E43" s="266"/>
      <c r="F43" s="266"/>
      <c r="G43" s="266"/>
      <c r="H43" s="266"/>
      <c r="I43" s="266"/>
      <c r="J43" s="266"/>
      <c r="K43" s="266"/>
      <c r="L43" s="266"/>
      <c r="M43" s="266"/>
      <c r="N43" s="266"/>
      <c r="O43" s="266"/>
      <c r="P43" s="266"/>
      <c r="Q43" s="266"/>
      <c r="R43" s="266"/>
      <c r="S43" s="266"/>
      <c r="T43" s="266"/>
      <c r="U43" s="266"/>
    </row>
    <row r="44" spans="2:21" ht="19.5" x14ac:dyDescent="0.2">
      <c r="B44" s="294" t="s">
        <v>123</v>
      </c>
      <c r="C44" s="294"/>
      <c r="D44" s="294"/>
      <c r="E44" s="294"/>
      <c r="F44" s="294"/>
      <c r="G44" s="294"/>
      <c r="H44" s="294"/>
      <c r="I44" s="294"/>
      <c r="J44" s="294"/>
      <c r="K44" s="294"/>
      <c r="L44" s="294"/>
      <c r="M44" s="294"/>
      <c r="N44" s="294"/>
      <c r="O44" s="294"/>
      <c r="P44" s="294"/>
      <c r="Q44" s="294"/>
      <c r="R44" s="294"/>
      <c r="S44" s="294"/>
      <c r="T44" s="294"/>
      <c r="U44" s="294"/>
    </row>
    <row r="45" spans="2:21" ht="54.75" customHeight="1" x14ac:dyDescent="0.2">
      <c r="B45" s="266"/>
      <c r="C45" s="266"/>
      <c r="D45" s="266"/>
      <c r="E45" s="266"/>
      <c r="F45" s="266"/>
      <c r="G45" s="266"/>
      <c r="H45" s="266"/>
      <c r="I45" s="266"/>
      <c r="J45" s="266"/>
      <c r="K45" s="266"/>
      <c r="L45" s="266"/>
      <c r="M45" s="266"/>
      <c r="N45" s="266"/>
      <c r="O45" s="266"/>
      <c r="P45" s="266"/>
      <c r="Q45" s="266"/>
      <c r="R45" s="266"/>
      <c r="S45" s="266"/>
      <c r="T45" s="266"/>
      <c r="U45" s="266"/>
    </row>
    <row r="46" spans="2:21" ht="61.5" customHeight="1" x14ac:dyDescent="0.2">
      <c r="B46" s="266"/>
      <c r="C46" s="266"/>
      <c r="D46" s="266"/>
      <c r="E46" s="266"/>
      <c r="F46" s="266"/>
      <c r="G46" s="266"/>
      <c r="H46" s="266"/>
      <c r="I46" s="266"/>
      <c r="J46" s="266"/>
      <c r="K46" s="266"/>
      <c r="L46" s="266"/>
      <c r="M46" s="266"/>
      <c r="N46" s="266"/>
      <c r="O46" s="266"/>
      <c r="P46" s="266"/>
      <c r="Q46" s="266"/>
      <c r="R46" s="266"/>
      <c r="S46" s="266"/>
      <c r="T46" s="266"/>
      <c r="U46" s="266"/>
    </row>
    <row r="47" spans="2:21" ht="64.5" customHeight="1" x14ac:dyDescent="0.2">
      <c r="B47" s="266"/>
      <c r="C47" s="266"/>
      <c r="D47" s="266"/>
      <c r="E47" s="266"/>
      <c r="F47" s="266"/>
      <c r="G47" s="266"/>
      <c r="H47" s="266"/>
      <c r="I47" s="266"/>
      <c r="J47" s="266"/>
      <c r="K47" s="266"/>
      <c r="L47" s="266"/>
      <c r="M47" s="266"/>
      <c r="N47" s="266"/>
      <c r="O47" s="266"/>
      <c r="P47" s="266"/>
      <c r="Q47" s="266"/>
      <c r="R47" s="266"/>
      <c r="S47" s="266"/>
      <c r="T47" s="266"/>
      <c r="U47" s="266"/>
    </row>
    <row r="65495" spans="2:22" x14ac:dyDescent="0.2">
      <c r="B65495" s="11" t="s">
        <v>29</v>
      </c>
      <c r="C65495" s="11"/>
      <c r="D65495" s="11"/>
      <c r="E65495" s="11"/>
      <c r="F65495" s="11"/>
      <c r="G65495" s="11"/>
      <c r="H65495" s="11"/>
      <c r="I65495" s="11"/>
      <c r="J65495" s="11"/>
      <c r="K65495" s="11"/>
      <c r="L65495" s="11"/>
      <c r="M65495" s="11"/>
      <c r="N65495" s="11"/>
      <c r="O65495" s="11"/>
      <c r="P65495" s="11"/>
      <c r="Q65495" s="11"/>
      <c r="R65495" s="11"/>
      <c r="S65495" s="11"/>
      <c r="T65495" s="11"/>
      <c r="U65495" s="11"/>
      <c r="V65495" s="11"/>
    </row>
    <row r="65496" spans="2:22" x14ac:dyDescent="0.2">
      <c r="B65496" s="12" t="s">
        <v>30</v>
      </c>
      <c r="C65496" s="12"/>
      <c r="D65496" s="12"/>
      <c r="E65496" s="12"/>
      <c r="F65496" s="12"/>
      <c r="G65496" s="12"/>
      <c r="H65496" s="12"/>
      <c r="I65496" s="12"/>
      <c r="J65496" s="12"/>
      <c r="K65496" s="12"/>
      <c r="L65496" s="12"/>
      <c r="M65496" s="12"/>
      <c r="N65496" s="12"/>
      <c r="O65496" s="12"/>
      <c r="P65496" s="12"/>
      <c r="Q65496" s="12"/>
      <c r="R65496" s="12"/>
      <c r="S65496" s="12"/>
      <c r="T65496" s="12"/>
      <c r="U65496" s="12"/>
      <c r="V65496" s="12"/>
    </row>
    <row r="65497" spans="2:22" x14ac:dyDescent="0.2">
      <c r="B65497" s="12" t="s">
        <v>31</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sheetData>
  <mergeCells count="40">
    <mergeCell ref="B47:U47"/>
    <mergeCell ref="B30:U30"/>
    <mergeCell ref="B31:U31"/>
    <mergeCell ref="B32:U32"/>
    <mergeCell ref="B33:U33"/>
    <mergeCell ref="B45:U45"/>
    <mergeCell ref="B34:U34"/>
    <mergeCell ref="B35:U35"/>
    <mergeCell ref="B40:U40"/>
    <mergeCell ref="B41:U41"/>
    <mergeCell ref="B46:U46"/>
    <mergeCell ref="B43:U43"/>
    <mergeCell ref="B44:U44"/>
    <mergeCell ref="B18:U18"/>
    <mergeCell ref="B19:U19"/>
    <mergeCell ref="B22:U22"/>
    <mergeCell ref="B23:U23"/>
    <mergeCell ref="B21:U21"/>
    <mergeCell ref="B25:U25"/>
    <mergeCell ref="B26:U26"/>
    <mergeCell ref="B27:U27"/>
    <mergeCell ref="B42:U42"/>
    <mergeCell ref="B28:U28"/>
    <mergeCell ref="B37:U37"/>
    <mergeCell ref="B13:U13"/>
    <mergeCell ref="V2:V3"/>
    <mergeCell ref="C2:F2"/>
    <mergeCell ref="H2:K2"/>
    <mergeCell ref="B36:U36"/>
    <mergeCell ref="B14:U14"/>
    <mergeCell ref="B15:U15"/>
    <mergeCell ref="G3:G9"/>
    <mergeCell ref="B16:U16"/>
    <mergeCell ref="B17:U17"/>
    <mergeCell ref="L3:L9"/>
    <mergeCell ref="M2:P2"/>
    <mergeCell ref="B2:B3"/>
    <mergeCell ref="R2:U2"/>
    <mergeCell ref="B12:U12"/>
    <mergeCell ref="B24:U24"/>
  </mergeCells>
  <phoneticPr fontId="2" type="noConversion"/>
  <hyperlinks>
    <hyperlink ref="B65497" r:id="rId1"/>
    <hyperlink ref="B65496" r:id="rId2"/>
    <hyperlink ref="B7" location="Autoevaluación!A138" tooltip="Ir a autoevaluación" display="Prevención de riesgos"/>
    <hyperlink ref="B6" location="Autoevaluación!A133" tooltip="Ir a autoevaluación" display="Participación y convivencia"/>
    <hyperlink ref="B5" location="Autoevaluación!A127" tooltip="Ir a autoevaluación" display="Proyección a la comunidad"/>
    <hyperlink ref="B4" location="Autoevaluación!A121" tooltip="Ir a autoevaluación" display="Accesibilidad"/>
  </hyperlinks>
  <pageMargins left="0.7" right="0.7" top="0.75" bottom="0.75" header="0.3" footer="0.3"/>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Institución</vt:lpstr>
      <vt:lpstr>Autoevaluación</vt:lpstr>
      <vt:lpstr>Directiva</vt:lpstr>
      <vt:lpstr>Academica</vt:lpstr>
      <vt:lpstr>Admon</vt:lpstr>
      <vt:lpstr>Comunidad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alqaui</dc:creator>
  <cp:lastModifiedBy>ADONAI PC</cp:lastModifiedBy>
  <cp:lastPrinted>2011-10-07T14:16:27Z</cp:lastPrinted>
  <dcterms:created xsi:type="dcterms:W3CDTF">2010-02-23T19:10:51Z</dcterms:created>
  <dcterms:modified xsi:type="dcterms:W3CDTF">2026-03-27T12:54:18Z</dcterms:modified>
</cp:coreProperties>
</file>