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6F2F106D-90B6-4172-A18E-5EB8F5305990}"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c r="A58" i="1" l="1"/>
  <c r="A59" i="1" l="1"/>
  <c r="A60" i="1" l="1"/>
  <c r="A70" i="1"/>
  <c r="A61" i="1" l="1"/>
  <c r="A71" i="1"/>
  <c r="A62" i="1" l="1"/>
  <c r="A63" i="1" l="1"/>
  <c r="A64" i="1" l="1"/>
  <c r="A65" i="1" l="1"/>
  <c r="A66" i="1" l="1"/>
  <c r="A67" i="1" l="1"/>
  <c r="A68" i="1" l="1"/>
  <c r="D18" i="4" l="1"/>
  <c r="A69" i="1"/>
  <c r="C21" i="4" s="1"/>
  <c r="B64" i="4"/>
  <c r="B57" i="4"/>
  <c r="E25" i="4"/>
  <c r="E76" i="4"/>
  <c r="D16" i="4" l="1"/>
  <c r="D17" i="4"/>
  <c r="B16" i="4"/>
  <c r="B17" i="4"/>
  <c r="E16" i="4"/>
  <c r="C16" i="4"/>
  <c r="E17" i="4"/>
  <c r="C17" i="4"/>
  <c r="E18" i="4"/>
  <c r="D73" i="4"/>
  <c r="D45" i="4"/>
  <c r="E35" i="4"/>
  <c r="E67" i="4"/>
  <c r="C52" i="4"/>
  <c r="D19" i="4"/>
  <c r="E31" i="4"/>
  <c r="D31" i="4"/>
  <c r="B43" i="4"/>
  <c r="C50" i="4"/>
  <c r="E68" i="4"/>
  <c r="B47" i="4"/>
  <c r="E36" i="4"/>
  <c r="C32" i="4"/>
  <c r="C42" i="4"/>
  <c r="D56" i="4"/>
  <c r="D20" i="4"/>
  <c r="C20" i="4"/>
  <c r="C77" i="4"/>
  <c r="E50" i="4"/>
  <c r="D43" i="4"/>
  <c r="E55" i="4"/>
  <c r="E26" i="4"/>
  <c r="B68" i="4"/>
  <c r="B40" i="4"/>
  <c r="C47" i="4"/>
  <c r="E56" i="4"/>
  <c r="E27" i="4"/>
  <c r="D66" i="4"/>
  <c r="E33" i="4"/>
  <c r="E48" i="4"/>
  <c r="E59" i="4"/>
  <c r="C41" i="4"/>
  <c r="E58" i="4"/>
  <c r="B27" i="4"/>
  <c r="E78" i="4"/>
  <c r="D37" i="4"/>
  <c r="E20" i="4"/>
  <c r="B20" i="4"/>
  <c r="E21" i="4"/>
  <c r="B48" i="4"/>
  <c r="D72" i="4"/>
  <c r="E51" i="4"/>
  <c r="B39" i="4"/>
  <c r="D25" i="4"/>
  <c r="C60" i="4"/>
  <c r="E74" i="4"/>
  <c r="B59" i="4"/>
  <c r="D34" i="4"/>
  <c r="D30" i="4"/>
  <c r="B60" i="4"/>
  <c r="B63" i="4"/>
  <c r="B55" i="4"/>
  <c r="D32" i="4"/>
  <c r="C40" i="4"/>
  <c r="E75" i="4"/>
  <c r="C61" i="4"/>
  <c r="B42" i="4"/>
  <c r="C27" i="4"/>
  <c r="E42" i="4"/>
  <c r="E69" i="4"/>
  <c r="D50" i="4"/>
  <c r="E41" i="4"/>
  <c r="B26" i="4"/>
  <c r="C73" i="4"/>
  <c r="E77" i="4"/>
  <c r="B54" i="4"/>
  <c r="E40" i="4"/>
  <c r="B25" i="4"/>
  <c r="B49" i="4"/>
  <c r="D76" i="4"/>
  <c r="E52" i="4"/>
  <c r="C34" i="4"/>
  <c r="E38" i="4"/>
  <c r="C69" i="4"/>
  <c r="B51" i="4"/>
  <c r="D46" i="4"/>
  <c r="E29" i="4"/>
  <c r="D21" i="4"/>
  <c r="B21" i="4"/>
  <c r="C18" i="4"/>
  <c r="B18" i="4"/>
  <c r="B22" i="4"/>
  <c r="E23" i="4"/>
  <c r="C22" i="4"/>
  <c r="C39" i="4"/>
  <c r="E60" i="4"/>
  <c r="B71" i="4"/>
  <c r="D67" i="4"/>
  <c r="B56" i="4"/>
  <c r="C51" i="4"/>
  <c r="C43" i="4"/>
  <c r="D35" i="4"/>
  <c r="C29" i="4"/>
  <c r="B34" i="4"/>
  <c r="E49" i="4"/>
  <c r="C65" i="4"/>
  <c r="E73" i="4"/>
  <c r="D74" i="4"/>
  <c r="B52" i="4"/>
  <c r="B46" i="4"/>
  <c r="D38" i="4"/>
  <c r="B30" i="4"/>
  <c r="D24" i="4"/>
  <c r="B37" i="4"/>
  <c r="D57" i="4"/>
  <c r="E70" i="4"/>
  <c r="C78" i="4"/>
  <c r="D68" i="4"/>
  <c r="C58" i="4"/>
  <c r="B45" i="4"/>
  <c r="D36" i="4"/>
  <c r="B28" i="4"/>
  <c r="E32" i="4"/>
  <c r="E53" i="4"/>
  <c r="B67" i="4"/>
  <c r="E72" i="4"/>
  <c r="B75" i="4"/>
  <c r="E54" i="4"/>
  <c r="E44" i="4"/>
  <c r="E39" i="4"/>
  <c r="B31" i="4"/>
  <c r="E24" i="4"/>
  <c r="C35" i="4"/>
  <c r="C45" i="4"/>
  <c r="B61" i="4"/>
  <c r="D77" i="4"/>
  <c r="B62" i="4"/>
  <c r="D55" i="4"/>
  <c r="D61" i="4"/>
  <c r="C37" i="4"/>
  <c r="D29" i="4"/>
  <c r="C24" i="4"/>
  <c r="C38" i="4"/>
  <c r="C57" i="4"/>
  <c r="D75" i="4"/>
  <c r="E71" i="4"/>
  <c r="D54" i="4"/>
  <c r="D52" i="4"/>
  <c r="E45" i="4"/>
  <c r="C36" i="4"/>
  <c r="E28" i="4"/>
  <c r="B33" i="4"/>
  <c r="D60" i="4"/>
  <c r="D64" i="4"/>
  <c r="C75" i="4"/>
  <c r="C71" i="4"/>
  <c r="C55" i="4"/>
  <c r="D48" i="4"/>
  <c r="D42" i="4"/>
  <c r="E30" i="4"/>
  <c r="C28" i="4"/>
  <c r="B44" i="4"/>
  <c r="D51" i="4"/>
  <c r="D78" i="4"/>
  <c r="E66" i="4"/>
  <c r="C54" i="4"/>
  <c r="C48" i="4"/>
  <c r="D41" i="4"/>
  <c r="D33" i="4"/>
  <c r="C26" i="4"/>
  <c r="C23" i="4"/>
  <c r="D22" i="4"/>
  <c r="E22" i="4"/>
  <c r="E19" i="4"/>
  <c r="B19" i="4"/>
  <c r="C19" i="4"/>
  <c r="D23" i="4"/>
  <c r="B23" i="4"/>
  <c r="C31" i="4"/>
  <c r="D39" i="4"/>
  <c r="C59" i="4"/>
  <c r="B69" i="4"/>
  <c r="B77" i="4"/>
  <c r="D49" i="4"/>
  <c r="E63" i="4"/>
  <c r="C66" i="4"/>
  <c r="D26" i="4"/>
  <c r="E34" i="4"/>
  <c r="E46" i="4"/>
  <c r="D53" i="4"/>
  <c r="B73" i="4"/>
  <c r="B41" i="4"/>
  <c r="D47" i="4"/>
  <c r="E61" i="4"/>
  <c r="E65" i="4"/>
  <c r="D28" i="4"/>
  <c r="E37" i="4"/>
  <c r="B50" i="4"/>
  <c r="D70" i="4"/>
  <c r="B70" i="4"/>
  <c r="D44" i="4"/>
  <c r="D71" i="4"/>
  <c r="D69" i="4"/>
  <c r="B24" i="4"/>
  <c r="B32" i="4"/>
  <c r="D40" i="4"/>
  <c r="D59" i="4"/>
  <c r="C64" i="4"/>
  <c r="C74" i="4"/>
  <c r="E57" i="4"/>
  <c r="C72" i="4"/>
  <c r="B66" i="4"/>
  <c r="D27" i="4"/>
  <c r="B35" i="4"/>
  <c r="C53" i="4"/>
  <c r="C70" i="4"/>
  <c r="B74" i="4"/>
  <c r="E62" i="4"/>
  <c r="E47" i="4"/>
  <c r="D63" i="4"/>
  <c r="C63" i="4"/>
  <c r="C30" i="4"/>
  <c r="B38" i="4"/>
  <c r="B58" i="4"/>
  <c r="B78" i="4"/>
  <c r="D65" i="4"/>
  <c r="B53" i="4"/>
  <c r="B65" i="4"/>
  <c r="C62" i="4"/>
  <c r="C25" i="4"/>
  <c r="C33" i="4"/>
  <c r="E43" i="4"/>
  <c r="D58" i="4"/>
  <c r="E64" i="4"/>
  <c r="C76" i="4"/>
  <c r="C56" i="4"/>
  <c r="C67" i="4"/>
  <c r="B72" i="4"/>
  <c r="B29" i="4"/>
  <c r="B36" i="4"/>
  <c r="C44" i="4"/>
  <c r="C68" i="4"/>
  <c r="B76" i="4"/>
  <c r="C46" i="4"/>
  <c r="C49" i="4"/>
  <c r="D6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<sst xmlns="http://schemas.openxmlformats.org/spreadsheetml/2006/main" count="405" uniqueCount="242">
  <si>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</si>
  <si>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</si>
  <si>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</si>
  <si>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</si>
  <si>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</si>
  <si>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</si>
  <si>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</si>
  <si>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</si>
  <si>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</si>
  <si>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</si>
  <si>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</si>
  <si>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</si>
  <si>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</si>
  <si>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</si>
  <si>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</si>
  <si>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</si>
  <si>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</si>
  <si>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</si>
  <si>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</si>
  <si>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</si>
  <si>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</si>
  <si>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</si>
  <si>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</si>
  <si>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</si>
  <si>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</si>
  <si>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</si>
  <si>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</si>
  <si>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</si>
  <si>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</si>
  <si>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</si>
  <si>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</si>
  <si>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</si>
  <si>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</si>
  <si>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</si>
  <si>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</si>
  <si>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</si>
  <si>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</si>
  <si>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</si>
  <si>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</si>
  <si>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</si>
  <si>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</si>
  <si>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</si>
  <si>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</si>
  <si>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</si>
  <si>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</si>
  <si>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</si>
  <si>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</si>
  <si>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</si>
  <si>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</si>
  <si>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</si>
  <si>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</si>
  <si>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</si>
  <si>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</si>
  <si>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</si>
  <si>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</si>
  <si>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</si>
  <si>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</si>
  <si>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</si>
  <si>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</si>
  <si>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</si>
  <si>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</si>
  <si>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</si>
  <si>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</si>
  <si>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</si>
  <si>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</si>
  <si>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</si>
  <si>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</si>
  <si>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</si>
  <si>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</si>
  <si>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</si>
  <si>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</si>
  <si>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</si>
  <si>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</si>
  <si>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</si>
  <si>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</si>
  <si>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</si>
  <si>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</si>
  <si>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</si>
  <si>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</si>
  <si>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</si>
  <si>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</si>
  <si>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</si>
  <si>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</si>
  <si>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</si>
  <si>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</si>
  <si>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</si>
  <si>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</si>
  <si>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</si>
  <si>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</si>
  <si>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</si>
  <si>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</si>
  <si>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</si>
  <si>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</si>
  <si>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</si>
  <si>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</si>
  <si>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</si>
  <si>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</si>
  <si>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</si>
  <si>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</si>
  <si>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</si>
  <si>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</si>
  <si>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</si>
  <si>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</si>
  <si>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</si>
  <si>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</si>
  <si>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</si>
  <si>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</si>
  <si>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</si>
  <si>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</si>
  <si>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</si>
  <si>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</si>
  <si>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</si>
  <si>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</si>
  <si>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</si>
  <si>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</si>
  <si>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</si>
  <si>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</si>
  <si>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</si>
  <si>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</si>
  <si>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</si>
  <si>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</si>
  <si>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</si>
  <si>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</si>
  <si>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</si>
  <si>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</si>
  <si>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</si>
  <si>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</si>
  <si>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</si>
  <si>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</si>
  <si>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</si>
  <si>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</si>
  <si>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</si>
  <si>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</si>
  <si>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</si>
  <si>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</si>
  <si>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</si>
  <si>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</si>
  <si>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</si>
  <si>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</si>
  <si>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</si>
  <si>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</si>
  <si>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</si>
  <si>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</si>
  <si>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</si>
  <si>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</si>
  <si>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</si>
  <si>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</si>
  <si>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</si>
  <si>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</si>
  <si>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</si>
  <si>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</si>
  <si>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</si>
  <si>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</si>
  <si>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</si>
  <si>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</si>
  <si>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</si>
  <si>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</si>
  <si>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</si>
  <si>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</si>
  <si>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</si>
  <si>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</si>
  <si>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</si>
  <si>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</si>
  <si>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</si>
  <si>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</si>
  <si>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</si>
  <si>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</si>
  <si>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</si>
  <si>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</si>
  <si>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</si>
  <si>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</si>
  <si>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</si>
  <si>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</si>
  <si>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</si>
  <si>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</si>
  <si>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</si>
  <si>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</si>
  <si>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</si>
  <si>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</si>
  <si>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</si>
  <si>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</si>
  <si>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</si>
  <si>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</si>
  <si>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</si>
  <si>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</si>
  <si>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</si>
  <si>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</si>
  <si>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</si>
  <si>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</si>
  <si>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</si>
  <si>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</si>
  <si>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</si>
  <si>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</si>
  <si>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</si>
  <si>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</si>
  <si>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</si>
  <si>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</si>
  <si>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</si>
  <si>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</si>
  <si>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</si>
  <si>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</si>
  <si>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</si>
  <si>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</si>
  <si>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</si>
  <si>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</si>
  <si>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</si>
  <si>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</si>
  <si>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</si>
  <si>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</si>
  <si>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</si>
  <si>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</si>
  <si>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</si>
  <si>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</si>
  <si>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</si>
  <si>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</si>
  <si>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</si>
  <si>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</si>
  <si>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</si>
  <si>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</si>
  <si>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</si>
  <si>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</si>
  <si>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</si>
  <si>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</si>
  <si>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</si>
  <si>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</si>
  <si>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</si>
  <si>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Por inonvenientes de disponibilidade de tiempo de los asistentes al evento se procura ser especificos en los temas de interes por parte de la población de valor , es decir, nos ealcanza a socializar todas las actividades contempladas en el PMI.</t>
  </si>
  <si>
    <t>El evento de rendición de cuentas se lleva a cabo en la sede principal con asistencia de población de cada sede, pero, esminima la asistencia de las sedes perifericas.</t>
  </si>
  <si>
    <t>La difusión masiva se realiza en los canales institucionales, faltando difundir en emisoras del casco rural del munisipio.</t>
  </si>
  <si>
    <t>Por inconvenientes de disponibilidade de tiempo de los asistentes al evento se procura ser especificos en los temas de interes por parte de la población de valor , es decir, nos ealcanza a socializar todas las actividades contempladas en el PMI.</t>
  </si>
  <si>
    <t>Informar a un mayor numero de personas la invitación al evento de rendición de cuentas e informes del mismo por medio de emisoras locales de comunicación masiva.</t>
  </si>
  <si>
    <t>Incrementar el número de asistentes al evento de Rendición de Cuentas.</t>
  </si>
  <si>
    <t>Informar por los menos en tres emisoras de mayor audiencia  y otros medios de cominicación masiva en el casco urbano del municipio la invitación para la asistencia al evento de rendición de cuentas y conocimiento de los informes.</t>
  </si>
  <si>
    <t>Número de personas informadas por medio de emisoras locales y aumento en por lo menos 20% la asistencia.</t>
  </si>
  <si>
    <t>1. Utilizar las emisoras locales para difundir la invitación e informes de la rendición de cuentas.</t>
  </si>
  <si>
    <t>2. Informar a un mayor número de personas correspondientes a las personas de interes.</t>
  </si>
  <si>
    <t>3. Inctrementar el nuemro de asistentes al evento de rendición de cuentas.</t>
  </si>
  <si>
    <t>4. Mayor número de personas de interes informadas y cumplimiento de la rendición de cuentas como mecanismo de transparencia en la ejecuci+on de los recursos publicos de la IE</t>
  </si>
  <si>
    <t>5. Fortalecer compromisos para el mejoramiento institucional de la mano de la rendición de cuentas.</t>
  </si>
  <si>
    <t>EL TARRA</t>
  </si>
  <si>
    <t>JOSÉ JOAQUÍN VÁSQUEZ ÁVILA</t>
  </si>
  <si>
    <t>IE ORÚ 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</si>
</sst>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9.3492063492063497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9.5</c:v>
                </c:pt>
                <c:pt idx="1">
                  <c:v>9.3103448275862064</c:v>
                </c:pt>
                <c:pt idx="2">
                  <c:v>9.1428571428571423</c:v>
                </c:pt>
                <c:pt idx="3">
                  <c:v>9.1999999999999993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9</c:v>
                </c:pt>
                <c:pt idx="3">
                  <c:v>9.1999999999999993</c:v>
                </c:pt>
                <c:pt idx="4">
                  <c:v>10</c:v>
                </c:pt>
                <c:pt idx="5">
                  <c:v>9.8333333333333339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9.1999999999999993</c:v>
                </c:pt>
                <c:pt idx="1">
                  <c:v>9</c:v>
                </c:pt>
                <c:pt idx="2">
                  <c:v>9.3333333333333339</c:v>
                </c:pt>
                <c:pt idx="3">
                  <c:v>9.4</c:v>
                </c:pt>
                <c:pt idx="4">
                  <c:v>9.4166666666666661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zoomScale="85" zoomScaleNormal="85" workbookViewId="0">
      <selection activeCell="H6" sqref="H6"/>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239</v>
      </c>
      <c r="F5" s="25"/>
      <c r="G5" s="27" t="s">
        <v>70</v>
      </c>
      <c r="H5" s="107">
        <v>46056</v>
      </c>
      <c r="I5" s="236" t="s">
        <v>73</v>
      </c>
      <c r="J5" s="236"/>
    </row>
    <row r="6" spans="1:10" s="6" customFormat="1" ht="15.75" x14ac:dyDescent="0.25">
      <c r="A6" s="41"/>
      <c r="B6" s="227" t="s">
        <v>95</v>
      </c>
      <c r="C6" s="227"/>
      <c r="D6" s="227"/>
      <c r="E6" s="114">
        <v>254810000106</v>
      </c>
      <c r="F6" s="25"/>
      <c r="G6" s="61" t="s">
        <v>50</v>
      </c>
      <c r="H6" s="25" t="s">
        <v>241</v>
      </c>
      <c r="I6" s="246">
        <f>IF(SUM(I9:I71)=0,"",AVERAGE(I9:I71))</f>
        <v>9.3492063492063497</v>
      </c>
      <c r="J6" s="246"/>
    </row>
    <row r="7" spans="1:10" s="6" customFormat="1" ht="15.75" x14ac:dyDescent="0.25">
      <c r="A7" s="41"/>
      <c r="B7" s="227" t="s">
        <v>71</v>
      </c>
      <c r="C7" s="227"/>
      <c r="D7" s="227"/>
      <c r="E7" s="247" t="s">
        <v>240</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9.5</v>
      </c>
      <c r="E9" s="224" t="s">
        <v>6</v>
      </c>
      <c r="F9" s="57" t="s">
        <v>6</v>
      </c>
      <c r="G9" s="241">
        <f>IF(SUM(I9:I10)=0,"",AVERAGE(I9:I10))</f>
        <v>9.5</v>
      </c>
      <c r="H9" s="29" t="s">
        <v>190</v>
      </c>
      <c r="I9" s="104">
        <v>10</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10</v>
      </c>
      <c r="H11" s="29" t="s">
        <v>192</v>
      </c>
      <c r="I11" s="104">
        <v>10</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row>
    <row r="13" spans="1:10" s="6" customFormat="1" ht="63.75" x14ac:dyDescent="0.25">
      <c r="A13" s="16" t="str">
        <f>IF(I13&lt;5,MAX($A$8:A12)+1,"")</f>
        <v/>
      </c>
      <c r="B13" s="223"/>
      <c r="C13" s="54" t="s">
        <v>4</v>
      </c>
      <c r="D13" s="244"/>
      <c r="E13" s="224" t="s">
        <v>197</v>
      </c>
      <c r="F13" s="58" t="s">
        <v>197</v>
      </c>
      <c r="G13" s="241">
        <f>IF(SUM(I13:I22)=0,"",AVERAGE(I13:I22))</f>
        <v>9.1999999999999993</v>
      </c>
      <c r="H13" s="29" t="s">
        <v>194</v>
      </c>
      <c r="I13" s="104">
        <v>9</v>
      </c>
      <c r="J13" s="110"/>
    </row>
    <row r="14" spans="1:10" s="6" customFormat="1" ht="30" x14ac:dyDescent="0.25">
      <c r="A14" s="16" t="str">
        <f>IF(I14&lt;5,MAX($A$8:A13)+1,"")</f>
        <v/>
      </c>
      <c r="B14" s="223"/>
      <c r="C14" s="54" t="s">
        <v>4</v>
      </c>
      <c r="D14" s="244"/>
      <c r="E14" s="225"/>
      <c r="F14" s="58" t="s">
        <v>197</v>
      </c>
      <c r="G14" s="260"/>
      <c r="H14" s="29" t="s">
        <v>207</v>
      </c>
      <c r="I14" s="104">
        <v>10</v>
      </c>
      <c r="J14" s="110"/>
    </row>
    <row r="15" spans="1:10" s="6" customFormat="1" ht="30" x14ac:dyDescent="0.25">
      <c r="A15" s="16" t="str">
        <f>IF(I15&lt;5,MAX($A$8:A14)+1,"")</f>
        <v/>
      </c>
      <c r="B15" s="223"/>
      <c r="C15" s="54" t="s">
        <v>4</v>
      </c>
      <c r="D15" s="244"/>
      <c r="E15" s="225"/>
      <c r="F15" s="58" t="s">
        <v>197</v>
      </c>
      <c r="G15" s="260"/>
      <c r="H15" s="29" t="s">
        <v>186</v>
      </c>
      <c r="I15" s="104">
        <v>10</v>
      </c>
      <c r="J15" s="110"/>
    </row>
    <row r="16" spans="1:10" s="6" customFormat="1" ht="30" x14ac:dyDescent="0.25">
      <c r="A16" s="16" t="str">
        <f>IF(I16&lt;5,MAX($A$8:A15)+1,"")</f>
        <v/>
      </c>
      <c r="B16" s="223"/>
      <c r="C16" s="54" t="s">
        <v>4</v>
      </c>
      <c r="D16" s="244"/>
      <c r="E16" s="225"/>
      <c r="F16" s="58" t="s">
        <v>197</v>
      </c>
      <c r="G16" s="260"/>
      <c r="H16" s="29" t="s">
        <v>187</v>
      </c>
      <c r="I16" s="104">
        <v>10</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60" x14ac:dyDescent="0.25">
      <c r="A18" s="16" t="str">
        <f>IF(I18&lt;5,MAX($A$8:A17)+1,"")</f>
        <v/>
      </c>
      <c r="B18" s="223"/>
      <c r="C18" s="54" t="s">
        <v>4</v>
      </c>
      <c r="D18" s="244"/>
      <c r="E18" s="225"/>
      <c r="F18" s="58" t="s">
        <v>197</v>
      </c>
      <c r="G18" s="260"/>
      <c r="H18" s="29" t="s">
        <v>36</v>
      </c>
      <c r="I18" s="104">
        <v>8</v>
      </c>
      <c r="J18" s="110" t="s">
        <v>226</v>
      </c>
    </row>
    <row r="19" spans="1:10" s="6" customFormat="1" ht="51" x14ac:dyDescent="0.25">
      <c r="A19" s="16" t="str">
        <f>IF(I19&lt;5,MAX($A$8:A18)+1,"")</f>
        <v/>
      </c>
      <c r="B19" s="223"/>
      <c r="C19" s="54" t="s">
        <v>4</v>
      </c>
      <c r="D19" s="244"/>
      <c r="E19" s="225"/>
      <c r="F19" s="58" t="s">
        <v>197</v>
      </c>
      <c r="G19" s="260"/>
      <c r="H19" s="29" t="s">
        <v>13</v>
      </c>
      <c r="I19" s="104">
        <v>8</v>
      </c>
      <c r="J19" s="110" t="s">
        <v>227</v>
      </c>
    </row>
    <row r="20" spans="1:10" s="6" customFormat="1" ht="30" x14ac:dyDescent="0.25">
      <c r="A20" s="16" t="str">
        <f>IF(I20&lt;5,MAX($A$8:A19)+1,"")</f>
        <v/>
      </c>
      <c r="B20" s="223"/>
      <c r="C20" s="54" t="s">
        <v>4</v>
      </c>
      <c r="D20" s="244"/>
      <c r="E20" s="225"/>
      <c r="F20" s="58" t="s">
        <v>197</v>
      </c>
      <c r="G20" s="260"/>
      <c r="H20" s="29" t="s">
        <v>188</v>
      </c>
      <c r="I20" s="104">
        <v>9</v>
      </c>
      <c r="J20" s="110"/>
    </row>
    <row r="21" spans="1:10" s="6" customFormat="1" ht="30" x14ac:dyDescent="0.25">
      <c r="A21" s="16" t="str">
        <f>IF(I21&lt;5,MAX($A$8:A20)+1,"")</f>
        <v/>
      </c>
      <c r="B21" s="223"/>
      <c r="C21" s="54" t="s">
        <v>4</v>
      </c>
      <c r="D21" s="244"/>
      <c r="E21" s="225"/>
      <c r="F21" s="58" t="s">
        <v>197</v>
      </c>
      <c r="G21" s="260"/>
      <c r="H21" s="29" t="s">
        <v>189</v>
      </c>
      <c r="I21" s="104">
        <v>10</v>
      </c>
      <c r="J21" s="110"/>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10</v>
      </c>
      <c r="H23" s="29" t="s">
        <v>74</v>
      </c>
      <c r="I23" s="104">
        <v>10</v>
      </c>
      <c r="J23" s="110"/>
    </row>
    <row r="24" spans="1:10" s="6" customFormat="1" ht="60" x14ac:dyDescent="0.25">
      <c r="A24" s="16" t="str">
        <f>IF(I24&lt;5,MAX($A$8:A23)+1,"")</f>
        <v/>
      </c>
      <c r="B24" s="223"/>
      <c r="C24" s="54" t="s">
        <v>4</v>
      </c>
      <c r="D24" s="244"/>
      <c r="E24" s="225"/>
      <c r="F24" s="58" t="s">
        <v>222</v>
      </c>
      <c r="G24" s="260"/>
      <c r="H24" s="29" t="s">
        <v>9</v>
      </c>
      <c r="I24" s="104">
        <v>10</v>
      </c>
      <c r="J24" s="110"/>
    </row>
    <row r="25" spans="1:10" s="6" customFormat="1" ht="75" x14ac:dyDescent="0.25">
      <c r="A25" s="16" t="str">
        <f>IF(I25&lt;5,MAX($A$8:A24)+1,"")</f>
        <v/>
      </c>
      <c r="B25" s="223"/>
      <c r="C25" s="54" t="s">
        <v>4</v>
      </c>
      <c r="D25" s="244"/>
      <c r="E25" s="224" t="s">
        <v>37</v>
      </c>
      <c r="F25" s="58" t="s">
        <v>37</v>
      </c>
      <c r="G25" s="241">
        <f>IF(SUM(I25:I30)=0,"",AVERAGE(I25:I30))</f>
        <v>9.8333333333333339</v>
      </c>
      <c r="H25" s="29" t="s">
        <v>10</v>
      </c>
      <c r="I25" s="104">
        <v>9</v>
      </c>
      <c r="J25" s="110"/>
    </row>
    <row r="26" spans="1:10" s="6" customFormat="1" ht="75" x14ac:dyDescent="0.25">
      <c r="A26" s="16" t="str">
        <f>IF(I26&lt;5,MAX($A$8:A25)+1,"")</f>
        <v/>
      </c>
      <c r="B26" s="223"/>
      <c r="C26" s="54" t="s">
        <v>4</v>
      </c>
      <c r="D26" s="244"/>
      <c r="E26" s="225"/>
      <c r="F26" s="58" t="s">
        <v>37</v>
      </c>
      <c r="G26" s="260"/>
      <c r="H26" s="29" t="s">
        <v>75</v>
      </c>
      <c r="I26" s="104">
        <v>10</v>
      </c>
      <c r="J26" s="110"/>
    </row>
    <row r="27" spans="1:10" s="6" customFormat="1" ht="75" x14ac:dyDescent="0.25">
      <c r="A27" s="16" t="str">
        <f>IF(I27&lt;5,MAX($A$8:A26)+1,"")</f>
        <v/>
      </c>
      <c r="B27" s="223"/>
      <c r="C27" s="54" t="s">
        <v>4</v>
      </c>
      <c r="D27" s="244"/>
      <c r="E27" s="225"/>
      <c r="F27" s="58" t="s">
        <v>37</v>
      </c>
      <c r="G27" s="260"/>
      <c r="H27" s="29" t="s">
        <v>12</v>
      </c>
      <c r="I27" s="104">
        <v>10</v>
      </c>
      <c r="J27" s="110"/>
    </row>
    <row r="28" spans="1:10" s="6" customFormat="1" ht="75" x14ac:dyDescent="0.25">
      <c r="A28" s="16" t="str">
        <f>IF(I28&lt;5,MAX($A$8:A27)+1,"")</f>
        <v/>
      </c>
      <c r="B28" s="223"/>
      <c r="C28" s="54" t="s">
        <v>4</v>
      </c>
      <c r="D28" s="244"/>
      <c r="E28" s="225"/>
      <c r="F28" s="58" t="s">
        <v>37</v>
      </c>
      <c r="G28" s="260"/>
      <c r="H28" s="29" t="s">
        <v>7</v>
      </c>
      <c r="I28" s="104">
        <v>10</v>
      </c>
      <c r="J28" s="110"/>
    </row>
    <row r="29" spans="1:10" s="6" customFormat="1" ht="75" x14ac:dyDescent="0.25">
      <c r="A29" s="16" t="str">
        <f>IF(I29&lt;5,MAX($A$8:A28)+1,"")</f>
        <v/>
      </c>
      <c r="B29" s="223"/>
      <c r="C29" s="54" t="s">
        <v>4</v>
      </c>
      <c r="D29" s="244"/>
      <c r="E29" s="225"/>
      <c r="F29" s="58" t="s">
        <v>37</v>
      </c>
      <c r="G29" s="260"/>
      <c r="H29" s="29" t="s">
        <v>11</v>
      </c>
      <c r="I29" s="104">
        <v>10</v>
      </c>
      <c r="J29" s="110"/>
    </row>
    <row r="30" spans="1:10" s="6" customFormat="1" ht="75" x14ac:dyDescent="0.25">
      <c r="A30" s="16" t="str">
        <f>IF(I30&lt;5,MAX($A$8:A29)+1,"")</f>
        <v/>
      </c>
      <c r="B30" s="223"/>
      <c r="C30" s="54" t="s">
        <v>4</v>
      </c>
      <c r="D30" s="244"/>
      <c r="E30" s="225"/>
      <c r="F30" s="58" t="s">
        <v>37</v>
      </c>
      <c r="G30" s="260"/>
      <c r="H30" s="29" t="s">
        <v>38</v>
      </c>
      <c r="I30" s="104">
        <v>10</v>
      </c>
      <c r="J30" s="110"/>
    </row>
    <row r="31" spans="1:10" s="6" customFormat="1" ht="45" x14ac:dyDescent="0.25">
      <c r="A31" s="16" t="str">
        <f>IF(I31&lt;5,MAX($A$8:A30)+1,"")</f>
        <v/>
      </c>
      <c r="B31" s="256" t="s">
        <v>5</v>
      </c>
      <c r="C31" s="55" t="s">
        <v>5</v>
      </c>
      <c r="D31" s="243">
        <f>IF(SUM(I31:I59)=0,"",AVERAGE(I31:I59))</f>
        <v>9.3103448275862064</v>
      </c>
      <c r="E31" s="224" t="s">
        <v>39</v>
      </c>
      <c r="F31" s="59" t="s">
        <v>223</v>
      </c>
      <c r="G31" s="241">
        <f>IF(SUM(I31:I35)=0,"",AVERAGE(I31:I35))</f>
        <v>9.1999999999999993</v>
      </c>
      <c r="H31" s="29" t="s">
        <v>35</v>
      </c>
      <c r="I31" s="104">
        <v>10</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60" x14ac:dyDescent="0.25">
      <c r="A33" s="16" t="str">
        <f>IF(I33&lt;5,MAX($A$8:A32)+1,"")</f>
        <v/>
      </c>
      <c r="B33" s="257"/>
      <c r="C33" s="55" t="s">
        <v>5</v>
      </c>
      <c r="D33" s="244"/>
      <c r="E33" s="225"/>
      <c r="F33" s="59" t="s">
        <v>223</v>
      </c>
      <c r="G33" s="260"/>
      <c r="H33" s="29" t="s">
        <v>198</v>
      </c>
      <c r="I33" s="104">
        <v>8</v>
      </c>
      <c r="J33" s="110" t="s">
        <v>229</v>
      </c>
    </row>
    <row r="34" spans="1:10" s="6" customFormat="1" ht="45" x14ac:dyDescent="0.25">
      <c r="A34" s="16" t="str">
        <f>IF(I34&lt;5,MAX($A$8:A33)+1,"")</f>
        <v/>
      </c>
      <c r="B34" s="257"/>
      <c r="C34" s="55" t="s">
        <v>5</v>
      </c>
      <c r="D34" s="244"/>
      <c r="E34" s="225"/>
      <c r="F34" s="59" t="s">
        <v>223</v>
      </c>
      <c r="G34" s="260"/>
      <c r="H34" s="29" t="s">
        <v>15</v>
      </c>
      <c r="I34" s="104">
        <v>10</v>
      </c>
      <c r="J34" s="110"/>
    </row>
    <row r="35" spans="1:10" s="6" customFormat="1" ht="45" x14ac:dyDescent="0.25">
      <c r="A35" s="16" t="str">
        <f>IF(I35&lt;5,MAX($A$8:A34)+1,"")</f>
        <v/>
      </c>
      <c r="B35" s="257"/>
      <c r="C35" s="55" t="s">
        <v>5</v>
      </c>
      <c r="D35" s="244"/>
      <c r="E35" s="226"/>
      <c r="F35" s="59" t="s">
        <v>223</v>
      </c>
      <c r="G35" s="259"/>
      <c r="H35" s="29" t="s">
        <v>16</v>
      </c>
      <c r="I35" s="104">
        <v>9</v>
      </c>
      <c r="J35" s="110"/>
    </row>
    <row r="36" spans="1:10" s="6" customFormat="1" ht="45" x14ac:dyDescent="0.25">
      <c r="A36" s="16" t="str">
        <f>IF(I36&lt;5,MAX($A$8:A35)+1,"")</f>
        <v/>
      </c>
      <c r="B36" s="257"/>
      <c r="C36" s="55" t="s">
        <v>5</v>
      </c>
      <c r="D36" s="244"/>
      <c r="E36" s="224" t="s">
        <v>40</v>
      </c>
      <c r="F36" s="59" t="s">
        <v>225</v>
      </c>
      <c r="G36" s="241">
        <f>IF(SUM(I36,I39)=0,"",AVERAGE(I36:I39))</f>
        <v>9</v>
      </c>
      <c r="H36" s="29" t="s">
        <v>199</v>
      </c>
      <c r="I36" s="104">
        <v>10</v>
      </c>
      <c r="J36" s="110"/>
    </row>
    <row r="37" spans="1:10" s="6" customFormat="1" ht="45" x14ac:dyDescent="0.25">
      <c r="A37" s="16" t="str">
        <f>IF(I37&lt;5,MAX($A$8:A36)+1,"")</f>
        <v/>
      </c>
      <c r="B37" s="257"/>
      <c r="C37" s="55" t="s">
        <v>5</v>
      </c>
      <c r="D37" s="244"/>
      <c r="E37" s="225"/>
      <c r="F37" s="59" t="s">
        <v>224</v>
      </c>
      <c r="G37" s="260"/>
      <c r="H37" s="29" t="s">
        <v>17</v>
      </c>
      <c r="I37" s="104">
        <v>9</v>
      </c>
      <c r="J37" s="110"/>
    </row>
    <row r="38" spans="1:10" s="6" customFormat="1" ht="45" x14ac:dyDescent="0.25">
      <c r="A38" s="16" t="str">
        <f>IF(I38&lt;5,MAX($A$8:A37)+1,"")</f>
        <v/>
      </c>
      <c r="B38" s="257"/>
      <c r="C38" s="55" t="s">
        <v>5</v>
      </c>
      <c r="D38" s="244"/>
      <c r="E38" s="225"/>
      <c r="F38" s="59" t="s">
        <v>224</v>
      </c>
      <c r="G38" s="260"/>
      <c r="H38" s="29" t="s">
        <v>41</v>
      </c>
      <c r="I38" s="104">
        <v>9</v>
      </c>
      <c r="J38" s="110"/>
    </row>
    <row r="39" spans="1:10" s="6" customFormat="1" ht="45" x14ac:dyDescent="0.25">
      <c r="A39" s="16" t="str">
        <f>IF(I39&lt;5,MAX($A$8:A38)+1,"")</f>
        <v/>
      </c>
      <c r="B39" s="257"/>
      <c r="C39" s="55" t="s">
        <v>5</v>
      </c>
      <c r="D39" s="244"/>
      <c r="E39" s="226"/>
      <c r="F39" s="59" t="s">
        <v>224</v>
      </c>
      <c r="G39" s="259"/>
      <c r="H39" s="29" t="s">
        <v>76</v>
      </c>
      <c r="I39" s="104">
        <v>8</v>
      </c>
      <c r="J39" s="110" t="s">
        <v>228</v>
      </c>
    </row>
    <row r="40" spans="1:10" s="6" customFormat="1" ht="25.5" x14ac:dyDescent="0.25">
      <c r="A40" s="16" t="str">
        <f>IF(I40&lt;5,MAX($A$8:A39)+1,"")</f>
        <v/>
      </c>
      <c r="B40" s="257"/>
      <c r="C40" s="55" t="s">
        <v>5</v>
      </c>
      <c r="D40" s="244"/>
      <c r="E40" s="224" t="s">
        <v>42</v>
      </c>
      <c r="F40" s="59" t="s">
        <v>42</v>
      </c>
      <c r="G40" s="240">
        <f>IF(SUM(I40:I42)=0,"",AVERAGE(I40:I42))</f>
        <v>9.3333333333333339</v>
      </c>
      <c r="H40" s="29" t="s">
        <v>18</v>
      </c>
      <c r="I40" s="104">
        <v>9</v>
      </c>
      <c r="J40" s="110"/>
    </row>
    <row r="41" spans="1:10" s="6" customFormat="1" ht="25.5" x14ac:dyDescent="0.25">
      <c r="A41" s="16" t="str">
        <f>IF(I41&lt;5,MAX($A$8:A40)+1,"")</f>
        <v/>
      </c>
      <c r="B41" s="257"/>
      <c r="C41" s="55" t="s">
        <v>5</v>
      </c>
      <c r="D41" s="244"/>
      <c r="E41" s="225"/>
      <c r="F41" s="59" t="s">
        <v>42</v>
      </c>
      <c r="G41" s="240"/>
      <c r="H41" s="29" t="s">
        <v>8</v>
      </c>
      <c r="I41" s="104">
        <v>9</v>
      </c>
      <c r="J41" s="110"/>
    </row>
    <row r="42" spans="1:10" s="6" customFormat="1" ht="25.5" x14ac:dyDescent="0.25">
      <c r="A42" s="16" t="str">
        <f>IF(I42&lt;5,MAX($A$8:A41)+1,"")</f>
        <v/>
      </c>
      <c r="B42" s="257"/>
      <c r="C42" s="55" t="s">
        <v>5</v>
      </c>
      <c r="D42" s="244"/>
      <c r="E42" s="226"/>
      <c r="F42" s="59" t="s">
        <v>42</v>
      </c>
      <c r="G42" s="240"/>
      <c r="H42" s="29" t="s">
        <v>19</v>
      </c>
      <c r="I42" s="104">
        <v>10</v>
      </c>
      <c r="J42" s="110"/>
    </row>
    <row r="43" spans="1:10" s="6" customFormat="1" ht="45" x14ac:dyDescent="0.25">
      <c r="A43" s="16" t="str">
        <f>IF(I43&lt;5,MAX($A$8:A42)+1,"")</f>
        <v/>
      </c>
      <c r="B43" s="257"/>
      <c r="C43" s="55" t="s">
        <v>5</v>
      </c>
      <c r="D43" s="244"/>
      <c r="E43" s="224" t="s">
        <v>43</v>
      </c>
      <c r="F43" s="59" t="s">
        <v>43</v>
      </c>
      <c r="G43" s="241">
        <f>IF(SUM(I43:I47)=0,"",AVERAGE(I43:I47))</f>
        <v>9.4</v>
      </c>
      <c r="H43" s="29" t="s">
        <v>203</v>
      </c>
      <c r="I43" s="104">
        <v>10</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10</v>
      </c>
      <c r="J45" s="110"/>
    </row>
    <row r="46" spans="1:10" s="6" customFormat="1" ht="45" x14ac:dyDescent="0.25">
      <c r="A46" s="16" t="str">
        <f>IF(I46&lt;5,MAX($A$8:A45)+1,"")</f>
        <v/>
      </c>
      <c r="B46" s="257"/>
      <c r="C46" s="55" t="s">
        <v>5</v>
      </c>
      <c r="D46" s="244"/>
      <c r="E46" s="225"/>
      <c r="F46" s="59" t="s">
        <v>43</v>
      </c>
      <c r="G46" s="260"/>
      <c r="H46" s="29" t="s">
        <v>20</v>
      </c>
      <c r="I46" s="104">
        <v>9</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9.4166666666666661</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9</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9</v>
      </c>
      <c r="J51" s="111"/>
    </row>
    <row r="52" spans="1:10" s="6" customFormat="1" ht="30" x14ac:dyDescent="0.25">
      <c r="A52" s="16" t="str">
        <f>IF(I52&lt;5,MAX($A$8:A51)+1,"")</f>
        <v/>
      </c>
      <c r="B52" s="257"/>
      <c r="C52" s="55" t="s">
        <v>5</v>
      </c>
      <c r="D52" s="244"/>
      <c r="E52" s="251"/>
      <c r="F52" s="60" t="s">
        <v>44</v>
      </c>
      <c r="G52" s="240"/>
      <c r="H52" s="29" t="s">
        <v>205</v>
      </c>
      <c r="I52" s="104">
        <v>10</v>
      </c>
      <c r="J52" s="111"/>
    </row>
    <row r="53" spans="1:10" s="6" customFormat="1" ht="30" x14ac:dyDescent="0.25">
      <c r="A53" s="16" t="str">
        <f>IF(I53&lt;5,MAX($A$8:A52)+1,"")</f>
        <v/>
      </c>
      <c r="B53" s="257"/>
      <c r="C53" s="55" t="s">
        <v>5</v>
      </c>
      <c r="D53" s="244"/>
      <c r="E53" s="251"/>
      <c r="F53" s="60" t="s">
        <v>44</v>
      </c>
      <c r="G53" s="240"/>
      <c r="H53" s="29" t="s">
        <v>78</v>
      </c>
      <c r="I53" s="104">
        <v>9</v>
      </c>
      <c r="J53" s="111"/>
    </row>
    <row r="54" spans="1:10" s="6" customFormat="1" ht="30" x14ac:dyDescent="0.25">
      <c r="A54" s="16" t="str">
        <f>IF(I54&lt;5,MAX($A$8:A53)+1,"")</f>
        <v/>
      </c>
      <c r="B54" s="257"/>
      <c r="C54" s="55" t="s">
        <v>5</v>
      </c>
      <c r="D54" s="244"/>
      <c r="E54" s="251"/>
      <c r="F54" s="60" t="s">
        <v>44</v>
      </c>
      <c r="G54" s="240"/>
      <c r="H54" s="29" t="s">
        <v>27</v>
      </c>
      <c r="I54" s="104">
        <v>10</v>
      </c>
      <c r="J54" s="111"/>
    </row>
    <row r="55" spans="1:10" s="6" customFormat="1" ht="38.25" x14ac:dyDescent="0.25">
      <c r="A55" s="16" t="str">
        <f>IF(I55&lt;5,MAX($A$8:A54)+1,"")</f>
        <v/>
      </c>
      <c r="B55" s="257"/>
      <c r="C55" s="55" t="s">
        <v>5</v>
      </c>
      <c r="D55" s="244"/>
      <c r="E55" s="251"/>
      <c r="F55" s="60" t="s">
        <v>44</v>
      </c>
      <c r="G55" s="240"/>
      <c r="H55" s="29" t="s">
        <v>24</v>
      </c>
      <c r="I55" s="104">
        <v>9</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10</v>
      </c>
      <c r="J58" s="111"/>
    </row>
    <row r="59" spans="1:10" s="6" customFormat="1" ht="38.25" x14ac:dyDescent="0.25">
      <c r="A59" s="16" t="str">
        <f>IF(I59&lt;5,MAX($A$8:A58)+1,"")</f>
        <v/>
      </c>
      <c r="B59" s="258"/>
      <c r="C59" s="55" t="s">
        <v>5</v>
      </c>
      <c r="D59" s="253"/>
      <c r="E59" s="252"/>
      <c r="F59" s="60" t="s">
        <v>44</v>
      </c>
      <c r="G59" s="240"/>
      <c r="H59" s="29" t="s">
        <v>47</v>
      </c>
      <c r="I59" s="104">
        <v>9</v>
      </c>
      <c r="J59" s="111"/>
    </row>
    <row r="60" spans="1:10" s="6" customFormat="1" ht="45" x14ac:dyDescent="0.25">
      <c r="A60" s="16" t="str">
        <f>IF(I60&lt;5,MAX($A$8:A59)+1,"")</f>
        <v/>
      </c>
      <c r="B60" s="237" t="s">
        <v>46</v>
      </c>
      <c r="C60" s="56" t="s">
        <v>46</v>
      </c>
      <c r="D60" s="254">
        <f>IF(SUM(I60:I66)=0,"",AVERAGE(I60:I66))</f>
        <v>9.1428571428571423</v>
      </c>
      <c r="E60" s="224" t="s">
        <v>48</v>
      </c>
      <c r="F60" s="59" t="s">
        <v>48</v>
      </c>
      <c r="G60" s="240">
        <f>IF(SUM(I60:I66)=0,"",AVERAGE(I60:I66))</f>
        <v>9.1428571428571423</v>
      </c>
      <c r="H60" s="29" t="s">
        <v>201</v>
      </c>
      <c r="I60" s="104">
        <v>10</v>
      </c>
      <c r="J60" s="110"/>
    </row>
    <row r="61" spans="1:10" s="6" customFormat="1" ht="45" x14ac:dyDescent="0.25">
      <c r="A61" s="16" t="str">
        <f>IF(I61&lt;5,MAX($A$8:A60)+1,"")</f>
        <v/>
      </c>
      <c r="B61" s="238"/>
      <c r="C61" s="56" t="s">
        <v>46</v>
      </c>
      <c r="D61" s="244"/>
      <c r="E61" s="225"/>
      <c r="F61" s="59" t="s">
        <v>48</v>
      </c>
      <c r="G61" s="240"/>
      <c r="H61" s="29" t="s">
        <v>23</v>
      </c>
      <c r="I61" s="104">
        <v>9</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9</v>
      </c>
      <c r="J66" s="110"/>
    </row>
    <row r="67" spans="1:10" s="6" customFormat="1" ht="38.25" x14ac:dyDescent="0.25">
      <c r="A67" s="16" t="str">
        <f>IF(I67&lt;5,MAX($A$8:A66)+1,"")</f>
        <v/>
      </c>
      <c r="B67" s="237" t="s">
        <v>45</v>
      </c>
      <c r="C67" s="56" t="s">
        <v>45</v>
      </c>
      <c r="D67" s="243">
        <f>IF(SUM(I67:I71)=0,"",AVERAGE(I67:I71))</f>
        <v>9.1999999999999993</v>
      </c>
      <c r="E67" s="224" t="s">
        <v>64</v>
      </c>
      <c r="F67" s="59" t="s">
        <v>64</v>
      </c>
      <c r="G67" s="240">
        <f>IF(SUM(I67:I71)=0,"",AVERAGE(I67:I71))</f>
        <v>9.1999999999999993</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9</v>
      </c>
      <c r="J68" s="110"/>
    </row>
    <row r="69" spans="1:10" s="6" customFormat="1" ht="38.25" x14ac:dyDescent="0.25">
      <c r="A69" s="16" t="str">
        <f>IF(I69&lt;5,MAX($A$8:A68)+1,"")</f>
        <v/>
      </c>
      <c r="B69" s="238"/>
      <c r="C69" s="56" t="s">
        <v>45</v>
      </c>
      <c r="D69" s="244"/>
      <c r="E69" s="225"/>
      <c r="F69" s="59" t="s">
        <v>64</v>
      </c>
      <c r="G69" s="240"/>
      <c r="H69" s="30" t="s">
        <v>66</v>
      </c>
      <c r="I69" s="104">
        <v>10</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9.3492063492063497</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9.5</v>
      </c>
      <c r="G35" s="41"/>
      <c r="H35" s="41"/>
      <c r="I35" s="41"/>
      <c r="J35" s="41"/>
      <c r="K35" s="41"/>
      <c r="L35" s="41"/>
      <c r="M35" s="46"/>
    </row>
    <row r="36" spans="1:13" s="6" customFormat="1" x14ac:dyDescent="0.25">
      <c r="A36" s="41"/>
      <c r="B36" s="45"/>
      <c r="C36" s="41"/>
      <c r="D36" s="41" t="str">
        <f>AUTODIAGNÓSTICO!B31</f>
        <v>EJECUTAR</v>
      </c>
      <c r="E36" s="41">
        <v>10</v>
      </c>
      <c r="F36" s="100">
        <f>AUTODIAGNÓSTICO!D31</f>
        <v>9.3103448275862064</v>
      </c>
      <c r="G36" s="41"/>
      <c r="H36" s="41"/>
      <c r="I36" s="41"/>
      <c r="J36" s="41"/>
      <c r="K36" s="41"/>
      <c r="L36" s="41"/>
      <c r="M36" s="46"/>
    </row>
    <row r="37" spans="1:13" s="6" customFormat="1" x14ac:dyDescent="0.25">
      <c r="A37" s="41"/>
      <c r="B37" s="45"/>
      <c r="C37" s="41"/>
      <c r="D37" s="41" t="str">
        <f>AUTODIAGNÓSTICO!B60</f>
        <v>VERIFICAR</v>
      </c>
      <c r="E37" s="41">
        <v>10</v>
      </c>
      <c r="F37" s="100">
        <f>AUTODIAGNÓSTICO!D60</f>
        <v>9.1428571428571423</v>
      </c>
      <c r="G37" s="41"/>
      <c r="H37" s="41"/>
      <c r="I37" s="41"/>
      <c r="J37" s="41"/>
      <c r="K37" s="41"/>
      <c r="L37" s="41"/>
      <c r="M37" s="46"/>
    </row>
    <row r="38" spans="1:13" s="6" customFormat="1" x14ac:dyDescent="0.25">
      <c r="A38" s="41"/>
      <c r="B38" s="45"/>
      <c r="C38" s="41"/>
      <c r="D38" s="41" t="str">
        <f>AUTODIAGNÓSTICO!B67</f>
        <v>ACTUAR</v>
      </c>
      <c r="E38" s="41">
        <v>10</v>
      </c>
      <c r="F38" s="100">
        <f>AUTODIAGNÓSTICO!D67</f>
        <v>9.1999999999999993</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9.1999999999999993</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9.1999999999999993</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9.3333333333333339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9.4</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9.4166666666666661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9.1428571428571423</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9.1999999999999993</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254810000106</v>
      </c>
      <c r="D11" s="273"/>
      <c r="E11" s="19">
        <f>AUTODIAGNÓSTICO!I6</f>
        <v>9.3492063492063497</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M12" sqref="M12"/>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t="s">
        <v>230</v>
      </c>
      <c r="B9" s="281"/>
      <c r="C9" s="282"/>
      <c r="D9" s="301" t="s">
        <v>231</v>
      </c>
      <c r="E9" s="301"/>
      <c r="F9" s="289" t="s">
        <v>232</v>
      </c>
      <c r="G9" s="290"/>
      <c r="H9" s="290" t="s">
        <v>233</v>
      </c>
      <c r="I9" s="295" t="s">
        <v>234</v>
      </c>
      <c r="J9" s="296"/>
      <c r="K9" s="305">
        <v>2026</v>
      </c>
      <c r="L9" s="304">
        <v>2027</v>
      </c>
      <c r="M9" s="68"/>
      <c r="N9">
        <v>2028</v>
      </c>
      <c r="O9">
        <v>2028</v>
      </c>
    </row>
    <row r="10" spans="1:15" x14ac:dyDescent="0.25">
      <c r="A10" s="283"/>
      <c r="B10" s="284"/>
      <c r="C10" s="285"/>
      <c r="D10" s="302"/>
      <c r="E10" s="302"/>
      <c r="F10" s="291"/>
      <c r="G10" s="292"/>
      <c r="H10" s="292"/>
      <c r="I10" s="297" t="s">
        <v>235</v>
      </c>
      <c r="J10" s="298"/>
      <c r="K10" s="305"/>
      <c r="L10" s="305"/>
      <c r="M10" s="68"/>
      <c r="N10">
        <v>2029</v>
      </c>
      <c r="O10">
        <v>2029</v>
      </c>
    </row>
    <row r="11" spans="1:15" x14ac:dyDescent="0.25">
      <c r="A11" s="283"/>
      <c r="B11" s="284"/>
      <c r="C11" s="285"/>
      <c r="D11" s="302"/>
      <c r="E11" s="302"/>
      <c r="F11" s="291"/>
      <c r="G11" s="292"/>
      <c r="H11" s="292"/>
      <c r="I11" s="297" t="s">
        <v>236</v>
      </c>
      <c r="J11" s="298"/>
      <c r="K11" s="305"/>
      <c r="L11" s="305"/>
      <c r="M11" s="68"/>
      <c r="N11">
        <v>2030</v>
      </c>
      <c r="O11">
        <v>2030</v>
      </c>
    </row>
    <row r="12" spans="1:15" x14ac:dyDescent="0.25">
      <c r="A12" s="283"/>
      <c r="B12" s="284"/>
      <c r="C12" s="285"/>
      <c r="D12" s="302"/>
      <c r="E12" s="302"/>
      <c r="F12" s="291"/>
      <c r="G12" s="292"/>
      <c r="H12" s="292"/>
      <c r="I12" s="297" t="s">
        <v>237</v>
      </c>
      <c r="J12" s="298"/>
      <c r="K12" s="305"/>
      <c r="L12" s="305"/>
      <c r="M12" s="68"/>
      <c r="N12">
        <v>2031</v>
      </c>
      <c r="O12">
        <v>2031</v>
      </c>
    </row>
    <row r="13" spans="1:15" ht="15.75" thickBot="1" x14ac:dyDescent="0.3">
      <c r="A13" s="286"/>
      <c r="B13" s="287"/>
      <c r="C13" s="288"/>
      <c r="D13" s="303"/>
      <c r="E13" s="303"/>
      <c r="F13" s="293"/>
      <c r="G13" s="294"/>
      <c r="H13" s="294"/>
      <c r="I13" s="299" t="s">
        <v>238</v>
      </c>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2026-03-26T03:04:54Z</dcterms:modified>
</cp:coreProperties>
</file>