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952B0636-7595-4CC7-B554-19E700A4550C}"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3"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B22" i="4" s="1"/>
  <c r="D18" i="4" l="1"/>
  <c r="C18" i="4"/>
  <c r="B19" i="4"/>
  <c r="E19" i="4"/>
  <c r="C19" i="4"/>
  <c r="D20" i="4"/>
  <c r="E20" i="4"/>
  <c r="B20" i="4"/>
  <c r="C20" i="4"/>
  <c r="C23" i="4"/>
  <c r="D21" i="4"/>
  <c r="C21" i="4"/>
  <c r="B21" i="4"/>
  <c r="E21" i="4"/>
  <c r="C22" i="4"/>
  <c r="D22" i="4"/>
  <c r="E22" i="4"/>
  <c r="D24" i="4"/>
  <c r="E23" i="4"/>
  <c r="D23" i="4"/>
  <c r="B23" i="4"/>
  <c r="C25" i="4"/>
  <c r="E16" i="4"/>
  <c r="D16" i="4"/>
  <c r="C16" i="4"/>
  <c r="B16" i="4"/>
  <c r="B24" i="4"/>
  <c r="E24" i="4"/>
  <c r="C24" i="4"/>
  <c r="E27" i="4"/>
  <c r="D26" i="4"/>
  <c r="C17" i="4"/>
  <c r="B17" i="4"/>
  <c r="D17" i="4"/>
  <c r="E17" i="4"/>
  <c r="D25" i="4"/>
  <c r="B25" i="4"/>
  <c r="E25" i="4"/>
  <c r="E26" i="4"/>
  <c r="E18" i="4"/>
  <c r="B18" i="4"/>
  <c r="B26" i="4"/>
  <c r="C26" i="4"/>
  <c r="B28" i="4"/>
  <c r="D19" i="4"/>
  <c r="D27" i="4"/>
  <c r="B27" i="4"/>
  <c r="C27" i="4"/>
  <c r="C30" i="4"/>
  <c r="E28" i="4"/>
  <c r="C28" i="4"/>
  <c r="E29" i="4"/>
  <c r="D28" i="4"/>
  <c r="D29" i="4"/>
  <c r="C29" i="4"/>
  <c r="B29" i="4"/>
  <c r="B32" i="4"/>
  <c r="D30" i="4"/>
  <c r="E30" i="4"/>
  <c r="B30" i="4"/>
  <c r="D31" i="4"/>
  <c r="C31" i="4"/>
  <c r="B31" i="4"/>
  <c r="E31" i="4"/>
  <c r="D32" i="4"/>
  <c r="C32" i="4"/>
  <c r="E32" i="4"/>
  <c r="B33" i="4"/>
  <c r="E33" i="4"/>
  <c r="D33" i="4"/>
  <c r="C33" i="4"/>
  <c r="B35" i="4"/>
  <c r="E35" i="4"/>
  <c r="C34" i="4"/>
  <c r="E34" i="4"/>
  <c r="D34" i="4"/>
  <c r="B34" i="4"/>
  <c r="C35" i="4"/>
  <c r="D35" i="4"/>
  <c r="C36" i="4"/>
  <c r="D36" i="4"/>
  <c r="B36" i="4"/>
  <c r="E36" i="4"/>
  <c r="D37" i="4"/>
  <c r="E38" i="4"/>
  <c r="E37" i="4"/>
  <c r="C37" i="4"/>
  <c r="B37" i="4"/>
  <c r="D38" i="4"/>
  <c r="B38" i="4"/>
  <c r="C38" i="4"/>
  <c r="D42"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<sst xmlns="http://schemas.openxmlformats.org/spreadsheetml/2006/main" count="556" uniqueCount="369">
  <si>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</si>
  <si>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</si>
  <si>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</si>
  <si>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</si>
  <si>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</si>
  <si>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</si>
  <si>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</si>
  <si>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</si>
  <si>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</si>
  <si>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</si>
  <si>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</si>
  <si>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</si>
  <si>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</si>
  <si>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</si>
  <si>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</si>
  <si>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</si>
  <si>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</si>
  <si>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</si>
  <si>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</si>
  <si>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</si>
  <si>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</si>
  <si>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</si>
  <si>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</si>
  <si>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</si>
  <si>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</si>
  <si>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</si>
  <si>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</si>
  <si>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</si>
  <si>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</si>
  <si>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</si>
  <si>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</si>
  <si>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</si>
  <si>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</si>
  <si>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</si>
  <si>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</si>
  <si>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</si>
  <si>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</si>
  <si>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</si>
  <si>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</si>
  <si>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</si>
  <si>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</si>
  <si>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</si>
  <si>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</si>
  <si>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</si>
  <si>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</si>
  <si>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</si>
  <si>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</si>
  <si>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</si>
  <si>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</si>
  <si>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</si>
  <si>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</si>
  <si>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</si>
  <si>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</si>
  <si>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</si>
  <si>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</si>
  <si>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</si>
  <si>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</si>
  <si>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</si>
  <si>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</si>
  <si>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</si>
  <si>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</si>
  <si>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</si>
  <si>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</si>
  <si>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</si>
  <si>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</si>
  <si>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</si>
  <si>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</si>
  <si>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</si>
  <si>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</si>
  <si>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</si>
  <si>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</si>
  <si>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</si>
  <si>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</si>
  <si>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</si>
  <si>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</si>
  <si>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</si>
  <si>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</si>
  <si>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</si>
  <si>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</si>
  <si>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</si>
  <si>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</si>
  <si>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</si>
  <si>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</si>
  <si>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</si>
  <si>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</si>
  <si>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</si>
  <si>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</si>
  <si>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</si>
  <si>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</si>
  <si>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</si>
  <si>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</si>
  <si>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</si>
  <si>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</si>
  <si>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</si>
  <si>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</si>
  <si>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</si>
  <si>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</si>
  <si>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</si>
  <si>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</si>
  <si>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</si>
  <si>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</si>
  <si>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</si>
  <si>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</si>
  <si>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</si>
  <si>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</si>
  <si>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</si>
  <si>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</si>
  <si>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</si>
  <si>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</si>
  <si>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</si>
  <si>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</si>
  <si>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</si>
  <si>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</si>
  <si>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</si>
  <si>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</si>
  <si>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</si>
  <si>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</si>
  <si>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</si>
  <si>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</si>
  <si>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</si>
  <si>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</si>
  <si>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</si>
  <si>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</si>
  <si>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</si>
  <si>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</si>
  <si>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</si>
  <si>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</si>
  <si>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</si>
  <si>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</si>
  <si>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</si>
  <si>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</si>
  <si>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</si>
  <si>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</si>
  <si>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</si>
  <si>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</si>
  <si>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</si>
  <si>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</si>
  <si>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</si>
  <si>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</si>
  <si>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</si>
  <si>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</si>
  <si>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</si>
  <si>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</si>
  <si>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</si>
  <si>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</si>
  <si>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</si>
  <si>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</si>
  <si>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</si>
  <si>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</si>
  <si>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</si>
  <si>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</si>
  <si>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</si>
  <si>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</si>
  <si>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</si>
  <si>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</si>
  <si>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</si>
  <si>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</si>
  <si>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</si>
  <si>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</si>
  <si>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</si>
  <si>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</si>
  <si>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</si>
  <si>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</si>
  <si>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</si>
  <si>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</si>
  <si>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</si>
  <si>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</si>
  <si>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</si>
  <si>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</si>
  <si>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</si>
  <si>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</si>
  <si>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</si>
  <si>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</si>
  <si>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</si>
  <si>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</si>
  <si>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</si>
  <si>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</si>
  <si>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</si>
  <si>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</si>
  <si>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</si>
  <si>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</si>
  <si>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</si>
  <si>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</si>
  <si>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</si>
  <si>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</si>
  <si>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</si>
  <si>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</si>
  <si>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</si>
  <si>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</si>
  <si>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</si>
  <si>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</si>
  <si>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</si>
  <si>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</si>
  <si>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</si>
  <si>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</si>
  <si>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</si>
  <si>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</si>
  <si>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</si>
  <si>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</si>
  <si>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</si>
  <si>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</si>
  <si>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</si>
  <si>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</si>
  <si>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</si>
  <si>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</si>
  <si>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</si>
  <si>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</si>
  <si>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</si>
  <si>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</si>
  <si>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</si>
  <si>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</si>
  <si>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</si>
  <si>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</si>
  <si>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</si>
  <si>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</si>
  <si>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</si>
  <si>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</si>
  <si>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</si>
  <si>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</si>
  <si>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</si>
  <si>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</si>
  <si>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</si>
  <si>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</si>
  <si>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</si>
  <si>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</si>
  <si>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</si>
  <si>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Porcentje de cumplimientodel cronograma establecido para la rendicion de cuentas</t>
  </si>
  <si>
    <t xml:space="preserve">Definir las fecha clave para la rendicion de cuentas, Asignar un responsable para cada actividad del cronograma, Dar a conocer el cronograma a toda la C.E. </t>
  </si>
  <si>
    <t>Humanos: directivos y equipos de gestion. Tecnologicos: computadores, drives,correos</t>
  </si>
  <si>
    <t>directora y docentes.</t>
  </si>
  <si>
    <t>Garantizar la transparencia, la responsabilidad y la claridad en la ejecucion de las actividadesde la rendicion de cuentas</t>
  </si>
  <si>
    <t xml:space="preserve">% de actividades con responsables asignados </t>
  </si>
  <si>
    <t>Identificar las actividades claves de la rendicion de cuentas. Asignar un responsable para cada actividad. Comunicar a cada responsable las tareas asignadas.</t>
  </si>
  <si>
    <t>Humanos y tecnologicos</t>
  </si>
  <si>
    <t>directora y equipos de gestion</t>
  </si>
  <si>
    <t>Garantizar la disponibilidad de recursos necesarios para el proceso de rendicion de cuentas.</t>
  </si>
  <si>
    <t>% de recursos proyectados y disponibles para la rendicion de cuentas</t>
  </si>
  <si>
    <t>Identificar los recursos necesarios para cada actividad de rendicion de cuentas. Estimar los costos y presupuesto necesario. Gestionar la asignacion de recursos.</t>
  </si>
  <si>
    <t>Humanos y financieros</t>
  </si>
  <si>
    <t>Directora y Equipos de Gestion</t>
  </si>
  <si>
    <t>Identificar y clasificar la informacion relevante para la rendicion de cuentas, atendiendo a las necesidades de los grupos de valor</t>
  </si>
  <si>
    <t>% de documentos de identificacion y clasificacion de la informacion a presentar en la rendicion de cuentas, que incluya los temas, informes, mecanismos de interlocucion y retroalimentacion.</t>
  </si>
  <si>
    <t>Revisar y analizar la informacion disponible sobre la gestion realizada, resultados y avance en la garantia de derechos. Identificar las necesidades de informacion de los grupos de valor.Clasificar la informacion según los criterios establecidos.Definir los canales de publicacion y difusion de la informacion.</t>
  </si>
  <si>
    <t>Directora, equipo de gestion</t>
  </si>
  <si>
    <t xml:space="preserve">Humanos y tecnologicos </t>
  </si>
  <si>
    <t>Fortalecer la transparencia y la rendicion de cuentas promoviendo la participacion y el dialogo con la C.E.</t>
  </si>
  <si>
    <t>% del cumplimiento de los objetivos de la estrategia de rendicion de cuentas.</t>
  </si>
  <si>
    <t>Desarrolar un plan de comunicación y difusion. Establecer mecanismos de participacion de la C.E en la rendicion de cuentas. Hacer seguimiento y evaluacion a la estrategia.</t>
  </si>
  <si>
    <t>Humanos: Directivos y docentes. Tecnologicos: computador, correos, grupos de whasap.Financieros.</t>
  </si>
  <si>
    <t>Directora, equipos de gestion.</t>
  </si>
  <si>
    <t>Establecer un plan detallado de actividades para la implementacion efectiva de la estrategia de rendicion de cuentas.</t>
  </si>
  <si>
    <t>% de cumplimiento de las actividades planeadas para la rendicion de cuentas.</t>
  </si>
  <si>
    <t>Identificar cada una de las etapas del proceso de rendicion de cuentas. Definir las actividades especificas para cada etapa. Asignar responsables y recursos para cada actividad. Establecer el cronograma para cada actividad</t>
  </si>
  <si>
    <t>Humanos: Directivo, equipos de gestion. Tecnologicos: Computador, grupos de whasap, correos electronicos.</t>
  </si>
  <si>
    <t>Establecer un  presupuesto claro y alcansable, para la implementacionde las actividades de rendicion de cuentas en el Centro Educativo.</t>
  </si>
  <si>
    <t xml:space="preserve">Identificar los costos asociados a cada actividad. Estimar los recursos financieros necesarios para la rendidicion de cuentas. Elaborar un presupuesto detallado y presentarlo al consejo directivo para su aprobacion. </t>
  </si>
  <si>
    <t>Humanos: directivos y equipos de gestion. Financieros: presupuesto del CER.</t>
  </si>
  <si>
    <t>Directora y equipos de gestion.</t>
  </si>
  <si>
    <t>Establecer el cronograma diferenciando las actividades de dialogo sobre las actividades de gestion general del CER.</t>
  </si>
  <si>
    <t>Identificar los costos asociados a cada actividad. Estimar los recursos financieros necesarios para la rendidicion de cuentas. Elaborar un presupuesto detallado y presentarlo al consejo directivo para su aprobacion</t>
  </si>
  <si>
    <t>Al finalizar el primer trimestre academico se debe garantizar la realizacion oportuna y efectiva de la rendicion de cuentas</t>
  </si>
  <si>
    <t>Al finalizar el mes de junio de 2026, se tendra preparada y verificada la informacion sobre contratacion de forma clara y acorde al plan de compras.</t>
  </si>
  <si>
    <t>Revisar y recopilar la informacion. Identificar y listar a los beneficiarios de los contratos.  Verificar la calidad de la informacion y corregir inconsistencias. Elaborar un informe final.</t>
  </si>
  <si>
    <t>Humanos: Directivos y docentes. Financieros: Recursos FOSE.Tecnologicos: Computadores, correos institucionales, grupos de whasap.</t>
  </si>
  <si>
    <t>Directora y Equipos de gestion</t>
  </si>
  <si>
    <t>Al 15 de febrero de 2026, se habra publicado el informe de gestionen lugar visible y de facil acceso a la C.E.</t>
  </si>
  <si>
    <t>% de efectividad en la publicacion de la actividad de rendicion de cuentas.</t>
  </si>
  <si>
    <t xml:space="preserve">Preparar el informe de gestion. Identificar el lugar para publicarlo. Hacer la publicacion. Tomar registro fotografico de la misma. </t>
  </si>
  <si>
    <t>Humanos: Directivos, equipo de gestion. Tecnologicos: computador, impresora,camaras.</t>
  </si>
  <si>
    <t>A 30 de marzo de 2026 se habra alojado en la plataforma enjambre toda la informacion sobre la rendicion de cuentas.</t>
  </si>
  <si>
    <t>% de informes alojados en la plataforma Enjambre.</t>
  </si>
  <si>
    <t>Preparar los informes por gestiones. Revisar las inconsistencias. Preparar las evidencias por gestion. Subir todo a la plataforma en el tiempo estipulado.</t>
  </si>
  <si>
    <t>Humanos: Directora del CER. Tecnologicos: Computados, celulares, fotografias</t>
  </si>
  <si>
    <t>Directora,equipos de gestion</t>
  </si>
  <si>
    <t>A 20 de Febrero se habra hecho la convocatoria a todos los ciudadanos y grupos de interes para la participacion en los espacios de dialogo y se habra difundido ampliamente los eventos a realizar.</t>
  </si>
  <si>
    <t>% de registro de los convocados y oficios dirigidos a las autoridades municipales.</t>
  </si>
  <si>
    <t>Identificar a los ciudadanos y grupos de interes a convocar. Preparar la convocatoria y los materiales de difusion. Difundir la convocatoria a traves de medios de comunicación locales, grupos de whasap, carteleras, entre otros.</t>
  </si>
  <si>
    <t>Humanos, tecnologicos y materiales.</t>
  </si>
  <si>
    <t>Directivos y grupos de gestion.</t>
  </si>
  <si>
    <t>Al iniciar el año 2026 se hara la convocatoria para la rendicion de cuentas en la fecha estipulada en un 90%</t>
  </si>
  <si>
    <t>% de cumplimiento en la convocatoria en la proxima rendicion de cuentas</t>
  </si>
  <si>
    <t>Elaborar cronograma con las diferentes fechas.   Hacer seguimiento al cumplimiento  de dichas fechas.      Evidenciar con fotografias y envio de notificaciones. Utilizar los diferentes medios de comunicacion: grupos de whasap,redes sociales, volantes</t>
  </si>
  <si>
    <t>Volantes.   Redes sociales.    Herramientas TIC.</t>
  </si>
  <si>
    <t>Humanos: Directivos, docentes. Tecnologicos y financierosPresupuesto FOSE.</t>
  </si>
  <si>
    <t>% de beneficiarios y necesidades a cubrir en todas las sedes del CER.</t>
  </si>
  <si>
    <t>FORTALECER EL PROCESO DE RENDICION DE CUENTAS OPTANDO POR LA REALIZACION DE ACTIVIDADES COMPARTIDAS ENTRE LOS PARTICIPANTES, CON EL PROPOSITO DE UNA SATISFACCION Y CREDIBILIDAD</t>
  </si>
  <si>
    <t>FORTALECER LA TRANSPARENCIA Y LA PARTICIPACION CIUDADANA EN LA GESTION DEL CENTRO RURAL LA CURVA, MEDIANTE LA PRESENTACION CLARA Y OPORTUNA DE LOS RESULTADOS Y AVANCES EN LA EJECUCION DE LOS PLANES Y PROYECTOS INSTITUCIONALES, PROMOVIENDO LA RENDICION DE CUENTAS Y LA MEJORA CONTINUA  DE LA CALIDAD EDUCATIVA.</t>
  </si>
  <si>
    <t>LOGRAR QUE  EL 100% DE LA COMUNIDAD EDUCATIVA PARTICIPE ACTIVAMENTE EN EL PROCESO DE RENDICION DE CUENTAS, MEJORANDO LA TRANSPARENCIA Y LA CONFIANZA EN LA GESTION INSTITUCIONAL,</t>
  </si>
  <si>
    <t>PORCENTAJE DE INCREMENTO EN LA SATISFACCION DE LA COMUNIDAD EDUCATIVA CON RESPECTO A LA TRANSPARENCIA Y LA GESTION INSTITUCIONAL.</t>
  </si>
  <si>
    <t>PRESENTAR LOS RESULTADOS Y AVANCES DEL PLAN OPERATIVO ANUAL (POA) A LA C.E.</t>
  </si>
  <si>
    <t>IDENTIFICAR Y FORTALECER ESPACIOS DE PARTICIPACION DE LA C.E</t>
  </si>
  <si>
    <t>ESTABLECER UN PLAN DE ACCION PARA IMPLEMENTAR LAS RECOMENDACIONES Y SUGERENCIAS RECIBIDAS</t>
  </si>
  <si>
    <t>DESARROLLAR ESPACIOS DE DIALOGO CON LAS PARTES INTERESADASQUE POSILITEN EL CONTROL SOCIAL A LA GESTION Y LA PARTICIPACION EN LA TOMA DE DECISIONES</t>
  </si>
  <si>
    <t>EVALUAR LA PERCEPCION DE LA C.E SOBRE LA TRANSPARENCIA Y LA GESTION INSTITUCIONAL</t>
  </si>
  <si>
    <t>Directivo y equipos de gestion</t>
  </si>
  <si>
    <t>Al finalizar el mes de marzo de 2026 se tendra preparada la informacion sobre la gestion realizada frente a los temas de preguntas, peticiones, entre otros</t>
  </si>
  <si>
    <t>% de preguntas, peticiones, dudas, entre otras, digitalizadas y sistematizadas.</t>
  </si>
  <si>
    <t>Directivos y equipos de gestion</t>
  </si>
  <si>
    <t xml:space="preserve">A 18 de febrero de 2026 se habra </t>
  </si>
  <si>
    <t xml:space="preserve">Porcentajes de registros de asistencia y tematicas en comun. </t>
  </si>
  <si>
    <t>Identificar a los lideres de cada gestion. Preperar la agenda y materiales a utilizar. Formular y acordar los mecanismos de convocatoria.</t>
  </si>
  <si>
    <t>A 20 de febrero de 2026, se habra hecho la convocatoria a toda la C.E, ciudadanos y grupos de interes a traves de los diferentes medios de comunicación existentes.</t>
  </si>
  <si>
    <t>Registro de publicaciones y mensajes enviados</t>
  </si>
  <si>
    <t>Identificar los diferentes medios de comunicación existentes. Preperar los mensajes y materiales de difusion.</t>
  </si>
  <si>
    <t>Volantes, carteleras, grupos de whasap, entre ortos.</t>
  </si>
  <si>
    <t>Garantizar la participacion de los diferentes estamentos de la C.E en la rendicion de cuentas.</t>
  </si>
  <si>
    <t>% de espacios de participacion ofrecidos a la C.E.</t>
  </si>
  <si>
    <t>Identificar los diferentes espacios de participacion ciudadana. Otorgar y facilitar la participacion de los ciudadanos en el proceso de rendicion de cuenatas.</t>
  </si>
  <si>
    <t>Humanos: consejo directivo, tecnologicos</t>
  </si>
  <si>
    <t>consejo directivo equipos de gestion.</t>
  </si>
  <si>
    <t>Registrar la asistencia de todos los participantes en la rendicion de cuentas</t>
  </si>
  <si>
    <t>% de participantes en el proceso de rendicion de cuentas.</t>
  </si>
  <si>
    <t>Elaborar formatos.Recolectar las firmas</t>
  </si>
  <si>
    <t>Humanos: Lideres de cada gestion, materiales, tecnologicos.</t>
  </si>
  <si>
    <t>Lideres de cada gestion</t>
  </si>
  <si>
    <t>A 25 de febrero de 2026, se habra diseñado y aprobado el formato interno del reporte de los resultados obtenidos.</t>
  </si>
  <si>
    <t>Formato interno de reporte de resultados aprobado y disponible para su uso.</t>
  </si>
  <si>
    <t>Diseñar el formato interno de reporte de resultados. Revisar y aprobar el formato diseñado.Socializar el formato con los responsables de la rendicion de cuentas.</t>
  </si>
  <si>
    <t>Directivos y equipos de gestion.</t>
  </si>
  <si>
    <t>Garantizar el cumplimiento del plan institucional optimizando el cumplimiento de las metas propuestas para la rendicion de cuentas.</t>
  </si>
  <si>
    <t>Porcentaje de las metas establecidas y cumplidas.</t>
  </si>
  <si>
    <t>Revisar y analizar las recomendaciones de los organos de control. Identificar las areas de mejora. Establecer un plan de mejora.</t>
  </si>
  <si>
    <t>Humanos: directivos,lideres de cada gestion.Tecnologicos</t>
  </si>
  <si>
    <t>directivos y equipos de gestion</t>
  </si>
  <si>
    <t>Al finalizar el año escolar 2026, se habra hecho seguimiento y evaluacion a la implementacion de la estrategia de rendicion de cuentas y se habran hecho mejoras en todas las gestiones.</t>
  </si>
  <si>
    <t>Cumplimiento de al menos el 90% de las metas dentro del plazo establecido.</t>
  </si>
  <si>
    <t>Realizar seguimiento periodico al avance del cumplimiento de las metas. Realizar ajustes en la estrategia de rendicion de cuentas según sea necesario. Establecer un mecanismo de realimentacion con los grupos de interes para evaluar su satisfaccion con la implementacion de la estrategia.</t>
  </si>
  <si>
    <t>Humanos: directivos, equipos de gestion. Materiales y tecnologicos</t>
  </si>
  <si>
    <t>Directivos, SED, lideres de gestion.</t>
  </si>
  <si>
    <t xml:space="preserve">A 30 de marzo se debe garantizar la incorporacion de informes a los organos de control y cuerpos colegiados </t>
  </si>
  <si>
    <t>Los informes dirigidos a los organos de control incluiran el seguimiento a las recomendaciones y compromisos adquiridos al menos en un 95%.</t>
  </si>
  <si>
    <t>Identificar los resultados obtenidos. Hacer seguimiento al cumplimiento de los mismos. Incorporar los resultados en los informes dirigidos a los organos de control.</t>
  </si>
  <si>
    <t>1. Reunion docentes. 2. Conformacion equipos de gestion. 3. Eleccion de lideres de cada gestion</t>
  </si>
  <si>
    <t>1.Elaboracion Matriz DOFA.   2.Priorizar las necesidades por gestiones        3.Elaborar Plan de Trabajo</t>
  </si>
  <si>
    <t xml:space="preserve">1. Asamblea de padres de familia   2. Conformacion del gobierno escolar.                3. Establecer funciones de los diferentes estamentos del gobierno escolar.           4. Actas de reunion consejo directivo                                            </t>
  </si>
  <si>
    <t>1. Informe por gestiones 2. Ampliacion de la cobertura: alumnos matriculados. 3. Estrategias de permanencia: Restaurante escolar al 100%, transporte escolar a un 80%. 4. Proyectos de formacion integral implementados: TRAJES PARA BAILAR, CONECTANDO SABERES A TRAVES DE COMPUTADORES, PROYECTO LECTOR A TRAVES DE LOS RINCONES DE LECTURA. 5. Proyecto Primera Infancia. 6. Inversion total del presupuesto del año 2025.</t>
  </si>
  <si>
    <t>1. Seguimiento al Plan de Mejoramiento Institucional. 2. Brindar educacion de calidad e inclusiva: Mejoramiento de espacios y herramientas tecnologicas, Escuelas seguras: Manual de convivencia escolar.</t>
  </si>
  <si>
    <t>1. Encuestas.                                                                                                              2. Entrevistas.                                                                                                            3. DOFA</t>
  </si>
  <si>
    <t>1. Encuestas. 2. Preguntas abiertas. 3. Tarjetas de comentarios. 4. Conclusiones generales.</t>
  </si>
  <si>
    <t xml:space="preserve"> 1. Un equivalente a 300.000 pesos un refrigerio pastelitos y gaseosa.</t>
  </si>
  <si>
    <t>1. whasap y otras redes, facebook, encuestas, conversatorios, carteles, correos institucionales</t>
  </si>
  <si>
    <t xml:space="preserve">1. Divulgar a traves de los grupos de whasap, correo institucional                                                                                                  </t>
  </si>
  <si>
    <t xml:space="preserve">1. Informacion presupuestal del año 2025: Ingresos y egresos.   2. Ejecucion presupuestal.    3. Indicadores de gestion.       4. Transparencia y accesibilidad.                                                                                                         </t>
  </si>
  <si>
    <t>1. Temas de interes priorizados por la comunidad educativa.                              2. Plan de accion.                                                                                                     3. evaluacion de la implementacion de la estrategia</t>
  </si>
  <si>
    <t xml:space="preserve">1. Seguimiento al Plan de Mejoramiento Institucional.                                          2. Autoevaluacion institucional 2025.                                                                          3. Planes de accion       </t>
  </si>
  <si>
    <t>1. Contratos año 2025 SECOP II.                                                                               2. Informacion financiera y contable año 2025.                                                                              3. Informacion clara y consisa.                                                                               4. Seguimiento y evaluacion</t>
  </si>
  <si>
    <t>1. Informacion por gestiones.                                                                             2. Publicacion en tiempo oportuno.                                                                                  3. Analisis de resultados: Planes de mejora.</t>
  </si>
  <si>
    <t>1. Muestras fotograficas,carteles y otros</t>
  </si>
  <si>
    <t>1. Se programa subir los informes en el mes de marzo</t>
  </si>
  <si>
    <t>1.Revision de la rendicion de cuentas año anterior</t>
  </si>
  <si>
    <t>1. Directivo docente: Liderar el proceso de rendicion de cuentas.                           2. Equipo de Gestion: Apoyar la preparacion y ejecucion de rendicion de cuentas.                                                                                                                       3. Docentes: Participar en la preparacion de informes.                                              4. Consejo de padres: Apoyar la comunicacion con la comunidad y recoger sugerencias.</t>
  </si>
  <si>
    <t>1.Elaboracion de carteleras.                                                                                     2. Fijarlas en espacios visibles a la comunidad.</t>
  </si>
  <si>
    <t>1. Grupos de whasap.                                                                                            2. Correos electronicos</t>
  </si>
  <si>
    <t>!. Publicar el cronograma a traves de los grupos de whwsap en sitios publicos del Centro Educativo.</t>
  </si>
  <si>
    <t>1. Encuestas.                                                                                                               2. Conversatos.                                                                                                             3. Observacion directa</t>
  </si>
  <si>
    <t>1. Encuestas.                                                                                                        2. Grupos de whasp.                                                                                          3. Asambleas generales</t>
  </si>
  <si>
    <t>1. Hacer la publicacion de los informes en la plataforma enjambre en el mes de marzo 2026.</t>
  </si>
  <si>
    <t>1. Plan de seguimiento y evaluacion.</t>
  </si>
  <si>
    <t>1. Plan de seguimiento.                                                                                            2. Evaluacion de la estrategia</t>
  </si>
  <si>
    <t>1. Formulacion Plan de Mejoramiento</t>
  </si>
  <si>
    <t>1. Cartelera del EE.                                                                                                         2. Folletos.                                                                                                                  3. Plataforma Enjambre</t>
  </si>
  <si>
    <t>1. Plan de seguimiento al PMI.                                                                                                          2. Planes de Mejora.                                                                                                     3. Remision de oficios a las diferentes dependencias educativas y de control</t>
  </si>
  <si>
    <t>1. Plan de seguimiento al PMI.                                                                                 2. Planes de Mejora</t>
  </si>
  <si>
    <t xml:space="preserve">1. Apropiación de las normas   y ponerlas en practica                                       2. Formacion y Autoformacion docente                                                               </t>
  </si>
  <si>
    <t>1. Planes de Mejora                                                                                                                   2. Seguimiento al PMI</t>
  </si>
  <si>
    <t>1. Remision de oficios                                                                                                2. Convocatorias                                                                                                    3.Correos institucionales</t>
  </si>
  <si>
    <t>BUCARASICA</t>
  </si>
  <si>
    <t>FLOR MARIA ROJAS MALDONADO</t>
  </si>
  <si>
    <t>CENTRO EDUCATIVO RURAL LA CURVA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</si>
</sst>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8.3492063492063497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c:v>
                </c:pt>
                <c:pt idx="1">
                  <c:v>8.2758620689655178</c:v>
                </c:pt>
                <c:pt idx="2">
                  <c:v>8.1428571428571423</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8</c:v>
                </c:pt>
                <c:pt idx="2">
                  <c:v>8</c:v>
                </c:pt>
                <c:pt idx="3">
                  <c:v>8.5</c:v>
                </c:pt>
                <c:pt idx="4">
                  <c:v>9.5</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7.6</c:v>
                </c:pt>
                <c:pt idx="1">
                  <c:v>8.25</c:v>
                </c:pt>
                <c:pt idx="2">
                  <c:v>8</c:v>
                </c:pt>
                <c:pt idx="3">
                  <c:v>9</c:v>
                </c:pt>
                <c:pt idx="4">
                  <c:v>8.3333333333333339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3" zoomScale="85" zoomScaleNormal="85" workbookViewId="0">
      <selection activeCell="G1" sqref="G1:G1048576"/>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366</v>
      </c>
      <c r="F5" s="25"/>
      <c r="G5" s="27" t="s">
        <v>70</v>
      </c>
      <c r="H5" s="107">
        <v>46055</v>
      </c>
      <c r="I5" s="236" t="s">
        <v>73</v>
      </c>
      <c r="J5" s="236"/>
    </row>
    <row r="6" spans="1:10" s="6" customFormat="1" ht="15.6" x14ac:dyDescent="0.3">
      <c r="A6" s="41"/>
      <c r="B6" s="227" t="s">
        <v>95</v>
      </c>
      <c r="C6" s="227"/>
      <c r="D6" s="227"/>
      <c r="E6" s="114">
        <v>254109000185</v>
      </c>
      <c r="F6" s="25"/>
      <c r="G6" s="61" t="s">
        <v>50</v>
      </c>
      <c r="H6" s="25" t="s">
        <v>368</v>
      </c>
      <c r="I6" s="246">
        <f>IF(SUM(I9:I71)=0,"",AVERAGE(I9:I71))</f>
        <v>8.3492063492063497</v>
      </c>
      <c r="J6" s="246"/>
    </row>
    <row r="7" spans="1:10" s="6" customFormat="1" ht="15.6" x14ac:dyDescent="0.3">
      <c r="A7" s="41"/>
      <c r="B7" s="227" t="s">
        <v>71</v>
      </c>
      <c r="C7" s="227"/>
      <c r="D7" s="227"/>
      <c r="E7" s="247" t="s">
        <v>367</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8.5</v>
      </c>
      <c r="E9" s="224" t="s">
        <v>6</v>
      </c>
      <c r="F9" s="57" t="s">
        <v>6</v>
      </c>
      <c r="G9" s="241">
        <f>IF(SUM(I9:I10)=0,"",AVERAGE(I9:I10))</f>
        <v>9</v>
      </c>
      <c r="H9" s="29" t="s">
        <v>190</v>
      </c>
      <c r="I9" s="104">
        <v>9</v>
      </c>
      <c r="J9" s="110"/>
    </row>
    <row r="10" spans="1:10" s="6" customFormat="1" ht="28.8" x14ac:dyDescent="0.3">
      <c r="A10" s="16" t="str">
        <f>IF(I10&lt;5,MAX($A$8:A9)+1,"")</f>
        <v/>
      </c>
      <c r="B10" s="223"/>
      <c r="C10" s="54" t="s">
        <v>4</v>
      </c>
      <c r="D10" s="244"/>
      <c r="E10" s="226"/>
      <c r="F10" s="57" t="s">
        <v>6</v>
      </c>
      <c r="G10" s="259"/>
      <c r="H10" s="29" t="s">
        <v>191</v>
      </c>
      <c r="I10" s="104">
        <v>9</v>
      </c>
      <c r="J10" s="110"/>
    </row>
    <row r="11" spans="1:10" s="6" customFormat="1" ht="28.8" x14ac:dyDescent="0.3">
      <c r="A11" s="16" t="str">
        <f>IF(I11&lt;5,MAX($A$8:A10)+1,"")</f>
        <v/>
      </c>
      <c r="B11" s="223"/>
      <c r="C11" s="54" t="s">
        <v>4</v>
      </c>
      <c r="D11" s="244"/>
      <c r="E11" s="95" t="s">
        <v>183</v>
      </c>
      <c r="F11" s="95" t="s">
        <v>183</v>
      </c>
      <c r="G11" s="105">
        <f>IF(SUM(I11:I11)=0,"",AVERAGE(I11:I11))</f>
        <v>8</v>
      </c>
      <c r="H11" s="29" t="s">
        <v>192</v>
      </c>
      <c r="I11" s="104">
        <v>8</v>
      </c>
      <c r="J11" s="110" t="s">
        <v>332</v>
      </c>
    </row>
    <row r="12" spans="1:10" s="6" customFormat="1" ht="79.2" x14ac:dyDescent="0.3">
      <c r="A12" s="16" t="str">
        <f>IF(I12&lt;5,MAX($A$8:A11)+1,"")</f>
        <v/>
      </c>
      <c r="B12" s="223"/>
      <c r="C12" s="54" t="s">
        <v>4</v>
      </c>
      <c r="D12" s="244"/>
      <c r="E12" s="26" t="s">
        <v>184</v>
      </c>
      <c r="F12" s="26" t="s">
        <v>184</v>
      </c>
      <c r="G12" s="105">
        <f>IF(SUM(I12:I12)=0,"",AVERAGE(I12:I12))</f>
        <v>8</v>
      </c>
      <c r="H12" s="29" t="s">
        <v>193</v>
      </c>
      <c r="I12" s="104">
        <v>8</v>
      </c>
      <c r="J12" s="110" t="s">
        <v>333</v>
      </c>
    </row>
    <row r="13" spans="1:10" s="6" customFormat="1" ht="66" x14ac:dyDescent="0.3">
      <c r="A13" s="16" t="str">
        <f>IF(I13&lt;5,MAX($A$8:A12)+1,"")</f>
        <v/>
      </c>
      <c r="B13" s="223"/>
      <c r="C13" s="54" t="s">
        <v>4</v>
      </c>
      <c r="D13" s="244"/>
      <c r="E13" s="224" t="s">
        <v>197</v>
      </c>
      <c r="F13" s="58" t="s">
        <v>197</v>
      </c>
      <c r="G13" s="241">
        <f>IF(SUM(I13:I22)=0,"",AVERAGE(I13:I22))</f>
        <v>8.5</v>
      </c>
      <c r="H13" s="29" t="s">
        <v>194</v>
      </c>
      <c r="I13" s="104">
        <v>8</v>
      </c>
      <c r="J13" s="110" t="s">
        <v>334</v>
      </c>
    </row>
    <row r="14" spans="1:10" s="6" customFormat="1" ht="28.8" x14ac:dyDescent="0.3">
      <c r="A14" s="16" t="str">
        <f>IF(I14&lt;5,MAX($A$8:A13)+1,"")</f>
        <v/>
      </c>
      <c r="B14" s="223"/>
      <c r="C14" s="54" t="s">
        <v>4</v>
      </c>
      <c r="D14" s="244"/>
      <c r="E14" s="225"/>
      <c r="F14" s="58" t="s">
        <v>197</v>
      </c>
      <c r="G14" s="260"/>
      <c r="H14" s="29" t="s">
        <v>207</v>
      </c>
      <c r="I14" s="104">
        <v>10</v>
      </c>
      <c r="J14" s="110"/>
    </row>
    <row r="15" spans="1:10" s="6" customFormat="1" ht="28.8" x14ac:dyDescent="0.3">
      <c r="A15" s="16" t="str">
        <f>IF(I15&lt;5,MAX($A$8:A14)+1,"")</f>
        <v/>
      </c>
      <c r="B15" s="223"/>
      <c r="C15" s="54" t="s">
        <v>4</v>
      </c>
      <c r="D15" s="244"/>
      <c r="E15" s="225"/>
      <c r="F15" s="58" t="s">
        <v>197</v>
      </c>
      <c r="G15" s="260"/>
      <c r="H15" s="29" t="s">
        <v>186</v>
      </c>
      <c r="I15" s="104">
        <v>9</v>
      </c>
      <c r="J15" s="110"/>
    </row>
    <row r="16" spans="1:10" s="6" customFormat="1" ht="28.8" x14ac:dyDescent="0.3">
      <c r="A16" s="16" t="str">
        <f>IF(I16&lt;5,MAX($A$8:A15)+1,"")</f>
        <v/>
      </c>
      <c r="B16" s="223"/>
      <c r="C16" s="54" t="s">
        <v>4</v>
      </c>
      <c r="D16" s="244"/>
      <c r="E16" s="225"/>
      <c r="F16" s="58" t="s">
        <v>197</v>
      </c>
      <c r="G16" s="260"/>
      <c r="H16" s="29" t="s">
        <v>187</v>
      </c>
      <c r="I16" s="104">
        <v>9</v>
      </c>
      <c r="J16" s="110"/>
    </row>
    <row r="17" spans="1:10" s="6" customFormat="1" ht="118.8" x14ac:dyDescent="0.3">
      <c r="A17" s="16" t="str">
        <f>IF(I17&lt;5,MAX($A$8:A16)+1,"")</f>
        <v/>
      </c>
      <c r="B17" s="223"/>
      <c r="C17" s="54" t="s">
        <v>4</v>
      </c>
      <c r="D17" s="244"/>
      <c r="E17" s="225"/>
      <c r="F17" s="58" t="s">
        <v>197</v>
      </c>
      <c r="G17" s="260"/>
      <c r="H17" s="29" t="s">
        <v>195</v>
      </c>
      <c r="I17" s="104">
        <v>8</v>
      </c>
      <c r="J17" s="110" t="s">
        <v>335</v>
      </c>
    </row>
    <row r="18" spans="1:10" s="6" customFormat="1" ht="43.2" x14ac:dyDescent="0.3">
      <c r="A18" s="16" t="str">
        <f>IF(I18&lt;5,MAX($A$8:A17)+1,"")</f>
        <v/>
      </c>
      <c r="B18" s="223"/>
      <c r="C18" s="54" t="s">
        <v>4</v>
      </c>
      <c r="D18" s="244"/>
      <c r="E18" s="225"/>
      <c r="F18" s="58" t="s">
        <v>197</v>
      </c>
      <c r="G18" s="260"/>
      <c r="H18" s="29" t="s">
        <v>36</v>
      </c>
      <c r="I18" s="104">
        <v>8</v>
      </c>
      <c r="J18" s="110" t="s">
        <v>336</v>
      </c>
    </row>
    <row r="19" spans="1:10" s="6" customFormat="1" ht="52.8" x14ac:dyDescent="0.3">
      <c r="A19" s="16" t="str">
        <f>IF(I19&lt;5,MAX($A$8:A18)+1,"")</f>
        <v/>
      </c>
      <c r="B19" s="223"/>
      <c r="C19" s="54" t="s">
        <v>4</v>
      </c>
      <c r="D19" s="244"/>
      <c r="E19" s="225"/>
      <c r="F19" s="58" t="s">
        <v>197</v>
      </c>
      <c r="G19" s="260"/>
      <c r="H19" s="29" t="s">
        <v>13</v>
      </c>
      <c r="I19" s="104">
        <v>7</v>
      </c>
      <c r="J19" s="110" t="s">
        <v>337</v>
      </c>
    </row>
    <row r="20" spans="1:10" s="6" customFormat="1" ht="28.8" x14ac:dyDescent="0.3">
      <c r="A20" s="16" t="str">
        <f>IF(I20&lt;5,MAX($A$8:A19)+1,"")</f>
        <v/>
      </c>
      <c r="B20" s="223"/>
      <c r="C20" s="54" t="s">
        <v>4</v>
      </c>
      <c r="D20" s="244"/>
      <c r="E20" s="225"/>
      <c r="F20" s="58" t="s">
        <v>197</v>
      </c>
      <c r="G20" s="260"/>
      <c r="H20" s="29" t="s">
        <v>188</v>
      </c>
      <c r="I20" s="104">
        <v>9</v>
      </c>
      <c r="J20" s="110"/>
    </row>
    <row r="21" spans="1:10" s="6" customFormat="1" ht="28.8" x14ac:dyDescent="0.3">
      <c r="A21" s="16" t="str">
        <f>IF(I21&lt;5,MAX($A$8:A20)+1,"")</f>
        <v/>
      </c>
      <c r="B21" s="223"/>
      <c r="C21" s="54" t="s">
        <v>4</v>
      </c>
      <c r="D21" s="244"/>
      <c r="E21" s="225"/>
      <c r="F21" s="58" t="s">
        <v>197</v>
      </c>
      <c r="G21" s="260"/>
      <c r="H21" s="29" t="s">
        <v>189</v>
      </c>
      <c r="I21" s="104">
        <v>8</v>
      </c>
      <c r="J21" s="110" t="s">
        <v>338</v>
      </c>
    </row>
    <row r="22" spans="1:10" s="6" customFormat="1" ht="28.8" x14ac:dyDescent="0.3">
      <c r="A22" s="16" t="str">
        <f>IF(I22&lt;5,MAX($A$8:A21)+1,"")</f>
        <v/>
      </c>
      <c r="B22" s="223"/>
      <c r="C22" s="54" t="s">
        <v>4</v>
      </c>
      <c r="D22" s="244"/>
      <c r="E22" s="226"/>
      <c r="F22" s="58" t="s">
        <v>197</v>
      </c>
      <c r="G22" s="259"/>
      <c r="H22" s="29" t="s">
        <v>196</v>
      </c>
      <c r="I22" s="104">
        <v>9</v>
      </c>
      <c r="J22" s="110"/>
    </row>
    <row r="23" spans="1:10" s="6" customFormat="1" ht="43.2" x14ac:dyDescent="0.3">
      <c r="A23" s="16" t="str">
        <f>IF(I23&lt;5,MAX($A$8:A22)+1,"")</f>
        <v/>
      </c>
      <c r="B23" s="223"/>
      <c r="C23" s="54" t="s">
        <v>4</v>
      </c>
      <c r="D23" s="244"/>
      <c r="E23" s="224" t="s">
        <v>185</v>
      </c>
      <c r="F23" s="58" t="s">
        <v>222</v>
      </c>
      <c r="G23" s="241">
        <f>IF(SUM(I23:I24)=0,"",AVERAGE(I23:I24))</f>
        <v>9.5</v>
      </c>
      <c r="H23" s="29" t="s">
        <v>74</v>
      </c>
      <c r="I23" s="104">
        <v>10</v>
      </c>
      <c r="J23" s="110"/>
    </row>
    <row r="24" spans="1:10" s="6" customFormat="1" ht="43.2" x14ac:dyDescent="0.3">
      <c r="A24" s="16" t="str">
        <f>IF(I24&lt;5,MAX($A$8:A23)+1,"")</f>
        <v/>
      </c>
      <c r="B24" s="223"/>
      <c r="C24" s="54" t="s">
        <v>4</v>
      </c>
      <c r="D24" s="244"/>
      <c r="E24" s="225"/>
      <c r="F24" s="58" t="s">
        <v>222</v>
      </c>
      <c r="G24" s="260"/>
      <c r="H24" s="29" t="s">
        <v>9</v>
      </c>
      <c r="I24" s="104">
        <v>9</v>
      </c>
      <c r="J24" s="110"/>
    </row>
    <row r="25" spans="1:10" s="6" customFormat="1" ht="72" x14ac:dyDescent="0.3">
      <c r="A25" s="16" t="str">
        <f>IF(I25&lt;5,MAX($A$8:A24)+1,"")</f>
        <v/>
      </c>
      <c r="B25" s="223"/>
      <c r="C25" s="54" t="s">
        <v>4</v>
      </c>
      <c r="D25" s="244"/>
      <c r="E25" s="224" t="s">
        <v>37</v>
      </c>
      <c r="F25" s="58" t="s">
        <v>37</v>
      </c>
      <c r="G25" s="241">
        <f>IF(SUM(I25:I30)=0,"",AVERAGE(I25:I30))</f>
        <v>8.1666666666666661</v>
      </c>
      <c r="H25" s="29" t="s">
        <v>10</v>
      </c>
      <c r="I25" s="104">
        <v>9</v>
      </c>
      <c r="J25" s="110"/>
    </row>
    <row r="26" spans="1:10" s="6" customFormat="1" ht="72" x14ac:dyDescent="0.3">
      <c r="A26" s="16" t="str">
        <f>IF(I26&lt;5,MAX($A$8:A25)+1,"")</f>
        <v/>
      </c>
      <c r="B26" s="223"/>
      <c r="C26" s="54" t="s">
        <v>4</v>
      </c>
      <c r="D26" s="244"/>
      <c r="E26" s="225"/>
      <c r="F26" s="58" t="s">
        <v>37</v>
      </c>
      <c r="G26" s="260"/>
      <c r="H26" s="29" t="s">
        <v>75</v>
      </c>
      <c r="I26" s="104">
        <v>8</v>
      </c>
      <c r="J26" s="110" t="s">
        <v>339</v>
      </c>
    </row>
    <row r="27" spans="1:10" s="6" customFormat="1" ht="72" x14ac:dyDescent="0.3">
      <c r="A27" s="16" t="str">
        <f>IF(I27&lt;5,MAX($A$8:A26)+1,"")</f>
        <v/>
      </c>
      <c r="B27" s="223"/>
      <c r="C27" s="54" t="s">
        <v>4</v>
      </c>
      <c r="D27" s="244"/>
      <c r="E27" s="225"/>
      <c r="F27" s="58" t="s">
        <v>37</v>
      </c>
      <c r="G27" s="260"/>
      <c r="H27" s="29" t="s">
        <v>12</v>
      </c>
      <c r="I27" s="104">
        <v>9</v>
      </c>
      <c r="J27" s="110"/>
    </row>
    <row r="28" spans="1:10" s="6" customFormat="1" ht="72" x14ac:dyDescent="0.3">
      <c r="A28" s="16" t="str">
        <f>IF(I28&lt;5,MAX($A$8:A27)+1,"")</f>
        <v/>
      </c>
      <c r="B28" s="223"/>
      <c r="C28" s="54" t="s">
        <v>4</v>
      </c>
      <c r="D28" s="244"/>
      <c r="E28" s="225"/>
      <c r="F28" s="58" t="s">
        <v>37</v>
      </c>
      <c r="G28" s="260"/>
      <c r="H28" s="29" t="s">
        <v>7</v>
      </c>
      <c r="I28" s="104">
        <v>7</v>
      </c>
      <c r="J28" s="110" t="s">
        <v>340</v>
      </c>
    </row>
    <row r="29" spans="1:10" s="6" customFormat="1" ht="72" x14ac:dyDescent="0.3">
      <c r="A29" s="16" t="str">
        <f>IF(I29&lt;5,MAX($A$8:A28)+1,"")</f>
        <v/>
      </c>
      <c r="B29" s="223"/>
      <c r="C29" s="54" t="s">
        <v>4</v>
      </c>
      <c r="D29" s="244"/>
      <c r="E29" s="225"/>
      <c r="F29" s="58" t="s">
        <v>37</v>
      </c>
      <c r="G29" s="260"/>
      <c r="H29" s="29" t="s">
        <v>11</v>
      </c>
      <c r="I29" s="104">
        <v>9</v>
      </c>
      <c r="J29" s="110"/>
    </row>
    <row r="30" spans="1:10" s="6" customFormat="1" ht="72" x14ac:dyDescent="0.3">
      <c r="A30" s="16" t="str">
        <f>IF(I30&lt;5,MAX($A$8:A29)+1,"")</f>
        <v/>
      </c>
      <c r="B30" s="223"/>
      <c r="C30" s="54" t="s">
        <v>4</v>
      </c>
      <c r="D30" s="244"/>
      <c r="E30" s="225"/>
      <c r="F30" s="58" t="s">
        <v>37</v>
      </c>
      <c r="G30" s="260"/>
      <c r="H30" s="29" t="s">
        <v>38</v>
      </c>
      <c r="I30" s="104">
        <v>7</v>
      </c>
      <c r="J30" s="110" t="s">
        <v>341</v>
      </c>
    </row>
    <row r="31" spans="1:10" s="6" customFormat="1" ht="43.2" x14ac:dyDescent="0.3">
      <c r="A31" s="16" t="str">
        <f>IF(I31&lt;5,MAX($A$8:A30)+1,"")</f>
        <v/>
      </c>
      <c r="B31" s="256" t="s">
        <v>5</v>
      </c>
      <c r="C31" s="55" t="s">
        <v>5</v>
      </c>
      <c r="D31" s="243">
        <f>IF(SUM(I31:I59)=0,"",AVERAGE(I31:I59))</f>
        <v>8.2758620689655178</v>
      </c>
      <c r="E31" s="224" t="s">
        <v>39</v>
      </c>
      <c r="F31" s="59" t="s">
        <v>223</v>
      </c>
      <c r="G31" s="241">
        <f>IF(SUM(I31:I35)=0,"",AVERAGE(I31:I35))</f>
        <v>7.6</v>
      </c>
      <c r="H31" s="29" t="s">
        <v>35</v>
      </c>
      <c r="I31" s="104">
        <v>8</v>
      </c>
      <c r="J31" s="110" t="s">
        <v>342</v>
      </c>
    </row>
    <row r="32" spans="1:10" s="6" customFormat="1" ht="43.2" x14ac:dyDescent="0.3">
      <c r="A32" s="16" t="str">
        <f>IF(I32&lt;5,MAX($A$8:A31)+1,"")</f>
        <v/>
      </c>
      <c r="B32" s="257"/>
      <c r="C32" s="55" t="s">
        <v>5</v>
      </c>
      <c r="D32" s="244"/>
      <c r="E32" s="225"/>
      <c r="F32" s="59" t="s">
        <v>223</v>
      </c>
      <c r="G32" s="260"/>
      <c r="H32" s="29" t="s">
        <v>14</v>
      </c>
      <c r="I32" s="104">
        <v>8</v>
      </c>
      <c r="J32" s="110" t="s">
        <v>343</v>
      </c>
    </row>
    <row r="33" spans="1:10" s="6" customFormat="1" ht="43.2" x14ac:dyDescent="0.3">
      <c r="A33" s="16" t="str">
        <f>IF(I33&lt;5,MAX($A$8:A32)+1,"")</f>
        <v/>
      </c>
      <c r="B33" s="257"/>
      <c r="C33" s="55" t="s">
        <v>5</v>
      </c>
      <c r="D33" s="244"/>
      <c r="E33" s="225"/>
      <c r="F33" s="59" t="s">
        <v>223</v>
      </c>
      <c r="G33" s="260"/>
      <c r="H33" s="29" t="s">
        <v>198</v>
      </c>
      <c r="I33" s="104">
        <v>8</v>
      </c>
      <c r="J33" s="110" t="s">
        <v>344</v>
      </c>
    </row>
    <row r="34" spans="1:10" s="6" customFormat="1" ht="57.6" x14ac:dyDescent="0.3">
      <c r="A34" s="16" t="str">
        <f>IF(I34&lt;5,MAX($A$8:A33)+1,"")</f>
        <v/>
      </c>
      <c r="B34" s="257"/>
      <c r="C34" s="55" t="s">
        <v>5</v>
      </c>
      <c r="D34" s="244"/>
      <c r="E34" s="225"/>
      <c r="F34" s="59" t="s">
        <v>223</v>
      </c>
      <c r="G34" s="260"/>
      <c r="H34" s="29" t="s">
        <v>15</v>
      </c>
      <c r="I34" s="104">
        <v>6</v>
      </c>
      <c r="J34" s="110" t="s">
        <v>345</v>
      </c>
    </row>
    <row r="35" spans="1:10" s="6" customFormat="1" ht="43.2" x14ac:dyDescent="0.3">
      <c r="A35" s="16" t="str">
        <f>IF(I35&lt;5,MAX($A$8:A34)+1,"")</f>
        <v/>
      </c>
      <c r="B35" s="257"/>
      <c r="C35" s="55" t="s">
        <v>5</v>
      </c>
      <c r="D35" s="244"/>
      <c r="E35" s="226"/>
      <c r="F35" s="59" t="s">
        <v>223</v>
      </c>
      <c r="G35" s="259"/>
      <c r="H35" s="29" t="s">
        <v>16</v>
      </c>
      <c r="I35" s="104">
        <v>8</v>
      </c>
      <c r="J35" s="110" t="s">
        <v>346</v>
      </c>
    </row>
    <row r="36" spans="1:10" s="6" customFormat="1" ht="28.8" x14ac:dyDescent="0.3">
      <c r="A36" s="16" t="str">
        <f>IF(I36&lt;5,MAX($A$8:A35)+1,"")</f>
        <v/>
      </c>
      <c r="B36" s="257"/>
      <c r="C36" s="55" t="s">
        <v>5</v>
      </c>
      <c r="D36" s="244"/>
      <c r="E36" s="224" t="s">
        <v>40</v>
      </c>
      <c r="F36" s="59" t="s">
        <v>225</v>
      </c>
      <c r="G36" s="241">
        <f>IF(SUM(I36,I39)=0,"",AVERAGE(I36:I39))</f>
        <v>8.25</v>
      </c>
      <c r="H36" s="29" t="s">
        <v>199</v>
      </c>
      <c r="I36" s="104">
        <v>8</v>
      </c>
      <c r="J36" s="110" t="s">
        <v>347</v>
      </c>
    </row>
    <row r="37" spans="1:10" s="6" customFormat="1" ht="43.2" x14ac:dyDescent="0.3">
      <c r="A37" s="16" t="str">
        <f>IF(I37&lt;5,MAX($A$8:A36)+1,"")</f>
        <v/>
      </c>
      <c r="B37" s="257"/>
      <c r="C37" s="55" t="s">
        <v>5</v>
      </c>
      <c r="D37" s="244"/>
      <c r="E37" s="225"/>
      <c r="F37" s="59" t="s">
        <v>224</v>
      </c>
      <c r="G37" s="260"/>
      <c r="H37" s="29" t="s">
        <v>17</v>
      </c>
      <c r="I37" s="104">
        <v>8</v>
      </c>
      <c r="J37" s="110" t="s">
        <v>348</v>
      </c>
    </row>
    <row r="38" spans="1:10" s="6" customFormat="1" ht="43.2" x14ac:dyDescent="0.3">
      <c r="A38" s="16" t="str">
        <f>IF(I38&lt;5,MAX($A$8:A37)+1,"")</f>
        <v/>
      </c>
      <c r="B38" s="257"/>
      <c r="C38" s="55" t="s">
        <v>5</v>
      </c>
      <c r="D38" s="244"/>
      <c r="E38" s="225"/>
      <c r="F38" s="59" t="s">
        <v>224</v>
      </c>
      <c r="G38" s="260"/>
      <c r="H38" s="29" t="s">
        <v>41</v>
      </c>
      <c r="I38" s="104">
        <v>8</v>
      </c>
      <c r="J38" s="110" t="s">
        <v>340</v>
      </c>
    </row>
    <row r="39" spans="1:10" s="6" customFormat="1" ht="43.2" x14ac:dyDescent="0.3">
      <c r="A39" s="16" t="str">
        <f>IF(I39&lt;5,MAX($A$8:A38)+1,"")</f>
        <v/>
      </c>
      <c r="B39" s="257"/>
      <c r="C39" s="55" t="s">
        <v>5</v>
      </c>
      <c r="D39" s="244"/>
      <c r="E39" s="226"/>
      <c r="F39" s="59" t="s">
        <v>224</v>
      </c>
      <c r="G39" s="259"/>
      <c r="H39" s="29" t="s">
        <v>76</v>
      </c>
      <c r="I39" s="104">
        <v>9</v>
      </c>
      <c r="J39" s="110"/>
    </row>
    <row r="40" spans="1:10" s="6" customFormat="1" ht="26.4" x14ac:dyDescent="0.3">
      <c r="A40" s="16" t="str">
        <f>IF(I40&lt;5,MAX($A$8:A39)+1,"")</f>
        <v/>
      </c>
      <c r="B40" s="257"/>
      <c r="C40" s="55" t="s">
        <v>5</v>
      </c>
      <c r="D40" s="244"/>
      <c r="E40" s="224" t="s">
        <v>42</v>
      </c>
      <c r="F40" s="59" t="s">
        <v>42</v>
      </c>
      <c r="G40" s="240">
        <f>IF(SUM(I40:I42)=0,"",AVERAGE(I40:I42))</f>
        <v>8</v>
      </c>
      <c r="H40" s="29" t="s">
        <v>18</v>
      </c>
      <c r="I40" s="104">
        <v>7</v>
      </c>
      <c r="J40" s="110" t="s">
        <v>349</v>
      </c>
    </row>
    <row r="41" spans="1:10" s="6" customFormat="1" ht="86.4" x14ac:dyDescent="0.3">
      <c r="A41" s="16" t="str">
        <f>IF(I41&lt;5,MAX($A$8:A40)+1,"")</f>
        <v/>
      </c>
      <c r="B41" s="257"/>
      <c r="C41" s="55" t="s">
        <v>5</v>
      </c>
      <c r="D41" s="244"/>
      <c r="E41" s="225"/>
      <c r="F41" s="59" t="s">
        <v>42</v>
      </c>
      <c r="G41" s="240"/>
      <c r="H41" s="29" t="s">
        <v>8</v>
      </c>
      <c r="I41" s="104">
        <v>8</v>
      </c>
      <c r="J41" s="110" t="s">
        <v>350</v>
      </c>
    </row>
    <row r="42" spans="1:10" s="6" customFormat="1" ht="26.4" x14ac:dyDescent="0.3">
      <c r="A42" s="16" t="str">
        <f>IF(I42&lt;5,MAX($A$8:A41)+1,"")</f>
        <v/>
      </c>
      <c r="B42" s="257"/>
      <c r="C42" s="55" t="s">
        <v>5</v>
      </c>
      <c r="D42" s="244"/>
      <c r="E42" s="226"/>
      <c r="F42" s="59" t="s">
        <v>42</v>
      </c>
      <c r="G42" s="240"/>
      <c r="H42" s="29" t="s">
        <v>19</v>
      </c>
      <c r="I42" s="104">
        <v>9</v>
      </c>
      <c r="J42" s="110"/>
    </row>
    <row r="43" spans="1:10" s="6" customFormat="1" ht="43.2" x14ac:dyDescent="0.3">
      <c r="A43" s="16" t="str">
        <f>IF(I43&lt;5,MAX($A$8:A42)+1,"")</f>
        <v/>
      </c>
      <c r="B43" s="257"/>
      <c r="C43" s="55" t="s">
        <v>5</v>
      </c>
      <c r="D43" s="244"/>
      <c r="E43" s="224" t="s">
        <v>43</v>
      </c>
      <c r="F43" s="59" t="s">
        <v>43</v>
      </c>
      <c r="G43" s="241">
        <f>IF(SUM(I43:I47)=0,"",AVERAGE(I43:I47))</f>
        <v>9</v>
      </c>
      <c r="H43" s="29" t="s">
        <v>203</v>
      </c>
      <c r="I43" s="104">
        <v>9</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9</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8.3333333333333339</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8</v>
      </c>
      <c r="J49" s="111" t="s">
        <v>351</v>
      </c>
    </row>
    <row r="50" spans="1:10" s="6" customFormat="1" ht="39.6" x14ac:dyDescent="0.3">
      <c r="A50" s="16" t="str">
        <f>IF(I50&lt;5,MAX($A$8:A49)+1,"")</f>
        <v/>
      </c>
      <c r="B50" s="257"/>
      <c r="C50" s="55" t="s">
        <v>5</v>
      </c>
      <c r="D50" s="244"/>
      <c r="E50" s="251"/>
      <c r="F50" s="60" t="s">
        <v>44</v>
      </c>
      <c r="G50" s="240"/>
      <c r="H50" s="29" t="s">
        <v>22</v>
      </c>
      <c r="I50" s="104">
        <v>8</v>
      </c>
      <c r="J50" s="111" t="s">
        <v>352</v>
      </c>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7</v>
      </c>
      <c r="J52" s="111" t="s">
        <v>353</v>
      </c>
    </row>
    <row r="53" spans="1:10" s="6" customFormat="1" ht="43.2" x14ac:dyDescent="0.3">
      <c r="A53" s="16" t="str">
        <f>IF(I53&lt;5,MAX($A$8:A52)+1,"")</f>
        <v/>
      </c>
      <c r="B53" s="257"/>
      <c r="C53" s="55" t="s">
        <v>5</v>
      </c>
      <c r="D53" s="244"/>
      <c r="E53" s="251"/>
      <c r="F53" s="60" t="s">
        <v>44</v>
      </c>
      <c r="G53" s="240"/>
      <c r="H53" s="29" t="s">
        <v>78</v>
      </c>
      <c r="I53" s="104">
        <v>8</v>
      </c>
      <c r="J53" s="111" t="s">
        <v>354</v>
      </c>
    </row>
    <row r="54" spans="1:10" s="6" customFormat="1" ht="28.8" x14ac:dyDescent="0.3">
      <c r="A54" s="16" t="str">
        <f>IF(I54&lt;5,MAX($A$8:A53)+1,"")</f>
        <v/>
      </c>
      <c r="B54" s="257"/>
      <c r="C54" s="55" t="s">
        <v>5</v>
      </c>
      <c r="D54" s="244"/>
      <c r="E54" s="251"/>
      <c r="F54" s="60" t="s">
        <v>44</v>
      </c>
      <c r="G54" s="240"/>
      <c r="H54" s="29" t="s">
        <v>27</v>
      </c>
      <c r="I54" s="104">
        <v>9</v>
      </c>
      <c r="J54" s="111"/>
    </row>
    <row r="55" spans="1:10" s="6" customFormat="1" ht="43.2" x14ac:dyDescent="0.3">
      <c r="A55" s="16" t="str">
        <f>IF(I55&lt;5,MAX($A$8:A54)+1,"")</f>
        <v/>
      </c>
      <c r="B55" s="257"/>
      <c r="C55" s="55" t="s">
        <v>5</v>
      </c>
      <c r="D55" s="244"/>
      <c r="E55" s="251"/>
      <c r="F55" s="60" t="s">
        <v>44</v>
      </c>
      <c r="G55" s="240"/>
      <c r="H55" s="29" t="s">
        <v>24</v>
      </c>
      <c r="I55" s="104">
        <v>8</v>
      </c>
      <c r="J55" s="111" t="s">
        <v>355</v>
      </c>
    </row>
    <row r="56" spans="1:10" s="6" customFormat="1" ht="28.8" x14ac:dyDescent="0.3">
      <c r="A56" s="16" t="str">
        <f>IF(I56&lt;5,MAX($A$8:A55)+1,"")</f>
        <v/>
      </c>
      <c r="B56" s="257"/>
      <c r="C56" s="55" t="s">
        <v>5</v>
      </c>
      <c r="D56" s="244"/>
      <c r="E56" s="251"/>
      <c r="F56" s="60" t="s">
        <v>44</v>
      </c>
      <c r="G56" s="240"/>
      <c r="H56" s="29" t="s">
        <v>26</v>
      </c>
      <c r="I56" s="104">
        <v>10</v>
      </c>
      <c r="J56" s="111"/>
    </row>
    <row r="57" spans="1:10" s="6" customFormat="1" ht="28.8" x14ac:dyDescent="0.3">
      <c r="A57" s="16" t="str">
        <f>IF(I57&lt;5,MAX($A$8:A56)+1,"")</f>
        <v/>
      </c>
      <c r="B57" s="257"/>
      <c r="C57" s="55" t="s">
        <v>5</v>
      </c>
      <c r="D57" s="244"/>
      <c r="E57" s="251"/>
      <c r="F57" s="60" t="s">
        <v>44</v>
      </c>
      <c r="G57" s="240"/>
      <c r="H57" s="29" t="s">
        <v>79</v>
      </c>
      <c r="I57" s="104">
        <v>9</v>
      </c>
      <c r="J57" s="111"/>
    </row>
    <row r="58" spans="1:10" s="6" customFormat="1" ht="28.8" x14ac:dyDescent="0.3">
      <c r="A58" s="16" t="str">
        <f>IF(I58&lt;5,MAX($A$8:A57)+1,"")</f>
        <v/>
      </c>
      <c r="B58" s="257"/>
      <c r="C58" s="55" t="s">
        <v>5</v>
      </c>
      <c r="D58" s="244"/>
      <c r="E58" s="251"/>
      <c r="F58" s="60" t="s">
        <v>44</v>
      </c>
      <c r="G58" s="240"/>
      <c r="H58" s="29" t="s">
        <v>25</v>
      </c>
      <c r="I58" s="104">
        <v>8</v>
      </c>
      <c r="J58" s="111" t="s">
        <v>356</v>
      </c>
    </row>
    <row r="59" spans="1:10" s="6" customFormat="1" ht="39.6" x14ac:dyDescent="0.3">
      <c r="A59" s="16" t="str">
        <f>IF(I59&lt;5,MAX($A$8:A58)+1,"")</f>
        <v/>
      </c>
      <c r="B59" s="258"/>
      <c r="C59" s="55" t="s">
        <v>5</v>
      </c>
      <c r="D59" s="253"/>
      <c r="E59" s="252"/>
      <c r="F59" s="60" t="s">
        <v>44</v>
      </c>
      <c r="G59" s="240"/>
      <c r="H59" s="29" t="s">
        <v>47</v>
      </c>
      <c r="I59" s="104">
        <v>6</v>
      </c>
      <c r="J59" s="111" t="s">
        <v>357</v>
      </c>
    </row>
    <row r="60" spans="1:10" s="6" customFormat="1" ht="43.2" x14ac:dyDescent="0.3">
      <c r="A60" s="16" t="str">
        <f>IF(I60&lt;5,MAX($A$8:A59)+1,"")</f>
        <v/>
      </c>
      <c r="B60" s="237" t="s">
        <v>46</v>
      </c>
      <c r="C60" s="56" t="s">
        <v>46</v>
      </c>
      <c r="D60" s="254">
        <f>IF(SUM(I60:I66)=0,"",AVERAGE(I60:I66))</f>
        <v>8.1428571428571423</v>
      </c>
      <c r="E60" s="224" t="s">
        <v>48</v>
      </c>
      <c r="F60" s="59" t="s">
        <v>48</v>
      </c>
      <c r="G60" s="240">
        <f>IF(SUM(I60:I66)=0,"",AVERAGE(I60:I66))</f>
        <v>8.1428571428571423</v>
      </c>
      <c r="H60" s="29" t="s">
        <v>201</v>
      </c>
      <c r="I60" s="104">
        <v>7</v>
      </c>
      <c r="J60" s="110" t="s">
        <v>358</v>
      </c>
    </row>
    <row r="61" spans="1:10" s="6" customFormat="1" ht="43.2" x14ac:dyDescent="0.3">
      <c r="A61" s="16" t="str">
        <f>IF(I61&lt;5,MAX($A$8:A60)+1,"")</f>
        <v/>
      </c>
      <c r="B61" s="238"/>
      <c r="C61" s="56" t="s">
        <v>46</v>
      </c>
      <c r="D61" s="244"/>
      <c r="E61" s="225"/>
      <c r="F61" s="59" t="s">
        <v>48</v>
      </c>
      <c r="G61" s="240"/>
      <c r="H61" s="29" t="s">
        <v>23</v>
      </c>
      <c r="I61" s="104">
        <v>8</v>
      </c>
      <c r="J61" s="110" t="s">
        <v>359</v>
      </c>
    </row>
    <row r="62" spans="1:10" s="6" customFormat="1" ht="52.8" x14ac:dyDescent="0.3">
      <c r="A62" s="16" t="str">
        <f>IF(I62&lt;5,MAX($A$8:A61)+1,"")</f>
        <v/>
      </c>
      <c r="B62" s="238"/>
      <c r="C62" s="56" t="s">
        <v>46</v>
      </c>
      <c r="D62" s="244"/>
      <c r="E62" s="225"/>
      <c r="F62" s="59" t="s">
        <v>48</v>
      </c>
      <c r="G62" s="240"/>
      <c r="H62" s="29" t="s">
        <v>29</v>
      </c>
      <c r="I62" s="104">
        <v>8</v>
      </c>
      <c r="J62" s="110" t="s">
        <v>360</v>
      </c>
    </row>
    <row r="63" spans="1:10" s="6" customFormat="1" ht="43.2" x14ac:dyDescent="0.3">
      <c r="A63" s="16" t="str">
        <f>IF(I63&lt;5,MAX($A$8:A62)+1,"")</f>
        <v/>
      </c>
      <c r="B63" s="238"/>
      <c r="C63" s="56" t="s">
        <v>46</v>
      </c>
      <c r="D63" s="244"/>
      <c r="E63" s="225"/>
      <c r="F63" s="59" t="s">
        <v>48</v>
      </c>
      <c r="G63" s="240"/>
      <c r="H63" s="29" t="s">
        <v>30</v>
      </c>
      <c r="I63" s="104">
        <v>8</v>
      </c>
      <c r="J63" s="110" t="s">
        <v>361</v>
      </c>
    </row>
    <row r="64" spans="1:10" s="6" customFormat="1" ht="43.2" x14ac:dyDescent="0.3">
      <c r="A64" s="16" t="str">
        <f>IF(I64&lt;5,MAX($A$8:A63)+1,"")</f>
        <v/>
      </c>
      <c r="B64" s="238"/>
      <c r="C64" s="56" t="s">
        <v>46</v>
      </c>
      <c r="D64" s="244"/>
      <c r="E64" s="225"/>
      <c r="F64" s="59" t="s">
        <v>48</v>
      </c>
      <c r="G64" s="240"/>
      <c r="H64" s="30" t="s">
        <v>31</v>
      </c>
      <c r="I64" s="104">
        <v>8</v>
      </c>
      <c r="J64" s="110" t="s">
        <v>362</v>
      </c>
    </row>
    <row r="65" spans="1:10" s="6" customFormat="1" ht="43.2" x14ac:dyDescent="0.3">
      <c r="A65" s="16" t="str">
        <f>IF(I65&lt;5,MAX($A$8:A64)+1,"")</f>
        <v/>
      </c>
      <c r="B65" s="238"/>
      <c r="C65" s="56" t="s">
        <v>46</v>
      </c>
      <c r="D65" s="244"/>
      <c r="E65" s="225"/>
      <c r="F65" s="59" t="s">
        <v>48</v>
      </c>
      <c r="G65" s="240"/>
      <c r="H65" s="29" t="s">
        <v>33</v>
      </c>
      <c r="I65" s="104">
        <v>9</v>
      </c>
      <c r="J65" s="110"/>
    </row>
    <row r="66" spans="1:10" s="6" customFormat="1" ht="43.2" x14ac:dyDescent="0.3">
      <c r="A66" s="16" t="str">
        <f>IF(I66&lt;5,MAX($A$8:A65)+1,"")</f>
        <v/>
      </c>
      <c r="B66" s="239"/>
      <c r="C66" s="56" t="s">
        <v>46</v>
      </c>
      <c r="D66" s="253"/>
      <c r="E66" s="226"/>
      <c r="F66" s="59" t="s">
        <v>48</v>
      </c>
      <c r="G66" s="240"/>
      <c r="H66" s="29" t="s">
        <v>34</v>
      </c>
      <c r="I66" s="104">
        <v>9</v>
      </c>
      <c r="J66" s="110"/>
    </row>
    <row r="67" spans="1:10" s="6" customFormat="1" ht="43.2" x14ac:dyDescent="0.3">
      <c r="A67" s="16" t="str">
        <f>IF(I67&lt;5,MAX($A$8:A66)+1,"")</f>
        <v/>
      </c>
      <c r="B67" s="237" t="s">
        <v>45</v>
      </c>
      <c r="C67" s="56" t="s">
        <v>45</v>
      </c>
      <c r="D67" s="243">
        <f>IF(SUM(I67:I71)=0,"",AVERAGE(I67:I71))</f>
        <v>8.4</v>
      </c>
      <c r="E67" s="224" t="s">
        <v>64</v>
      </c>
      <c r="F67" s="59" t="s">
        <v>64</v>
      </c>
      <c r="G67" s="240">
        <f>IF(SUM(I67:I71)=0,"",AVERAGE(I67:I71))</f>
        <v>8.4</v>
      </c>
      <c r="H67" s="29" t="s">
        <v>32</v>
      </c>
      <c r="I67" s="104">
        <v>8</v>
      </c>
      <c r="J67" s="110" t="s">
        <v>365</v>
      </c>
    </row>
    <row r="68" spans="1:10" s="6" customFormat="1" ht="28.8" x14ac:dyDescent="0.3">
      <c r="A68" s="16" t="str">
        <f>IF(I68&lt;5,MAX($A$8:A67)+1,"")</f>
        <v/>
      </c>
      <c r="B68" s="238"/>
      <c r="C68" s="56" t="s">
        <v>45</v>
      </c>
      <c r="D68" s="244"/>
      <c r="E68" s="225"/>
      <c r="F68" s="59" t="s">
        <v>64</v>
      </c>
      <c r="G68" s="240"/>
      <c r="H68" s="30" t="s">
        <v>67</v>
      </c>
      <c r="I68" s="104">
        <v>9</v>
      </c>
      <c r="J68" s="110"/>
    </row>
    <row r="69" spans="1:10" s="6" customFormat="1" ht="39.6" x14ac:dyDescent="0.3">
      <c r="A69" s="16" t="str">
        <f>IF(I69&lt;5,MAX($A$8:A68)+1,"")</f>
        <v/>
      </c>
      <c r="B69" s="238"/>
      <c r="C69" s="56" t="s">
        <v>45</v>
      </c>
      <c r="D69" s="244"/>
      <c r="E69" s="225"/>
      <c r="F69" s="59" t="s">
        <v>64</v>
      </c>
      <c r="G69" s="240"/>
      <c r="H69" s="30" t="s">
        <v>66</v>
      </c>
      <c r="I69" s="104">
        <v>9</v>
      </c>
      <c r="J69" s="110"/>
    </row>
    <row r="70" spans="1:10" s="6" customFormat="1" ht="39.6" x14ac:dyDescent="0.3">
      <c r="A70" s="16" t="str">
        <f>IF(I70&lt;5,MAX($A$8:A69)+1,"")</f>
        <v/>
      </c>
      <c r="B70" s="238"/>
      <c r="C70" s="56" t="s">
        <v>45</v>
      </c>
      <c r="D70" s="244"/>
      <c r="E70" s="225"/>
      <c r="F70" s="59" t="s">
        <v>64</v>
      </c>
      <c r="G70" s="241"/>
      <c r="H70" s="97" t="s">
        <v>28</v>
      </c>
      <c r="I70" s="104">
        <v>8</v>
      </c>
      <c r="J70" s="112" t="s">
        <v>364</v>
      </c>
    </row>
    <row r="71" spans="1:10" s="6" customFormat="1" ht="40.200000000000003" thickBot="1" x14ac:dyDescent="0.35">
      <c r="A71" s="16" t="str">
        <f>IF(I71&lt;5,MAX($A$8:A70)+1,"")</f>
        <v/>
      </c>
      <c r="B71" s="239"/>
      <c r="C71" s="56" t="s">
        <v>45</v>
      </c>
      <c r="D71" s="245"/>
      <c r="E71" s="255"/>
      <c r="F71" s="59" t="s">
        <v>64</v>
      </c>
      <c r="G71" s="242"/>
      <c r="H71" s="31" t="s">
        <v>80</v>
      </c>
      <c r="I71" s="104">
        <v>8</v>
      </c>
      <c r="J71" s="113" t="s">
        <v>363</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8.3492063492063497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8.5</v>
      </c>
      <c r="G35" s="41"/>
      <c r="H35" s="41"/>
      <c r="I35" s="41"/>
      <c r="J35" s="41"/>
      <c r="K35" s="41"/>
      <c r="L35" s="41"/>
      <c r="M35" s="46"/>
    </row>
    <row r="36" spans="1:13" s="6" customFormat="1" x14ac:dyDescent="0.3">
      <c r="A36" s="41"/>
      <c r="B36" s="45"/>
      <c r="C36" s="41"/>
      <c r="D36" s="41" t="str">
        <f>AUTODIAGNÓSTICO!B31</f>
        <v>EJECUTAR</v>
      </c>
      <c r="E36" s="41">
        <v>10</v>
      </c>
      <c r="F36" s="100">
        <f>AUTODIAGNÓSTICO!D31</f>
        <v>8.2758620689655178</v>
      </c>
      <c r="G36" s="41"/>
      <c r="H36" s="41"/>
      <c r="I36" s="41"/>
      <c r="J36" s="41"/>
      <c r="K36" s="41"/>
      <c r="L36" s="41"/>
      <c r="M36" s="46"/>
    </row>
    <row r="37" spans="1:13" s="6" customFormat="1" x14ac:dyDescent="0.3">
      <c r="A37" s="41"/>
      <c r="B37" s="45"/>
      <c r="C37" s="41"/>
      <c r="D37" s="41" t="str">
        <f>AUTODIAGNÓSTICO!B60</f>
        <v>VERIFICAR</v>
      </c>
      <c r="E37" s="41">
        <v>10</v>
      </c>
      <c r="F37" s="100">
        <f>AUTODIAGNÓSTICO!D60</f>
        <v>8.1428571428571423</v>
      </c>
      <c r="G37" s="41"/>
      <c r="H37" s="41"/>
      <c r="I37" s="41"/>
      <c r="J37" s="41"/>
      <c r="K37" s="41"/>
      <c r="L37" s="41"/>
      <c r="M37" s="46"/>
    </row>
    <row r="38" spans="1:13" s="6" customFormat="1" x14ac:dyDescent="0.3">
      <c r="A38" s="41"/>
      <c r="B38" s="45"/>
      <c r="C38" s="41"/>
      <c r="D38" s="41" t="str">
        <f>AUTODIAGNÓSTICO!B67</f>
        <v>ACTUAR</v>
      </c>
      <c r="E38" s="41">
        <v>10</v>
      </c>
      <c r="F38" s="100">
        <f>AUTODIAGNÓSTICO!D67</f>
        <v>8.4</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8.5</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7.6</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8.25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8.3333333333333339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8.1428571428571423</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254109000185</v>
      </c>
      <c r="D11" s="273"/>
      <c r="E11" s="19">
        <f>AUTODIAGNÓSTICO!I6</f>
        <v>8.3492063492063497</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E1" workbookViewId="0">
      <selection activeCell="K9" sqref="K9:K1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285</v>
      </c>
      <c r="B9" s="281"/>
      <c r="C9" s="282"/>
      <c r="D9" s="301" t="s">
        <v>286</v>
      </c>
      <c r="E9" s="301"/>
      <c r="F9" s="289" t="s">
        <v>287</v>
      </c>
      <c r="G9" s="290"/>
      <c r="H9" s="290" t="s">
        <v>288</v>
      </c>
      <c r="I9" s="295" t="s">
        <v>289</v>
      </c>
      <c r="J9" s="296"/>
      <c r="K9" s="305">
        <v>2026</v>
      </c>
      <c r="L9" s="304">
        <v>2026</v>
      </c>
      <c r="M9" s="68"/>
      <c r="N9">
        <v>2028</v>
      </c>
      <c r="O9">
        <v>2028</v>
      </c>
    </row>
    <row r="10" spans="1:15" x14ac:dyDescent="0.3">
      <c r="A10" s="283"/>
      <c r="B10" s="284"/>
      <c r="C10" s="285"/>
      <c r="D10" s="302"/>
      <c r="E10" s="302"/>
      <c r="F10" s="291"/>
      <c r="G10" s="292"/>
      <c r="H10" s="292"/>
      <c r="I10" s="297" t="s">
        <v>290</v>
      </c>
      <c r="J10" s="298"/>
      <c r="K10" s="305"/>
      <c r="L10" s="305"/>
      <c r="M10" s="68"/>
      <c r="N10">
        <v>2029</v>
      </c>
      <c r="O10">
        <v>2029</v>
      </c>
    </row>
    <row r="11" spans="1:15" x14ac:dyDescent="0.3">
      <c r="A11" s="283"/>
      <c r="B11" s="284"/>
      <c r="C11" s="285"/>
      <c r="D11" s="302"/>
      <c r="E11" s="302"/>
      <c r="F11" s="291"/>
      <c r="G11" s="292"/>
      <c r="H11" s="292"/>
      <c r="I11" s="297" t="s">
        <v>291</v>
      </c>
      <c r="J11" s="298"/>
      <c r="K11" s="305"/>
      <c r="L11" s="305"/>
      <c r="M11" s="68"/>
      <c r="N11">
        <v>2030</v>
      </c>
      <c r="O11">
        <v>2030</v>
      </c>
    </row>
    <row r="12" spans="1:15" x14ac:dyDescent="0.3">
      <c r="A12" s="283"/>
      <c r="B12" s="284"/>
      <c r="C12" s="285"/>
      <c r="D12" s="302"/>
      <c r="E12" s="302"/>
      <c r="F12" s="291"/>
      <c r="G12" s="292"/>
      <c r="H12" s="292"/>
      <c r="I12" s="297" t="s">
        <v>292</v>
      </c>
      <c r="J12" s="298"/>
      <c r="K12" s="305"/>
      <c r="L12" s="305"/>
      <c r="M12" s="68"/>
      <c r="N12">
        <v>2031</v>
      </c>
      <c r="O12">
        <v>2031</v>
      </c>
    </row>
    <row r="13" spans="1:15" ht="15" thickBot="1" x14ac:dyDescent="0.35">
      <c r="A13" s="286"/>
      <c r="B13" s="287"/>
      <c r="C13" s="288"/>
      <c r="D13" s="303"/>
      <c r="E13" s="303"/>
      <c r="F13" s="293"/>
      <c r="G13" s="294"/>
      <c r="H13" s="294"/>
      <c r="I13" s="299" t="s">
        <v>293</v>
      </c>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t="s">
        <v>260</v>
      </c>
      <c r="G16" s="37" t="s">
        <v>226</v>
      </c>
      <c r="H16" s="37" t="s">
        <v>227</v>
      </c>
      <c r="I16" s="37" t="s">
        <v>228</v>
      </c>
      <c r="J16" s="37" t="s">
        <v>229</v>
      </c>
      <c r="K16" s="38">
        <v>46029</v>
      </c>
      <c r="L16" s="38">
        <v>46080</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t="s">
        <v>230</v>
      </c>
      <c r="G17" s="37" t="s">
        <v>231</v>
      </c>
      <c r="H17" s="37" t="s">
        <v>232</v>
      </c>
      <c r="I17" s="37" t="s">
        <v>233</v>
      </c>
      <c r="J17" s="37" t="s">
        <v>234</v>
      </c>
      <c r="K17" s="38">
        <v>46029</v>
      </c>
      <c r="L17" s="38">
        <v>46081</v>
      </c>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t="s">
        <v>235</v>
      </c>
      <c r="G18" s="37" t="s">
        <v>236</v>
      </c>
      <c r="H18" s="37" t="s">
        <v>237</v>
      </c>
      <c r="I18" s="37" t="s">
        <v>238</v>
      </c>
      <c r="J18" s="37" t="s">
        <v>239</v>
      </c>
      <c r="K18" s="38">
        <v>46029</v>
      </c>
      <c r="L18" s="38">
        <v>46080</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t="s">
        <v>240</v>
      </c>
      <c r="G19" s="37" t="s">
        <v>241</v>
      </c>
      <c r="H19" s="37" t="s">
        <v>242</v>
      </c>
      <c r="I19" s="37" t="s">
        <v>244</v>
      </c>
      <c r="J19" s="37" t="s">
        <v>243</v>
      </c>
      <c r="K19" s="38">
        <v>46029</v>
      </c>
      <c r="L19" s="38">
        <v>46477</v>
      </c>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t="s">
        <v>245</v>
      </c>
      <c r="G20" s="37" t="s">
        <v>246</v>
      </c>
      <c r="H20" s="37" t="s">
        <v>247</v>
      </c>
      <c r="I20" s="37" t="s">
        <v>248</v>
      </c>
      <c r="J20" s="37" t="s">
        <v>249</v>
      </c>
      <c r="K20" s="38">
        <v>46029</v>
      </c>
      <c r="L20" s="38">
        <v>46353</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t="s">
        <v>250</v>
      </c>
      <c r="G21" s="37" t="s">
        <v>251</v>
      </c>
      <c r="H21" s="37" t="s">
        <v>252</v>
      </c>
      <c r="I21" s="37" t="s">
        <v>253</v>
      </c>
      <c r="J21" s="37" t="s">
        <v>249</v>
      </c>
      <c r="K21" s="38">
        <v>46029</v>
      </c>
      <c r="L21" s="38">
        <v>46112</v>
      </c>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t="s">
        <v>254</v>
      </c>
      <c r="G22" s="37" t="s">
        <v>236</v>
      </c>
      <c r="H22" s="37" t="s">
        <v>255</v>
      </c>
      <c r="I22" s="37" t="s">
        <v>256</v>
      </c>
      <c r="J22" s="37" t="s">
        <v>257</v>
      </c>
      <c r="K22" s="38">
        <v>46053</v>
      </c>
      <c r="L22" s="38">
        <v>46080</v>
      </c>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t="s">
        <v>258</v>
      </c>
      <c r="G23" s="37" t="s">
        <v>251</v>
      </c>
      <c r="H23" s="37" t="s">
        <v>259</v>
      </c>
      <c r="I23" s="37" t="s">
        <v>283</v>
      </c>
      <c r="J23" s="37" t="s">
        <v>249</v>
      </c>
      <c r="K23" s="38">
        <v>46029</v>
      </c>
      <c r="L23" s="38">
        <v>46111</v>
      </c>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t="s">
        <v>261</v>
      </c>
      <c r="G24" s="37" t="s">
        <v>284</v>
      </c>
      <c r="H24" s="37" t="s">
        <v>262</v>
      </c>
      <c r="I24" s="37" t="s">
        <v>263</v>
      </c>
      <c r="J24" s="37" t="s">
        <v>264</v>
      </c>
      <c r="K24" s="38">
        <v>46052</v>
      </c>
      <c r="L24" s="38">
        <v>46203</v>
      </c>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t="s">
        <v>295</v>
      </c>
      <c r="G25" s="37" t="s">
        <v>296</v>
      </c>
      <c r="H25" s="37" t="s">
        <v>262</v>
      </c>
      <c r="I25" s="37" t="s">
        <v>263</v>
      </c>
      <c r="J25" s="37" t="s">
        <v>297</v>
      </c>
      <c r="K25" s="38">
        <v>46052</v>
      </c>
      <c r="L25" s="38">
        <v>46111</v>
      </c>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t="s">
        <v>265</v>
      </c>
      <c r="G26" s="37" t="s">
        <v>266</v>
      </c>
      <c r="H26" s="37" t="s">
        <v>267</v>
      </c>
      <c r="I26" s="37" t="s">
        <v>268</v>
      </c>
      <c r="J26" s="37" t="s">
        <v>249</v>
      </c>
      <c r="K26" s="38">
        <v>46029</v>
      </c>
      <c r="L26" s="38">
        <v>46068</v>
      </c>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t="s">
        <v>269</v>
      </c>
      <c r="G27" s="37" t="s">
        <v>270</v>
      </c>
      <c r="H27" s="37" t="s">
        <v>271</v>
      </c>
      <c r="I27" s="37" t="s">
        <v>272</v>
      </c>
      <c r="J27" s="37" t="s">
        <v>273</v>
      </c>
      <c r="K27" s="38">
        <v>46054</v>
      </c>
      <c r="L27" s="38">
        <v>46111</v>
      </c>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t="s">
        <v>274</v>
      </c>
      <c r="G28" s="37" t="s">
        <v>275</v>
      </c>
      <c r="H28" s="37" t="s">
        <v>276</v>
      </c>
      <c r="I28" s="37" t="s">
        <v>277</v>
      </c>
      <c r="J28" s="37" t="s">
        <v>278</v>
      </c>
      <c r="K28" s="38">
        <v>46029</v>
      </c>
      <c r="L28" s="38">
        <v>46073</v>
      </c>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t="s">
        <v>279</v>
      </c>
      <c r="G29" s="37" t="s">
        <v>280</v>
      </c>
      <c r="H29" s="37" t="s">
        <v>281</v>
      </c>
      <c r="I29" s="37" t="s">
        <v>282</v>
      </c>
      <c r="J29" s="37" t="s">
        <v>294</v>
      </c>
      <c r="K29" s="38">
        <v>46052</v>
      </c>
      <c r="L29" s="38">
        <v>46078</v>
      </c>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t="s">
        <v>298</v>
      </c>
      <c r="G30" s="37" t="s">
        <v>299</v>
      </c>
      <c r="H30" s="37" t="s">
        <v>300</v>
      </c>
      <c r="I30" s="37" t="s">
        <v>282</v>
      </c>
      <c r="J30" s="37" t="s">
        <v>297</v>
      </c>
      <c r="K30" s="38">
        <v>46029</v>
      </c>
      <c r="L30" s="38">
        <v>46071</v>
      </c>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t="s">
        <v>301</v>
      </c>
      <c r="G31" s="37" t="s">
        <v>302</v>
      </c>
      <c r="H31" s="37" t="s">
        <v>303</v>
      </c>
      <c r="I31" s="37" t="s">
        <v>304</v>
      </c>
      <c r="J31" s="37" t="s">
        <v>294</v>
      </c>
      <c r="K31" s="38">
        <v>46029</v>
      </c>
      <c r="L31" s="38">
        <v>46073</v>
      </c>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t="s">
        <v>305</v>
      </c>
      <c r="G32" s="37" t="s">
        <v>306</v>
      </c>
      <c r="H32" s="37" t="s">
        <v>307</v>
      </c>
      <c r="I32" s="37" t="s">
        <v>308</v>
      </c>
      <c r="J32" s="37" t="s">
        <v>309</v>
      </c>
      <c r="K32" s="38">
        <v>46029</v>
      </c>
      <c r="L32" s="38">
        <v>46111</v>
      </c>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t="s">
        <v>305</v>
      </c>
      <c r="G33" s="37" t="s">
        <v>306</v>
      </c>
      <c r="H33" s="37" t="s">
        <v>307</v>
      </c>
      <c r="I33" s="37" t="s">
        <v>308</v>
      </c>
      <c r="J33" s="37" t="s">
        <v>309</v>
      </c>
      <c r="K33" s="38">
        <v>46029</v>
      </c>
      <c r="L33" s="38">
        <v>46111</v>
      </c>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t="s">
        <v>310</v>
      </c>
      <c r="G34" s="37" t="s">
        <v>311</v>
      </c>
      <c r="H34" s="37" t="s">
        <v>312</v>
      </c>
      <c r="I34" s="37" t="s">
        <v>313</v>
      </c>
      <c r="J34" s="37" t="s">
        <v>314</v>
      </c>
      <c r="K34" s="38">
        <v>46080</v>
      </c>
      <c r="L34" s="38">
        <v>46085</v>
      </c>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t="s">
        <v>315</v>
      </c>
      <c r="G35" s="37" t="s">
        <v>316</v>
      </c>
      <c r="H35" s="37" t="s">
        <v>317</v>
      </c>
      <c r="I35" s="37" t="s">
        <v>313</v>
      </c>
      <c r="J35" s="37" t="s">
        <v>318</v>
      </c>
      <c r="K35" s="38">
        <v>46042</v>
      </c>
      <c r="L35" s="38">
        <v>46078</v>
      </c>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t="s">
        <v>319</v>
      </c>
      <c r="G36" s="37" t="s">
        <v>320</v>
      </c>
      <c r="H36" s="37" t="s">
        <v>321</v>
      </c>
      <c r="I36" s="37" t="s">
        <v>322</v>
      </c>
      <c r="J36" s="37" t="s">
        <v>323</v>
      </c>
      <c r="K36" s="38">
        <v>46394</v>
      </c>
      <c r="L36" s="38">
        <v>46111</v>
      </c>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t="s">
        <v>319</v>
      </c>
      <c r="G37" s="37" t="s">
        <v>320</v>
      </c>
      <c r="H37" s="37" t="s">
        <v>321</v>
      </c>
      <c r="I37" s="37" t="s">
        <v>322</v>
      </c>
      <c r="J37" s="37" t="s">
        <v>323</v>
      </c>
      <c r="K37" s="38">
        <v>46029</v>
      </c>
      <c r="L37" s="38">
        <v>46111</v>
      </c>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t="s">
        <v>324</v>
      </c>
      <c r="G38" s="37" t="s">
        <v>325</v>
      </c>
      <c r="H38" s="37" t="s">
        <v>326</v>
      </c>
      <c r="I38" s="37" t="s">
        <v>327</v>
      </c>
      <c r="J38" s="37" t="s">
        <v>328</v>
      </c>
      <c r="K38" s="38">
        <v>46029</v>
      </c>
      <c r="L38" s="38">
        <v>46353</v>
      </c>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t="s">
        <v>329</v>
      </c>
      <c r="G39" s="37" t="s">
        <v>330</v>
      </c>
      <c r="H39" s="37" t="s">
        <v>331</v>
      </c>
      <c r="I39" s="37" t="s">
        <v>322</v>
      </c>
      <c r="J39" s="37" t="s">
        <v>328</v>
      </c>
      <c r="K39" s="38">
        <v>46029</v>
      </c>
      <c r="L39" s="38">
        <v>46111</v>
      </c>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2026-03-23T05:23:17Z</dcterms:modified>
</cp:coreProperties>
</file>