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waho_\Desktop\Rendición de cuentas 2026\"/>
    </mc:Choice>
  </mc:AlternateContent>
  <xr:revisionPtr revIDLastSave="0" documentId="13_ncr:1_{94196EFD-6799-40C5-AB4A-02737534FAEB}" xr6:coauthVersionLast="46"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l="1"/>
  <c r="A62" i="1" l="1"/>
  <c r="A63" i="1" l="1"/>
  <c r="A64" i="1" l="1"/>
  <c r="A65" i="1" l="1"/>
  <c r="A66" i="1" l="1"/>
  <c r="A67" i="1" l="1"/>
  <c r="A68" i="1" l="1"/>
  <c r="A69" i="1" l="1"/>
  <c r="A70" i="1"/>
  <c r="E16" i="4" l="1"/>
  <c r="A71" i="1"/>
  <c r="B29" i="4" s="1"/>
  <c r="D22" i="4"/>
  <c r="E23" i="4"/>
  <c r="B24" i="4"/>
  <c r="E25" i="4"/>
  <c r="B69" i="4"/>
  <c r="C43" i="4"/>
  <c r="D57" i="4"/>
  <c r="B34" i="4"/>
  <c r="D36" i="4"/>
  <c r="E60" i="4"/>
  <c r="D49" i="4"/>
  <c r="C56" i="4"/>
  <c r="D66" i="4"/>
  <c r="C26" i="4"/>
  <c r="D37" i="4"/>
  <c r="C27" i="4"/>
  <c r="C30" i="4"/>
  <c r="C71" i="4"/>
  <c r="D50" i="4"/>
  <c r="B31" i="4"/>
  <c r="B28" i="4"/>
  <c r="D28" i="4"/>
  <c r="D51" i="4"/>
  <c r="C64" i="4"/>
  <c r="B40" i="4"/>
  <c r="C70" i="4"/>
  <c r="D60" i="4"/>
  <c r="D40" i="4"/>
  <c r="C44" i="4"/>
  <c r="D65" i="4"/>
  <c r="E59" i="4"/>
  <c r="C50" i="4"/>
  <c r="B75" i="4"/>
  <c r="E34" i="4"/>
  <c r="E40" i="4"/>
  <c r="D46" i="4"/>
  <c r="C31" i="4"/>
  <c r="B51" i="4"/>
  <c r="D73" i="4"/>
  <c r="E61" i="4"/>
  <c r="B66" i="4"/>
  <c r="D42" i="4"/>
  <c r="E44" i="4"/>
  <c r="C72" i="4"/>
  <c r="E77" i="4"/>
  <c r="B73" i="4"/>
  <c r="E71" i="4"/>
  <c r="D68" i="4"/>
  <c r="E39" i="4"/>
  <c r="C39" i="4"/>
  <c r="C77" i="4"/>
  <c r="D45" i="4"/>
  <c r="E38" i="4"/>
  <c r="C74" i="4"/>
  <c r="B62" i="4"/>
  <c r="D77" i="4"/>
  <c r="E35" i="4"/>
  <c r="D55" i="4"/>
  <c r="D72" i="4"/>
  <c r="D48" i="4"/>
  <c r="D74" i="4"/>
  <c r="E63" i="4"/>
  <c r="B21" i="4" l="1"/>
  <c r="C16" i="4"/>
  <c r="E20" i="4"/>
  <c r="B16" i="4"/>
  <c r="D16" i="4"/>
  <c r="E36" i="4"/>
  <c r="B63" i="4"/>
  <c r="E75" i="4"/>
  <c r="E27" i="4"/>
  <c r="C63" i="4"/>
  <c r="C57" i="4"/>
  <c r="E53" i="4"/>
  <c r="C52" i="4"/>
  <c r="B27" i="4"/>
  <c r="D41" i="4"/>
  <c r="B74" i="4"/>
  <c r="B60" i="4"/>
  <c r="C69" i="4"/>
  <c r="B68" i="4"/>
  <c r="D59" i="4"/>
  <c r="B71" i="4"/>
  <c r="B65" i="4"/>
  <c r="D56" i="4"/>
  <c r="B56" i="4"/>
  <c r="D54" i="4"/>
  <c r="C28" i="4"/>
  <c r="B45" i="4"/>
  <c r="E78" i="4"/>
  <c r="D34" i="4"/>
  <c r="E74" i="4"/>
  <c r="E58" i="4"/>
  <c r="D43" i="4"/>
  <c r="C46" i="4"/>
  <c r="E65" i="4"/>
  <c r="B55" i="4"/>
  <c r="D53" i="4"/>
  <c r="E28" i="4"/>
  <c r="E29" i="4"/>
  <c r="C67" i="4"/>
  <c r="C42" i="4"/>
  <c r="B36" i="4"/>
  <c r="E62" i="4"/>
  <c r="B59" i="4"/>
  <c r="B41" i="4"/>
  <c r="B33" i="4"/>
  <c r="D78" i="4"/>
  <c r="D24" i="4"/>
  <c r="E46" i="4"/>
  <c r="B48" i="4"/>
  <c r="B76" i="4"/>
  <c r="C32" i="4"/>
  <c r="B70" i="4"/>
  <c r="E70" i="4"/>
  <c r="C33" i="4"/>
  <c r="C66" i="4"/>
  <c r="C34" i="4"/>
  <c r="D30" i="4"/>
  <c r="E48" i="4"/>
  <c r="B25" i="4"/>
  <c r="E24" i="4"/>
  <c r="B23" i="4"/>
  <c r="E21" i="4"/>
  <c r="C19" i="4"/>
  <c r="C20" i="4"/>
  <c r="E18" i="4"/>
  <c r="C58" i="4"/>
  <c r="E55" i="4"/>
  <c r="E45" i="4"/>
  <c r="D61" i="4"/>
  <c r="B64" i="4"/>
  <c r="C65" i="4"/>
  <c r="E43" i="4"/>
  <c r="E56" i="4"/>
  <c r="C40" i="4"/>
  <c r="B32" i="4"/>
  <c r="B47" i="4"/>
  <c r="B50" i="4"/>
  <c r="C60" i="4"/>
  <c r="C51" i="4"/>
  <c r="E64" i="4"/>
  <c r="E42" i="4"/>
  <c r="D71" i="4"/>
  <c r="C29" i="4"/>
  <c r="D69" i="4"/>
  <c r="B37" i="4"/>
  <c r="E47" i="4"/>
  <c r="C38" i="4"/>
  <c r="C35" i="4"/>
  <c r="C78" i="4"/>
  <c r="D31" i="4"/>
  <c r="D76" i="4"/>
  <c r="C61" i="4"/>
  <c r="C53" i="4"/>
  <c r="E73" i="4"/>
  <c r="B42" i="4"/>
  <c r="B58" i="4"/>
  <c r="C54" i="4"/>
  <c r="C73" i="4"/>
  <c r="D58" i="4"/>
  <c r="D32" i="4"/>
  <c r="C59" i="4"/>
  <c r="D26" i="4"/>
  <c r="E69" i="4"/>
  <c r="C48" i="4"/>
  <c r="D39" i="4"/>
  <c r="D33" i="4"/>
  <c r="D62" i="4"/>
  <c r="B57" i="4"/>
  <c r="B26" i="4"/>
  <c r="E68" i="4"/>
  <c r="B43" i="4"/>
  <c r="C25" i="4"/>
  <c r="C23" i="4"/>
  <c r="B22" i="4"/>
  <c r="E22" i="4"/>
  <c r="B20" i="4"/>
  <c r="C18" i="4"/>
  <c r="E19" i="4"/>
  <c r="E57" i="4"/>
  <c r="C37" i="4"/>
  <c r="C41" i="4"/>
  <c r="C62" i="4"/>
  <c r="D64" i="4"/>
  <c r="B35" i="4"/>
  <c r="E51" i="4"/>
  <c r="C36" i="4"/>
  <c r="B49" i="4"/>
  <c r="D47" i="4"/>
  <c r="B54" i="4"/>
  <c r="B53" i="4"/>
  <c r="C55" i="4"/>
  <c r="D35" i="4"/>
  <c r="D63" i="4"/>
  <c r="C75" i="4"/>
  <c r="E76" i="4"/>
  <c r="E67" i="4"/>
  <c r="D70" i="4"/>
  <c r="C47" i="4"/>
  <c r="E52" i="4"/>
  <c r="D52" i="4"/>
  <c r="E31" i="4"/>
  <c r="D29" i="4"/>
  <c r="B44" i="4"/>
  <c r="B67" i="4"/>
  <c r="E41" i="4"/>
  <c r="E50" i="4"/>
  <c r="E72" i="4"/>
  <c r="E49" i="4"/>
  <c r="E54" i="4"/>
  <c r="B46" i="4"/>
  <c r="B52" i="4"/>
  <c r="D75" i="4"/>
  <c r="E30" i="4"/>
  <c r="C45" i="4"/>
  <c r="C68" i="4"/>
  <c r="B61" i="4"/>
  <c r="C49" i="4"/>
  <c r="B78" i="4"/>
  <c r="B39" i="4"/>
  <c r="D44" i="4"/>
  <c r="E33" i="4"/>
  <c r="D27" i="4"/>
  <c r="B72" i="4"/>
  <c r="E26" i="4"/>
  <c r="D38" i="4"/>
  <c r="D67" i="4"/>
  <c r="E37" i="4"/>
  <c r="E66" i="4"/>
  <c r="C76" i="4"/>
  <c r="B30" i="4"/>
  <c r="E32" i="4"/>
  <c r="B77" i="4"/>
  <c r="B38" i="4"/>
  <c r="D25" i="4"/>
  <c r="C24" i="4"/>
  <c r="D23" i="4"/>
  <c r="C22" i="4"/>
  <c r="D21" i="4"/>
  <c r="C21" i="4"/>
  <c r="D20" i="4"/>
  <c r="E17" i="4"/>
  <c r="B17" i="4"/>
  <c r="C17" i="4"/>
  <c r="D17" i="4"/>
  <c r="D18" i="4"/>
  <c r="B18" i="4"/>
  <c r="D19" i="4"/>
  <c r="B1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<sst xmlns="http://schemas.openxmlformats.org/spreadsheetml/2006/main" count="392" uniqueCount="229">
  <si>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</si>
  <si>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</si>
  <si>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</si>
  <si>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</si>
  <si>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</si>
  <si>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</si>
  <si>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</si>
  <si>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</si>
  <si>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</si>
  <si>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</si>
  <si>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</si>
  <si>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</si>
  <si>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</si>
  <si>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</si>
  <si>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</si>
  <si>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</si>
  <si>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</si>
  <si>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</si>
  <si>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</si>
  <si>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</si>
  <si>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</si>
  <si>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</si>
  <si>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</si>
  <si>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</si>
  <si>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</si>
  <si>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</si>
  <si>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</si>
  <si>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</si>
  <si>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</si>
  <si>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</si>
  <si>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</si>
  <si>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</si>
  <si>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</si>
  <si>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</si>
  <si>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</si>
  <si>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</si>
  <si>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</si>
  <si>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</si>
  <si>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</si>
  <si>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</si>
  <si>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</si>
  <si>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</si>
  <si>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</si>
  <si>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</si>
  <si>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</si>
  <si>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</si>
  <si>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</si>
  <si>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</si>
  <si>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</si>
  <si>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</si>
  <si>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</si>
  <si>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</si>
  <si>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</si>
  <si>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</si>
  <si>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</si>
  <si>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</si>
  <si>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</si>
  <si>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</si>
  <si>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</si>
  <si>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</si>
  <si>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</si>
  <si>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</si>
  <si>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</si>
  <si>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</si>
  <si>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</si>
  <si>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</si>
  <si>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</si>
  <si>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</si>
  <si>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</si>
  <si>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</si>
  <si>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</si>
  <si>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</si>
  <si>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</si>
  <si>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</si>
  <si>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</si>
  <si>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</si>
  <si>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</si>
  <si>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</si>
  <si>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</si>
  <si>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</si>
  <si>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</si>
  <si>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</si>
  <si>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</si>
  <si>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</si>
  <si>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</si>
  <si>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</si>
  <si>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</si>
  <si>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</si>
  <si>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</si>
  <si>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</si>
  <si>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</si>
  <si>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</si>
  <si>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</si>
  <si>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</si>
  <si>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</si>
  <si>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</si>
  <si>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</si>
  <si>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</si>
  <si>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</si>
  <si>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</si>
  <si>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</si>
  <si>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</si>
  <si>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</si>
  <si>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</si>
  <si>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</si>
  <si>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</si>
  <si>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</si>
  <si>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</si>
  <si>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</si>
  <si>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</si>
  <si>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</si>
  <si>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</si>
  <si>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</si>
  <si>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</si>
  <si>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</si>
  <si>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</si>
  <si>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</si>
  <si>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</si>
  <si>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</si>
  <si>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</si>
  <si>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</si>
  <si>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</si>
  <si>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</si>
  <si>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</si>
  <si>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</si>
  <si>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</si>
  <si>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</si>
  <si>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</si>
  <si>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</si>
  <si>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</si>
  <si>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</si>
  <si>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</si>
  <si>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</si>
  <si>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</si>
  <si>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</si>
  <si>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</si>
  <si>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</si>
  <si>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</si>
  <si>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</si>
  <si>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</si>
  <si>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</si>
  <si>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</si>
  <si>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</si>
  <si>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</si>
  <si>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</si>
  <si>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</si>
  <si>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</si>
  <si>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</si>
  <si>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</si>
  <si>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</si>
  <si>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</si>
  <si>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</si>
  <si>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</si>
  <si>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</si>
  <si>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</si>
  <si>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</si>
  <si>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</si>
  <si>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</si>
  <si>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</si>
  <si>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</si>
  <si>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</si>
  <si>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</si>
  <si>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</si>
  <si>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</si>
  <si>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</si>
  <si>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</si>
  <si>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</si>
  <si>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</si>
  <si>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</si>
  <si>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</si>
  <si>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</si>
  <si>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</si>
  <si>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</si>
  <si>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</si>
  <si>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</si>
  <si>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</si>
  <si>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</si>
  <si>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</si>
  <si>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</si>
  <si>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</si>
  <si>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</si>
  <si>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</si>
  <si>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</si>
  <si>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</si>
  <si>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</si>
  <si>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</si>
  <si>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</si>
  <si>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</si>
  <si>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</si>
  <si>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</si>
  <si>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</si>
  <si>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</si>
  <si>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</si>
  <si>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</si>
  <si>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</si>
  <si>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</si>
  <si>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</si>
  <si>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</si>
  <si>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</si>
  <si>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</si>
  <si>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</si>
  <si>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</si>
  <si>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</si>
  <si>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</si>
  <si>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</si>
  <si>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</si>
  <si>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</si>
  <si>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</si>
  <si>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</si>
  <si>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</si>
  <si>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</si>
  <si>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</si>
  <si>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</si>
  <si>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</si>
  <si>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</si>
  <si>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</si>
  <si>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</si>
  <si>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</si>
  <si>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</si>
  <si>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</si>
  <si>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</si>
  <si>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</si>
  <si>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</si>
  <si>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</si>
  <si>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</si>
  <si>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</si>
  <si>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INSTITUTO TÉCNICO AGRICOLA</t>
  </si>
  <si>
    <t>GRAMALOTE</t>
  </si>
  <si>
    <t>WILLIAM ARGENIS HEREDIA OJEDA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</si>
</sst>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8.3809523809523814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8.4090909090909083</c:v>
                </c:pt>
                <c:pt idx="1">
                  <c:v>8.3448275862068968</c:v>
                </c:pt>
                <c:pt idx="2">
                  <c:v>8.5714285714285712</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8</c:v>
                </c:pt>
                <c:pt idx="3">
                  <c:v>8.4</c:v>
                </c:pt>
                <c:pt idx="4">
                  <c:v>8.5</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6"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A71" zoomScaleNormal="100" workbookViewId="0">
      <selection activeCell="I72" sqref="I7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227</v>
      </c>
      <c r="F5" s="25"/>
      <c r="G5" s="27" t="s">
        <v>70</v>
      </c>
      <c r="H5" s="107">
        <v>46045</v>
      </c>
      <c r="I5" s="236" t="s">
        <v>73</v>
      </c>
      <c r="J5" s="236"/>
    </row>
    <row r="6" spans="1:10" s="6" customFormat="1" ht="15.75" x14ac:dyDescent="0.25">
      <c r="A6" s="41"/>
      <c r="B6" s="227" t="s">
        <v>95</v>
      </c>
      <c r="C6" s="227"/>
      <c r="D6" s="227"/>
      <c r="E6" s="114">
        <v>254313000054</v>
      </c>
      <c r="F6" s="25"/>
      <c r="G6" s="61" t="s">
        <v>50</v>
      </c>
      <c r="H6" s="25" t="s">
        <v>226</v>
      </c>
      <c r="I6" s="246">
        <f>IF(SUM(I9:I71)=0,"",AVERAGE(I9:I71))</f>
        <v>8.3809523809523814</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8.4090909090909083</v>
      </c>
      <c r="E9" s="224" t="s">
        <v>6</v>
      </c>
      <c r="F9" s="57" t="s">
        <v>6</v>
      </c>
      <c r="G9" s="241">
        <f>IF(SUM(I9:I10)=0,"",AVERAGE(I9:I10))</f>
        <v>8.5</v>
      </c>
      <c r="H9" s="29" t="s">
        <v>190</v>
      </c>
      <c r="I9" s="104">
        <v>9</v>
      </c>
      <c r="J9" s="110"/>
    </row>
    <row r="10" spans="1:10" s="6" customFormat="1" ht="38.25" x14ac:dyDescent="0.25">
      <c r="A10" s="16" t="str">
        <f>IF(I10&lt;5,MAX($A$8:A9)+1,"")</f>
        <v/>
      </c>
      <c r="B10" s="223"/>
      <c r="C10" s="54" t="s">
        <v>4</v>
      </c>
      <c r="D10" s="244"/>
      <c r="E10" s="226"/>
      <c r="F10" s="57" t="s">
        <v>6</v>
      </c>
      <c r="G10" s="259"/>
      <c r="H10" s="29" t="s">
        <v>191</v>
      </c>
      <c r="I10" s="104">
        <v>8</v>
      </c>
      <c r="J10" s="110"/>
    </row>
    <row r="11" spans="1:10" s="6" customFormat="1" ht="25.5" x14ac:dyDescent="0.25">
      <c r="A11" s="16" t="str">
        <f>IF(I11&lt;5,MAX($A$8:A10)+1,"")</f>
        <v/>
      </c>
      <c r="B11" s="223"/>
      <c r="C11" s="54" t="s">
        <v>4</v>
      </c>
      <c r="D11" s="244"/>
      <c r="E11" s="95" t="s">
        <v>183</v>
      </c>
      <c r="F11" s="95" t="s">
        <v>183</v>
      </c>
      <c r="G11" s="105">
        <f>IF(SUM(I11:I11)=0,"",AVERAGE(I11:I11))</f>
        <v>8</v>
      </c>
      <c r="H11" s="29" t="s">
        <v>192</v>
      </c>
      <c r="I11" s="104">
        <v>8</v>
      </c>
      <c r="J11" s="110"/>
    </row>
    <row r="12" spans="1:10" s="6" customFormat="1" ht="76.5" x14ac:dyDescent="0.25">
      <c r="A12" s="16" t="str">
        <f>IF(I12&lt;5,MAX($A$8:A11)+1,"")</f>
        <v/>
      </c>
      <c r="B12" s="223"/>
      <c r="C12" s="54" t="s">
        <v>4</v>
      </c>
      <c r="D12" s="244"/>
      <c r="E12" s="26" t="s">
        <v>184</v>
      </c>
      <c r="F12" s="26" t="s">
        <v>184</v>
      </c>
      <c r="G12" s="105">
        <f>IF(SUM(I12:I12)=0,"",AVERAGE(I12:I12))</f>
        <v>8</v>
      </c>
      <c r="H12" s="29" t="s">
        <v>193</v>
      </c>
      <c r="I12" s="104">
        <v>8</v>
      </c>
      <c r="J12" s="110"/>
    </row>
    <row r="13" spans="1:10" s="6" customFormat="1" ht="63.75" x14ac:dyDescent="0.25">
      <c r="A13" s="16" t="str">
        <f>IF(I13&lt;5,MAX($A$8:A12)+1,"")</f>
        <v/>
      </c>
      <c r="B13" s="223"/>
      <c r="C13" s="54" t="s">
        <v>4</v>
      </c>
      <c r="D13" s="244"/>
      <c r="E13" s="224" t="s">
        <v>197</v>
      </c>
      <c r="F13" s="58" t="s">
        <v>197</v>
      </c>
      <c r="G13" s="241">
        <f>IF(SUM(I13:I22)=0,"",AVERAGE(I13:I22))</f>
        <v>8.4</v>
      </c>
      <c r="H13" s="29" t="s">
        <v>194</v>
      </c>
      <c r="I13" s="104">
        <v>8</v>
      </c>
      <c r="J13" s="110"/>
    </row>
    <row r="14" spans="1:10" s="6" customFormat="1" ht="30" x14ac:dyDescent="0.25">
      <c r="A14" s="16" t="str">
        <f>IF(I14&lt;5,MAX($A$8:A13)+1,"")</f>
        <v/>
      </c>
      <c r="B14" s="223"/>
      <c r="C14" s="54" t="s">
        <v>4</v>
      </c>
      <c r="D14" s="244"/>
      <c r="E14" s="225"/>
      <c r="F14" s="58" t="s">
        <v>197</v>
      </c>
      <c r="G14" s="260"/>
      <c r="H14" s="29" t="s">
        <v>207</v>
      </c>
      <c r="I14" s="104">
        <v>8</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8</v>
      </c>
      <c r="J17" s="110"/>
    </row>
    <row r="18" spans="1:10" s="6" customFormat="1" ht="30" x14ac:dyDescent="0.25">
      <c r="A18" s="16" t="str">
        <f>IF(I18&lt;5,MAX($A$8:A17)+1,"")</f>
        <v/>
      </c>
      <c r="B18" s="223"/>
      <c r="C18" s="54" t="s">
        <v>4</v>
      </c>
      <c r="D18" s="244"/>
      <c r="E18" s="225"/>
      <c r="F18" s="58" t="s">
        <v>197</v>
      </c>
      <c r="G18" s="260"/>
      <c r="H18" s="29" t="s">
        <v>36</v>
      </c>
      <c r="I18" s="104">
        <v>8</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7</v>
      </c>
      <c r="J22" s="110"/>
    </row>
    <row r="23" spans="1:10" s="6" customFormat="1" ht="60" x14ac:dyDescent="0.25">
      <c r="A23" s="16" t="str">
        <f>IF(I23&lt;5,MAX($A$8:A22)+1,"")</f>
        <v/>
      </c>
      <c r="B23" s="223"/>
      <c r="C23" s="54" t="s">
        <v>4</v>
      </c>
      <c r="D23" s="244"/>
      <c r="E23" s="224" t="s">
        <v>185</v>
      </c>
      <c r="F23" s="58" t="s">
        <v>222</v>
      </c>
      <c r="G23" s="241">
        <f>IF(SUM(I23:I24)=0,"",AVERAGE(I23:I24))</f>
        <v>8.5</v>
      </c>
      <c r="H23" s="29" t="s">
        <v>74</v>
      </c>
      <c r="I23" s="104">
        <v>9</v>
      </c>
      <c r="J23" s="110"/>
    </row>
    <row r="24" spans="1:10" s="6" customFormat="1" ht="60" x14ac:dyDescent="0.25">
      <c r="A24" s="16" t="str">
        <f>IF(I24&lt;5,MAX($A$8:A23)+1,"")</f>
        <v/>
      </c>
      <c r="B24" s="223"/>
      <c r="C24" s="54" t="s">
        <v>4</v>
      </c>
      <c r="D24" s="244"/>
      <c r="E24" s="225"/>
      <c r="F24" s="58" t="s">
        <v>222</v>
      </c>
      <c r="G24" s="260"/>
      <c r="H24" s="29" t="s">
        <v>9</v>
      </c>
      <c r="I24" s="104">
        <v>8</v>
      </c>
      <c r="J24" s="110"/>
    </row>
    <row r="25" spans="1:10" s="6" customFormat="1" ht="75" x14ac:dyDescent="0.25">
      <c r="A25" s="16" t="str">
        <f>IF(I25&lt;5,MAX($A$8:A24)+1,"")</f>
        <v/>
      </c>
      <c r="B25" s="223"/>
      <c r="C25" s="54" t="s">
        <v>4</v>
      </c>
      <c r="D25" s="244"/>
      <c r="E25" s="224" t="s">
        <v>37</v>
      </c>
      <c r="F25" s="58" t="s">
        <v>37</v>
      </c>
      <c r="G25" s="241">
        <f>IF(SUM(I25:I30)=0,"",AVERAGE(I25:I30))</f>
        <v>8.5</v>
      </c>
      <c r="H25" s="29" t="s">
        <v>10</v>
      </c>
      <c r="I25" s="104">
        <v>9</v>
      </c>
      <c r="J25" s="110"/>
    </row>
    <row r="26" spans="1:10" s="6" customFormat="1" ht="75" x14ac:dyDescent="0.25">
      <c r="A26" s="16" t="str">
        <f>IF(I26&lt;5,MAX($A$8:A25)+1,"")</f>
        <v/>
      </c>
      <c r="B26" s="223"/>
      <c r="C26" s="54" t="s">
        <v>4</v>
      </c>
      <c r="D26" s="244"/>
      <c r="E26" s="225"/>
      <c r="F26" s="58" t="s">
        <v>37</v>
      </c>
      <c r="G26" s="260"/>
      <c r="H26" s="29" t="s">
        <v>75</v>
      </c>
      <c r="I26" s="104">
        <v>8</v>
      </c>
      <c r="J26" s="110"/>
    </row>
    <row r="27" spans="1:10" s="6" customFormat="1" ht="75" x14ac:dyDescent="0.25">
      <c r="A27" s="16" t="str">
        <f>IF(I27&lt;5,MAX($A$8:A26)+1,"")</f>
        <v/>
      </c>
      <c r="B27" s="223"/>
      <c r="C27" s="54" t="s">
        <v>4</v>
      </c>
      <c r="D27" s="244"/>
      <c r="E27" s="225"/>
      <c r="F27" s="58" t="s">
        <v>37</v>
      </c>
      <c r="G27" s="260"/>
      <c r="H27" s="29" t="s">
        <v>12</v>
      </c>
      <c r="I27" s="104">
        <v>8</v>
      </c>
      <c r="J27" s="110"/>
    </row>
    <row r="28" spans="1:10" s="6" customFormat="1" ht="75" x14ac:dyDescent="0.25">
      <c r="A28" s="16" t="str">
        <f>IF(I28&lt;5,MAX($A$8:A27)+1,"")</f>
        <v/>
      </c>
      <c r="B28" s="223"/>
      <c r="C28" s="54" t="s">
        <v>4</v>
      </c>
      <c r="D28" s="244"/>
      <c r="E28" s="225"/>
      <c r="F28" s="58" t="s">
        <v>37</v>
      </c>
      <c r="G28" s="260"/>
      <c r="H28" s="29" t="s">
        <v>7</v>
      </c>
      <c r="I28" s="104">
        <v>8</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8.3448275862068968</v>
      </c>
      <c r="E31" s="224" t="s">
        <v>39</v>
      </c>
      <c r="F31" s="59" t="s">
        <v>223</v>
      </c>
      <c r="G31" s="241">
        <f>IF(SUM(I31:I35)=0,"",AVERAGE(I31:I35))</f>
        <v>8.8000000000000007</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8</v>
      </c>
      <c r="J35" s="110"/>
    </row>
    <row r="36" spans="1:10" s="6" customFormat="1" ht="45" x14ac:dyDescent="0.25">
      <c r="A36" s="16" t="str">
        <f>IF(I36&lt;5,MAX($A$8:A35)+1,"")</f>
        <v/>
      </c>
      <c r="B36" s="257"/>
      <c r="C36" s="55" t="s">
        <v>5</v>
      </c>
      <c r="D36" s="244"/>
      <c r="E36" s="224" t="s">
        <v>40</v>
      </c>
      <c r="F36" s="59" t="s">
        <v>225</v>
      </c>
      <c r="G36" s="241">
        <f>IF(SUM(I36,I39)=0,"",AVERAGE(I36:I39))</f>
        <v>7.5</v>
      </c>
      <c r="H36" s="29" t="s">
        <v>199</v>
      </c>
      <c r="I36" s="104">
        <v>8</v>
      </c>
      <c r="J36" s="110"/>
    </row>
    <row r="37" spans="1:10" s="6" customFormat="1" ht="45" x14ac:dyDescent="0.25">
      <c r="A37" s="16" t="str">
        <f>IF(I37&lt;5,MAX($A$8:A36)+1,"")</f>
        <v/>
      </c>
      <c r="B37" s="257"/>
      <c r="C37" s="55" t="s">
        <v>5</v>
      </c>
      <c r="D37" s="244"/>
      <c r="E37" s="225"/>
      <c r="F37" s="59" t="s">
        <v>224</v>
      </c>
      <c r="G37" s="260"/>
      <c r="H37" s="29" t="s">
        <v>17</v>
      </c>
      <c r="I37" s="104">
        <v>7</v>
      </c>
      <c r="J37" s="110"/>
    </row>
    <row r="38" spans="1:10" s="6" customFormat="1" ht="45" x14ac:dyDescent="0.25">
      <c r="A38" s="16" t="str">
        <f>IF(I38&lt;5,MAX($A$8:A37)+1,"")</f>
        <v/>
      </c>
      <c r="B38" s="257"/>
      <c r="C38" s="55" t="s">
        <v>5</v>
      </c>
      <c r="D38" s="244"/>
      <c r="E38" s="225"/>
      <c r="F38" s="59" t="s">
        <v>224</v>
      </c>
      <c r="G38" s="260"/>
      <c r="H38" s="29" t="s">
        <v>41</v>
      </c>
      <c r="I38" s="104">
        <v>8</v>
      </c>
      <c r="J38" s="110"/>
    </row>
    <row r="39" spans="1:10" s="6" customFormat="1" ht="45" x14ac:dyDescent="0.25">
      <c r="A39" s="16" t="str">
        <f>IF(I39&lt;5,MAX($A$8:A38)+1,"")</f>
        <v/>
      </c>
      <c r="B39" s="257"/>
      <c r="C39" s="55" t="s">
        <v>5</v>
      </c>
      <c r="D39" s="244"/>
      <c r="E39" s="226"/>
      <c r="F39" s="59" t="s">
        <v>224</v>
      </c>
      <c r="G39" s="259"/>
      <c r="H39" s="29" t="s">
        <v>76</v>
      </c>
      <c r="I39" s="104">
        <v>7</v>
      </c>
      <c r="J39" s="110"/>
    </row>
    <row r="40" spans="1:10" s="6" customFormat="1" ht="25.5" x14ac:dyDescent="0.25">
      <c r="A40" s="16" t="str">
        <f>IF(I40&lt;5,MAX($A$8:A39)+1,"")</f>
        <v/>
      </c>
      <c r="B40" s="257"/>
      <c r="C40" s="55" t="s">
        <v>5</v>
      </c>
      <c r="D40" s="244"/>
      <c r="E40" s="224" t="s">
        <v>42</v>
      </c>
      <c r="F40" s="59" t="s">
        <v>42</v>
      </c>
      <c r="G40" s="240">
        <f>IF(SUM(I40:I42)=0,"",AVERAGE(I40:I42))</f>
        <v>8.3333333333333339</v>
      </c>
      <c r="H40" s="29" t="s">
        <v>18</v>
      </c>
      <c r="I40" s="104">
        <v>8</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8.6</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8</v>
      </c>
      <c r="J45" s="110"/>
    </row>
    <row r="46" spans="1:10" s="6" customFormat="1" ht="45" x14ac:dyDescent="0.25">
      <c r="A46" s="16" t="str">
        <f>IF(I46&lt;5,MAX($A$8:A45)+1,"")</f>
        <v/>
      </c>
      <c r="B46" s="257"/>
      <c r="C46" s="55" t="s">
        <v>5</v>
      </c>
      <c r="D46" s="244"/>
      <c r="E46" s="225"/>
      <c r="F46" s="59" t="s">
        <v>43</v>
      </c>
      <c r="G46" s="260"/>
      <c r="H46" s="29" t="s">
        <v>20</v>
      </c>
      <c r="I46" s="104">
        <v>8</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8.3333333333333339</v>
      </c>
      <c r="H48" s="96" t="s">
        <v>206</v>
      </c>
      <c r="I48" s="104">
        <v>9</v>
      </c>
      <c r="J48" s="111"/>
    </row>
    <row r="49" spans="1:10" s="6" customFormat="1" ht="38.25" x14ac:dyDescent="0.25">
      <c r="A49" s="16" t="str">
        <f>IF(I49&lt;5,MAX($A$8:A48)+1,"")</f>
        <v/>
      </c>
      <c r="B49" s="257"/>
      <c r="C49" s="55" t="s">
        <v>5</v>
      </c>
      <c r="D49" s="244"/>
      <c r="E49" s="251"/>
      <c r="F49" s="60" t="s">
        <v>44</v>
      </c>
      <c r="G49" s="240"/>
      <c r="H49" s="29" t="s">
        <v>202</v>
      </c>
      <c r="I49" s="104">
        <v>8</v>
      </c>
      <c r="J49" s="111"/>
    </row>
    <row r="50" spans="1:10" s="6" customFormat="1" ht="38.25" x14ac:dyDescent="0.25">
      <c r="A50" s="16" t="str">
        <f>IF(I50&lt;5,MAX($A$8:A49)+1,"")</f>
        <v/>
      </c>
      <c r="B50" s="257"/>
      <c r="C50" s="55" t="s">
        <v>5</v>
      </c>
      <c r="D50" s="244"/>
      <c r="E50" s="251"/>
      <c r="F50" s="60" t="s">
        <v>44</v>
      </c>
      <c r="G50" s="240"/>
      <c r="H50" s="29" t="s">
        <v>22</v>
      </c>
      <c r="I50" s="104">
        <v>8</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7</v>
      </c>
      <c r="J52" s="111"/>
    </row>
    <row r="53" spans="1:10" s="6" customFormat="1" ht="30" x14ac:dyDescent="0.25">
      <c r="A53" s="16" t="str">
        <f>IF(I53&lt;5,MAX($A$8:A52)+1,"")</f>
        <v/>
      </c>
      <c r="B53" s="257"/>
      <c r="C53" s="55" t="s">
        <v>5</v>
      </c>
      <c r="D53" s="244"/>
      <c r="E53" s="251"/>
      <c r="F53" s="60" t="s">
        <v>44</v>
      </c>
      <c r="G53" s="240"/>
      <c r="H53" s="29" t="s">
        <v>78</v>
      </c>
      <c r="I53" s="104">
        <v>8</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8</v>
      </c>
      <c r="J55" s="111"/>
    </row>
    <row r="56" spans="1:10" s="6" customFormat="1" ht="30" x14ac:dyDescent="0.25">
      <c r="A56" s="16" t="str">
        <f>IF(I56&lt;5,MAX($A$8:A55)+1,"")</f>
        <v/>
      </c>
      <c r="B56" s="257"/>
      <c r="C56" s="55" t="s">
        <v>5</v>
      </c>
      <c r="D56" s="244"/>
      <c r="E56" s="251"/>
      <c r="F56" s="60" t="s">
        <v>44</v>
      </c>
      <c r="G56" s="240"/>
      <c r="H56" s="29" t="s">
        <v>26</v>
      </c>
      <c r="I56" s="104">
        <v>9</v>
      </c>
      <c r="J56" s="111"/>
    </row>
    <row r="57" spans="1:10" s="6" customFormat="1" ht="30" x14ac:dyDescent="0.25">
      <c r="A57" s="16" t="str">
        <f>IF(I57&lt;5,MAX($A$8:A56)+1,"")</f>
        <v/>
      </c>
      <c r="B57" s="257"/>
      <c r="C57" s="55" t="s">
        <v>5</v>
      </c>
      <c r="D57" s="244"/>
      <c r="E57" s="251"/>
      <c r="F57" s="60" t="s">
        <v>44</v>
      </c>
      <c r="G57" s="240"/>
      <c r="H57" s="29" t="s">
        <v>79</v>
      </c>
      <c r="I57" s="104">
        <v>8</v>
      </c>
      <c r="J57" s="111"/>
    </row>
    <row r="58" spans="1:10" s="6" customFormat="1" ht="30" x14ac:dyDescent="0.25">
      <c r="A58" s="16" t="str">
        <f>IF(I58&lt;5,MAX($A$8:A57)+1,"")</f>
        <v/>
      </c>
      <c r="B58" s="257"/>
      <c r="C58" s="55" t="s">
        <v>5</v>
      </c>
      <c r="D58" s="244"/>
      <c r="E58" s="251"/>
      <c r="F58" s="60" t="s">
        <v>44</v>
      </c>
      <c r="G58" s="240"/>
      <c r="H58" s="29" t="s">
        <v>25</v>
      </c>
      <c r="I58" s="104">
        <v>8</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8.5714285714285712</v>
      </c>
      <c r="E60" s="224" t="s">
        <v>48</v>
      </c>
      <c r="F60" s="59" t="s">
        <v>48</v>
      </c>
      <c r="G60" s="240">
        <f>IF(SUM(I60:I66)=0,"",AVERAGE(I60:I66))</f>
        <v>8.5714285714285712</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8</v>
      </c>
      <c r="J62" s="110"/>
    </row>
    <row r="63" spans="1:10" s="6" customFormat="1" ht="45" x14ac:dyDescent="0.25">
      <c r="A63" s="16" t="str">
        <f>IF(I63&lt;5,MAX($A$8:A62)+1,"")</f>
        <v/>
      </c>
      <c r="B63" s="238"/>
      <c r="C63" s="56" t="s">
        <v>46</v>
      </c>
      <c r="D63" s="244"/>
      <c r="E63" s="225"/>
      <c r="F63" s="59" t="s">
        <v>48</v>
      </c>
      <c r="G63" s="240"/>
      <c r="H63" s="29" t="s">
        <v>30</v>
      </c>
      <c r="I63" s="104">
        <v>8</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8</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8.1999999999999993</v>
      </c>
      <c r="E67" s="224" t="s">
        <v>64</v>
      </c>
      <c r="F67" s="59" t="s">
        <v>64</v>
      </c>
      <c r="G67" s="240">
        <f>IF(SUM(I67:I71)=0,"",AVERAGE(I67:I71))</f>
        <v>8.1999999999999993</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8</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8</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1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8.3809523809523814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8.4090909090909083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8.3448275862068968</v>
      </c>
      <c r="G36" s="41"/>
      <c r="H36" s="41"/>
      <c r="I36" s="41"/>
      <c r="J36" s="41"/>
      <c r="K36" s="41"/>
      <c r="L36" s="41"/>
      <c r="M36" s="46"/>
    </row>
    <row r="37" spans="1:13" s="6" customFormat="1" x14ac:dyDescent="0.25">
      <c r="A37" s="41"/>
      <c r="B37" s="45"/>
      <c r="C37" s="41"/>
      <c r="D37" s="41" t="str">
        <f>AUTODIAGNÓSTICO!B60</f>
        <v>VERIFICAR</v>
      </c>
      <c r="E37" s="41">
        <v>10</v>
      </c>
      <c r="F37" s="100">
        <f>AUTODIAGNÓSTICO!D60</f>
        <v>8.5714285714285712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8.4</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254313000054</v>
      </c>
      <c r="D11" s="273"/>
      <c r="E11" s="19">
        <f>AUTODIAGNÓSTICO!I6</f>
        <v>8.3809523809523814</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51" workbookViewId="0">
      <selection activeCell="G54" sqref="G54"/>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WILLIAM HEREDIA</cp:lastModifiedBy>
  <cp:lastPrinted>2026-01-13T19:16:31Z</cp:lastPrinted>
  <dcterms:created xsi:type="dcterms:W3CDTF">2021-11-16T13:51:36Z</dcterms:created>
  <dcterms:modified xsi:type="dcterms:W3CDTF">2026-01-29T20:06:31Z</dcterms:modified>
</cp:coreProperties>
</file>