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ayle\Downloads\"/>
    </mc:Choice>
  </mc:AlternateContent>
  <xr:revisionPtr revIDLastSave="0" documentId="13_ncr:1_{9F30321A-154A-437B-9A98-FC185AC6C1EE}" xr6:coauthVersionLast="47" xr6:coauthVersionMax="47" xr10:uidLastSave="{00000000-0000-0000-0000-000000000000}"/>
  <bookViews>
    <workbookView xWindow="-108" yWindow="-108" windowWidth="23256" windowHeight="12456" activeTab="5" xr2:uid="{00000000-000D-0000-FFFF-FFFF00000000}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0" i="1" l="1"/>
  <c r="T6" i="6" s="1"/>
  <c r="U98" i="1"/>
  <c r="S6" i="6" s="1"/>
  <c r="U99" i="1"/>
  <c r="U101" i="1"/>
  <c r="U87" i="1"/>
  <c r="U92" i="1"/>
  <c r="U5" i="6" s="1"/>
  <c r="U89" i="1"/>
  <c r="U90" i="1"/>
  <c r="U91" i="1"/>
  <c r="S5" i="6" s="1"/>
  <c r="R7" i="1"/>
  <c r="C4" i="2" s="1"/>
  <c r="R8" i="1"/>
  <c r="R9" i="1"/>
  <c r="R10" i="1"/>
  <c r="S7" i="1"/>
  <c r="T7" i="1"/>
  <c r="T8" i="1"/>
  <c r="T9" i="1"/>
  <c r="T10" i="1"/>
  <c r="U7" i="1"/>
  <c r="S8" i="1"/>
  <c r="U8" i="1"/>
  <c r="U9" i="1"/>
  <c r="U10" i="1"/>
  <c r="S9" i="1"/>
  <c r="S10" i="1"/>
  <c r="S98" i="1"/>
  <c r="S99" i="1"/>
  <c r="S100" i="1"/>
  <c r="S101" i="1"/>
  <c r="Q11" i="1"/>
  <c r="R11" i="1"/>
  <c r="S11" i="1"/>
  <c r="R13" i="1"/>
  <c r="S13" i="1"/>
  <c r="T13" i="1"/>
  <c r="U13" i="1"/>
  <c r="R14" i="1"/>
  <c r="S14" i="1"/>
  <c r="T14" i="1"/>
  <c r="T15" i="1"/>
  <c r="T16" i="1"/>
  <c r="U14" i="1"/>
  <c r="R5" i="2" s="1"/>
  <c r="U15" i="1"/>
  <c r="T5" i="2" s="1"/>
  <c r="U16" i="1"/>
  <c r="R15" i="1"/>
  <c r="S15" i="1"/>
  <c r="S16" i="1"/>
  <c r="R16" i="1"/>
  <c r="E5" i="2" s="1"/>
  <c r="R20" i="1"/>
  <c r="C6" i="2" s="1"/>
  <c r="S20" i="1"/>
  <c r="T20" i="1"/>
  <c r="U20" i="1"/>
  <c r="R21" i="1"/>
  <c r="S21" i="1"/>
  <c r="S22" i="1"/>
  <c r="S23" i="1"/>
  <c r="T21" i="1"/>
  <c r="T22" i="1"/>
  <c r="T23" i="1"/>
  <c r="U21" i="1"/>
  <c r="R22" i="1"/>
  <c r="E6" i="2" s="1"/>
  <c r="R23" i="1"/>
  <c r="U22" i="1"/>
  <c r="T6" i="2" s="1"/>
  <c r="U23" i="1"/>
  <c r="R30" i="1"/>
  <c r="R31" i="1"/>
  <c r="R32" i="1"/>
  <c r="E7" i="2" s="1"/>
  <c r="R33" i="1"/>
  <c r="C7" i="2" s="1"/>
  <c r="S30" i="1"/>
  <c r="T30" i="1"/>
  <c r="T31" i="1"/>
  <c r="T32" i="1"/>
  <c r="T33" i="1"/>
  <c r="U30" i="1"/>
  <c r="U7" i="2" s="1"/>
  <c r="U31" i="1"/>
  <c r="T7" i="2" s="1"/>
  <c r="U32" i="1"/>
  <c r="U33" i="1"/>
  <c r="S31" i="1"/>
  <c r="S32" i="1"/>
  <c r="J7" i="2" s="1"/>
  <c r="S33" i="1"/>
  <c r="S7" i="2"/>
  <c r="R36" i="1"/>
  <c r="R37" i="1"/>
  <c r="R38" i="1"/>
  <c r="R39" i="1"/>
  <c r="S36" i="1"/>
  <c r="T36" i="1"/>
  <c r="T37" i="1"/>
  <c r="T38" i="1"/>
  <c r="T39" i="1"/>
  <c r="U36" i="1"/>
  <c r="S8" i="2" s="1"/>
  <c r="S37" i="1"/>
  <c r="U37" i="1"/>
  <c r="U38" i="1"/>
  <c r="U39" i="1"/>
  <c r="S38" i="1"/>
  <c r="S39" i="1"/>
  <c r="U8" i="2"/>
  <c r="R47" i="1"/>
  <c r="D9" i="2" s="1"/>
  <c r="R48" i="1"/>
  <c r="R49" i="1"/>
  <c r="R50" i="1"/>
  <c r="S47" i="1"/>
  <c r="S48" i="1"/>
  <c r="S49" i="1"/>
  <c r="S50" i="1"/>
  <c r="K9" i="2" s="1"/>
  <c r="T47" i="1"/>
  <c r="T48" i="1"/>
  <c r="T49" i="1"/>
  <c r="T50" i="1"/>
  <c r="U47" i="1"/>
  <c r="U9" i="2" s="1"/>
  <c r="U48" i="1"/>
  <c r="S9" i="2" s="1"/>
  <c r="U49" i="1"/>
  <c r="T9" i="2" s="1"/>
  <c r="U50" i="1"/>
  <c r="R55" i="1"/>
  <c r="R56" i="1"/>
  <c r="R57" i="1"/>
  <c r="R58" i="1"/>
  <c r="S55" i="1"/>
  <c r="S56" i="1"/>
  <c r="S57" i="1"/>
  <c r="J4" i="4" s="1"/>
  <c r="S58" i="1"/>
  <c r="H4" i="4"/>
  <c r="T55" i="1"/>
  <c r="U55" i="1"/>
  <c r="U56" i="1"/>
  <c r="U57" i="1"/>
  <c r="U58" i="1"/>
  <c r="S4" i="4"/>
  <c r="S10" i="4" s="1"/>
  <c r="I4" i="4"/>
  <c r="T56" i="1"/>
  <c r="T57" i="1"/>
  <c r="T58" i="1"/>
  <c r="T4" i="4"/>
  <c r="T10" i="4"/>
  <c r="K4" i="4"/>
  <c r="R62" i="1"/>
  <c r="S62" i="1"/>
  <c r="S63" i="1"/>
  <c r="S64" i="1"/>
  <c r="S65" i="1"/>
  <c r="T62" i="1"/>
  <c r="T63" i="1"/>
  <c r="T64" i="1"/>
  <c r="T65" i="1"/>
  <c r="U62" i="1"/>
  <c r="R63" i="1"/>
  <c r="R64" i="1"/>
  <c r="R65" i="1"/>
  <c r="U63" i="1"/>
  <c r="U64" i="1"/>
  <c r="U65" i="1"/>
  <c r="R68" i="1"/>
  <c r="C6" i="4" s="1"/>
  <c r="S68" i="1"/>
  <c r="S69" i="1"/>
  <c r="S70" i="1"/>
  <c r="S71" i="1"/>
  <c r="T68" i="1"/>
  <c r="T69" i="1"/>
  <c r="T70" i="1"/>
  <c r="T71" i="1"/>
  <c r="U68" i="1"/>
  <c r="U69" i="1"/>
  <c r="U70" i="1"/>
  <c r="U71" i="1"/>
  <c r="R69" i="1"/>
  <c r="D6" i="4" s="1"/>
  <c r="R70" i="1"/>
  <c r="E6" i="4" s="1"/>
  <c r="R71" i="1"/>
  <c r="F6" i="4" s="1"/>
  <c r="R74" i="1"/>
  <c r="R76" i="1"/>
  <c r="E7" i="4" s="1"/>
  <c r="R75" i="1"/>
  <c r="D7" i="4" s="1"/>
  <c r="R77" i="1"/>
  <c r="F7" i="4" s="1"/>
  <c r="S74" i="1"/>
  <c r="S75" i="1"/>
  <c r="S76" i="1"/>
  <c r="S77" i="1"/>
  <c r="T74" i="1"/>
  <c r="U74" i="1"/>
  <c r="U7" i="4" s="1"/>
  <c r="U75" i="1"/>
  <c r="S7" i="4" s="1"/>
  <c r="U76" i="1"/>
  <c r="U77" i="1"/>
  <c r="T75" i="1"/>
  <c r="T76" i="1"/>
  <c r="T77" i="1"/>
  <c r="R84" i="1"/>
  <c r="R85" i="1"/>
  <c r="R86" i="1"/>
  <c r="D4" i="6" s="1"/>
  <c r="D10" i="6" s="1"/>
  <c r="R87" i="1"/>
  <c r="S84" i="1"/>
  <c r="T84" i="1"/>
  <c r="M4" i="6" s="1"/>
  <c r="T85" i="1"/>
  <c r="T86" i="1"/>
  <c r="T87" i="1"/>
  <c r="U84" i="1"/>
  <c r="T4" i="6" s="1"/>
  <c r="T10" i="6" s="1"/>
  <c r="S85" i="1"/>
  <c r="S86" i="1"/>
  <c r="J4" i="6" s="1"/>
  <c r="S87" i="1"/>
  <c r="U85" i="1"/>
  <c r="U86" i="1"/>
  <c r="R89" i="1"/>
  <c r="D5" i="6" s="1"/>
  <c r="S89" i="1"/>
  <c r="S90" i="1"/>
  <c r="S91" i="1"/>
  <c r="S92" i="1"/>
  <c r="K5" i="6" s="1"/>
  <c r="H5" i="6"/>
  <c r="T89" i="1"/>
  <c r="T90" i="1"/>
  <c r="T91" i="1"/>
  <c r="T92" i="1"/>
  <c r="R90" i="1"/>
  <c r="I5" i="6"/>
  <c r="R91" i="1"/>
  <c r="J5" i="6"/>
  <c r="R92" i="1"/>
  <c r="F5" i="6" s="1"/>
  <c r="R98" i="1"/>
  <c r="R99" i="1"/>
  <c r="R100" i="1"/>
  <c r="R101" i="1"/>
  <c r="T98" i="1"/>
  <c r="T101" i="1"/>
  <c r="T99" i="1"/>
  <c r="T100" i="1"/>
  <c r="R102" i="1"/>
  <c r="D7" i="6" s="1"/>
  <c r="R103" i="1"/>
  <c r="R104" i="1"/>
  <c r="R105" i="1"/>
  <c r="S102" i="1"/>
  <c r="T102" i="1"/>
  <c r="T103" i="1"/>
  <c r="T104" i="1"/>
  <c r="T105" i="1"/>
  <c r="U102" i="1"/>
  <c r="S103" i="1"/>
  <c r="S104" i="1"/>
  <c r="S105" i="1"/>
  <c r="U103" i="1"/>
  <c r="R7" i="6" s="1"/>
  <c r="U104" i="1"/>
  <c r="U105" i="1"/>
  <c r="T7" i="6" s="1"/>
  <c r="R114" i="1"/>
  <c r="R115" i="1"/>
  <c r="R116" i="1"/>
  <c r="E8" i="6" s="1"/>
  <c r="R117" i="1"/>
  <c r="F8" i="6" s="1"/>
  <c r="C8" i="6"/>
  <c r="S114" i="1"/>
  <c r="S115" i="1"/>
  <c r="S116" i="1"/>
  <c r="S117" i="1"/>
  <c r="H8" i="6"/>
  <c r="T114" i="1"/>
  <c r="M8" i="6" s="1"/>
  <c r="U114" i="1"/>
  <c r="R8" i="6" s="1"/>
  <c r="D8" i="6"/>
  <c r="T115" i="1"/>
  <c r="T116" i="1"/>
  <c r="T117" i="1"/>
  <c r="U115" i="1"/>
  <c r="U116" i="1"/>
  <c r="T8" i="6" s="1"/>
  <c r="U117" i="1"/>
  <c r="U8" i="6" s="1"/>
  <c r="S8" i="6"/>
  <c r="R122" i="1"/>
  <c r="S122" i="1"/>
  <c r="H4" i="5" s="1"/>
  <c r="T122" i="1"/>
  <c r="P4" i="5" s="1"/>
  <c r="T123" i="1"/>
  <c r="T124" i="1"/>
  <c r="T125" i="1"/>
  <c r="U122" i="1"/>
  <c r="R4" i="5" s="1"/>
  <c r="R10" i="5" s="1"/>
  <c r="U125" i="1"/>
  <c r="U4" i="5" s="1"/>
  <c r="U10" i="5" s="1"/>
  <c r="U123" i="1"/>
  <c r="U124" i="1"/>
  <c r="T4" i="5" s="1"/>
  <c r="T10" i="5" s="1"/>
  <c r="R123" i="1"/>
  <c r="S123" i="1"/>
  <c r="S124" i="1"/>
  <c r="S125" i="1"/>
  <c r="I4" i="5"/>
  <c r="R124" i="1"/>
  <c r="R125" i="1"/>
  <c r="F4" i="5" s="1"/>
  <c r="K4" i="5"/>
  <c r="R128" i="1"/>
  <c r="R129" i="1"/>
  <c r="R130" i="1"/>
  <c r="R131" i="1"/>
  <c r="S128" i="1"/>
  <c r="S130" i="1"/>
  <c r="S129" i="1"/>
  <c r="S131" i="1"/>
  <c r="T128" i="1"/>
  <c r="M5" i="5" s="1"/>
  <c r="U128" i="1"/>
  <c r="T129" i="1"/>
  <c r="N5" i="5" s="1"/>
  <c r="T130" i="1"/>
  <c r="T131" i="1"/>
  <c r="P5" i="5" s="1"/>
  <c r="U129" i="1"/>
  <c r="U130" i="1"/>
  <c r="U131" i="1"/>
  <c r="U5" i="5" s="1"/>
  <c r="T5" i="5"/>
  <c r="R134" i="1"/>
  <c r="C6" i="5" s="1"/>
  <c r="S134" i="1"/>
  <c r="S135" i="1"/>
  <c r="S136" i="1"/>
  <c r="S137" i="1"/>
  <c r="T134" i="1"/>
  <c r="M6" i="5" s="1"/>
  <c r="T135" i="1"/>
  <c r="N6" i="5" s="1"/>
  <c r="T136" i="1"/>
  <c r="O6" i="5" s="1"/>
  <c r="T137" i="1"/>
  <c r="P6" i="5" s="1"/>
  <c r="U134" i="1"/>
  <c r="R135" i="1"/>
  <c r="R136" i="1"/>
  <c r="R137" i="1"/>
  <c r="U135" i="1"/>
  <c r="R6" i="5" s="1"/>
  <c r="U136" i="1"/>
  <c r="T6" i="5" s="1"/>
  <c r="R139" i="1"/>
  <c r="R140" i="1"/>
  <c r="R141" i="1"/>
  <c r="R142" i="1"/>
  <c r="S139" i="1"/>
  <c r="S140" i="1"/>
  <c r="S141" i="1"/>
  <c r="S142" i="1"/>
  <c r="T139" i="1"/>
  <c r="U139" i="1"/>
  <c r="T7" i="5" s="1"/>
  <c r="T140" i="1"/>
  <c r="N7" i="5" s="1"/>
  <c r="U140" i="1"/>
  <c r="S7" i="5" s="1"/>
  <c r="T141" i="1"/>
  <c r="O7" i="5" s="1"/>
  <c r="T142" i="1"/>
  <c r="P7" i="5" s="1"/>
  <c r="U141" i="1"/>
  <c r="R8" i="2"/>
  <c r="R7" i="5"/>
  <c r="S4" i="5"/>
  <c r="S10" i="5" s="1"/>
  <c r="T5" i="6"/>
  <c r="T8" i="2"/>
  <c r="U6" i="2"/>
  <c r="R10" i="4"/>
  <c r="S5" i="5"/>
  <c r="U7" i="5"/>
  <c r="S7" i="6"/>
  <c r="U4" i="4"/>
  <c r="U10" i="4"/>
  <c r="S6" i="2"/>
  <c r="R6" i="2"/>
  <c r="K8" i="6"/>
  <c r="I8" i="6"/>
  <c r="N8" i="6"/>
  <c r="U4" i="6"/>
  <c r="U10" i="6"/>
  <c r="J8" i="6"/>
  <c r="O8" i="6"/>
  <c r="C5" i="6"/>
  <c r="R5" i="5"/>
  <c r="R9" i="2"/>
  <c r="C5" i="2"/>
  <c r="S4" i="2" l="1"/>
  <c r="P10" i="5"/>
  <c r="O5" i="5"/>
  <c r="N4" i="5"/>
  <c r="N10" i="5" s="1"/>
  <c r="P7" i="6"/>
  <c r="N7" i="6"/>
  <c r="M7" i="6"/>
  <c r="O7" i="6"/>
  <c r="O5" i="6"/>
  <c r="P5" i="6"/>
  <c r="N5" i="6"/>
  <c r="P7" i="4"/>
  <c r="M7" i="4"/>
  <c r="O7" i="4"/>
  <c r="N7" i="4"/>
  <c r="N6" i="4"/>
  <c r="M6" i="4"/>
  <c r="P6" i="4"/>
  <c r="O4" i="4"/>
  <c r="N4" i="4"/>
  <c r="O9" i="2"/>
  <c r="M9" i="2"/>
  <c r="O8" i="2"/>
  <c r="M8" i="2"/>
  <c r="N8" i="2"/>
  <c r="O7" i="2"/>
  <c r="M7" i="2"/>
  <c r="M6" i="2"/>
  <c r="O6" i="2"/>
  <c r="P6" i="2"/>
  <c r="S10" i="2"/>
  <c r="N5" i="2"/>
  <c r="S5" i="2"/>
  <c r="M4" i="2"/>
  <c r="S6" i="4"/>
  <c r="M7" i="5"/>
  <c r="U5" i="4"/>
  <c r="F6" i="5"/>
  <c r="R4" i="6"/>
  <c r="R10" i="6" s="1"/>
  <c r="K6" i="5"/>
  <c r="K10" i="5" s="1"/>
  <c r="O4" i="5"/>
  <c r="M4" i="5"/>
  <c r="P8" i="6"/>
  <c r="U7" i="6"/>
  <c r="K7" i="6"/>
  <c r="F7" i="6"/>
  <c r="K7" i="4"/>
  <c r="S5" i="4"/>
  <c r="P7" i="2"/>
  <c r="R7" i="2"/>
  <c r="J6" i="6"/>
  <c r="E5" i="6"/>
  <c r="U6" i="6"/>
  <c r="N4" i="2"/>
  <c r="N6" i="2"/>
  <c r="P8" i="2"/>
  <c r="H6" i="5"/>
  <c r="M5" i="6"/>
  <c r="O6" i="4"/>
  <c r="M5" i="4"/>
  <c r="K5" i="4"/>
  <c r="F4" i="4"/>
  <c r="I5" i="2"/>
  <c r="J10" i="6"/>
  <c r="H5" i="5"/>
  <c r="H6" i="4"/>
  <c r="P9" i="2"/>
  <c r="R5" i="6"/>
  <c r="O4" i="2"/>
  <c r="S6" i="5"/>
  <c r="T7" i="4"/>
  <c r="O5" i="2"/>
  <c r="F6" i="2"/>
  <c r="D6" i="2"/>
  <c r="R4" i="2"/>
  <c r="R10" i="2" s="1"/>
  <c r="M4" i="4"/>
  <c r="S4" i="6"/>
  <c r="S10" i="6" s="1"/>
  <c r="P4" i="4"/>
  <c r="T6" i="4"/>
  <c r="P5" i="2"/>
  <c r="T5" i="4"/>
  <c r="U6" i="5"/>
  <c r="H8" i="2"/>
  <c r="H7" i="2"/>
  <c r="T4" i="2"/>
  <c r="T10" i="2" s="1"/>
  <c r="P4" i="2"/>
  <c r="N7" i="2"/>
  <c r="U5" i="2"/>
  <c r="U4" i="2"/>
  <c r="U10" i="2" s="1"/>
  <c r="I4" i="6"/>
  <c r="I10" i="6" s="1"/>
  <c r="N4" i="6"/>
  <c r="J4" i="5"/>
  <c r="R6" i="6"/>
  <c r="P4" i="6"/>
  <c r="C4" i="6"/>
  <c r="E5" i="4"/>
  <c r="N9" i="2"/>
  <c r="K7" i="2"/>
  <c r="M5" i="2"/>
  <c r="J7" i="5"/>
  <c r="K4" i="6"/>
  <c r="K10" i="6" s="1"/>
  <c r="U6" i="4"/>
  <c r="I9" i="2"/>
  <c r="O4" i="6"/>
  <c r="H7" i="6"/>
  <c r="I7" i="2"/>
  <c r="I6" i="6"/>
  <c r="H7" i="5"/>
  <c r="I7" i="5"/>
  <c r="K7" i="5"/>
  <c r="I6" i="5"/>
  <c r="J6" i="5"/>
  <c r="J10" i="5" s="1"/>
  <c r="H10" i="5"/>
  <c r="K5" i="5"/>
  <c r="J5" i="5"/>
  <c r="I5" i="5"/>
  <c r="I7" i="6"/>
  <c r="J7" i="6"/>
  <c r="H6" i="6"/>
  <c r="K6" i="6"/>
  <c r="P6" i="6"/>
  <c r="N6" i="6"/>
  <c r="M6" i="6"/>
  <c r="O6" i="6"/>
  <c r="H4" i="6"/>
  <c r="H10" i="6" s="1"/>
  <c r="I7" i="4"/>
  <c r="H7" i="4"/>
  <c r="J7" i="4"/>
  <c r="I6" i="4"/>
  <c r="K6" i="4"/>
  <c r="J6" i="4"/>
  <c r="H5" i="4"/>
  <c r="H10" i="4" s="1"/>
  <c r="J5" i="4"/>
  <c r="J10" i="4" s="1"/>
  <c r="I5" i="4"/>
  <c r="I10" i="4"/>
  <c r="J9" i="2"/>
  <c r="H9" i="2"/>
  <c r="J8" i="2"/>
  <c r="I8" i="2"/>
  <c r="K8" i="2"/>
  <c r="I6" i="2"/>
  <c r="J6" i="2"/>
  <c r="H6" i="2"/>
  <c r="K6" i="2"/>
  <c r="J5" i="2"/>
  <c r="K5" i="2"/>
  <c r="H5" i="2"/>
  <c r="J4" i="2"/>
  <c r="I4" i="2"/>
  <c r="H4" i="2"/>
  <c r="K4" i="2"/>
  <c r="C7" i="5"/>
  <c r="D6" i="5"/>
  <c r="D5" i="5"/>
  <c r="C7" i="6"/>
  <c r="E6" i="6"/>
  <c r="C10" i="6"/>
  <c r="C7" i="4"/>
  <c r="C5" i="4"/>
  <c r="C4" i="4"/>
  <c r="E9" i="2"/>
  <c r="E8" i="2"/>
  <c r="D8" i="2"/>
  <c r="D5" i="2"/>
  <c r="D4" i="2"/>
  <c r="F4" i="2"/>
  <c r="E4" i="2"/>
  <c r="F5" i="2"/>
  <c r="F7" i="2"/>
  <c r="D7" i="2"/>
  <c r="F8" i="2"/>
  <c r="C8" i="2"/>
  <c r="F9" i="2"/>
  <c r="C9" i="2"/>
  <c r="D4" i="4"/>
  <c r="E4" i="4"/>
  <c r="D5" i="4"/>
  <c r="F5" i="4"/>
  <c r="F10" i="4" s="1"/>
  <c r="E4" i="6"/>
  <c r="E10" i="6" s="1"/>
  <c r="F4" i="6"/>
  <c r="F10" i="6" s="1"/>
  <c r="F6" i="6"/>
  <c r="D6" i="6"/>
  <c r="C6" i="6"/>
  <c r="E7" i="6"/>
  <c r="D4" i="5"/>
  <c r="C4" i="5"/>
  <c r="E4" i="5"/>
  <c r="E5" i="5"/>
  <c r="C5" i="5"/>
  <c r="F5" i="5"/>
  <c r="E6" i="5"/>
  <c r="F7" i="5"/>
  <c r="E7" i="5"/>
  <c r="D7" i="5"/>
  <c r="M10" i="5" l="1"/>
  <c r="O10" i="5"/>
  <c r="M10" i="6"/>
  <c r="P10" i="6"/>
  <c r="O10" i="6"/>
  <c r="N10" i="6"/>
  <c r="P10" i="4"/>
  <c r="O10" i="4"/>
  <c r="N10" i="4"/>
  <c r="M10" i="4"/>
  <c r="O10" i="2"/>
  <c r="P10" i="2"/>
  <c r="M10" i="2"/>
  <c r="N10" i="2"/>
  <c r="K10" i="4"/>
  <c r="D10" i="2"/>
  <c r="I10" i="5"/>
  <c r="E10" i="4"/>
  <c r="C10" i="4"/>
  <c r="E10" i="2"/>
  <c r="I10" i="2"/>
  <c r="J10" i="2"/>
  <c r="H10" i="2"/>
  <c r="K10" i="2"/>
  <c r="F10" i="5"/>
  <c r="E10" i="5"/>
  <c r="C10" i="5"/>
  <c r="D10" i="5"/>
  <c r="D10" i="4"/>
  <c r="C10" i="2"/>
  <c r="F10" i="2"/>
</calcChain>
</file>

<file path=xl/sharedStrings.xml><?xml version="1.0" encoding="utf-8"?>
<sst xmlns="http://schemas.openxmlformats.org/spreadsheetml/2006/main" count="890" uniqueCount="504">
  <si>
    <t>Apoyo financiero y contable</t>
  </si>
  <si>
    <t>Presupuesto anual del Fondo de Servicios Educativos (FSE)</t>
  </si>
  <si>
    <t>Contabilidad</t>
  </si>
  <si>
    <t>Ingresos y gastos</t>
  </si>
  <si>
    <t>Control fiscal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</si>
  <si>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</si>
  <si>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</si>
  <si>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</si>
  <si>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</si>
  <si>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</si>
  <si>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</si>
  <si>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</si>
  <si>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</si>
  <si>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</si>
  <si>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</si>
  <si>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</si>
  <si>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</si>
  <si>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</si>
  <si>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</si>
  <si>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</si>
  <si>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</si>
  <si>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</si>
  <si>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</si>
  <si>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</si>
  <si>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</si>
  <si>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</si>
  <si>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</si>
  <si>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</si>
  <si>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</si>
  <si>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</si>
  <si>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</si>
  <si>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</si>
  <si>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</si>
  <si>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</si>
  <si>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</si>
  <si>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</si>
  <si>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</si>
  <si>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</si>
  <si>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</si>
  <si>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</si>
  <si>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</si>
  <si>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</si>
  <si>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</si>
  <si>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</si>
  <si>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</si>
  <si>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</si>
  <si>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</si>
  <si>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</si>
  <si>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</si>
  <si>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</si>
  <si>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</si>
  <si>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</si>
  <si>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</si>
  <si>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</si>
  <si>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</si>
  <si>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</si>
  <si>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</si>
  <si>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</si>
  <si>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</si>
  <si>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</si>
  <si>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</si>
  <si>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</si>
  <si>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</si>
  <si>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</si>
  <si>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</si>
  <si>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</si>
  <si>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</si>
  <si>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</si>
  <si>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</si>
  <si>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</si>
  <si>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</si>
  <si>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</si>
  <si>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</si>
  <si>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</si>
  <si>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</si>
  <si>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</si>
  <si>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</si>
  <si>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</si>
  <si>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</si>
  <si>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</si>
  <si>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</si>
  <si>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</si>
  <si>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</si>
  <si>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</si>
  <si>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</si>
  <si>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</si>
  <si>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</si>
  <si>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</si>
  <si>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</si>
  <si>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</si>
  <si>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</si>
  <si>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</si>
  <si>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</si>
  <si>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</si>
  <si>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</si>
  <si>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</si>
  <si>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</si>
  <si>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</si>
  <si>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</si>
  <si>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</si>
  <si>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</si>
  <si>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</si>
  <si>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</si>
  <si>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</si>
  <si>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</si>
  <si>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</si>
  <si>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</si>
  <si>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</si>
  <si>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</si>
  <si>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</si>
  <si>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</si>
  <si>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</si>
  <si>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</si>
  <si>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</si>
  <si>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</si>
  <si>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</si>
  <si>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</si>
  <si>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</si>
  <si>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</si>
  <si>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</si>
  <si>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</si>
  <si>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</si>
  <si>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</si>
  <si>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</si>
  <si>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</si>
  <si>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</si>
  <si>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</si>
  <si>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</si>
  <si>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</si>
  <si>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</si>
  <si>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</si>
  <si>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</si>
  <si>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</si>
  <si>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</si>
  <si>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</si>
  <si>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</si>
  <si>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</si>
  <si>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</si>
  <si>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</si>
  <si>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</si>
  <si>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</si>
  <si>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</si>
  <si>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</si>
  <si>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</si>
  <si>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</si>
  <si>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</si>
  <si>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</si>
  <si>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</si>
  <si>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</si>
  <si>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</si>
  <si>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</si>
  <si>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</si>
  <si>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</si>
  <si>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</si>
  <si>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</si>
  <si>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</si>
  <si>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</si>
  <si>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</si>
  <si>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</si>
  <si>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</si>
  <si>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</si>
  <si>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</si>
  <si>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</si>
  <si>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</si>
  <si>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</si>
  <si>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</si>
  <si>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</si>
  <si>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</si>
  <si>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</si>
  <si>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</si>
  <si>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</si>
  <si>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</si>
  <si>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</si>
  <si>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</si>
  <si>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</si>
  <si>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</si>
  <si>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2023</t>
  </si>
  <si>
    <t>AÑO 2024</t>
  </si>
  <si>
    <t>AÑO 2025</t>
  </si>
  <si>
    <t>AÑO 2026</t>
  </si>
  <si>
    <t>Documento PEI, Actas, plataforma institucional, plataforma enjambre.</t>
  </si>
  <si>
    <t xml:space="preserve">Documento PEI, Actas,  .Plataforma enjmabre. </t>
  </si>
  <si>
    <t xml:space="preserve">Documento PEI, Actas,  .Plataforma enjmabre, plataforma SIMAG, PIAR, DUA. </t>
  </si>
  <si>
    <t>Los criterios básicos sobre el manejo del establecimiento educativo y la atención a la diversidad  permiten el trabajo en equipo, pero no han sido evaluados para establecer su eficacia</t>
  </si>
  <si>
    <t>Los planes, proyectos y acciones estan articulados al planteamiento
estratégico de la institución  . Se trabaja en equipo para articular las acciones.</t>
  </si>
  <si>
    <t xml:space="preserve">Actas consejo directivo, Actas consejo academico, Actas equipo de Calidad, Autoevluación Institucional, planes de mejoramiento, planes de área, CDA, </t>
  </si>
  <si>
    <t>La estrategia pedagógica es aplicada de manera articulada en las diferentes sedes, niveles y grados.</t>
  </si>
  <si>
    <t>La institución implementa un proceso de autoevaluación integral . Además, cuenta con la participación de los diferentes estamentos de la comunidad educativa.</t>
  </si>
  <si>
    <t>Autoevaluación, Analisis estadisticos Pruebas Saber, Matriz de analisis evaluar para Avanzar, Plan de fortalecimiento academico, Plan de estudios, Planes de área.</t>
  </si>
  <si>
    <t xml:space="preserve">Actas equipos de gestión, Formato Autoevalución, Planes de Acción, Plan de mejoramiento. Cargue documentos plataforma enjmabre. </t>
  </si>
  <si>
    <t>El consejo directivo se reúne periódicamente de acuerdo con el cronograma establecido. Sin embargo, no hace un seguimiento sistemático al plan de trabajo.</t>
  </si>
  <si>
    <t xml:space="preserve">Cronograma Institucional, Planes de acción, Actas consejo directivo. </t>
  </si>
  <si>
    <t xml:space="preserve">Resolución  de implementación consejo academico, actas consejo academico, plan de estudios, planes de áreas. </t>
  </si>
  <si>
    <t>La comisión de evaluación y promoción evalúa los resultados de sus acciones y decisiones y los utiliza para fortalecer su trabajo.</t>
  </si>
  <si>
    <t>Actas de comisión de evaluación, actas de seguimiento academico, planes de mejoramiento, reportes y consolidados academicos, observador del estudiante, plataforma institucional.</t>
  </si>
  <si>
    <t>Actas del comité de convivencia.</t>
  </si>
  <si>
    <t>El consejo estudiantil se reúne periódicamente y es reconocido como la instancia de representación de los intereses de todos y todas los
estudiantes de la institución.</t>
  </si>
  <si>
    <t xml:space="preserve">Actas consejo estudiantil. </t>
  </si>
  <si>
    <t xml:space="preserve">La institución cuenta con un personero elegido democraticamente, y desarrolla proyectos y programas en favor de los estudiantes y su labor es reconocida en los diferentes estamentos de la comunidad educativa. </t>
  </si>
  <si>
    <t xml:space="preserve">Actas de elección de personeros, fotografías. </t>
  </si>
  <si>
    <t xml:space="preserve">actas y fotografias. </t>
  </si>
  <si>
    <t>El consejo de padres de familia se reúne periódicamente para apoyar al rector o director en el marco del plan de mejoramiento. Sin embargo, no hace seguimiento sistemático a los
resultados obtenidos.</t>
  </si>
  <si>
    <t xml:space="preserve">Actas. </t>
  </si>
  <si>
    <t xml:space="preserve">Correos Institucionales, plataforma institucional, grupos de whatsApp, </t>
  </si>
  <si>
    <t>La institución desarrolla los diferentes proyectos institucionales con el apoyo de equipos que tienen una metodología de trabajo clara, orientados a responder por resultados y que generan un ambiente de comunicación y confianza .</t>
  </si>
  <si>
    <t xml:space="preserve">Actas de equipos de gestión, de áreas, de consejo acedemico, consejo directivo, matriz de cumplimiento plataforma enjambre. </t>
  </si>
  <si>
    <t>La institución cuenta con un
sistema de estímulos y reconocimientos a los logros de docentes y estudiantes que se aplica de manera coherente,
sistemática y organizada.</t>
  </si>
  <si>
    <t>Página web, placas. Menciones de honor</t>
  </si>
  <si>
    <t>La institución ha implementado los CDA, para el intercambio y divulgación de experiencias significativas en las aulas.</t>
  </si>
  <si>
    <t xml:space="preserve">Particiación actividades institucionales , participación acividades municipales, evidencias fotograficas, videos. </t>
  </si>
  <si>
    <t xml:space="preserve">Se cuenta con un ambiene físico limpio, ordenado y agradable para el ambiente escolar, con una unidad sanitaria completa y adecuada,un comedor , cancha, coliseo, entre otros,  aunque es necesario la creación de espacios fisicos como laboratorios y aulas de clase, aula multiple. </t>
  </si>
  <si>
    <t xml:space="preserve">evidencias fotograficas. </t>
  </si>
  <si>
    <t xml:space="preserve">Listado de asistencia a inducción,fotos </t>
  </si>
  <si>
    <t>Resultados de pruebas internas y externas</t>
  </si>
  <si>
    <t xml:space="preserve">Existe un manual de convivencia  utilizado como instrumento que orienta los procesos de convivencia instituccional, es necesario socializar ajustes . </t>
  </si>
  <si>
    <t xml:space="preserve">Documeto Manual de Convivencia. </t>
  </si>
  <si>
    <t>La institucion cuenta con un cronograma de actividades organizados para el año escolar.</t>
  </si>
  <si>
    <t xml:space="preserve">PAE, prestamo de tabletas, auxilio para wiffi, intervención policia infancia adolescencia, comisaria de familia. </t>
  </si>
  <si>
    <t>Se cuenta con el programa de promoción del bienestar a los estudiantes y cuenta con entidades que les colaboran.</t>
  </si>
  <si>
    <t xml:space="preserve">PAE, bus escolar,  intervención policia infancia adolescencia, comisaria de familia. </t>
  </si>
  <si>
    <t>El comité de convivencia es reconocido y utilizado para identificar y mediar los conflictos.</t>
  </si>
  <si>
    <t xml:space="preserve">Manual de funciones, reglamento interno, se reunen esporadicamente. </t>
  </si>
  <si>
    <t>La institución utiliza mecanismos que combinan recursos internos y externos para prevenir situaciones de riesgo y manejar los casos difíciles, en el marco de su política sobre este tema. Además, hace seguimiento periódico a los mismos.</t>
  </si>
  <si>
    <t>Actas de coordinación y psicoorientación, observador del estudiantes y reuniones periodicas.</t>
  </si>
  <si>
    <t>Actas colegios abiertos, tención a padres de familia, entrega de informes,escuelas de padres,  planes de mejoramiento, plataforma institucional.</t>
  </si>
  <si>
    <t>La institución realiza un intercambio fluido de información con las autoridades educativas en el marco de la política definida, lo que facilita la ejecución de las actividades y la solución oportuna de los problemas.</t>
  </si>
  <si>
    <t xml:space="preserve">Correos SAC, reuniones de apoyo con lideres de calidad de la secretaria de educación, </t>
  </si>
  <si>
    <t>La institución cuenta con alianzas y acuerdos con EL SENA, LA UDES, Secretaria de Cultura de los Patios, La Universidad Simón Bolivar, La universidad de Pamplona  para apoyar la ejecución de sus proyectos y cuentan con la participación de los diferentes estamentos de la comunidad educativa.</t>
  </si>
  <si>
    <t>Convenio SENA-Convenio UDES, Convenio Universidad Simon Bolivar-Convenio Universidad de Pamplona.Convenio secretaría de Cultura del municipio de Los Patios.</t>
  </si>
  <si>
    <t>Los estudiantes realizan practicas en las diferentes establecimientos del sector productivo, que son evaluadas.</t>
  </si>
  <si>
    <t>Convenio SENA</t>
  </si>
  <si>
    <t xml:space="preserve">El plan de estudios es articulado y coherente. Además, cuenta con mecanismos de seguimiento y retroalimentación, a partir de los cuales se mantiene su pertinencia, relevancia y calidad. Para el presente año se ajustaron los planes de área a 3 periodos. </t>
  </si>
  <si>
    <t>Planes de área en medio magnético de todas las áreas del currículo, matriz pedagógica de transversalidad y criterios de evaluación</t>
  </si>
  <si>
    <t>Las prácticas pedagógicas de aula de los docentes de todas las áreas, grados y sedes desarrollan el enfoque metodológico común en cuanto a métodos de enseñanza, relación
pedagógica y uso de recursos.
a la diversidad de la población.</t>
  </si>
  <si>
    <t>Actas que evidencian los ajustes realizados según los lineamientos del Ministerio de Educación</t>
  </si>
  <si>
    <t>La política institucional de dotación, uso y
mantenimiento de los recursos para el aprendizaje permite apoyar el trabajo académico de la diversidad de sus estudiantes y docentes, Pero se debe retomar el uso de los formatos establecidos para el seguimiento de uso de los recursos</t>
  </si>
  <si>
    <t xml:space="preserve">Manual de uso y préstamo de recursos tecnológicos </t>
  </si>
  <si>
    <t>Hay un formato de seguimiento al cumplimiento efectivo de las horas de clase diligenciado desde coordinación, ademas se realiza el seguimiento desde la plataforma Ovy que maneja la Institución.</t>
  </si>
  <si>
    <t>Programación de clases a traves del horario  en la plataforma institucional</t>
  </si>
  <si>
    <t xml:space="preserve">La institución revisa periódicamente la implementación de su política de evaluación tanto en cuanto a su aplicación por parte de los docentes, realiza un seguimiento continuo y hace ajustes pertinentes. </t>
  </si>
  <si>
    <t>Plan de estudios, actas de consejo académico.</t>
  </si>
  <si>
    <t>Planes de área completos y evaluados periódicamente y ajustados a las orientaciones del MEN.</t>
  </si>
  <si>
    <t>Planes de área, acta de revisón y hallazgos de planes de área</t>
  </si>
  <si>
    <t>Se incluyó en cada plan de área la intencionalidad de las tareas y se evalúa el impacto de estas en el aprendizaje de los estudiantes</t>
  </si>
  <si>
    <t>Planes de área, rutas de aprendizaje, organizador del aula.</t>
  </si>
  <si>
    <t>Se actualizó el manual de uso y procedimientos de recursos tecnológicos</t>
  </si>
  <si>
    <t>Manual de uso y procedimientos de recursos tecnológicos - formato de préstamo</t>
  </si>
  <si>
    <t>La institución cuenta con una política sobre el uso apropiado de los tiempos destinados a los aprendizajes, la cual es implementada de manera flexible de acuerdo con las características y necesidades de los estudiantes.</t>
  </si>
  <si>
    <t>Plan de estudios, cronograma anual de actividades, horarios de clase de estudiantes y docentes, rutas de aprendizaje, quias de trabajo en la plataforma institucional</t>
  </si>
  <si>
    <t>Se cumplió con los planes de mejoramiento y prácticas pedagógicas</t>
  </si>
  <si>
    <t>Ruta de aprendizaje ajustada, planeación por periodo, cronograma de actividades institucional.</t>
  </si>
  <si>
    <t xml:space="preserve">La planeación de clases es reconocida como
la estrategia institucional que posibilita establecer y aplicar el conjunto ordenado y articulado de actividades. La planeación cumple con los limeaniemtos orientados por el MEN. </t>
  </si>
  <si>
    <t>Planes de área - Planeaciones por período, rutas de aprendizaje, plataforma institucional</t>
  </si>
  <si>
    <t xml:space="preserve">Se promueve la participación de los estudiantes en la elección de estrategias pedagógicas y didácticas que dinamizan el aprendizaje y donde se favorece el
desarrollo de las competencias. La elección de temas la realizan los docentes a partir de las necesidades e intereses de los estudiantes y el contexto. </t>
  </si>
  <si>
    <t>El sistema de evaluación del rendimiento académico
de la institución se aplica permanentemente.
Se hace seguimiento y se cuenta con un buen
sistema de información. Además, la institución
evalúa periódicamente este sistema y lo ajusta
de acuerdo con las necesidades de la diversidad
de los estudiantes.</t>
  </si>
  <si>
    <t>Planes de mejoramiento, jornadas de colegio abierto, citación a padres de familia, actas de atención a padres y actualización de Sistema de Evaluación Institucional (SIE).</t>
  </si>
  <si>
    <t>La institución revisa periódicamente su sistema de seguimiento académico y realiza los ajustes correspondientes, con el propósito de mejorarlo.</t>
  </si>
  <si>
    <t>Jornada de colegio abierto, comisiones de evaluación por periodos, reuniones de consejo académico, resignificación del Sistema Institucional de evaluación, citación a padres, firma compromisos académicos y discipliarios, seguimiento a los compromisos académicos y discplinarios.</t>
  </si>
  <si>
    <t>La institución hace seguimiento a la incidencia
de los resultados de las evaluaciones externas en
las prácticas de aula y realiza acciones correctivas
para su ajuste, las cuales son establecidas en el
plan de mejoramiento.</t>
  </si>
  <si>
    <t>Plan de fortalecimiento académico a partir de los resultados de las pruebas Evaluar para avanzar, Análisis de las Pruebas Saber 11 y su respectivo plan de mejoramiento por áreas.</t>
  </si>
  <si>
    <t>Se realiza seguimiento continuo a la asistencia, privilegiando la puntualidad y cumplimiento de las actividades curriculares y extracurriculares. Compromiso de los padres de familia para garantizar asistencia y permanencia en las actividades académicas.</t>
  </si>
  <si>
    <t xml:space="preserve">Plataforma institucional, Reporte de asistencia diaria a coordinación académica. Seguimiento en agenda escolar con llamados de atención y citación a padres de familia, </t>
  </si>
  <si>
    <t xml:space="preserve">Se realizan las actividades de refuerzo de acuerdo a las necesidades de los estudiantes por cada área. Se establecen tiempos y estrategias pedagógicas que permiten la superación de las dificultades. </t>
  </si>
  <si>
    <t>Actas de comisión de evaluación, Planes de mejoramiento por área, compromisos académicos, jornada de colegio abierto.</t>
  </si>
  <si>
    <t>La institución cuenta con políticas
y mecanismos para abordar
los casos de bajo rendimiento
y problemas de aprendizaje,
pero no se hace seguimiento a
los mismos, ni se acude a recursos
externos.</t>
  </si>
  <si>
    <t>Planes individuales de ajustes razonables, actas de compromiso académico, actas de atención a padres de familia, remisiones y conceptos del docente de apoyo.</t>
  </si>
  <si>
    <t xml:space="preserve">La institución actualiza la base de datos de los egresados y los vincula actividades extracurriculares de manera continua. Así mismo, se realiza el encuentro anual de egresados.  </t>
  </si>
  <si>
    <t>Base de datos, plataforma institucional, formato de seguimiento, formato de control de asistencia. Acta de reunión anual de egresados.</t>
  </si>
  <si>
    <t>AÑO  2023</t>
  </si>
  <si>
    <t>La institución cuenta con un proceso de matrícula ágil y oportuno que tiene en cuenta las necesidades de los estudiantes y los padres de familia.</t>
  </si>
  <si>
    <t>prematrícula virtual y libro de matrícula</t>
  </si>
  <si>
    <t>La institución revisa periódicamente la calidad y disponibilidad del archivo académico y ajusta y mejora este sistema.</t>
  </si>
  <si>
    <t>archivos de plataforma institucional.</t>
  </si>
  <si>
    <t>La institución revisa periódicamente el sistema de expedición de boletines de calificaciones.</t>
  </si>
  <si>
    <t>boletines y pagina web</t>
  </si>
  <si>
    <t>CONVENIO</t>
  </si>
  <si>
    <t>Los servicios complementarios y recursos que ofrece el Establecimiento Educativo, se distribuyen de forma equitativa, se ofrecen oportunamente teniendo en cuenta la calidad requerida.</t>
  </si>
  <si>
    <t>informes de servicio de transporte</t>
  </si>
  <si>
    <t>La estrategia para apoyar a los estudiantes que presentan bajo desempeño académico o con dificultades de interacción, es aplicada en
todas las sedes y es conocida por toda la comunidad educativa. Además, está articulada con los servicios prestados por otras entidades o profesionales de apoyo.</t>
  </si>
  <si>
    <t>Actas de docentes,  psicorientación, coordinación y de rectoría.</t>
  </si>
  <si>
    <t>Los perfiles con que cuenta la institución se usan para la toma de decisiones de personal y son coherentes con su estructura organizativa. Además, su uso en procesos de selección, solicitud e inducción del personal facilita el
desempeño de las personas que se vinculan laboralmente a la institución.</t>
  </si>
  <si>
    <t>asignacion de carga academica de la planta de personal, hoja de vida</t>
  </si>
  <si>
    <t>La institución realiza actividades de inducción con los docentes y administrativos nuevos,
pero éstas no son sistemáticas
y obedecen a iniciativas individuales, de áreas o de sedes.</t>
  </si>
  <si>
    <t>planta docente , plataforma institucional, actas y correo institucional.</t>
  </si>
  <si>
    <t>La institución cuenta con lineamientos que permiten que sus integrantes opten por procesos de formación en coherencia con el PEI y con las necesidades detectadas.</t>
  </si>
  <si>
    <t>Fotográicas, Actas de docentes, certificaciones, videos y grupos de whatsapp y de docentes y estudiantes con padres de familia.</t>
  </si>
  <si>
    <t>La institución cuenta con procesos explícitos para elaborar los horarios y los criterios para realizar la asignación académica de los docentes, y éstos se cumplen.</t>
  </si>
  <si>
    <t>Resolución de asignación académica, horario de clase</t>
  </si>
  <si>
    <t>el personal vinculado se identifca con la filosofia, principios, valores y objetivos de la institucion.</t>
  </si>
  <si>
    <t xml:space="preserve">Celebraciones religiosas, charlas y saludo diario por parte de la coordinación y rectoria. </t>
  </si>
  <si>
    <t>La institución revisa y evalúa continuamente sus criterios de asignación académica de los docentes y realiza los ajustes pertinentes a los mismos.</t>
  </si>
  <si>
    <t>protocolos de evaluacion, portafolio de evidencias.</t>
  </si>
  <si>
    <t>La institución ha definido una
estrategia de reconocimiento
al personal vinculado, pero
ésta no siempre es llevada a la
práctica.</t>
  </si>
  <si>
    <t>Reconocimientos, fotográficas</t>
  </si>
  <si>
    <t>La institución cuenta con una política de apoyo a la investigación y a la producción de materiales relacionados con la misma; además se han definido temas y áreas de interés en concordancia con el PEI.</t>
  </si>
  <si>
    <t>Proyectos tranversales</t>
  </si>
  <si>
    <t>La institución dispone de estrategias claras
para mediación y solución de conflictos y éstos se resuelven a través del diálogo y la negociación permanente. Esto contribuye a que exista un buen clima laboral.</t>
  </si>
  <si>
    <t>Comité de mediadores de paz y comité de convivencia</t>
  </si>
  <si>
    <t>La institución ha definido un programa de bienestar del personal
vinculado, pero éste no se cumple totalmente o no abarca a todas las sedes, niveles o grados.</t>
  </si>
  <si>
    <t>documento programa de bienestar y acta de gestion administrativa.</t>
  </si>
  <si>
    <t xml:space="preserve">Existe un archivo, se hace seguimiento a los casos de inclusión y equidad. </t>
  </si>
  <si>
    <t>PIAR. Carpeta de inclusión.</t>
  </si>
  <si>
    <t xml:space="preserve">No aplica. </t>
  </si>
  <si>
    <t>No aplica.</t>
  </si>
  <si>
    <t xml:space="preserve">Se hizo un diagnóstico para focalizar las familias en vulnerabilidad. </t>
  </si>
  <si>
    <t xml:space="preserve">Encuesta. </t>
  </si>
  <si>
    <t>Se hizo seguimiento al trabajo realizado por los mediadiadores, proyecto Socio- Ocupacional y charlas de Orientación Escolar.</t>
  </si>
  <si>
    <t xml:space="preserve">Plan de Etica y Valores, Proyectos de mediadores de convivencia, Proyectos elaborados por estudiantes, Actas de charlas desarrolladas por la  Psico-orientadora. </t>
  </si>
  <si>
    <t xml:space="preserve">Se complementaron con temas de acuerdo a las necesidades presentadas por los educando, Con temas como: rescate de valores, hábitosde estudio, tipo de padres, y prevención  uso de sustancias psicoactivas.  </t>
  </si>
  <si>
    <t xml:space="preserve">Charlas, Carpetas de asistencia, Conferencistas. </t>
  </si>
  <si>
    <t>En las Escuelas de Padres se sensibilizan sobre las diferentes problemáticas sociales que imperan en el entorno y  la Institución  con base en esta, ofrece una formación integral y de calidad.</t>
  </si>
  <si>
    <t xml:space="preserve">Seguimiento y nivelación a Escuela de Padres y socialización a la comunidad educativa del trabajo realizado. </t>
  </si>
  <si>
    <t>Los recursos son utilizados para desarrollo de actividades curriculares,  y también  utilizadas en algunas ocasiones al  servicio  de la comunidad.</t>
  </si>
  <si>
    <t>Evidencias fotográfica.</t>
  </si>
  <si>
    <t xml:space="preserve">Los estudiantes cumplen con el servicio en diferentes Instituciones articuladas con la I.E. Anna Vitiello, y   en algunas dependencias de la institución o de otras entidades públicas y privadas. </t>
  </si>
  <si>
    <t xml:space="preserve">Carpetas, Proyecto, Planillas y Certificación. </t>
  </si>
  <si>
    <t>Los estudiantes participan de manera activa en los diferentes espacios democráticos, socio-cultutales y deportivos.</t>
  </si>
  <si>
    <t xml:space="preserve">Elección democrática de representantes, Mediador, Personero y  Contralor, y  participación en diferentes eventos culturares, pedagógicas y deportivas. </t>
  </si>
  <si>
    <t>Cada grado elige democraticamente al Padre Representante en la primera asamblea.</t>
  </si>
  <si>
    <t>Actas de asistencia entregadas a  Coordinación, libro de reuniones de la Asociación de padres de familia.</t>
  </si>
  <si>
    <t>Las familias se integan a los procesos Socio - formativos, promoviendo el trabajo en equipo.</t>
  </si>
  <si>
    <t xml:space="preserve"> Clausuras, Expo Show, día de la familia. Inauguracón de interclases y acopañamiento en supérate  e Intercolegiados. </t>
  </si>
  <si>
    <t>Resignificación. ajustes al proyecto según las metas cumplidas  para el año 2022</t>
  </si>
  <si>
    <t>Acta de socialización con padres , Actas de socialización con los estudiantes, entrega del documento con ajustes para el 2022, Acta de capacitación oficina de gestión del riesgo del Municipio, actas, fotos.</t>
  </si>
  <si>
    <t xml:space="preserve">Se realizaron talleres y conferencias a estudiantes y padres de familia. </t>
  </si>
  <si>
    <t xml:space="preserve">Actas de Socialización del componente Comunitario, Firma de asistentes a Socialización de sustancias psicoactivas y embarazos en adolescentes, fotos. </t>
  </si>
  <si>
    <t xml:space="preserve">Se  dio cumplimiento al  programa  establecido con capacitaciones y simulacro de evacuación , su respectiva socialización con los estudiantes antiguos y nuevos( Decálogo).  una carta donde se informó  el mal estado de las aulas y los riesgos a los que puede conllevar a la comunidad educativa.  </t>
  </si>
  <si>
    <t>Actas , copia de la carta y fotografías del día del simulacro  y de la socialización con estudiantes al inicio de año y decálogo.</t>
  </si>
  <si>
    <t xml:space="preserve">hay metas establecidas para la Institución integrda e inclusiva, es necesario actualizar el documento PEI con dichas metas. </t>
  </si>
  <si>
    <t xml:space="preserve">La comunidad educativa conoce y comparte el direccionamiento estrategico, esto se evidencia en la identidad institucional y la unidad de propositos entre sus miembros. </t>
  </si>
  <si>
    <t>La Institución revisa periodocamente los procedimientos e instrumentos establecidos para realizar la autoevaluación integral.</t>
  </si>
  <si>
    <t xml:space="preserve">El consejo académico se reúne ordinariamente y cuenta con el aporta activo de sus mienbros. Allí se toman decisiones sobre los procesos pedagógicos y se hace seguimiento sistematico al plan de trabajo, para segurar su cumplimiento. </t>
  </si>
  <si>
    <t xml:space="preserve">El comité de convivencia esta conformado, pero no se reunen periódicamente para analizar los casos que le son remitidos. </t>
  </si>
  <si>
    <t>La asamblea de padres de familia se reúne periódicamente y es reconocida como la instancia de representación de estos integrantes de  la comunidad educativa.</t>
  </si>
  <si>
    <t xml:space="preserve">La institución utiliza diferentes medios de comunicación, previamente identificados, para informar, actualizar y motivar a cada uno de los estamentos de la comunidad educativa en el proceso de mejoramiento institucional. </t>
  </si>
  <si>
    <t>Actas equipo Consejo Academico, Actas CDA, fotos y videos.</t>
  </si>
  <si>
    <t>Los  estudiantes  se sienten orgullosos  de pertenecen a la institucion y participan en las actividades programadas interna y externas.</t>
  </si>
  <si>
    <t xml:space="preserve">Al inicio del año escolar, en todas las sedes se explica a los estudiantes nuevos los usos y costumbres de la institución. </t>
  </si>
  <si>
    <t xml:space="preserve">La institución realiza un intercambio muy ágil y fluido de información con las familias o acudientes en el marco de la política definida, lo que facilita la solución oportuna de los problemas. Es necesario hacer seguimiento y evaluación a los procesos de comunicación con las familias. </t>
  </si>
  <si>
    <t>No existe un sistema de estímulos y reconocimientos a los logros de docentes y estudiantes que se aplique de manera coherente,
sistemática y organizada.</t>
  </si>
  <si>
    <t xml:space="preserve">No existe un programa estruturado de indudcción y de acogida el cual esta apoyado en materiales y estrategias que se adaptan a las condidiones personales, sociales y culturales de todos los integrnates de la comunidad educativa. </t>
  </si>
  <si>
    <t xml:space="preserve">No existe una politica y una programación completa de actividades extracurriculares que propicie la participación de todos para complementar los aspectos sociales, artisticos, deportivos, emocionales, eticos, etc. </t>
  </si>
  <si>
    <t>Se cuenta con una formulación de la misión, la visión y los principios que articulan e identifican a la institución como un todo. Estos elementos han sido apropiados parcialmente por la comunidad educativa.</t>
  </si>
  <si>
    <t>Todas las metas establecidas para la institución integrada e inclusiva responden a sus objetivos y al direccionamiento estratégico. Es necsario socilazarlas a toda la comunidad educativa.</t>
  </si>
  <si>
    <t xml:space="preserve">Documento PEI, Actas, plataforma institucional, plataforma enjambre, proyectos transversales, plan de estudios. </t>
  </si>
  <si>
    <t xml:space="preserve">La estrategia de promoción de la inclusión de personas de diferentes grupos poblacionales o diversidad cultural es la base para que se adapten metodologías y espacios físicos, apoyar talentos y hacerlos valorar por todos los estamentos de la comunidad educativa.
</t>
  </si>
  <si>
    <t>La estrategia de promoción de la inclusión de personas de diferentes grupos poblacionales o diversidad cultural es la base para que se adapten metodologías y espacios físicos, apoyar talentos y hacerlos valorar por todos los estamentos de la comunidad educativa.</t>
  </si>
  <si>
    <t>Actas consejo directivo, Actas consejo academico, Actas equipo de Calidad, Consejo Directivo,  Plataforma enjambre.</t>
  </si>
  <si>
    <t>La estrategia pedagógica es coherfente con los principiops institucionales, misión, visión y esnaplicada de manera articulada en las diferentes niveles y grados.</t>
  </si>
  <si>
    <t>El consejo directivo tiene una
agenda y un cronograma de
trabajo para orientar los procesos de planeación y el seguimiento a las acciones institucionales. Sin embargo, no se
reúne con regularidad.</t>
  </si>
  <si>
    <t xml:space="preserve">Cronograma Institucional Actas consejo directivo. </t>
  </si>
  <si>
    <t>El consejo académico se reúne periódicamente para garantizar que el proyecto pedagógico sea coherente con las necesidades de la diversidad y se implemente en todas las 
áreas y niveles. Sin embargo, no hace seguimiento suficiente al mismo.</t>
  </si>
  <si>
    <t>Cronograma Institucional Actas consejo academico</t>
  </si>
  <si>
    <t>La comisión de evaluación y promoción evalúa
los resultados de sus acciones y decisiones y los
utiliza para fortalecer su trabajo.</t>
  </si>
  <si>
    <t>cronograma, actas de comisión.</t>
  </si>
  <si>
    <t>El comité de convivencia está
conformado, pero no se reúne
periódicamente para analizar
los casos que le son remitidos.</t>
  </si>
  <si>
    <t>Se observa el entusiasmo y una elevada motivacion hacia el aprendizaje lo que se refleja en toda la comunidad educativa.</t>
  </si>
  <si>
    <t xml:space="preserve">Existe un manual de convivencia  utilizado como instrumento que orienta los procesos de convivencia instituccional, es necesario socializar ajustes  e implementar aciones de seguimiento al cumplimiento de protocolos de atención. </t>
  </si>
  <si>
    <t xml:space="preserve">Manual de funciones en proceso. </t>
  </si>
  <si>
    <t>La institución ha definido políticas y mecanismos para prevenir situaciones de riesgo y manejar los casos difíciles, las
cuales se aplican en la Institución;  Sin embargo, no se hace seguimiento sistemático a los mismos.</t>
  </si>
  <si>
    <t xml:space="preserve">La Institución cuenta con una misión, visión, principios y metas institucionales formulados, definidos y articulados que se evidencia en la identidad institucional y la unidad de propositos entre todos sus miembros. </t>
  </si>
  <si>
    <t xml:space="preserve">La institución educativa cuenta con una gestion estrategica formulada y definida a traves del trabajo en equipo para alcanzar los objetivos y metas institucionales. </t>
  </si>
  <si>
    <t>El Comité de convivencia no es reconocido para identificar y mediar los conflictos que afectan la convivencia de los distintos estamentos de la comunidad educativa</t>
  </si>
  <si>
    <t>El Comité de convivencia no es reconocido como la instancia encargada de analizar y plantear soluciones a
los problemas de convivencia que se presentan en la institución.</t>
  </si>
  <si>
    <t>El plan de estudios es articulado y coherente. Además, cuenta con mecanismos de seguimiento y retroalimentación, a partir de los cuales se mantiene su pertinencia, relevancia y calidad. Están ajustados los planes de área a 3 periodos.</t>
  </si>
  <si>
    <t xml:space="preserve">Las prácticas pedagógicas de aula de los docentes de todas las áreas, grados y sedes desarrollan el enfoque metodológico común en cuanto a métodos de enseñanza, relación
pedagógica y uso de recursos. a la diversidad de la población , sin embargo no se evidencia la misma para los respectivos ajustes. </t>
  </si>
  <si>
    <t>Se hicieron mejoras en la dotación, uso y
mantenimiento de los recursos para el aprendizaje permitiendo apoyar el trabajo académico de
la diversidad de sus estudiantes y docentes</t>
  </si>
  <si>
    <t xml:space="preserve">Acta de adquisición de equipos tecnológicos para las aulas de clase. Manual de uso y préstamo de recursos tecnológicos </t>
  </si>
  <si>
    <t>Formato diligenciado de horas efectivas de momentos pedagógicos.</t>
  </si>
  <si>
    <t>Revisión y actualización del SIEE y actas de consejo académico.</t>
  </si>
  <si>
    <t>Las prácticas pedagógicas de aula de los docentes de todas las áreas, grados y sedes se apoyan en opciones didácticas comunes y específicas para cada grupo poblacional, las que son conocidas y compartidas por los diferentes estamentos de la comunidad educativa, en concordancia con el PEI y el plan de estudios.</t>
  </si>
  <si>
    <t xml:space="preserve">Planes de área, planeación trimestral, </t>
  </si>
  <si>
    <t>Se incluyó en cada plan de área la intencionalidad de las tareas y se evalúa el impacto de estas en el aprendizaje de los estudiantes.</t>
  </si>
  <si>
    <t>Planes de área, rutas de aprendizaje, organizador del aula</t>
  </si>
  <si>
    <t>Se cuenta con una política sobre el uso de los recursos para el aprendizaje que está articulada a su propuesta pedagógica, pero
ésta no se aplica en todos los niveles o grados.</t>
  </si>
  <si>
    <t>Formato de horas efectivas de clase, cronograma anual de actividades, horarios de clase de estudiantes y docentes, rutas de aprendizaje, quias de trabajo en la plataforma institucional</t>
  </si>
  <si>
    <t>La institución hace seguimiento a las relaciones de aula, y diseña e implementa acciones de mejoramiento para contrarrestar las debilidades evidenciadas.</t>
  </si>
  <si>
    <t>Actas de colegio abierto, actas de reuniones de seguimeinto al desempeño académico e informes parciales y finales de período. Formatos de asistencia a atención a padres.</t>
  </si>
  <si>
    <t>La planeación de clases es reconocida como la estrategia institucional que posibilita establecer y aplicar el conjunto ordenado y articulado de actividades. La planeación cumple con los limeaniemtos orientados por el MEN.</t>
  </si>
  <si>
    <t>Planes de área - Planeaciones por período, rutas de aprendizaje, plataforma institucional, drive institucional</t>
  </si>
  <si>
    <t>El sistema de evaluación del rendimiento académico de la institución se aplica permanentemente. Se hace seguimiento y se cuenta con un buen sistema de información. Además, la institución evalúa periódicamente este sistema y lo ajusta de acuerdo con las necesidades de la diversidad de los estudiantes.</t>
  </si>
  <si>
    <t>Divulgación en asamblea general, planes de mejoramiento, jornadas de colegio abierto, citación a padres de familia, actas de atención a padres, actualización y resignificación del Sistema de Evaluación Institucional (SIEE).</t>
  </si>
  <si>
    <t>Planes de mejoramiento, jornadas de colegio abierto, citación a padres de familia, actas de atención a padres y actualización de Sistema de Evaluación Institucional (SIEE).</t>
  </si>
  <si>
    <t>Jornada de colegio abierto, comisiones de evaluación por periodos, reuniones de consejo académico, resignificación del Sistema Institucional de evaluación, citación a padres, firma compromisos académicos y discipliarios, seguimiento a los compromisos académicos y disciplinarios.</t>
  </si>
  <si>
    <t>La institución hace seguimiento a la incidencia de los resultados de las evaluaciones externas en las prácticas de aula y realiza acciones correctivas para su ajuste, las cuales son establecidas en el plan de mejoramiento.</t>
  </si>
  <si>
    <t>La política institucional de control, análisis
y tratamiento del ausentismo contempla la
participación activa de padres, docentes y estudiantes.</t>
  </si>
  <si>
    <t>Segumiento a la asistencia por plataforma institucional, Reporte de asistencia diaria a coordinación académica (formato horas efectivas de clase).</t>
  </si>
  <si>
    <t>Se realizan las actividades de refuerzo de acuerdo a las necesidades de los estudiantes por cada área. Se establecen tiempos y estrategias pedagógicas que permiten la superación de las dificultades.</t>
  </si>
  <si>
    <t>La institución cuenta con programas de apoyo pedagógico a los casos de bajo rendimiento académico, así como con mecanismos de seguimiento, actividades institucionales y soporte interinstitucional.</t>
  </si>
  <si>
    <t xml:space="preserve">Actas de flexibilización curricular, PIAR, DUA. </t>
  </si>
  <si>
    <t xml:space="preserve">La institución actualiza la base de datos de los egresados y los vincula a actividades extracurriculares de manera continua. Así mismo, se realiza el encuentro anual de egresados. </t>
  </si>
  <si>
    <t>prematrícula virtual y libro de matrícula.</t>
  </si>
  <si>
    <t>Archivos de plataforma institucional.</t>
  </si>
  <si>
    <t>Boletines y pagina web.</t>
  </si>
  <si>
    <t>Informes del restaurante escolar y control diario del servicio. Formatos existentes desde la oficina de psicorientacion.</t>
  </si>
  <si>
    <t>Asignacion de carga academica de la planta de personal, hoja de vida.</t>
  </si>
  <si>
    <t>La institución tiene una estrategia organizada para la inducción y la acogida del personal nuevo, que incluye el análisis del PEI y del plan de mejoramiento. Además, realiza la
reinducción del antiguo en lo relacionado con aspectos institucionales, pedagógicos y disciplinares.</t>
  </si>
  <si>
    <t>planta docente , plataforma institucional, actas y correo institucional, evidencias fotograficas.</t>
  </si>
  <si>
    <t>Fotográficas, Actas de docentes, certificaciones, videos y grupos de whatsapp y de docentes y estudiantes con padres de familia.</t>
  </si>
  <si>
    <t>Resolución de asignación académica, horario de clase.</t>
  </si>
  <si>
    <t>El personal vinculado se identifca con la filosofia, principios, valores y objetivos de la institucion.</t>
  </si>
  <si>
    <t>Reconocimientos, fotográficas.</t>
  </si>
  <si>
    <t>Proyectos tranversales, Proyecto de movilidad segura.</t>
  </si>
  <si>
    <t>La institución dispone de estrategias claras para mediación y solución de conflictos y éstos se resuelven a través del diálogo y la negociación permanente. Esto contribuye a que exista un buen clima laboral.</t>
  </si>
  <si>
    <t>Comité de mediadores de paz y comité de convivencia.</t>
  </si>
  <si>
    <t>La institución ha definido un programa de bienestar del personal vinculado, pero éste no se cumple totalmente o no abarca a todas las sedes, niveles o grados.</t>
  </si>
  <si>
    <t>Documento programa de bienestar y acta de gestion administrativa.</t>
  </si>
  <si>
    <t>No aplica</t>
  </si>
  <si>
    <t>Se hizo un diagnóstico para focalizar las familias en vulnerabilidad.</t>
  </si>
  <si>
    <t>Encuesta</t>
  </si>
  <si>
    <t>Se hizo seguimiento al trabajo realizado por los mediadiadores, proyecto Socio- Ocupacional y charlas de Orientación Escolar.Se ejecuto el progrma de egresados.</t>
  </si>
  <si>
    <t>Plan de Etica y Valores, Proyectos de mediadores de convivencia, Proyectos elaborados por estudiantes, Actas de charlas desarrolladas por la  Psico-orientadora. Programa de egresados</t>
  </si>
  <si>
    <t>Se complementaron con temas de acuerdo a las necesidades presentadas por los educando, Con temas como: rescate de valores, hábitosde estudio, tipo de padres, y prevención  uso de sustancias psicoactivas.</t>
  </si>
  <si>
    <t>Seguimiento y nivelación a Escuela de Padres y socialización a la comunidad educativa del trabajo realizado.</t>
  </si>
  <si>
    <t>Los estudiantes cumplen con el servicio en diferentes Instituciones articuladas con la I.E. Anna Vitiello, y   en algunas dependencias de la institución o de otras entidades públicas y privadas. Eldocumento esta ajustado alos requerimientos de la ley.</t>
  </si>
  <si>
    <t xml:space="preserve">Clausuras, Expo Show, día de la familia. Inauguracón de interclases y acopañamiento en supérate  e Intercolegiados. </t>
  </si>
  <si>
    <t>Resignificación. ajustes al proyecto según las metas cumplidas  para el año 2024 . Gestionar las capacitaciones  .Organizar los simulacros y revisión al sistema de alarma.Inducción a los docentes y estudiantes. Segumiento del material de primero auxilios . mapa de riesgos internos.</t>
  </si>
  <si>
    <t>Se  dio cumplimiento al  programa  establecido con capacitaciones y simulacro de evacuación , su respectiva socialización con los estudiantes antiguos y nuevos( Decálogo).  una carta donde se informó  el mal estado de las aulas y los riesgos a los que puede conllevar a la comunidad educativa</t>
  </si>
  <si>
    <t>La estrategia pedagógica es coherfente con los principios institucionales, misión, visión y es aplicada de manera articulada en los diferentes niveles y grados.</t>
  </si>
  <si>
    <t>El consejo directivo se reúne periódicamente de acuerdo con el cronograma establecido. Se toman decisones sobre los procesos pedagogicos y se hace seguimiento sistematico al plan de trabajo para asegurar su cumplimiento.</t>
  </si>
  <si>
    <t xml:space="preserve">El comité de conivivecia se reune periodocamente y es reconocido como la instancia encargada de analizar y plantear soluciones a los porbelmas de convivencia que se presentan en la Institución. </t>
  </si>
  <si>
    <t>la Institución  realiza reuniones ocasionales para identificar y socializar los mejores desempeños en el ámbito pedagógico y administrativo.</t>
  </si>
  <si>
    <t>Los  estudiantes  se sienten orgullosos  de pertenecer a la institucion y participan en las actividades programadas interna y externas.</t>
  </si>
  <si>
    <t xml:space="preserve">La institución cuenta con el comité de convivencia, el cual se encarga de la identificación y mediación de los conflictos que se presentan entre los diferentes estamentos de la comunidad educativa. Es necesario hacer seguimiento a la apropiación y el cumplimiento de las rutas y protocolos de atención utilizados por la comunidad educativa. </t>
  </si>
  <si>
    <t xml:space="preserve">La institución cuenta con el comité de convivencia, el cual se encarga de la identificación y mediación de los conflictos que se presentan entre los diferentes estamentos de la comunidad educativa. </t>
  </si>
  <si>
    <t>La institucion cuenta con una politica clara sobre la intencionalidad de las tareas escolares en el afianciamiento de los aprendizajes de los estudiantes y esta es aplicada por toda la comunidad educativa</t>
  </si>
  <si>
    <t>La institucion tiene una politica sobre el uson delos recursos para el prendizaje que esta artu¿iculada con su propuesta pedagogica y es aplicada por todos</t>
  </si>
  <si>
    <t>Las conclusiones de los analisis de lso resultados de los estudiantes en las evalucaciones externas pruebas saber son fuente para el mejoramiento de las pracaticas de aula.</t>
  </si>
  <si>
    <t>El proceso de matrícula es ágil y oportuno.</t>
  </si>
  <si>
    <t>La estrategia para apoyar a los estudiantes que presentan bajo desempeño académico o con dificultades de interacción, es aplicada en</t>
  </si>
  <si>
    <t>todas las sedes y es conocida por toda la comunidad educativa. Además, está articulada con los servicios prestados por otras entidades o profesionales de apoyo.</t>
  </si>
  <si>
    <t>Los perfiles con que cuenta la institución se usan para la toma de decisiones de personal y son coherentes con su estructura organizativa. Además, su uso en procesos de selección, solicitud e inducción del personal facilita el desempeño de las personas que se vinculan a la institución.</t>
  </si>
  <si>
    <t>La institución tiene una estrategia organizada para la inducción y la acogida del personal nuevo, que incluye el análisis del PEI y del plan de mejoramiento. Además, realiza la reinducción del antiguo.</t>
  </si>
  <si>
    <t>La formación y la capacitación se asumen con interés particular de cada docente.</t>
  </si>
  <si>
    <t>La I.E. realiza algunas actividades de reconocimiento al personal vinculado.</t>
  </si>
  <si>
    <t>La investigación en la I. E. se encuentra en proceso de construcción.</t>
  </si>
  <si>
    <t>La institución no ha definido un programa de bienestar del personal vinculado.</t>
  </si>
  <si>
    <t>Las sedes y los niveles de la institución conocen la política de atención a la población que experimenta barreras para el aprendizaje y la participación, trabajan conjuntamente para diseñar modelos pedagógicos flexibles que permitan la inclusión y la  atención a estas personas, y los dan a conocer a la comunidad.</t>
  </si>
  <si>
    <t xml:space="preserve">PIAR. Carpeta de inclusión, drive institucional inclusión </t>
  </si>
  <si>
    <t>La institución conoce las características de su entorno y procura dar respuestas a éstas mediante acciones que buscan acercar los estudiantes a la institución, en concordancia con el PEI.</t>
  </si>
  <si>
    <t>Encuesta de caracterización y proyectos transversales enfocada en los intereses de los estudiantes</t>
  </si>
  <si>
    <t>Evidencias fotográfica.de las actividades desarrolladas</t>
  </si>
  <si>
    <t>Actas consejo directivo, Actas consejo academico, Actas equipo de Calidad, Autoevaluación Institucional, planes de mejoramiento, planes de área.</t>
  </si>
  <si>
    <t>Autoevaluación, Analisis estadisticos Pruebas Saber, Plan de estudios, Planes de área.</t>
  </si>
  <si>
    <t xml:space="preserve">Actas equipos de gestión, Formato Autoevalaución, Planes de Acción, Plan de mejoramiento. Cargue documentos plataforma enjambre. </t>
  </si>
  <si>
    <t xml:space="preserve">Cronograma Institucional 
Actas consejo directivo. </t>
  </si>
  <si>
    <t>Cronograma institucional, actas de comisión.</t>
  </si>
  <si>
    <t>Actas del comité de convivencia</t>
  </si>
  <si>
    <t>Actas</t>
  </si>
  <si>
    <t xml:space="preserve">Actas de elección de personeros, Fotografías. </t>
  </si>
  <si>
    <t xml:space="preserve">Actas y fotografias. </t>
  </si>
  <si>
    <t xml:space="preserve">Correos Institucionales, plataforma institucional, grupos de WhatsApp, </t>
  </si>
  <si>
    <t xml:space="preserve">Actas de equipos de gestión, de áreas, de consejo academico, consejo directivo, matriz de cumplimiento plataforma enjambre. </t>
  </si>
  <si>
    <t>Página web, placas. menciones de honor</t>
  </si>
  <si>
    <t>Actas de Asamblea docente</t>
  </si>
  <si>
    <t>Las sedes poseen espacios amplios y suficientes y estos se encentran adecuadamente dotados lo que propicia un ambiente para el aprendizaje y la convivencia de sus miembros.</t>
  </si>
  <si>
    <t>evidencias fotograficas. 
Equipos tecnológicos instalados en las aulas de clase</t>
  </si>
  <si>
    <t>Actas de induccion a estudiantes nuevos, listados de asistencia y evidencias fotográficas.</t>
  </si>
  <si>
    <t>Resultados de pruebas internas y externas
Disminución en la tasa de reinicio de año escolar</t>
  </si>
  <si>
    <t>Documento de manual de convivencia</t>
  </si>
  <si>
    <t>Se realizan actividades extracurriculares pero estas no se enmarcan en una política Institucional.</t>
  </si>
  <si>
    <t>Participación en concursos de bandas de paz .
Participación en concursos de arte, pintura y ambiente, a nivel municipal.</t>
  </si>
  <si>
    <t>Actas de comité de convivencia
Ejecución del plan de trabajo terapeutico en algunas intervenciones.</t>
  </si>
  <si>
    <t>La Institución educativa utiliza mecanismos que combina recursos externos e internos para prevenir situaciones de riesgo y manejar casos dificiles.</t>
  </si>
  <si>
    <t xml:space="preserve">Actas de comité de convivencia
Evidencia fotográfica de charlas con profesionales de entidades externas: Gobernacion, Alcaldía municipal, Comisaría de Familia, Defensoria del Pueblo, Policía de Infancia y Adolescencia. </t>
  </si>
  <si>
    <t>Actas colegios abiertos, atención a padres de familia, entrega de informes,escuelas de padres,  planes de mejoramiento, plataforma institucional.</t>
  </si>
  <si>
    <t xml:space="preserve">La Institución revisa periodocamente los procedimientos e instrumentos establecidos para realizar la autoevaluación integral.
</t>
  </si>
  <si>
    <t>La institución revisa periodocamente la calidad y disponibilidad del archivo academico, ajusta y mejora este sisitema.</t>
  </si>
  <si>
    <t>La institución revisa periodicamente el sistema de expedición de boletines de calificación.</t>
  </si>
  <si>
    <t>La formación y la capacitación se asume con interes particular de cada docente.</t>
  </si>
  <si>
    <t>La institución educativa realiza algunas actividades de reconocimiento al personal vinculado.</t>
  </si>
  <si>
    <t>Implementar un seguimiento al proceso de inducción.</t>
  </si>
  <si>
    <t>El sistema de evaluación del rendimiento académicode la institución se aplica permanentemente ,se hace siguimientoy se cuenta con un buen sistema de información.Además,la institución evalúa periódicamente este sistema y lo ajusta con las necesidades de la diversidad de los estudiantes.</t>
  </si>
  <si>
    <t>El plan de estudios es articulado y coherente.Además cuenta con mecanismos de seguimiento y retroalimentación ,  a apartir de los cuales se mantiene su pertinencia,relevancia y calidad; los planes de área se encuentran ajustados a 3 periodos académicos.</t>
  </si>
  <si>
    <t>Diseñar un programa de apoyo pedagógico a los casos de bajo rendimiento académico,así como mecanismos de seguimiento,actividades institucionales y soporte interinstitucional.</t>
  </si>
  <si>
    <t>Promover una mayor participación de la comunidad educativa en el proceso de seguimiento a la asistencia y las acciones que conduzcan al desarrollo del desempeño académico de los estudiantes.</t>
  </si>
  <si>
    <t>La institución evalúa y mejora los procesos relacionados con los proyectos de vida de sus estudiantes, de modo que hay un interés por cualificar este aspecto en la formación de sus alumnos.</t>
  </si>
  <si>
    <t xml:space="preserve">Los programas de la escuela de padres se evalúan de forma regular; hay sistematización de estos procesos y su mejoramiento se hace teniendo en cuenta las necesidades y expectativas de los integrantes de la familia y de la comunidad. </t>
  </si>
  <si>
    <t xml:space="preserve"> La institución mediante encuestas y entrevistas personales conocera las necesidades y expectativas de todos los  estudiantes  y diseñara mecanismos que permitan crear las políticas y los programas.</t>
  </si>
  <si>
    <t xml:space="preserve"> La participación de los padres de familia sera coherente con los propósitos institucionales, buscando evaluar estos mecanismos e instancias de participación en pro del mejoramiento de sus necesidades y expectativas.</t>
  </si>
  <si>
    <t xml:space="preserve"> Los programas de prevención de riesgos físicos seran reconocidos por la comunidad y sus beneficios se proyectaran hacia los hogares, teniendo en cuenta el mejoramiento de las condiciones de seguridad, fomentando la formación de la cultura del  autocuidado, la solidaridad y la prevención  frente a las condiciones de riesgo físico existentes en la institucion.</t>
  </si>
  <si>
    <t xml:space="preserve">Existe un manual de convivencia que requiere de su apropiacion, mediante la socializacion, seguimiento y evauacion con el fin de mejorar la convivnecia escolar y garantizar el debido proceso. </t>
  </si>
  <si>
    <t>La institución cuenta con algunas formas de reconocimiento de los logros de docentes y estudiantes, pero estas no se aplican de manera organizada y sistematica.</t>
  </si>
  <si>
    <t>IE Anna Vitiello Hogar Santa Rosa de Lima</t>
  </si>
  <si>
    <t xml:space="preserve">Sor Carmen Muñoz </t>
  </si>
  <si>
    <t>Sor Carmen Muñoz</t>
  </si>
  <si>
    <t>Calle 34A No. 7E-12 Anillo Vial Los Patios, N. de S.</t>
  </si>
  <si>
    <t>info@ieannavitiello.edu.co</t>
  </si>
  <si>
    <t xml:space="preserve">Los Patios </t>
  </si>
  <si>
    <t>Rectora</t>
  </si>
  <si>
    <t>Sor Gladys Giraldo</t>
  </si>
  <si>
    <t>Coordinadora</t>
  </si>
  <si>
    <t>Maryuri Zelaida Ávila Moreno</t>
  </si>
  <si>
    <t>Líder Gestión Directiva</t>
  </si>
  <si>
    <t>maryuriz.avilam@ieannavitiello.edu.co</t>
  </si>
  <si>
    <t>Edgar Fernando Serpa Delgado</t>
  </si>
  <si>
    <t>Líder Gestión Académica</t>
  </si>
  <si>
    <t>edgarf.serpad@ieannavitiello.edu.co</t>
  </si>
  <si>
    <t xml:space="preserve">Nancy Sulay Gutierrez Rojas </t>
  </si>
  <si>
    <t>Líder Gestión Administrativa</t>
  </si>
  <si>
    <t>nancys.gutierrezr@ieannavitiello.edu.co</t>
  </si>
  <si>
    <t>Duber Mauricio Contreras Pabón</t>
  </si>
  <si>
    <t xml:space="preserve">Líder Gestión Comunitaria </t>
  </si>
  <si>
    <t>duberm.contrerasp.@ieannavitiello.edu.co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</si>
</sst>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7" fillId="0" borderId="0"/>
    <xf numFmtId="0" fontId="27" fillId="0" borderId="0"/>
    <xf numFmtId="9" fontId="1" fillId="0" borderId="0" applyFont="0" applyFill="0" applyBorder="0" applyAlignment="0" applyProtection="0"/>
  </cellStyleXfs>
  <cellXfs count="330">
    <xf numFmtId="0" fontId="0" fillId="0" borderId="0" xfId="0"/>
    <xf numFmtId="0" fontId="29" fillId="0" borderId="0" xfId="0" applyFont="1"/>
    <xf numFmtId="0" fontId="4" fillId="0" borderId="0" xfId="0" applyFont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9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9" fillId="0" borderId="0" xfId="0" applyNumberFormat="1" applyFont="1"/>
    <xf numFmtId="0" fontId="6" fillId="0" borderId="0" xfId="0" applyFont="1"/>
    <xf numFmtId="0" fontId="30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9" fillId="0" borderId="0" xfId="0" applyFont="1" applyAlignment="1">
      <alignment horizontal="left" vertical="top"/>
    </xf>
    <xf numFmtId="0" fontId="31" fillId="0" borderId="0" xfId="0" applyFont="1"/>
    <xf numFmtId="0" fontId="6" fillId="9" borderId="2" xfId="0" applyFont="1" applyFill="1" applyBorder="1" applyAlignment="1">
      <alignment horizontal="center" vertical="center" wrapText="1"/>
    </xf>
    <xf numFmtId="9" fontId="29" fillId="0" borderId="0" xfId="0" applyNumberFormat="1" applyFont="1"/>
    <xf numFmtId="9" fontId="5" fillId="0" borderId="2" xfId="0" applyNumberFormat="1" applyFont="1" applyBorder="1" applyAlignment="1">
      <alignment horizontal="center" vertical="center"/>
    </xf>
    <xf numFmtId="0" fontId="32" fillId="0" borderId="0" xfId="0" applyFont="1"/>
    <xf numFmtId="0" fontId="19" fillId="0" borderId="0" xfId="0" applyFont="1"/>
    <xf numFmtId="0" fontId="18" fillId="0" borderId="0" xfId="0" applyFont="1" applyAlignment="1">
      <alignment horizontal="center" vertical="center"/>
    </xf>
    <xf numFmtId="0" fontId="33" fillId="0" borderId="0" xfId="2" applyFont="1" applyFill="1" applyAlignment="1" applyProtection="1">
      <alignment vertical="center"/>
    </xf>
    <xf numFmtId="0" fontId="13" fillId="0" borderId="0" xfId="0" applyFont="1" applyAlignment="1">
      <alignment horizontal="left" vertical="center" wrapText="1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vertical="center"/>
    </xf>
    <xf numFmtId="0" fontId="13" fillId="0" borderId="0" xfId="0" applyFont="1" applyAlignment="1">
      <alignment wrapText="1"/>
    </xf>
    <xf numFmtId="0" fontId="34" fillId="10" borderId="3" xfId="0" applyFont="1" applyFill="1" applyBorder="1" applyAlignment="1" applyProtection="1">
      <alignment horizontal="center" vertical="center"/>
      <protection locked="0"/>
    </xf>
    <xf numFmtId="0" fontId="32" fillId="10" borderId="3" xfId="0" applyFont="1" applyFill="1" applyBorder="1" applyAlignment="1" applyProtection="1">
      <alignment horizontal="center" vertical="center"/>
      <protection locked="0"/>
    </xf>
    <xf numFmtId="0" fontId="32" fillId="11" borderId="3" xfId="0" applyFont="1" applyFill="1" applyBorder="1" applyAlignment="1" applyProtection="1">
      <alignment horizontal="center" vertical="center"/>
      <protection locked="0"/>
    </xf>
    <xf numFmtId="0" fontId="32" fillId="12" borderId="3" xfId="0" applyFont="1" applyFill="1" applyBorder="1" applyAlignment="1" applyProtection="1">
      <alignment horizontal="center" vertical="center"/>
      <protection locked="0"/>
    </xf>
    <xf numFmtId="0" fontId="35" fillId="13" borderId="3" xfId="0" applyFont="1" applyFill="1" applyBorder="1" applyAlignment="1" applyProtection="1">
      <alignment horizontal="left" vertical="top" wrapText="1"/>
      <protection locked="0"/>
    </xf>
    <xf numFmtId="0" fontId="35" fillId="13" borderId="2" xfId="0" applyFont="1" applyFill="1" applyBorder="1" applyAlignment="1" applyProtection="1">
      <alignment horizontal="left" vertical="top" wrapText="1"/>
      <protection locked="0"/>
    </xf>
    <xf numFmtId="0" fontId="35" fillId="14" borderId="3" xfId="0" applyFont="1" applyFill="1" applyBorder="1" applyAlignment="1" applyProtection="1">
      <alignment horizontal="left" vertical="top" wrapText="1"/>
      <protection locked="0"/>
    </xf>
    <xf numFmtId="0" fontId="35" fillId="14" borderId="2" xfId="0" applyFont="1" applyFill="1" applyBorder="1" applyAlignment="1" applyProtection="1">
      <alignment horizontal="left" vertical="top" wrapText="1"/>
      <protection locked="0"/>
    </xf>
    <xf numFmtId="0" fontId="35" fillId="15" borderId="3" xfId="0" applyFont="1" applyFill="1" applyBorder="1" applyAlignment="1" applyProtection="1">
      <alignment horizontal="left" vertical="top" wrapText="1"/>
      <protection locked="0"/>
    </xf>
    <xf numFmtId="0" fontId="35" fillId="15" borderId="2" xfId="0" applyFont="1" applyFill="1" applyBorder="1" applyAlignment="1" applyProtection="1">
      <alignment horizontal="left" vertical="top" wrapText="1"/>
      <protection locked="0"/>
    </xf>
    <xf numFmtId="9" fontId="29" fillId="0" borderId="4" xfId="0" applyNumberFormat="1" applyFont="1" applyBorder="1" applyAlignment="1">
      <alignment horizontal="center" vertical="center"/>
    </xf>
    <xf numFmtId="0" fontId="16" fillId="8" borderId="5" xfId="2" applyFont="1" applyFill="1" applyBorder="1" applyAlignment="1" applyProtection="1">
      <alignment horizontal="center" vertical="center"/>
    </xf>
    <xf numFmtId="0" fontId="5" fillId="8" borderId="3" xfId="2" applyFont="1" applyFill="1" applyBorder="1" applyAlignment="1" applyProtection="1">
      <alignment horizontal="left" vertical="center"/>
    </xf>
    <xf numFmtId="0" fontId="16" fillId="8" borderId="5" xfId="2" applyFont="1" applyFill="1" applyBorder="1" applyAlignment="1" applyProtection="1">
      <alignment horizontal="center" vertical="center" wrapText="1"/>
    </xf>
    <xf numFmtId="0" fontId="24" fillId="8" borderId="5" xfId="2" applyFont="1" applyFill="1" applyBorder="1" applyAlignment="1" applyProtection="1">
      <alignment horizontal="center" vertical="center"/>
    </xf>
    <xf numFmtId="0" fontId="24" fillId="8" borderId="5" xfId="2" applyFont="1" applyFill="1" applyBorder="1" applyAlignment="1" applyProtection="1">
      <alignment horizontal="center" vertical="center" wrapText="1"/>
    </xf>
    <xf numFmtId="0" fontId="17" fillId="2" borderId="6" xfId="0" applyFont="1" applyFill="1" applyBorder="1" applyAlignment="1">
      <alignment vertical="center" wrapText="1"/>
    </xf>
    <xf numFmtId="0" fontId="17" fillId="2" borderId="7" xfId="0" applyFont="1" applyFill="1" applyBorder="1" applyAlignment="1">
      <alignment vertical="center" wrapText="1"/>
    </xf>
    <xf numFmtId="14" fontId="26" fillId="0" borderId="2" xfId="3" applyNumberFormat="1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/>
    </xf>
    <xf numFmtId="0" fontId="17" fillId="2" borderId="6" xfId="0" applyFont="1" applyFill="1" applyBorder="1" applyAlignment="1">
      <alignment vertical="center"/>
    </xf>
    <xf numFmtId="0" fontId="15" fillId="16" borderId="8" xfId="0" applyFont="1" applyFill="1" applyBorder="1" applyAlignment="1">
      <alignment horizontal="center" vertical="center"/>
    </xf>
    <xf numFmtId="0" fontId="15" fillId="16" borderId="9" xfId="0" applyFont="1" applyFill="1" applyBorder="1" applyAlignment="1">
      <alignment horizontal="center" vertical="center"/>
    </xf>
    <xf numFmtId="0" fontId="16" fillId="16" borderId="10" xfId="0" applyFont="1" applyFill="1" applyBorder="1" applyAlignment="1">
      <alignment horizontal="center" vertical="center" wrapText="1"/>
    </xf>
    <xf numFmtId="0" fontId="35" fillId="17" borderId="3" xfId="0" applyFont="1" applyFill="1" applyBorder="1" applyAlignment="1" applyProtection="1">
      <alignment horizontal="left" vertical="top" wrapText="1"/>
      <protection locked="0"/>
    </xf>
    <xf numFmtId="0" fontId="35" fillId="17" borderId="2" xfId="0" applyFont="1" applyFill="1" applyBorder="1" applyAlignment="1" applyProtection="1">
      <alignment horizontal="left" vertical="top" wrapText="1"/>
      <protection locked="0"/>
    </xf>
    <xf numFmtId="0" fontId="32" fillId="18" borderId="3" xfId="0" applyFont="1" applyFill="1" applyBorder="1" applyAlignment="1" applyProtection="1">
      <alignment horizontal="center" vertical="center"/>
      <protection locked="0"/>
    </xf>
    <xf numFmtId="9" fontId="29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2" fillId="14" borderId="2" xfId="0" applyFont="1" applyFill="1" applyBorder="1" applyAlignment="1">
      <alignment vertical="center"/>
    </xf>
    <xf numFmtId="0" fontId="32" fillId="19" borderId="0" xfId="0" applyFont="1" applyFill="1" applyAlignment="1">
      <alignment vertical="center"/>
    </xf>
    <xf numFmtId="0" fontId="13" fillId="19" borderId="0" xfId="0" applyFont="1" applyFill="1" applyAlignment="1">
      <alignment horizontal="left" vertical="center" wrapText="1"/>
    </xf>
    <xf numFmtId="0" fontId="35" fillId="13" borderId="3" xfId="0" applyFont="1" applyFill="1" applyBorder="1" applyAlignment="1" applyProtection="1">
      <alignment horizontal="left" vertical="justify" wrapText="1"/>
      <protection locked="0"/>
    </xf>
    <xf numFmtId="0" fontId="35" fillId="14" borderId="3" xfId="0" applyFont="1" applyFill="1" applyBorder="1" applyAlignment="1" applyProtection="1">
      <alignment horizontal="left" vertical="justify" wrapText="1"/>
      <protection locked="0"/>
    </xf>
    <xf numFmtId="0" fontId="36" fillId="15" borderId="12" xfId="0" applyFont="1" applyFill="1" applyBorder="1" applyAlignment="1" applyProtection="1">
      <alignment horizontal="left" vertical="justify" wrapText="1"/>
      <protection locked="0"/>
    </xf>
    <xf numFmtId="0" fontId="36" fillId="15" borderId="2" xfId="0" applyFont="1" applyFill="1" applyBorder="1" applyAlignment="1" applyProtection="1">
      <alignment horizontal="left" vertical="justify" wrapText="1"/>
      <protection locked="0"/>
    </xf>
    <xf numFmtId="0" fontId="36" fillId="17" borderId="12" xfId="0" applyFont="1" applyFill="1" applyBorder="1" applyAlignment="1" applyProtection="1">
      <alignment horizontal="left" vertical="justify" wrapText="1"/>
      <protection locked="0"/>
    </xf>
    <xf numFmtId="0" fontId="36" fillId="17" borderId="2" xfId="0" applyFont="1" applyFill="1" applyBorder="1" applyAlignment="1" applyProtection="1">
      <alignment horizontal="left" vertical="justify" wrapText="1"/>
      <protection locked="0"/>
    </xf>
    <xf numFmtId="0" fontId="35" fillId="14" borderId="2" xfId="0" applyFont="1" applyFill="1" applyBorder="1" applyAlignment="1" applyProtection="1">
      <alignment horizontal="left" vertical="justify" wrapText="1"/>
      <protection locked="0"/>
    </xf>
    <xf numFmtId="0" fontId="36" fillId="15" borderId="6" xfId="0" applyFont="1" applyFill="1" applyBorder="1" applyAlignment="1" applyProtection="1">
      <alignment horizontal="left" vertical="justify" wrapText="1"/>
      <protection locked="0"/>
    </xf>
    <xf numFmtId="0" fontId="36" fillId="17" borderId="6" xfId="0" applyFont="1" applyFill="1" applyBorder="1" applyAlignment="1" applyProtection="1">
      <alignment horizontal="left" vertical="justify" wrapText="1"/>
      <protection locked="0"/>
    </xf>
    <xf numFmtId="0" fontId="32" fillId="13" borderId="3" xfId="0" applyFont="1" applyFill="1" applyBorder="1" applyAlignment="1" applyProtection="1">
      <alignment horizontal="left" vertical="justify" wrapText="1"/>
      <protection locked="0"/>
    </xf>
    <xf numFmtId="0" fontId="32" fillId="15" borderId="3" xfId="0" applyFont="1" applyFill="1" applyBorder="1" applyAlignment="1" applyProtection="1">
      <alignment horizontal="left" vertical="justify" wrapText="1"/>
      <protection locked="0"/>
    </xf>
    <xf numFmtId="0" fontId="32" fillId="15" borderId="2" xfId="0" applyFont="1" applyFill="1" applyBorder="1" applyAlignment="1" applyProtection="1">
      <alignment horizontal="left" vertical="justify" wrapText="1"/>
      <protection locked="0"/>
    </xf>
    <xf numFmtId="0" fontId="32" fillId="17" borderId="3" xfId="0" applyFont="1" applyFill="1" applyBorder="1" applyAlignment="1" applyProtection="1">
      <alignment horizontal="left" vertical="justify" wrapText="1"/>
      <protection locked="0"/>
    </xf>
    <xf numFmtId="0" fontId="32" fillId="17" borderId="2" xfId="0" applyFont="1" applyFill="1" applyBorder="1" applyAlignment="1" applyProtection="1">
      <alignment horizontal="left" vertical="justify" wrapText="1"/>
      <protection locked="0"/>
    </xf>
    <xf numFmtId="0" fontId="35" fillId="13" borderId="2" xfId="0" applyFont="1" applyFill="1" applyBorder="1" applyAlignment="1" applyProtection="1">
      <alignment horizontal="left" vertical="justify" wrapText="1"/>
      <protection locked="0"/>
    </xf>
    <xf numFmtId="0" fontId="35" fillId="15" borderId="3" xfId="0" applyFont="1" applyFill="1" applyBorder="1" applyAlignment="1" applyProtection="1">
      <alignment horizontal="left" vertical="justify" wrapText="1"/>
      <protection locked="0"/>
    </xf>
    <xf numFmtId="0" fontId="35" fillId="15" borderId="2" xfId="0" applyFont="1" applyFill="1" applyBorder="1" applyAlignment="1" applyProtection="1">
      <alignment horizontal="left" vertical="justify" wrapText="1"/>
      <protection locked="0"/>
    </xf>
    <xf numFmtId="0" fontId="35" fillId="17" borderId="3" xfId="0" applyFont="1" applyFill="1" applyBorder="1" applyAlignment="1" applyProtection="1">
      <alignment horizontal="left" vertical="justify" wrapText="1"/>
      <protection locked="0"/>
    </xf>
    <xf numFmtId="0" fontId="35" fillId="17" borderId="2" xfId="0" applyFont="1" applyFill="1" applyBorder="1" applyAlignment="1" applyProtection="1">
      <alignment horizontal="left" vertical="justify" wrapText="1"/>
      <protection locked="0"/>
    </xf>
    <xf numFmtId="0" fontId="34" fillId="11" borderId="3" xfId="0" applyFont="1" applyFill="1" applyBorder="1" applyAlignment="1" applyProtection="1">
      <alignment horizontal="center" vertical="center" wrapText="1"/>
      <protection locked="0"/>
    </xf>
    <xf numFmtId="0" fontId="32" fillId="11" borderId="3" xfId="0" applyFont="1" applyFill="1" applyBorder="1" applyAlignment="1" applyProtection="1">
      <alignment horizontal="center" vertical="center" wrapText="1"/>
      <protection locked="0"/>
    </xf>
    <xf numFmtId="0" fontId="32" fillId="13" borderId="2" xfId="0" applyFont="1" applyFill="1" applyBorder="1" applyAlignment="1" applyProtection="1">
      <alignment horizontal="left" vertical="justify" wrapText="1"/>
      <protection locked="0"/>
    </xf>
    <xf numFmtId="0" fontId="34" fillId="12" borderId="3" xfId="0" applyFont="1" applyFill="1" applyBorder="1" applyAlignment="1" applyProtection="1">
      <alignment horizontal="center" vertical="center" wrapText="1"/>
      <protection locked="0"/>
    </xf>
    <xf numFmtId="0" fontId="32" fillId="12" borderId="3" xfId="0" applyFont="1" applyFill="1" applyBorder="1" applyAlignment="1" applyProtection="1">
      <alignment horizontal="center" vertical="center" wrapText="1"/>
      <protection locked="0"/>
    </xf>
    <xf numFmtId="0" fontId="34" fillId="18" borderId="3" xfId="0" applyFont="1" applyFill="1" applyBorder="1" applyAlignment="1" applyProtection="1">
      <alignment horizontal="center" vertical="center" wrapText="1"/>
      <protection locked="0"/>
    </xf>
    <xf numFmtId="0" fontId="32" fillId="18" borderId="3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Protection="1"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5" fillId="9" borderId="4" xfId="0" applyFont="1" applyFill="1" applyBorder="1" applyAlignment="1" applyProtection="1">
      <alignment horizontal="center" vertical="center"/>
      <protection locked="0"/>
    </xf>
    <xf numFmtId="0" fontId="16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2" xfId="0" applyFont="1" applyFill="1" applyBorder="1" applyAlignment="1" applyProtection="1">
      <alignment horizontal="center" vertical="center"/>
      <protection locked="0"/>
    </xf>
    <xf numFmtId="0" fontId="25" fillId="9" borderId="2" xfId="0" applyFont="1" applyFill="1" applyBorder="1" applyAlignment="1" applyProtection="1">
      <alignment horizontal="left" vertical="center" wrapText="1"/>
      <protection locked="0"/>
    </xf>
    <xf numFmtId="0" fontId="25" fillId="9" borderId="6" xfId="0" applyFont="1" applyFill="1" applyBorder="1" applyAlignment="1" applyProtection="1">
      <alignment horizontal="left" vertical="center" wrapText="1"/>
      <protection locked="0"/>
    </xf>
    <xf numFmtId="0" fontId="38" fillId="6" borderId="7" xfId="0" applyFont="1" applyFill="1" applyBorder="1" applyAlignment="1" applyProtection="1">
      <alignment vertical="center"/>
      <protection locked="0"/>
    </xf>
    <xf numFmtId="0" fontId="25" fillId="6" borderId="7" xfId="0" applyFont="1" applyFill="1" applyBorder="1" applyAlignment="1" applyProtection="1">
      <alignment vertical="center"/>
      <protection locked="0"/>
    </xf>
    <xf numFmtId="0" fontId="25" fillId="6" borderId="2" xfId="0" applyFont="1" applyFill="1" applyBorder="1" applyAlignment="1" applyProtection="1">
      <alignment vertical="center"/>
      <protection locked="0"/>
    </xf>
    <xf numFmtId="0" fontId="32" fillId="0" borderId="3" xfId="0" applyFont="1" applyBorder="1" applyAlignment="1" applyProtection="1">
      <alignment wrapText="1"/>
      <protection locked="0"/>
    </xf>
    <xf numFmtId="0" fontId="32" fillId="0" borderId="2" xfId="0" applyFont="1" applyBorder="1" applyProtection="1">
      <protection locked="0"/>
    </xf>
    <xf numFmtId="0" fontId="32" fillId="0" borderId="2" xfId="0" applyFont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8" fillId="6" borderId="7" xfId="0" applyFont="1" applyFill="1" applyBorder="1" applyAlignment="1" applyProtection="1">
      <alignment vertical="center" wrapText="1"/>
      <protection locked="0"/>
    </xf>
    <xf numFmtId="0" fontId="12" fillId="6" borderId="7" xfId="0" applyFont="1" applyFill="1" applyBorder="1" applyAlignment="1" applyProtection="1">
      <alignment vertical="center" wrapText="1"/>
      <protection locked="0"/>
    </xf>
    <xf numFmtId="0" fontId="12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vertical="center" wrapText="1"/>
      <protection locked="0"/>
    </xf>
    <xf numFmtId="0" fontId="32" fillId="0" borderId="3" xfId="0" applyFont="1" applyBorder="1" applyProtection="1">
      <protection locked="0"/>
    </xf>
    <xf numFmtId="0" fontId="32" fillId="0" borderId="13" xfId="0" applyFont="1" applyBorder="1" applyProtection="1">
      <protection locked="0"/>
    </xf>
    <xf numFmtId="0" fontId="32" fillId="0" borderId="4" xfId="0" applyFont="1" applyBorder="1" applyProtection="1">
      <protection locked="0"/>
    </xf>
    <xf numFmtId="0" fontId="38" fillId="6" borderId="4" xfId="0" applyFont="1" applyFill="1" applyBorder="1" applyAlignment="1" applyProtection="1">
      <alignment vertical="center" wrapText="1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12" fillId="6" borderId="0" xfId="0" applyFont="1" applyFill="1" applyAlignment="1" applyProtection="1">
      <alignment horizontal="center" vertical="center" wrapText="1"/>
      <protection locked="0"/>
    </xf>
    <xf numFmtId="0" fontId="12" fillId="9" borderId="3" xfId="0" applyFont="1" applyFill="1" applyBorder="1" applyAlignment="1" applyProtection="1">
      <alignment horizontal="center" vertical="center"/>
      <protection locked="0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10" fillId="9" borderId="2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Protection="1">
      <protection locked="0"/>
    </xf>
    <xf numFmtId="0" fontId="39" fillId="6" borderId="2" xfId="0" applyFont="1" applyFill="1" applyBorder="1" applyAlignment="1" applyProtection="1">
      <alignment horizontal="left" vertical="center"/>
      <protection locked="0"/>
    </xf>
    <xf numFmtId="0" fontId="39" fillId="6" borderId="0" xfId="0" applyFont="1" applyFill="1" applyAlignment="1" applyProtection="1">
      <alignment horizontal="left" vertical="center"/>
      <protection locked="0"/>
    </xf>
    <xf numFmtId="0" fontId="32" fillId="6" borderId="8" xfId="0" applyFont="1" applyFill="1" applyBorder="1" applyProtection="1">
      <protection locked="0"/>
    </xf>
    <xf numFmtId="0" fontId="32" fillId="6" borderId="3" xfId="0" applyFont="1" applyFill="1" applyBorder="1" applyProtection="1">
      <protection locked="0"/>
    </xf>
    <xf numFmtId="2" fontId="32" fillId="0" borderId="15" xfId="0" applyNumberFormat="1" applyFont="1" applyBorder="1" applyAlignment="1" applyProtection="1">
      <alignment vertical="center"/>
      <protection locked="0"/>
    </xf>
    <xf numFmtId="0" fontId="32" fillId="0" borderId="15" xfId="0" applyFont="1" applyBorder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/>
      <protection locked="0"/>
    </xf>
    <xf numFmtId="0" fontId="32" fillId="6" borderId="8" xfId="0" applyFont="1" applyFill="1" applyBorder="1" applyAlignment="1" applyProtection="1">
      <alignment vertical="center"/>
      <protection locked="0"/>
    </xf>
    <xf numFmtId="0" fontId="40" fillId="6" borderId="0" xfId="0" applyFont="1" applyFill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6" borderId="2" xfId="0" applyFont="1" applyFill="1" applyBorder="1" applyProtection="1">
      <protection locked="0"/>
    </xf>
    <xf numFmtId="0" fontId="41" fillId="6" borderId="2" xfId="0" applyFont="1" applyFill="1" applyBorder="1" applyAlignment="1" applyProtection="1">
      <alignment horizontal="left" vertical="center"/>
      <protection locked="0"/>
    </xf>
    <xf numFmtId="0" fontId="41" fillId="6" borderId="0" xfId="0" applyFont="1" applyFill="1" applyAlignment="1" applyProtection="1">
      <alignment horizontal="left" vertical="center"/>
      <protection locked="0"/>
    </xf>
    <xf numFmtId="0" fontId="40" fillId="6" borderId="2" xfId="0" applyFont="1" applyFill="1" applyBorder="1" applyProtection="1">
      <protection locked="0"/>
    </xf>
    <xf numFmtId="0" fontId="32" fillId="6" borderId="2" xfId="0" applyFont="1" applyFill="1" applyBorder="1" applyAlignment="1" applyProtection="1">
      <alignment vertical="center"/>
      <protection locked="0"/>
    </xf>
    <xf numFmtId="0" fontId="38" fillId="6" borderId="0" xfId="0" applyFont="1" applyFill="1" applyAlignment="1" applyProtection="1">
      <alignment horizontal="left" vertical="center"/>
      <protection locked="0"/>
    </xf>
    <xf numFmtId="0" fontId="32" fillId="6" borderId="0" xfId="0" applyFont="1" applyFill="1" applyProtection="1">
      <protection locked="0"/>
    </xf>
    <xf numFmtId="0" fontId="32" fillId="6" borderId="3" xfId="0" applyFont="1" applyFill="1" applyBorder="1" applyAlignment="1" applyProtection="1">
      <alignment vertical="center"/>
      <protection locked="0"/>
    </xf>
    <xf numFmtId="2" fontId="32" fillId="0" borderId="2" xfId="0" applyNumberFormat="1" applyFont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10" fillId="9" borderId="0" xfId="0" applyFont="1" applyFill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wrapText="1"/>
      <protection locked="0"/>
    </xf>
    <xf numFmtId="0" fontId="32" fillId="0" borderId="0" xfId="0" applyFont="1" applyAlignment="1" applyProtection="1">
      <alignment vertical="justify" wrapText="1"/>
      <protection locked="0"/>
    </xf>
    <xf numFmtId="0" fontId="32" fillId="0" borderId="0" xfId="0" applyFont="1" applyAlignment="1" applyProtection="1">
      <alignment vertical="center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19" borderId="11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horizontal="center" vertical="center"/>
      <protection locked="0"/>
    </xf>
    <xf numFmtId="0" fontId="16" fillId="8" borderId="5" xfId="2" applyFont="1" applyFill="1" applyBorder="1" applyAlignment="1" applyProtection="1">
      <alignment horizontal="center" vertical="center"/>
      <protection locked="0"/>
    </xf>
    <xf numFmtId="9" fontId="29" fillId="0" borderId="4" xfId="0" applyNumberFormat="1" applyFont="1" applyBorder="1" applyAlignment="1" applyProtection="1">
      <alignment horizontal="center" vertical="center"/>
      <protection locked="0"/>
    </xf>
    <xf numFmtId="9" fontId="29" fillId="0" borderId="2" xfId="0" applyNumberFormat="1" applyFont="1" applyBorder="1" applyAlignment="1" applyProtection="1">
      <alignment horizontal="center" vertical="center"/>
      <protection locked="0"/>
    </xf>
    <xf numFmtId="9" fontId="29" fillId="0" borderId="0" xfId="0" applyNumberFormat="1" applyFont="1" applyAlignment="1" applyProtection="1">
      <alignment horizontal="center" vertical="center"/>
      <protection locked="0"/>
    </xf>
    <xf numFmtId="9" fontId="29" fillId="0" borderId="0" xfId="0" applyNumberFormat="1" applyFont="1" applyProtection="1">
      <protection locked="0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9" fontId="6" fillId="0" borderId="2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Protection="1">
      <protection locked="0"/>
    </xf>
    <xf numFmtId="9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29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protection locked="0"/>
    </xf>
    <xf numFmtId="0" fontId="30" fillId="0" borderId="0" xfId="2" applyFont="1" applyAlignment="1" applyProtection="1">
      <protection locked="0"/>
    </xf>
    <xf numFmtId="0" fontId="29" fillId="0" borderId="2" xfId="0" applyFont="1" applyBorder="1" applyAlignment="1" applyProtection="1">
      <alignment horizontal="center" vertical="top" wrapText="1"/>
      <protection locked="0"/>
    </xf>
    <xf numFmtId="0" fontId="3" fillId="18" borderId="11" xfId="0" applyFont="1" applyFill="1" applyBorder="1" applyAlignment="1" applyProtection="1">
      <alignment horizontal="center" vertical="center"/>
      <protection locked="0"/>
    </xf>
    <xf numFmtId="0" fontId="3" fillId="18" borderId="0" xfId="0" applyFont="1" applyFill="1" applyAlignment="1" applyProtection="1">
      <alignment horizontal="center" vertical="center"/>
      <protection locked="0"/>
    </xf>
    <xf numFmtId="0" fontId="7" fillId="7" borderId="11" xfId="0" applyFont="1" applyFill="1" applyBorder="1" applyAlignment="1" applyProtection="1">
      <alignment horizontal="center" vertical="center"/>
      <protection locked="0"/>
    </xf>
    <xf numFmtId="0" fontId="7" fillId="7" borderId="0" xfId="0" applyFont="1" applyFill="1" applyAlignment="1" applyProtection="1">
      <alignment horizontal="center" vertical="center"/>
      <protection locked="0"/>
    </xf>
    <xf numFmtId="0" fontId="7" fillId="22" borderId="14" xfId="0" applyFont="1" applyFill="1" applyBorder="1" applyAlignment="1" applyProtection="1">
      <alignment horizontal="center" vertical="center"/>
      <protection locked="0"/>
    </xf>
    <xf numFmtId="0" fontId="7" fillId="22" borderId="20" xfId="0" applyFont="1" applyFill="1" applyBorder="1" applyAlignment="1" applyProtection="1">
      <alignment horizontal="center" vertical="center"/>
      <protection locked="0"/>
    </xf>
    <xf numFmtId="0" fontId="3" fillId="15" borderId="11" xfId="0" applyFont="1" applyFill="1" applyBorder="1" applyAlignment="1" applyProtection="1">
      <alignment horizontal="center" vertical="center"/>
      <protection locked="0"/>
    </xf>
    <xf numFmtId="0" fontId="3" fillId="15" borderId="0" xfId="0" applyFont="1" applyFill="1" applyAlignment="1" applyProtection="1">
      <alignment horizontal="center" vertical="center"/>
      <protection locked="0"/>
    </xf>
    <xf numFmtId="0" fontId="3" fillId="14" borderId="2" xfId="0" applyFont="1" applyFill="1" applyBorder="1" applyAlignment="1" applyProtection="1">
      <alignment horizontal="center" vertical="center"/>
      <protection locked="0"/>
    </xf>
    <xf numFmtId="0" fontId="7" fillId="7" borderId="2" xfId="0" applyFont="1" applyFill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 applyProtection="1">
      <alignment horizontal="center" vertical="center"/>
      <protection locked="0"/>
    </xf>
    <xf numFmtId="0" fontId="3" fillId="13" borderId="7" xfId="0" applyFont="1" applyFill="1" applyBorder="1" applyAlignment="1" applyProtection="1">
      <alignment horizontal="center" vertical="center"/>
      <protection locked="0"/>
    </xf>
    <xf numFmtId="0" fontId="3" fillId="13" borderId="4" xfId="0" applyFont="1" applyFill="1" applyBorder="1" applyAlignment="1" applyProtection="1">
      <alignment horizontal="center" vertical="center"/>
      <protection locked="0"/>
    </xf>
    <xf numFmtId="0" fontId="7" fillId="9" borderId="14" xfId="0" applyFont="1" applyFill="1" applyBorder="1" applyAlignment="1" applyProtection="1">
      <alignment horizontal="center" vertical="center"/>
      <protection locked="0"/>
    </xf>
    <xf numFmtId="0" fontId="7" fillId="9" borderId="20" xfId="0" applyFont="1" applyFill="1" applyBorder="1" applyAlignment="1" applyProtection="1">
      <alignment horizontal="center" vertical="center"/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3" fillId="20" borderId="2" xfId="0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 applyProtection="1">
      <alignment horizontal="center" vertical="center"/>
      <protection locked="0"/>
    </xf>
    <xf numFmtId="0" fontId="3" fillId="13" borderId="2" xfId="0" applyFont="1" applyFill="1" applyBorder="1" applyAlignment="1" applyProtection="1">
      <alignment horizontal="center" vertical="center"/>
      <protection locked="0"/>
    </xf>
    <xf numFmtId="0" fontId="3" fillId="21" borderId="2" xfId="0" applyFont="1" applyFill="1" applyBorder="1" applyAlignment="1" applyProtection="1">
      <alignment horizontal="center" vertical="center"/>
      <protection locked="0"/>
    </xf>
    <xf numFmtId="0" fontId="3" fillId="21" borderId="15" xfId="0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3" fillId="18" borderId="2" xfId="0" applyFont="1" applyFill="1" applyBorder="1" applyAlignment="1" applyProtection="1">
      <alignment horizontal="center" vertical="center"/>
      <protection locked="0"/>
    </xf>
    <xf numFmtId="0" fontId="26" fillId="0" borderId="14" xfId="3" applyFont="1" applyBorder="1" applyAlignment="1">
      <alignment horizontal="center"/>
    </xf>
    <xf numFmtId="0" fontId="26" fillId="0" borderId="18" xfId="3" applyFont="1" applyBorder="1" applyAlignment="1">
      <alignment horizontal="center"/>
    </xf>
    <xf numFmtId="0" fontId="26" fillId="0" borderId="11" xfId="3" applyFont="1" applyBorder="1" applyAlignment="1">
      <alignment horizontal="center"/>
    </xf>
    <xf numFmtId="0" fontId="26" fillId="0" borderId="19" xfId="3" applyFont="1" applyBorder="1" applyAlignment="1">
      <alignment horizontal="center"/>
    </xf>
    <xf numFmtId="0" fontId="26" fillId="0" borderId="12" xfId="3" applyFont="1" applyBorder="1" applyAlignment="1">
      <alignment horizontal="center"/>
    </xf>
    <xf numFmtId="0" fontId="26" fillId="0" borderId="13" xfId="3" applyFont="1" applyBorder="1" applyAlignment="1">
      <alignment horizontal="center"/>
    </xf>
    <xf numFmtId="0" fontId="26" fillId="0" borderId="6" xfId="3" applyFont="1" applyBorder="1" applyAlignment="1">
      <alignment horizontal="center" vertical="center"/>
    </xf>
    <xf numFmtId="0" fontId="26" fillId="0" borderId="4" xfId="3" applyFont="1" applyBorder="1" applyAlignment="1">
      <alignment horizontal="center" vertical="center"/>
    </xf>
    <xf numFmtId="0" fontId="26" fillId="0" borderId="2" xfId="3" applyFont="1" applyBorder="1" applyAlignment="1">
      <alignment horizontal="center" vertical="center" wrapText="1"/>
    </xf>
    <xf numFmtId="0" fontId="0" fillId="0" borderId="2" xfId="0" applyBorder="1"/>
    <xf numFmtId="0" fontId="33" fillId="0" borderId="0" xfId="2" applyFont="1" applyFill="1" applyAlignment="1" applyProtection="1">
      <alignment horizontal="left" vertical="center"/>
    </xf>
    <xf numFmtId="0" fontId="12" fillId="0" borderId="0" xfId="0" applyFont="1" applyAlignment="1">
      <alignment horizontal="center"/>
    </xf>
    <xf numFmtId="0" fontId="33" fillId="0" borderId="0" xfId="2" applyFont="1" applyAlignment="1" applyProtection="1">
      <alignment horizontal="center"/>
    </xf>
    <xf numFmtId="0" fontId="32" fillId="2" borderId="1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164" fontId="32" fillId="0" borderId="2" xfId="0" applyNumberFormat="1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17" fillId="2" borderId="6" xfId="0" applyFont="1" applyFill="1" applyBorder="1" applyAlignment="1">
      <alignment horizontal="left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17" fillId="2" borderId="6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center" vertical="center" wrapText="1"/>
    </xf>
    <xf numFmtId="0" fontId="20" fillId="0" borderId="0" xfId="2" applyFont="1" applyFill="1" applyAlignment="1" applyProtection="1">
      <alignment horizontal="center" vertical="center"/>
    </xf>
    <xf numFmtId="0" fontId="21" fillId="6" borderId="2" xfId="0" applyFont="1" applyFill="1" applyBorder="1" applyAlignment="1">
      <alignment horizontal="center" vertical="center"/>
    </xf>
    <xf numFmtId="0" fontId="32" fillId="3" borderId="2" xfId="0" applyFont="1" applyFill="1" applyBorder="1" applyAlignment="1">
      <alignment horizontal="center"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0" fontId="32" fillId="19" borderId="0" xfId="0" applyFont="1" applyFill="1" applyAlignment="1">
      <alignment vertical="center" wrapText="1"/>
    </xf>
    <xf numFmtId="0" fontId="32" fillId="19" borderId="0" xfId="0" applyFont="1" applyFill="1" applyAlignment="1">
      <alignment vertical="center"/>
    </xf>
    <xf numFmtId="0" fontId="17" fillId="0" borderId="4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4" fillId="19" borderId="0" xfId="0" applyFont="1" applyFill="1" applyAlignment="1">
      <alignment vertical="center" wrapText="1"/>
    </xf>
    <xf numFmtId="0" fontId="18" fillId="6" borderId="6" xfId="0" applyFont="1" applyFill="1" applyBorder="1" applyAlignment="1">
      <alignment horizontal="center" vertical="center"/>
    </xf>
    <xf numFmtId="0" fontId="18" fillId="6" borderId="7" xfId="0" applyFont="1" applyFill="1" applyBorder="1" applyAlignment="1">
      <alignment horizontal="center" vertical="center"/>
    </xf>
    <xf numFmtId="0" fontId="18" fillId="6" borderId="4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22" fillId="6" borderId="2" xfId="0" applyFont="1" applyFill="1" applyBorder="1" applyAlignment="1">
      <alignment horizontal="center" vertical="center"/>
    </xf>
    <xf numFmtId="0" fontId="32" fillId="2" borderId="16" xfId="0" applyFont="1" applyFill="1" applyBorder="1" applyAlignment="1">
      <alignment horizontal="center" vertical="center" wrapText="1"/>
    </xf>
    <xf numFmtId="0" fontId="32" fillId="2" borderId="3" xfId="0" applyFont="1" applyFill="1" applyBorder="1" applyAlignment="1">
      <alignment horizontal="center" vertical="center" wrapText="1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32" fillId="14" borderId="2" xfId="0" applyFont="1" applyFill="1" applyBorder="1" applyAlignment="1">
      <alignment vertical="center" wrapText="1"/>
    </xf>
    <xf numFmtId="0" fontId="32" fillId="14" borderId="2" xfId="0" applyFont="1" applyFill="1" applyBorder="1" applyAlignment="1">
      <alignment vertical="center"/>
    </xf>
    <xf numFmtId="0" fontId="32" fillId="2" borderId="2" xfId="0" applyFont="1" applyFill="1" applyBorder="1" applyAlignment="1">
      <alignment horizontal="center" vertical="center" wrapText="1"/>
    </xf>
    <xf numFmtId="0" fontId="32" fillId="2" borderId="6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1" fontId="17" fillId="0" borderId="4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right"/>
      <protection locked="0"/>
    </xf>
    <xf numFmtId="0" fontId="38" fillId="6" borderId="2" xfId="0" applyFont="1" applyFill="1" applyBorder="1" applyAlignment="1" applyProtection="1">
      <alignment horizontal="left" vertical="center"/>
      <protection locked="0"/>
    </xf>
    <xf numFmtId="0" fontId="38" fillId="6" borderId="4" xfId="0" applyFont="1" applyFill="1" applyBorder="1" applyAlignment="1" applyProtection="1">
      <alignment horizontal="left" vertical="center"/>
      <protection locked="0"/>
    </xf>
    <xf numFmtId="0" fontId="12" fillId="13" borderId="6" xfId="0" applyFont="1" applyFill="1" applyBorder="1" applyAlignment="1" applyProtection="1">
      <alignment horizontal="center" vertical="center"/>
      <protection locked="0"/>
    </xf>
    <xf numFmtId="0" fontId="12" fillId="13" borderId="7" xfId="0" applyFont="1" applyFill="1" applyBorder="1" applyAlignment="1" applyProtection="1">
      <alignment horizontal="center" vertical="center"/>
      <protection locked="0"/>
    </xf>
    <xf numFmtId="0" fontId="12" fillId="13" borderId="4" xfId="0" applyFont="1" applyFill="1" applyBorder="1" applyAlignment="1" applyProtection="1">
      <alignment horizontal="center" vertical="center"/>
      <protection locked="0"/>
    </xf>
    <xf numFmtId="0" fontId="12" fillId="18" borderId="2" xfId="0" applyFont="1" applyFill="1" applyBorder="1" applyAlignment="1" applyProtection="1">
      <alignment horizontal="center" vertical="center"/>
      <protection locked="0"/>
    </xf>
    <xf numFmtId="0" fontId="12" fillId="18" borderId="6" xfId="0" applyFont="1" applyFill="1" applyBorder="1" applyAlignment="1" applyProtection="1">
      <alignment horizontal="center" vertical="center"/>
      <protection locked="0"/>
    </xf>
    <xf numFmtId="0" fontId="12" fillId="18" borderId="7" xfId="0" applyFont="1" applyFill="1" applyBorder="1" applyAlignment="1" applyProtection="1">
      <alignment horizontal="center" vertical="center"/>
      <protection locked="0"/>
    </xf>
    <xf numFmtId="0" fontId="12" fillId="18" borderId="4" xfId="0" applyFont="1" applyFill="1" applyBorder="1" applyAlignment="1" applyProtection="1">
      <alignment horizontal="center" vertical="center"/>
      <protection locked="0"/>
    </xf>
    <xf numFmtId="0" fontId="38" fillId="6" borderId="15" xfId="0" applyFont="1" applyFill="1" applyBorder="1" applyAlignment="1" applyProtection="1">
      <alignment horizontal="left" vertical="center"/>
      <protection locked="0"/>
    </xf>
    <xf numFmtId="0" fontId="38" fillId="6" borderId="6" xfId="0" applyFont="1" applyFill="1" applyBorder="1" applyAlignment="1" applyProtection="1">
      <alignment horizontal="left" vertical="center"/>
      <protection locked="0"/>
    </xf>
    <xf numFmtId="0" fontId="38" fillId="6" borderId="7" xfId="0" applyFont="1" applyFill="1" applyBorder="1" applyAlignment="1" applyProtection="1">
      <alignment horizontal="left" vertical="center"/>
      <protection locked="0"/>
    </xf>
    <xf numFmtId="0" fontId="38" fillId="6" borderId="18" xfId="0" applyFont="1" applyFill="1" applyBorder="1" applyAlignment="1" applyProtection="1">
      <alignment horizontal="left" vertic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25" fillId="9" borderId="8" xfId="0" applyFont="1" applyFill="1" applyBorder="1" applyAlignment="1" applyProtection="1">
      <alignment horizontal="center" vertical="center"/>
      <protection locked="0"/>
    </xf>
    <xf numFmtId="0" fontId="25" fillId="9" borderId="3" xfId="0" applyFont="1" applyFill="1" applyBorder="1" applyAlignment="1" applyProtection="1">
      <alignment horizontal="center" vertical="center"/>
      <protection locked="0"/>
    </xf>
    <xf numFmtId="0" fontId="16" fillId="9" borderId="11" xfId="0" applyFont="1" applyFill="1" applyBorder="1" applyAlignment="1" applyProtection="1">
      <alignment horizontal="center" vertical="center" wrapText="1"/>
      <protection locked="0"/>
    </xf>
    <xf numFmtId="0" fontId="16" fillId="9" borderId="12" xfId="0" applyFont="1" applyFill="1" applyBorder="1" applyAlignment="1" applyProtection="1">
      <alignment horizontal="center" vertical="center" wrapText="1"/>
      <protection locked="0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2" xfId="0" applyFont="1" applyFill="1" applyBorder="1" applyAlignment="1" applyProtection="1">
      <alignment horizontal="center" vertical="center" wrapText="1"/>
      <protection locked="0"/>
    </xf>
    <xf numFmtId="0" fontId="37" fillId="0" borderId="2" xfId="0" applyFont="1" applyBorder="1" applyAlignment="1" applyProtection="1">
      <alignment horizontal="center" vertical="center"/>
      <protection locked="0"/>
    </xf>
    <xf numFmtId="0" fontId="37" fillId="0" borderId="15" xfId="0" applyFont="1" applyBorder="1" applyAlignment="1" applyProtection="1">
      <alignment horizontal="center" vertical="center"/>
      <protection locked="0"/>
    </xf>
    <xf numFmtId="0" fontId="24" fillId="21" borderId="2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/>
      <protection locked="0"/>
    </xf>
    <xf numFmtId="0" fontId="24" fillId="9" borderId="18" xfId="0" applyFont="1" applyFill="1" applyBorder="1" applyAlignment="1" applyProtection="1">
      <alignment horizontal="center" vertical="center"/>
      <protection locked="0"/>
    </xf>
    <xf numFmtId="0" fontId="24" fillId="9" borderId="21" xfId="0" applyFont="1" applyFill="1" applyBorder="1" applyAlignment="1" applyProtection="1">
      <alignment horizontal="center" vertical="center"/>
      <protection locked="0"/>
    </xf>
    <xf numFmtId="0" fontId="24" fillId="9" borderId="13" xfId="0" applyFont="1" applyFill="1" applyBorder="1" applyAlignment="1" applyProtection="1">
      <alignment horizontal="center" vertical="center"/>
      <protection locked="0"/>
    </xf>
    <xf numFmtId="0" fontId="24" fillId="9" borderId="20" xfId="0" applyFont="1" applyFill="1" applyBorder="1" applyAlignment="1" applyProtection="1">
      <alignment horizontal="center" vertical="center" wrapText="1"/>
      <protection locked="0"/>
    </xf>
    <xf numFmtId="0" fontId="24" fillId="9" borderId="18" xfId="0" applyFont="1" applyFill="1" applyBorder="1" applyAlignment="1" applyProtection="1">
      <alignment horizontal="center" vertical="center" wrapText="1"/>
      <protection locked="0"/>
    </xf>
    <xf numFmtId="0" fontId="24" fillId="9" borderId="21" xfId="0" applyFont="1" applyFill="1" applyBorder="1" applyAlignment="1" applyProtection="1">
      <alignment horizontal="center" vertical="center" wrapText="1"/>
      <protection locked="0"/>
    </xf>
    <xf numFmtId="0" fontId="24" fillId="9" borderId="13" xfId="0" applyFont="1" applyFill="1" applyBorder="1" applyAlignment="1" applyProtection="1">
      <alignment horizontal="center" vertical="center" wrapText="1"/>
      <protection locked="0"/>
    </xf>
    <xf numFmtId="0" fontId="32" fillId="6" borderId="14" xfId="0" applyFont="1" applyFill="1" applyBorder="1" applyAlignment="1" applyProtection="1">
      <alignment horizontal="center"/>
      <protection locked="0"/>
    </xf>
    <xf numFmtId="0" fontId="32" fillId="6" borderId="11" xfId="0" applyFont="1" applyFill="1" applyBorder="1" applyAlignment="1" applyProtection="1">
      <alignment horizontal="center"/>
      <protection locked="0"/>
    </xf>
    <xf numFmtId="0" fontId="32" fillId="6" borderId="12" xfId="0" applyFont="1" applyFill="1" applyBorder="1" applyAlignment="1" applyProtection="1">
      <alignment horizontal="center"/>
      <protection locked="0"/>
    </xf>
    <xf numFmtId="0" fontId="12" fillId="0" borderId="14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2" fillId="20" borderId="6" xfId="0" applyFont="1" applyFill="1" applyBorder="1" applyAlignment="1" applyProtection="1">
      <alignment horizontal="center" vertical="center"/>
      <protection locked="0"/>
    </xf>
    <xf numFmtId="0" fontId="12" fillId="20" borderId="7" xfId="0" applyFont="1" applyFill="1" applyBorder="1" applyAlignment="1" applyProtection="1">
      <alignment horizontal="center" vertical="center"/>
      <protection locked="0"/>
    </xf>
    <xf numFmtId="0" fontId="12" fillId="20" borderId="4" xfId="0" applyFont="1" applyFill="1" applyBorder="1" applyAlignment="1" applyProtection="1">
      <alignment horizontal="center" vertical="center"/>
      <protection locked="0"/>
    </xf>
    <xf numFmtId="0" fontId="12" fillId="15" borderId="6" xfId="0" applyFont="1" applyFill="1" applyBorder="1" applyAlignment="1" applyProtection="1">
      <alignment horizontal="center" vertical="center"/>
      <protection locked="0"/>
    </xf>
    <xf numFmtId="0" fontId="12" fillId="15" borderId="7" xfId="0" applyFont="1" applyFill="1" applyBorder="1" applyAlignment="1" applyProtection="1">
      <alignment horizontal="center" vertical="center"/>
      <protection locked="0"/>
    </xf>
    <xf numFmtId="0" fontId="12" fillId="15" borderId="4" xfId="0" applyFont="1" applyFill="1" applyBorder="1" applyAlignment="1" applyProtection="1">
      <alignment horizontal="center" vertical="center"/>
      <protection locked="0"/>
    </xf>
    <xf numFmtId="0" fontId="17" fillId="6" borderId="14" xfId="0" applyFont="1" applyFill="1" applyBorder="1" applyAlignment="1" applyProtection="1">
      <alignment horizontal="center"/>
      <protection locked="0"/>
    </xf>
    <xf numFmtId="0" fontId="17" fillId="6" borderId="8" xfId="0" applyFont="1" applyFill="1" applyBorder="1" applyAlignment="1" applyProtection="1">
      <alignment horizontal="center"/>
      <protection locked="0"/>
    </xf>
    <xf numFmtId="0" fontId="17" fillId="6" borderId="3" xfId="0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32" fillId="6" borderId="8" xfId="0" applyFont="1" applyFill="1" applyBorder="1" applyAlignment="1" applyProtection="1">
      <alignment horizontal="center"/>
      <protection locked="0"/>
    </xf>
    <xf numFmtId="0" fontId="32" fillId="6" borderId="3" xfId="0" applyFont="1" applyFill="1" applyBorder="1" applyAlignment="1" applyProtection="1">
      <alignment horizontal="center"/>
      <protection locked="0"/>
    </xf>
    <xf numFmtId="0" fontId="12" fillId="0" borderId="18" xfId="0" applyFont="1" applyBorder="1" applyAlignment="1" applyProtection="1">
      <alignment horizontal="center"/>
      <protection locked="0"/>
    </xf>
    <xf numFmtId="0" fontId="12" fillId="6" borderId="2" xfId="0" applyFont="1" applyFill="1" applyBorder="1" applyAlignment="1" applyProtection="1">
      <alignment horizontal="center" vertical="center" wrapText="1"/>
      <protection locked="0"/>
    </xf>
    <xf numFmtId="0" fontId="33" fillId="0" borderId="0" xfId="2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right"/>
      <protection locked="0"/>
    </xf>
    <xf numFmtId="0" fontId="12" fillId="0" borderId="7" xfId="0" applyFont="1" applyBorder="1" applyAlignment="1" applyProtection="1">
      <alignment horizontal="right"/>
      <protection locked="0"/>
    </xf>
    <xf numFmtId="0" fontId="12" fillId="15" borderId="2" xfId="0" applyFont="1" applyFill="1" applyBorder="1" applyAlignment="1" applyProtection="1">
      <alignment horizontal="center" vertical="center"/>
      <protection locked="0"/>
    </xf>
    <xf numFmtId="0" fontId="16" fillId="9" borderId="8" xfId="0" applyFont="1" applyFill="1" applyBorder="1" applyAlignment="1" applyProtection="1">
      <alignment horizontal="center" vertical="center" wrapText="1"/>
      <protection locked="0"/>
    </xf>
    <xf numFmtId="0" fontId="10" fillId="13" borderId="2" xfId="0" applyFont="1" applyFill="1" applyBorder="1" applyAlignment="1" applyProtection="1">
      <alignment horizontal="center" vertical="center"/>
      <protection locked="0"/>
    </xf>
    <xf numFmtId="0" fontId="10" fillId="11" borderId="2" xfId="0" applyFont="1" applyFill="1" applyBorder="1" applyAlignment="1" applyProtection="1">
      <alignment horizontal="center" vertical="center"/>
      <protection locked="0"/>
    </xf>
    <xf numFmtId="0" fontId="12" fillId="12" borderId="2" xfId="0" applyFont="1" applyFill="1" applyBorder="1" applyAlignment="1" applyProtection="1">
      <alignment horizontal="center" vertical="center"/>
      <protection locked="0"/>
    </xf>
    <xf numFmtId="0" fontId="25" fillId="9" borderId="19" xfId="0" applyFont="1" applyFill="1" applyBorder="1" applyAlignment="1" applyProtection="1">
      <alignment horizontal="center" vertical="center"/>
      <protection locked="0"/>
    </xf>
    <xf numFmtId="0" fontId="25" fillId="9" borderId="13" xfId="0" applyFont="1" applyFill="1" applyBorder="1" applyAlignment="1" applyProtection="1">
      <alignment horizontal="center" vertical="center"/>
      <protection locked="0"/>
    </xf>
    <xf numFmtId="0" fontId="32" fillId="0" borderId="19" xfId="0" applyFont="1" applyBorder="1" applyAlignment="1" applyProtection="1">
      <alignment horizontal="center"/>
      <protection locked="0"/>
    </xf>
    <xf numFmtId="0" fontId="29" fillId="0" borderId="2" xfId="0" applyFont="1" applyBorder="1" applyAlignment="1" applyProtection="1">
      <alignment horizontal="center" vertical="top"/>
      <protection locked="0"/>
    </xf>
    <xf numFmtId="0" fontId="3" fillId="18" borderId="2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29" fillId="0" borderId="6" xfId="0" applyFont="1" applyBorder="1" applyAlignment="1" applyProtection="1">
      <alignment horizontal="center" vertical="top"/>
      <protection locked="0"/>
    </xf>
    <xf numFmtId="0" fontId="29" fillId="0" borderId="7" xfId="0" applyFont="1" applyBorder="1" applyAlignment="1" applyProtection="1">
      <alignment horizontal="center" vertical="top"/>
      <protection locked="0"/>
    </xf>
    <xf numFmtId="0" fontId="29" fillId="0" borderId="4" xfId="0" applyFont="1" applyBorder="1" applyAlignment="1" applyProtection="1">
      <alignment horizontal="center" vertical="top"/>
      <protection locked="0"/>
    </xf>
    <xf numFmtId="0" fontId="29" fillId="0" borderId="11" xfId="0" applyFont="1" applyBorder="1" applyAlignment="1">
      <alignment horizontal="center"/>
    </xf>
    <xf numFmtId="0" fontId="3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0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21" borderId="2" xfId="0" applyFont="1" applyFill="1" applyBorder="1" applyAlignment="1">
      <alignment horizontal="center" vertical="center"/>
    </xf>
    <xf numFmtId="0" fontId="3" fillId="21" borderId="15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</cellXfs>
  <cellStyles count="7">
    <cellStyle name="Estilo 1" xfId="1" xr:uid="{00000000-0005-0000-0000-000000000000}"/>
    <cellStyle name="Hipervínculo" xfId="2" builtinId="8"/>
    <cellStyle name="Normal" xfId="0" builtinId="0"/>
    <cellStyle name="Normal 2" xfId="3" xr:uid="{00000000-0005-0000-0000-000003000000}"/>
    <cellStyle name="Normal 3" xfId="4" xr:uid="{00000000-0005-0000-0000-000004000000}"/>
    <cellStyle name="Normal 4" xfId="5" xr:uid="{00000000-0005-0000-0000-000005000000}"/>
    <cellStyle name="Porcentual 2" xfId="6" xr:uid="{00000000-0005-0000-0000-000006000000}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8FE-4644-A30B-7F251180E15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8FE-4644-A30B-7F251180E15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8FE-4644-A30B-7F251180E15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8FE-4644-A30B-7F251180E15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FE-4644-A30B-7F251180E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5503"/>
        <c:axId val="1"/>
        <c:axId val="0"/>
      </c:bar3DChart>
      <c:catAx>
        <c:axId val="108495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5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C0-4DF3-9B91-E327FE55CADF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C0-4DF3-9B91-E327FE55CAD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C0-4DF3-9B91-E327FE55CA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DC0-4DF3-9B91-E327FE55CA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C0-4DF3-9B91-E327FE55CADF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C0-4DF3-9B91-E327FE55CADF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C0-4DF3-9B91-E327FE55CADF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DC0-4DF3-9B91-E327FE55CA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DC0-4DF3-9B91-E327FE55CADF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DC0-4DF3-9B91-E327FE55CADF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DC0-4DF3-9B91-E327FE55CA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C0-4DF3-9B91-E327FE55CA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86863"/>
        <c:axId val="1"/>
      </c:lineChart>
      <c:catAx>
        <c:axId val="108486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86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3E9-414C-A282-C7906299BB7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3E9-414C-A282-C7906299BB7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3E9-414C-A282-C7906299BB7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3E9-414C-A282-C7906299BB7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3E9-414C-A282-C7906299BB7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3E9-414C-A282-C7906299BB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3E9-414C-A282-C7906299BB7C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E9-414C-A282-C7906299BB7C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E9-414C-A282-C7906299BB7C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E9-414C-A282-C7906299BB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3E9-414C-A282-C7906299BB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8491183"/>
        <c:axId val="1"/>
      </c:lineChart>
      <c:catAx>
        <c:axId val="108491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11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11-4578-A4F1-EBBCA5673EB0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0.625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11-4578-A4F1-EBBCA5673EB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11-4578-A4F1-EBBCA5673EB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11-4578-A4F1-EBBCA5673EB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11-4578-A4F1-EBBCA5673EB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11-4578-A4F1-EBBCA5673EB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11-4578-A4F1-EBBCA5673EB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11-4578-A4F1-EBBCA5673EB0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11-4578-A4F1-EBBCA5673EB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0.875</c:v>
                </c:pt>
                <c:pt idx="3">
                  <c:v>0.125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11-4578-A4F1-EBBCA5673EB0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11-4578-A4F1-EBBCA567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6223"/>
        <c:axId val="1"/>
      </c:lineChart>
      <c:catAx>
        <c:axId val="13186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E3-471B-95DA-6E02199242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E3-471B-95DA-6E02199242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E3-471B-95DA-6E02199242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E3-471B-95DA-6E02199242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E3-471B-95DA-6E02199242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59983"/>
        <c:axId val="1"/>
        <c:axId val="0"/>
      </c:bar3DChart>
      <c:catAx>
        <c:axId val="131859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59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27B-4181-8A6B-D9B3FAC415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27B-4181-8A6B-D9B3FAC415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27B-4181-8A6B-D9B3FAC415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27B-4181-8A6B-D9B3FAC415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7B-4181-8A6B-D9B3FAC41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4783"/>
        <c:axId val="1"/>
        <c:axId val="0"/>
      </c:bar3DChart>
      <c:catAx>
        <c:axId val="131864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DC-473B-82E6-5E9767D0E4F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DC-473B-82E6-5E9767D0E4F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DC-473B-82E6-5E9767D0E4F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DC-473B-82E6-5E9767D0E4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DC-473B-82E6-5E9767D0E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3423"/>
        <c:axId val="1"/>
        <c:axId val="0"/>
      </c:bar3DChart>
      <c:catAx>
        <c:axId val="131873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3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FE9-4CA5-99CD-184DBED5100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E9-4CA5-99CD-184DBED5100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FE9-4CA5-99CD-184DBED5100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FE9-4CA5-99CD-184DBED5100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FE9-4CA5-99CD-184DBED5100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FE9-4CA5-99CD-184DBED5100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FE9-4CA5-99CD-184DBED5100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FE9-4CA5-99CD-184DBED5100C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FE9-4CA5-99CD-184DBED5100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E9-4CA5-99CD-184DBED5100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E9-4CA5-99CD-184DBED51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72463"/>
        <c:axId val="1"/>
      </c:lineChart>
      <c:catAx>
        <c:axId val="1318724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24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Clima Escolar</a:t>
            </a:r>
          </a:p>
        </c:rich>
      </c:tx>
      <c:layout>
        <c:manualLayout>
          <c:xMode val="edge"/>
          <c:yMode val="edge"/>
          <c:x val="0.1992748031496063"/>
          <c:y val="2.8343850635691812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69C-42DF-A23E-572967D90A7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69C-42DF-A23E-572967D90A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69C-42DF-A23E-572967D90A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69C-42DF-A23E-572967D90A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69C-42DF-A23E-572967D90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70543"/>
        <c:axId val="1"/>
        <c:axId val="0"/>
      </c:bar3DChart>
      <c:catAx>
        <c:axId val="131870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70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4B-4172-9317-3689A5A963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4B-4172-9317-3689A5A963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4B-4172-9317-3689A5A963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4B-4172-9317-3689A5A963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4B-4172-9317-3689A5A96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1423"/>
        <c:axId val="1"/>
        <c:axId val="0"/>
      </c:bar3DChart>
      <c:catAx>
        <c:axId val="1318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1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71-4484-81B9-AD8219116F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71-4484-81B9-AD8219116F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71-4484-81B9-AD8219116F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71-4484-81B9-AD8219116F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71-4484-81B9-AD8219116F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623"/>
        <c:axId val="1"/>
        <c:axId val="0"/>
      </c:bar3DChart>
      <c:catAx>
        <c:axId val="131868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6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B8-4E7D-8C10-37303EC8E2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B8-4E7D-8C10-37303EC8E2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B8-4E7D-8C10-37303EC8E2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B8-4E7D-8C10-37303EC8E2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B8-4E7D-8C10-37303EC8E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383"/>
        <c:axId val="1"/>
        <c:axId val="0"/>
      </c:bar3DChart>
      <c:catAx>
        <c:axId val="108498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E0F-451F-9DBE-6A5D3F8B33A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E0F-451F-9DBE-6A5D3F8B33A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E0F-451F-9DBE-6A5D3F8B33A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E0F-451F-9DBE-6A5D3F8B33A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E0F-451F-9DBE-6A5D3F8B33A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E0F-451F-9DBE-6A5D3F8B33A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E0F-451F-9DBE-6A5D3F8B33A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7E0F-451F-9DBE-6A5D3F8B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864303"/>
        <c:axId val="1"/>
      </c:lineChart>
      <c:catAx>
        <c:axId val="1318643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43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0B-469E-81E6-8D3174383C3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0B-469E-81E6-8D3174383C3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0B-469E-81E6-8D3174383C3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0B-469E-81E6-8D3174383C3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0B-469E-81E6-8D3174383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8143"/>
        <c:axId val="1"/>
        <c:axId val="0"/>
      </c:bar3DChart>
      <c:catAx>
        <c:axId val="13186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81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14-4067-9166-C41D04A6FA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14-4067-9166-C41D04A6FA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14-4067-9166-C41D04A6FA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14-4067-9166-C41D04A6FA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14-4067-9166-C41D04A6F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867183"/>
        <c:axId val="1"/>
        <c:axId val="0"/>
      </c:bar3DChart>
      <c:catAx>
        <c:axId val="13186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8671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D4D-484E-A25C-CC7A2A6C4AD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D4D-484E-A25C-CC7A2A6C4AD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D4D-484E-A25C-CC7A2A6C4AD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D4D-484E-A25C-CC7A2A6C4AD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4D-484E-A25C-CC7A2A6C4A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4015"/>
        <c:axId val="1"/>
        <c:axId val="0"/>
      </c:bar3DChart>
      <c:catAx>
        <c:axId val="11017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4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2D-4E72-85B9-89582204C29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0.66666666666666663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D2D-4E72-85B9-89582204C29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D2D-4E72-85B9-89582204C29E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D2D-4E72-85B9-89582204C29E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D2D-4E72-85B9-89582204C29E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D2D-4E72-85B9-89582204C29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D2D-4E72-85B9-89582204C29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FD2D-4E72-85B9-89582204C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152415"/>
        <c:axId val="1"/>
      </c:lineChart>
      <c:catAx>
        <c:axId val="11015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2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039-42E5-9417-D9288D22AD5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039-42E5-9417-D9288D22AD5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039-42E5-9417-D9288D22AD5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039-42E5-9417-D9288D22AD5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39-42E5-9417-D9288D22A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73055"/>
        <c:axId val="1"/>
        <c:axId val="0"/>
      </c:bar3DChart>
      <c:catAx>
        <c:axId val="11017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7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7AD-42D3-8C5D-06836DC82AA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7AD-42D3-8C5D-06836DC82A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AD-42D3-8C5D-06836DC82A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AD-42D3-8C5D-06836DC82A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D-42D3-8C5D-06836DC82A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51935"/>
        <c:axId val="1"/>
        <c:axId val="0"/>
      </c:bar3DChart>
      <c:catAx>
        <c:axId val="1101519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51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BA4-472F-B919-60DB7385B8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BA4-472F-B919-60DB7385B8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A4-472F-B919-60DB7385B8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A4-472F-B919-60DB7385B8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A4-472F-B919-60DB7385B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5695"/>
        <c:axId val="1"/>
        <c:axId val="0"/>
      </c:bar3DChart>
      <c:catAx>
        <c:axId val="1101456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Cultura Institucional</a:t>
            </a:r>
          </a:p>
        </c:rich>
      </c:tx>
      <c:layout>
        <c:manualLayout>
          <c:xMode val="edge"/>
          <c:yMode val="edge"/>
          <c:x val="0.10075449524033377"/>
          <c:y val="2.849515696658913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DA70-4712-AF7C-A046B4F80B50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DA70-4712-AF7C-A046B4F80B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A70-4712-AF7C-A046B4F80B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A70-4712-AF7C-A046B4F80B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70-4712-AF7C-A046B4F80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48575"/>
        <c:axId val="1"/>
        <c:axId val="0"/>
      </c:bar3DChart>
      <c:catAx>
        <c:axId val="110148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4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A4D-4B12-9B2F-9F8D744AC21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A4D-4B12-9B2F-9F8D744AC2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4D-4B12-9B2F-9F8D744AC2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4D-4B12-9B2F-9F8D744AC2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4D-4B12-9B2F-9F8D744AC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7295"/>
        <c:axId val="1"/>
        <c:axId val="0"/>
      </c:bar3DChart>
      <c:catAx>
        <c:axId val="1101672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7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26-48BB-BEAC-519AB96BF3C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726-48BB-BEAC-519AB96BF3C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726-48BB-BEAC-519AB96BF3C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726-48BB-BEAC-519AB96BF3C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26-48BB-BEAC-519AB96BF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8863"/>
        <c:axId val="1"/>
        <c:axId val="0"/>
      </c:bar3DChart>
      <c:catAx>
        <c:axId val="10849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8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4C22-4251-9067-FDCA56D6A48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4C22-4251-9067-FDCA56D6A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22-4251-9067-FDCA56D6A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22-4251-9067-FDCA56D6A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22-4251-9067-FDCA56D6A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0164895"/>
        <c:axId val="1"/>
        <c:axId val="0"/>
      </c:bar3DChart>
      <c:catAx>
        <c:axId val="110164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1016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A2-4EBE-A409-14046485E7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A2-4EBE-A409-14046485E7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A2-4EBE-A409-14046485E7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A2-4EBE-A409-14046485E7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A2-4EBE-A409-14046485E7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487"/>
        <c:axId val="1"/>
        <c:axId val="0"/>
      </c:bar3DChart>
      <c:catAx>
        <c:axId val="13420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87-46CA-86B9-4A4B08F28D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87-46CA-86B9-4A4B08F28D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87-46CA-86B9-4A4B08F28D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87-46CA-86B9-4A4B08F28D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87-46CA-86B9-4A4B08F28D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4927"/>
        <c:axId val="1"/>
        <c:axId val="0"/>
      </c:bar3DChart>
      <c:catAx>
        <c:axId val="13420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49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35-47A7-A790-F8B839C7A1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35-47A7-A790-F8B839C7A1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35-47A7-A790-F8B839C7A1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35-47A7-A790-F8B839C7A1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35-47A7-A790-F8B839C7A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1087"/>
        <c:axId val="1"/>
        <c:axId val="0"/>
      </c:bar3DChart>
      <c:catAx>
        <c:axId val="134201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1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4E-4410-AA33-3BAE3D8C413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4E-4410-AA33-3BAE3D8C413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4E-4410-AA33-3BAE3D8C413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4E-4410-AA33-3BAE3D8C413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4E-4410-AA33-3BAE3D8C41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3007"/>
        <c:axId val="1"/>
        <c:axId val="0"/>
      </c:bar3DChart>
      <c:catAx>
        <c:axId val="134203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30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B9-4A45-B257-357EF4A248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B9-4A45-B257-357EF4A248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B9-4A45-B257-357EF4A248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B9-4A45-B257-357EF4A24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B9-4A45-B257-357EF4A24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205407"/>
        <c:axId val="1"/>
        <c:axId val="0"/>
      </c:bar3DChart>
      <c:catAx>
        <c:axId val="13420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20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7E3-48BE-81EA-1FC35582A1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7E3-48BE-81EA-1FC35582A1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7E3-48BE-81EA-1FC35582A1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7E3-48BE-81EA-1FC35582A1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E3-48BE-81EA-1FC35582A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199647"/>
        <c:axId val="1"/>
        <c:axId val="0"/>
      </c:bar3DChart>
      <c:catAx>
        <c:axId val="134199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1996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D7-46A1-AA65-ABB83CAB0AB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D7-46A1-AA65-ABB83CAB0AB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D7-46A1-AA65-ABB83CAB0AB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D7-46A1-AA65-ABB83CAB0AB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D7-46A1-AA65-ABB83CAB0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3375"/>
        <c:axId val="1"/>
        <c:axId val="0"/>
      </c:bar3DChart>
      <c:catAx>
        <c:axId val="134693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3-49D6-9EB9-154C6EDFB2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3-49D6-9EB9-154C6EDFB2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3-49D6-9EB9-154C6EDFB2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3-49D6-9EB9-154C6EDFB2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3-49D6-9EB9-154C6EDFB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2895"/>
        <c:axId val="1"/>
        <c:axId val="0"/>
      </c:bar3DChart>
      <c:catAx>
        <c:axId val="134692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E-488D-8358-7523EE3BD1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E-488D-8358-7523EE3BD1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E-488D-8358-7523EE3BD1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E-488D-8358-7523EE3BD1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E-488D-8358-7523EE3BD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694335"/>
        <c:axId val="1"/>
        <c:axId val="0"/>
      </c:bar3DChart>
      <c:catAx>
        <c:axId val="134694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4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967-4FB3-B60F-78BFC9DF68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967-4FB3-B60F-78BFC9DF68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967-4FB3-B60F-78BFC9DF68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67-4FB3-B60F-78BFC9DF68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67-4FB3-B60F-78BFC9DF68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9343"/>
        <c:axId val="1"/>
        <c:axId val="0"/>
      </c:bar3DChart>
      <c:catAx>
        <c:axId val="10849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93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0.4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4F-4C99-91CF-3FA5732307A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4F-4C99-91CF-3FA5732307A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E4F-4C99-91CF-3FA5732307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4F-4C99-91CF-3FA5732307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4F-4C99-91CF-3FA5732307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E4F-4C99-91CF-3FA5732307A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4F-4C99-91CF-3FA5732307A3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4F-4C99-91CF-3FA5732307A3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4F-4C99-91CF-3FA5732307A3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4F-4C99-91CF-3FA573230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E4F-4C99-91CF-3FA573230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91455"/>
        <c:axId val="1"/>
      </c:lineChart>
      <c:catAx>
        <c:axId val="134691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91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E7-4EF5-925E-C3BE04A33341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CE7-4EF5-925E-C3BE04A33341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CE7-4EF5-925E-C3BE04A3334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CE7-4EF5-925E-C3BE04A3334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CE7-4EF5-925E-C3BE04A3334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CE7-4EF5-925E-C3BE04A3334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E7-4EF5-925E-C3BE04A33341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E7-4EF5-925E-C3BE04A3334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CE7-4EF5-925E-C3BE04A33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4689055"/>
        <c:axId val="1"/>
      </c:lineChart>
      <c:catAx>
        <c:axId val="13468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46890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95-4C0A-AA92-1B5A3B5DA528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95-4C0A-AA92-1B5A3B5DA528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195-4C0A-AA92-1B5A3B5DA52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195-4C0A-AA92-1B5A3B5DA52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195-4C0A-AA92-1B5A3B5DA52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195-4C0A-AA92-1B5A3B5DA52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95-4C0A-AA92-1B5A3B5DA528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95-4C0A-AA92-1B5A3B5DA528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95-4C0A-AA92-1B5A3B5DA528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95-4C0A-AA92-1B5A3B5DA5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195-4C0A-AA92-1B5A3B5DA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86223"/>
        <c:axId val="1"/>
      </c:lineChart>
      <c:catAx>
        <c:axId val="135086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62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EE-400D-82FE-92152E1D82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EE-400D-82FE-92152E1D82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EE-400D-82FE-92152E1D82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EE-400D-82FE-92152E1D82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EE-400D-82FE-92152E1D8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7663"/>
        <c:axId val="1"/>
        <c:axId val="0"/>
      </c:bar3DChart>
      <c:catAx>
        <c:axId val="13508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76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AB9-45C9-A807-79F4D671D3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AB9-45C9-A807-79F4D671D3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AB9-45C9-A807-79F4D671D3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AB9-45C9-A807-79F4D671D3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B9-45C9-A807-79F4D671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91503"/>
        <c:axId val="1"/>
        <c:axId val="0"/>
      </c:bar3DChart>
      <c:catAx>
        <c:axId val="135091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15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D5-4407-B3ED-8BF6EEFA09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D5-4407-B3ED-8BF6EEFA09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D5-4407-B3ED-8BF6EEFA09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D5-4407-B3ED-8BF6EEFA09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D5-4407-B3ED-8BF6EEFA0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089583"/>
        <c:axId val="1"/>
        <c:axId val="0"/>
      </c:bar3DChart>
      <c:catAx>
        <c:axId val="13508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89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A70-4F91-B9A2-3E7B39CDA9CE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0.2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70-4F91-B9A2-3E7B39CDA9C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70-4F91-B9A2-3E7B39CDA9C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A70-4F91-B9A2-3E7B39CDA9C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A70-4F91-B9A2-3E7B39CDA9C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A70-4F91-B9A2-3E7B39CDA9C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70-4F91-B9A2-3E7B39CDA9C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A70-4F91-B9A2-3E7B39CDA9CE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A70-4F91-B9A2-3E7B39CDA9C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0.83333333333333337</c:v>
                </c:pt>
                <c:pt idx="3">
                  <c:v>0.16666666666666666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A70-4F91-B9A2-3E7B39CDA9C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A70-4F91-B9A2-3E7B39CDA9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5092943"/>
        <c:axId val="1"/>
      </c:lineChart>
      <c:catAx>
        <c:axId val="135092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0929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D4-4F5C-998E-55BC74ADCEC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D4-4F5C-998E-55BC74ADCEC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D4-4F5C-998E-55BC74ADCEC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D4-4F5C-998E-55BC74ADCE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D4-4F5C-998E-55BC74ADC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919"/>
        <c:axId val="1"/>
        <c:axId val="0"/>
      </c:bar3DChart>
      <c:catAx>
        <c:axId val="1359719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6D2-4507-AF42-5DA2871DAC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6D2-4507-AF42-5DA2871DAC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6D2-4507-AF42-5DA2871DAC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6D2-4507-AF42-5DA2871DAC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D2-4507-AF42-5DA2871DAC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4319"/>
        <c:axId val="1"/>
        <c:axId val="0"/>
      </c:bar3DChart>
      <c:catAx>
        <c:axId val="1359743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E01-4448-BCB1-DE19FA29A9A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E01-4448-BCB1-DE19FA29A9A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1-4448-BCB1-DE19FA29A9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7599"/>
        <c:axId val="1"/>
        <c:axId val="0"/>
      </c:bar3DChart>
      <c:catAx>
        <c:axId val="135967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7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22-4033-A8BC-833FA2E1F05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22-4033-A8BC-833FA2E1F05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22-4033-A8BC-833FA2E1F05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22-4033-A8BC-833FA2E1F05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22-4033-A8BC-833FA2E1F0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7423"/>
        <c:axId val="1"/>
        <c:axId val="0"/>
      </c:bar3DChart>
      <c:catAx>
        <c:axId val="108497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7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38F-467F-917B-C3F0C60D4EA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38F-467F-917B-C3F0C60D4EA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38F-467F-917B-C3F0C60D4EA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38F-467F-917B-C3F0C60D4EA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8F-467F-917B-C3F0C60D4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3359"/>
        <c:axId val="1"/>
        <c:axId val="0"/>
      </c:bar3DChart>
      <c:catAx>
        <c:axId val="135973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3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CB-4356-AD5B-ADB4E7CB74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CB-4356-AD5B-ADB4E7CB74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B-4356-AD5B-ADB4E7CB74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B-4356-AD5B-ADB4E7CB74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B-4356-AD5B-ADB4E7CB7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68079"/>
        <c:axId val="1"/>
        <c:axId val="0"/>
      </c:bar3DChart>
      <c:catAx>
        <c:axId val="1359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68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6E4-4A7B-81CC-3A4139FE41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6E4-4A7B-81CC-3A4139FE41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6E4-4A7B-81CC-3A4139FE41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E4-4A7B-81CC-3A4139FE41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E4-4A7B-81CC-3A4139FE41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5971439"/>
        <c:axId val="1"/>
        <c:axId val="0"/>
      </c:bar3DChart>
      <c:catAx>
        <c:axId val="135971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597143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44B-4D5F-915F-A1D5D38619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44B-4D5F-915F-A1D5D38619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44B-4D5F-915F-A1D5D3861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44B-4D5F-915F-A1D5D3861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4B-4D5F-915F-A1D5D3861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7135"/>
        <c:axId val="1"/>
        <c:axId val="0"/>
      </c:bar3DChart>
      <c:catAx>
        <c:axId val="130217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7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54-4193-9143-B9859758DF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54-4193-9143-B9859758DF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54-4193-9143-B9859758DF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54-4193-9143-B9859758DF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54-4193-9143-B9859758DF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3775"/>
        <c:axId val="1"/>
        <c:axId val="0"/>
      </c:bar3DChart>
      <c:catAx>
        <c:axId val="1302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87-4223-8155-C0CAB6F100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87-4223-8155-C0CAB6F100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87-4223-8155-C0CAB6F100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87-4223-8155-C0CAB6F100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87-4223-8155-C0CAB6F1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5215"/>
        <c:axId val="1"/>
        <c:axId val="0"/>
      </c:bar3DChart>
      <c:catAx>
        <c:axId val="1302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25-46B3-8DC5-89B230200C8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25-46B3-8DC5-89B230200C8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25-46B3-8DC5-89B230200C8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25-46B3-8DC5-89B230200C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25-46B3-8DC5-89B230200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6175"/>
        <c:axId val="1"/>
        <c:axId val="0"/>
      </c:bar3DChart>
      <c:catAx>
        <c:axId val="1302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41E-42D1-8CE3-39F159A63F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41E-42D1-8CE3-39F159A63F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41E-42D1-8CE3-39F159A63F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41E-42D1-8CE3-39F159A63F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1E-42D1-8CE3-39F159A63F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0218575"/>
        <c:axId val="1"/>
        <c:axId val="0"/>
      </c:bar3DChart>
      <c:catAx>
        <c:axId val="130218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02185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D4-4628-A445-766AE4F520E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D4-4628-A445-766AE4F520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D4-4628-A445-766AE4F520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D4-4628-A445-766AE4F520E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D4-4628-A445-766AE4F52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4495"/>
        <c:axId val="1"/>
        <c:axId val="0"/>
      </c:bar3DChart>
      <c:catAx>
        <c:axId val="13650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20-4759-BE3A-5E4DF542C7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20-4759-BE3A-5E4DF542C7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20-4759-BE3A-5E4DF542C7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20-4759-BE3A-5E4DF542C7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20-4759-BE3A-5E4DF542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6503535"/>
        <c:axId val="1"/>
        <c:axId val="0"/>
      </c:bar3DChart>
      <c:catAx>
        <c:axId val="136503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3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9F-428B-9344-AF44DE26F11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9F-428B-9344-AF44DE26F11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9F-428B-9344-AF44DE26F11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9F-428B-9344-AF44DE26F11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9F-428B-9344-AF44DE26F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1743"/>
        <c:axId val="1"/>
        <c:axId val="0"/>
      </c:bar3DChart>
      <c:catAx>
        <c:axId val="108501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1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0D-4E2E-B288-417C125CCA6B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0D-4E2E-B288-417C125CCA6B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0D-4E2E-B288-417C125CCA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0D-4E2E-B288-417C125CCA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0D-4E2E-B288-417C125CCA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0D-4E2E-B288-417C125CCA6B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0D-4E2E-B288-417C125CCA6B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0D-4E2E-B288-417C125CCA6B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0D-4E2E-B288-417C125CCA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E0D-4E2E-B288-417C125CCA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4015"/>
        <c:axId val="1"/>
      </c:lineChart>
      <c:catAx>
        <c:axId val="136504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40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9C-409E-962A-5A515068D8F4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9C-409E-962A-5A515068D8F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9C-409E-962A-5A515068D8F4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09C-409E-962A-5A515068D8F4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09C-409E-962A-5A515068D8F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09C-409E-962A-5A515068D8F4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09C-409E-962A-5A515068D8F4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09C-409E-962A-5A515068D8F4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09C-409E-962A-5A515068D8F4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09C-409E-962A-5A515068D8F4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09C-409E-962A-5A515068D8F4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09C-409E-962A-5A515068D8F4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09C-409E-962A-5A515068D8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109C-409E-962A-5A515068D8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505455"/>
        <c:axId val="1"/>
      </c:lineChart>
      <c:catAx>
        <c:axId val="136505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5054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DC-40B7-A62F-7D16A28D4E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DC-40B7-A62F-7D16A28D4E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DC-40B7-A62F-7D16A28D4E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4DC-40B7-A62F-7D16A28D4E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4DC-40B7-A62F-7D16A28D4E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4DC-40B7-A62F-7D16A28D4E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DC-40B7-A62F-7D16A28D4E1D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DC-40B7-A62F-7D16A28D4E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4DC-40B7-A62F-7D16A28D4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499215"/>
        <c:axId val="1"/>
      </c:lineChart>
      <c:catAx>
        <c:axId val="136499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6499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BF-4446-8E6B-D473204C9D7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BF-4446-8E6B-D473204C9D7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BF-4446-8E6B-D473204C9D7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BF-4446-8E6B-D473204C9D7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0.1</c:v>
                </c:pt>
                <c:pt idx="1">
                  <c:v>0.3</c:v>
                </c:pt>
                <c:pt idx="2">
                  <c:v>0.4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BF-4446-8E6B-D473204C9D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0895"/>
        <c:axId val="1"/>
        <c:axId val="0"/>
      </c:bar3DChart>
      <c:catAx>
        <c:axId val="105310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0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2B8-4AD6-8A0C-D105B912375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2B8-4AD6-8A0C-D105B912375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2B8-4AD6-8A0C-D105B912375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2B8-4AD6-8A0C-D105B912375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0.5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B8-4AD6-8A0C-D105B9123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2335"/>
        <c:axId val="1"/>
        <c:axId val="0"/>
      </c:bar3DChart>
      <c:catAx>
        <c:axId val="105312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2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F37-4EF2-8B00-1CF9249481F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F37-4EF2-8B00-1CF9249481F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F37-4EF2-8B00-1CF9249481F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F37-4EF2-8B00-1CF9249481F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0.5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37-4EF2-8B00-1CF924948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6175"/>
        <c:axId val="1"/>
        <c:axId val="0"/>
      </c:bar3DChart>
      <c:catAx>
        <c:axId val="105316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1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12-4E66-BCC5-41A7B2C84EE7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0.3</c:v>
                </c:pt>
                <c:pt idx="2">
                  <c:v>0.5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12-4E66-BCC5-41A7B2C84EE7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212-4E66-BCC5-41A7B2C84EE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212-4E66-BCC5-41A7B2C84EE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B212-4E66-BCC5-41A7B2C84EE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0.4</c:v>
                </c:pt>
                <c:pt idx="1">
                  <c:v>0</c:v>
                </c:pt>
                <c:pt idx="2">
                  <c:v>0.5</c:v>
                </c:pt>
                <c:pt idx="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212-4E66-BCC5-41A7B2C84EE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12-4E66-BCC5-41A7B2C84EE7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12-4E66-BCC5-41A7B2C84EE7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12-4E66-BCC5-41A7B2C84EE7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12-4E66-BCC5-41A7B2C84EE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212-4E66-BCC5-41A7B2C84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316655"/>
        <c:axId val="1"/>
      </c:lineChart>
      <c:catAx>
        <c:axId val="10531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66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5F-4A5C-A9D4-632E708F3B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5F-4A5C-A9D4-632E708F3B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5F-4A5C-A9D4-632E708F3B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5F-4A5C-A9D4-632E708F3B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5F-4A5C-A9D4-632E708F3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3775"/>
        <c:axId val="1"/>
        <c:axId val="0"/>
      </c:bar3DChart>
      <c:catAx>
        <c:axId val="1053137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37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08-4815-B638-BA94882967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08-4815-B638-BA94882967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08-4815-B638-BA94882967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08-4815-B638-BA94882967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08-4815-B638-BA94882967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315215"/>
        <c:axId val="1"/>
        <c:axId val="0"/>
      </c:bar3DChart>
      <c:catAx>
        <c:axId val="10531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3152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555-48E0-80F8-644A7A7CA6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555-48E0-80F8-644A7A7CA6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555-48E0-80F8-644A7A7CA6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555-48E0-80F8-644A7A7CA6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5-48E0-80F8-644A7A7CA6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8511"/>
        <c:axId val="1"/>
        <c:axId val="0"/>
      </c:bar3DChart>
      <c:catAx>
        <c:axId val="10586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3C-49FA-87DB-DF6E14DF19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3C-49FA-87DB-DF6E14DF19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3C-49FA-87DB-DF6E14DF19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3C-49FA-87DB-DF6E14DF19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0.625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3C-49FA-87DB-DF6E14DF1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502223"/>
        <c:axId val="1"/>
        <c:axId val="0"/>
      </c:bar3DChart>
      <c:catAx>
        <c:axId val="10850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50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18-46B5-8A9C-81BDC9FE6CB2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E18-46B5-8A9C-81BDC9FE6CB2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E18-46B5-8A9C-81BDC9FE6CB2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E18-46B5-8A9C-81BDC9FE6CB2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E18-46B5-8A9C-81BDC9FE6CB2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18-46B5-8A9C-81BDC9FE6CB2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E18-46B5-8A9C-81BDC9FE6CB2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E18-46B5-8A9C-81BDC9FE6CB2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E18-46B5-8A9C-81BDC9FE6CB2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E18-46B5-8A9C-81BDC9FE6CB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E18-46B5-8A9C-81BDC9FE6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5868031"/>
        <c:axId val="1"/>
      </c:lineChart>
      <c:catAx>
        <c:axId val="10586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803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32-4EC3-A0DC-80FB4C87472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32-4EC3-A0DC-80FB4C87472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32-4EC3-A0DC-80FB4C87472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32-4EC3-A0DC-80FB4C87472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32-4EC3-A0DC-80FB4C874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65631"/>
        <c:axId val="1"/>
        <c:axId val="0"/>
      </c:bar3DChart>
      <c:catAx>
        <c:axId val="105865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65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7C7-4388-9836-EDC7B625F55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7C7-4388-9836-EDC7B625F55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7C7-4388-9836-EDC7B625F55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7C7-4388-9836-EDC7B625F55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C7-4388-9836-EDC7B625F5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1391"/>
        <c:axId val="1"/>
        <c:axId val="0"/>
      </c:bar3DChart>
      <c:catAx>
        <c:axId val="1058713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369-44A5-9785-80E430AFA6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369-44A5-9785-80E430AFA6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69-44A5-9785-80E430AFA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5870911"/>
        <c:axId val="1"/>
        <c:axId val="0"/>
      </c:bar3DChart>
      <c:catAx>
        <c:axId val="10587091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5870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296-4F32-930E-F8A1D73800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296-4F32-930E-F8A1D73800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6-4F32-930E-F8A1D7380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7791"/>
        <c:axId val="1"/>
        <c:axId val="0"/>
      </c:bar3DChart>
      <c:catAx>
        <c:axId val="10644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D46-4FD2-A04F-3467C387326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D46-4FD2-A04F-3467C38732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D46-4FD2-A04F-3467C387326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46-4FD2-A04F-3467C387326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46-4FD2-A04F-3467C38732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6911"/>
        <c:axId val="1"/>
        <c:axId val="0"/>
      </c:bar3DChart>
      <c:catAx>
        <c:axId val="1064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69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A21-4577-A6BB-AADCBDC38A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A21-4577-A6BB-AADCBDC38A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21-4577-A6BB-AADCBDC38A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21-4577-A6BB-AADCBDC38A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21-4577-A6BB-AADCBDC38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1151"/>
        <c:axId val="1"/>
        <c:axId val="0"/>
      </c:bar3DChart>
      <c:catAx>
        <c:axId val="1064511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11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98-458A-96DD-E494221EA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98-458A-96DD-E494221EA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98-458A-96DD-E494221EA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98-458A-96DD-E494221EA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58A-96DD-E494221EA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3071"/>
        <c:axId val="1"/>
        <c:axId val="0"/>
      </c:bar3DChart>
      <c:catAx>
        <c:axId val="106453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30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44-4712-B684-2AB5AFE9A98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44-4712-B684-2AB5AFE9A98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44-4712-B684-2AB5AFE9A98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44-4712-B684-2AB5AFE9A9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44-4712-B684-2AB5AFE9A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991"/>
        <c:axId val="1"/>
        <c:axId val="0"/>
      </c:bar3DChart>
      <c:catAx>
        <c:axId val="106454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9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39E-4BDA-8FC9-C0C00D62DAD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39E-4BDA-8FC9-C0C00D62DA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39E-4BDA-8FC9-C0C00D62DAD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9E-4BDA-8FC9-C0C00D62DAD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9E-4BDA-8FC9-C0C00D62DA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4511"/>
        <c:axId val="1"/>
        <c:axId val="0"/>
      </c:bar3DChart>
      <c:catAx>
        <c:axId val="10645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45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6A-48EC-952F-78B9D0F85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6A-48EC-952F-78B9D0F85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6A-48EC-952F-78B9D0F85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6A-48EC-952F-78B9D0F85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6A-48EC-952F-78B9D0F85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3583"/>
        <c:axId val="1"/>
        <c:axId val="0"/>
      </c:bar3DChart>
      <c:catAx>
        <c:axId val="10849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35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DB-4B48-BFA7-0EE47D8EC83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DB-4B48-BFA7-0EE47D8EC83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DB-4B48-BFA7-0EE47D8EC8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DB-4B48-BFA7-0EE47D8EC8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DB-4B48-BFA7-0EE47D8EC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7391"/>
        <c:axId val="1"/>
        <c:axId val="0"/>
      </c:bar3DChart>
      <c:catAx>
        <c:axId val="106457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7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45-4603-A918-8AE2FC494E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45-4603-A918-8AE2FC494E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45-4603-A918-8AE2FC494E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45-4603-A918-8AE2FC494E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45-4603-A918-8AE2FC494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8831"/>
        <c:axId val="1"/>
        <c:axId val="0"/>
      </c:bar3DChart>
      <c:catAx>
        <c:axId val="10645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8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E8-4A9D-946D-FB5869D6EC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E8-4A9D-946D-FB5869D6EC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E8-4A9D-946D-FB5869D6EC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E8-4A9D-946D-FB5869D6EC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E8-4A9D-946D-FB5869D6E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5871"/>
        <c:axId val="1"/>
        <c:axId val="0"/>
      </c:bar3DChart>
      <c:catAx>
        <c:axId val="106445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5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D8-49E0-B506-2556CBD2E9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D8-49E0-B506-2556CBD2E9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D8-49E0-B506-2556CBD2E9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D8-49E0-B506-2556CBD2E9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D8-49E0-B506-2556CBD2E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49711"/>
        <c:axId val="1"/>
        <c:axId val="0"/>
      </c:bar3DChart>
      <c:catAx>
        <c:axId val="10644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4971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ED-4429-9456-3B1C0AFA76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ED-4429-9456-3B1C0AFA76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ED-4429-9456-3B1C0AFA76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ED-4429-9456-3B1C0AFA76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ED-4429-9456-3B1C0AFA76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455951"/>
        <c:axId val="1"/>
        <c:axId val="0"/>
      </c:bar3DChart>
      <c:catAx>
        <c:axId val="10645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45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BE-45CD-843B-B5C435D1FC0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ABE-45CD-843B-B5C435D1FC0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BE-45CD-843B-B5C435D1FC0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BE-45CD-843B-B5C435D1FC0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ABE-45CD-843B-B5C435D1FC0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0.5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ABE-45CD-843B-B5C435D1FC0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ABE-45CD-843B-B5C435D1FC04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ABE-45CD-843B-B5C435D1FC04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ABE-45CD-843B-B5C435D1FC04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ABE-45CD-843B-B5C435D1FC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ABE-45CD-843B-B5C435D1F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3967"/>
        <c:axId val="1"/>
      </c:lineChart>
      <c:catAx>
        <c:axId val="13134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39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BC-4E34-B005-B235ED5249DA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7BC-4E34-B005-B235ED5249DA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7BC-4E34-B005-B235ED5249D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7BC-4E34-B005-B235ED5249D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7BC-4E34-B005-B235ED5249D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7BC-4E34-B005-B235ED5249D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7BC-4E34-B005-B235ED5249DA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7BC-4E34-B005-B235ED5249DA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7BC-4E34-B005-B235ED5249DA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7BC-4E34-B005-B235ED5249D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7BC-4E34-B005-B235ED524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4927"/>
        <c:axId val="1"/>
      </c:lineChart>
      <c:catAx>
        <c:axId val="131344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49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C7-4ACA-B207-E09267A6AC96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C7-4ACA-B207-E09267A6AC96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C7-4ACA-B207-E09267A6AC96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C7-4ACA-B207-E09267A6AC96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C7-4ACA-B207-E09267A6AC96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C7-4ACA-B207-E09267A6AC9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C7-4ACA-B207-E09267A6AC96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C7-4ACA-B207-E09267A6AC96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C7-4ACA-B207-E09267A6AC96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C7-4ACA-B207-E09267A6AC9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C7-4ACA-B207-E09267A6A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1342527"/>
        <c:axId val="1"/>
      </c:lineChart>
      <c:catAx>
        <c:axId val="131342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2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2023.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0B7-44F9-9DCE-76D62FB98A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0B7-44F9-9DCE-76D62FB98A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0B7-44F9-9DCE-76D62FB98A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0B7-44F9-9DCE-76D62FB98A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B7-44F9-9DCE-76D62FB98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6367"/>
        <c:axId val="1"/>
        <c:axId val="0"/>
      </c:bar3DChart>
      <c:catAx>
        <c:axId val="1313463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63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2024.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E0-4C5E-A72A-3CB805E451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E0-4C5E-A72A-3CB805E451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E0-4C5E-A72A-3CB805E451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E0-4C5E-A72A-3CB805E451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E0-4C5E-A72A-3CB805E45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1345407"/>
        <c:axId val="1"/>
        <c:axId val="0"/>
      </c:bar3DChart>
      <c:catAx>
        <c:axId val="131345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31345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09-4C29-98F3-88BFAF9C627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09-4C29-98F3-88BFAF9C627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09-4C29-98F3-88BFAF9C627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09-4C29-98F3-88BFAF9C627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0.875</c:v>
                </c:pt>
                <c:pt idx="3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09-4C29-98F3-88BFAF9C62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8494063"/>
        <c:axId val="1"/>
        <c:axId val="0"/>
      </c:bar3DChart>
      <c:catAx>
        <c:axId val="108494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8494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94-47C4-9502-8036DFF6DD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94-47C4-9502-8036DFF6DD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975"/>
        <c:axId val="1"/>
        <c:axId val="0"/>
      </c:bar3DChart>
      <c:catAx>
        <c:axId val="10699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2023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F1-4114-8A4E-F3E34036300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2024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0F1-4114-8A4E-F3E34036300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0F1-4114-8A4E-F3E34036300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0F1-4114-8A4E-F3E34036300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0F1-4114-8A4E-F3E34036300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0F1-4114-8A4E-F3E3403630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0F1-4114-8A4E-F3E340363000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0F1-4114-8A4E-F3E340363000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0F1-4114-8A4E-F3E340363000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0F1-4114-8A4E-F3E3403630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0F1-4114-8A4E-F3E340363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993855"/>
        <c:axId val="1"/>
      </c:lineChart>
      <c:catAx>
        <c:axId val="10699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85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CE-480A-9102-7E3C01BE2BC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CE-480A-9102-7E3C01BE2BC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CE-480A-9102-7E3C01BE2BC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CE-480A-9102-7E3C01BE2BC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CE-480A-9102-7E3C01BE2B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87615"/>
        <c:axId val="1"/>
        <c:axId val="0"/>
      </c:bar3DChart>
      <c:catAx>
        <c:axId val="106987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876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AE3-4655-843B-4E0564C243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AE3-4655-843B-4E0564C243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E3-4655-843B-4E0564C24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2895"/>
        <c:axId val="1"/>
        <c:axId val="0"/>
      </c:bar3DChart>
      <c:catAx>
        <c:axId val="1069928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2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55F-4720-BA12-16EA1DB11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55F-4720-BA12-16EA1DB11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F-4720-BA12-16EA1DB11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3375"/>
        <c:axId val="1"/>
        <c:axId val="0"/>
      </c:bar3DChart>
      <c:catAx>
        <c:axId val="106993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3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2026.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8D3D-4EDC-8E36-DD1B46F7E40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8D3D-4EDC-8E36-DD1B46F7E40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D-4EDC-8E36-DD1B46F7E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6990015"/>
        <c:axId val="1"/>
        <c:axId val="0"/>
      </c:bar3DChart>
      <c:catAx>
        <c:axId val="106990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06990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hyperlink" Target="#Academica!A6"/><Relationship Id="rId18" Type="http://schemas.openxmlformats.org/officeDocument/2006/relationships/image" Target="../media/image8.png"/><Relationship Id="rId26" Type="http://schemas.openxmlformats.org/officeDocument/2006/relationships/hyperlink" Target="#Comunidad!A7"/><Relationship Id="rId3" Type="http://schemas.openxmlformats.org/officeDocument/2006/relationships/hyperlink" Target="#Directiva!A5"/><Relationship Id="rId21" Type="http://schemas.openxmlformats.org/officeDocument/2006/relationships/hyperlink" Target="#Admon!A7"/><Relationship Id="rId7" Type="http://schemas.openxmlformats.org/officeDocument/2006/relationships/hyperlink" Target="#Directiva!A7"/><Relationship Id="rId12" Type="http://schemas.openxmlformats.org/officeDocument/2006/relationships/image" Target="../media/image6.png"/><Relationship Id="rId17" Type="http://schemas.openxmlformats.org/officeDocument/2006/relationships/hyperlink" Target="#Admon!A5"/><Relationship Id="rId25" Type="http://schemas.openxmlformats.org/officeDocument/2006/relationships/hyperlink" Target="#Comunidad!A6"/><Relationship Id="rId33" Type="http://schemas.openxmlformats.org/officeDocument/2006/relationships/image" Target="../media/image14.png"/><Relationship Id="rId2" Type="http://schemas.openxmlformats.org/officeDocument/2006/relationships/image" Target="../media/image3.png"/><Relationship Id="rId16" Type="http://schemas.openxmlformats.org/officeDocument/2006/relationships/hyperlink" Target="#Admon!A4"/><Relationship Id="rId20" Type="http://schemas.openxmlformats.org/officeDocument/2006/relationships/image" Target="../media/image9.png"/><Relationship Id="rId29" Type="http://schemas.openxmlformats.org/officeDocument/2006/relationships/hyperlink" Target="#Directiva!A1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5"/><Relationship Id="rId32" Type="http://schemas.openxmlformats.org/officeDocument/2006/relationships/image" Target="../media/image13.png"/><Relationship Id="rId5" Type="http://schemas.openxmlformats.org/officeDocument/2006/relationships/hyperlink" Target="#Directiva!A6"/><Relationship Id="rId15" Type="http://schemas.openxmlformats.org/officeDocument/2006/relationships/image" Target="../media/image7.png"/><Relationship Id="rId23" Type="http://schemas.openxmlformats.org/officeDocument/2006/relationships/hyperlink" Target="#Comunidad!A4"/><Relationship Id="rId28" Type="http://schemas.openxmlformats.org/officeDocument/2006/relationships/image" Target="../media/image10.jpeg"/><Relationship Id="rId10" Type="http://schemas.openxmlformats.org/officeDocument/2006/relationships/hyperlink" Target="#Academica!A4"/><Relationship Id="rId19" Type="http://schemas.openxmlformats.org/officeDocument/2006/relationships/hyperlink" Target="#Admon!A6"/><Relationship Id="rId31" Type="http://schemas.openxmlformats.org/officeDocument/2006/relationships/image" Target="../media/image12.png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hyperlink" Target="#Academica!A7"/><Relationship Id="rId22" Type="http://schemas.openxmlformats.org/officeDocument/2006/relationships/hyperlink" Target="#Admon!A8"/><Relationship Id="rId27" Type="http://schemas.openxmlformats.org/officeDocument/2006/relationships/hyperlink" Target="#Instituci&#243;n!A1"/><Relationship Id="rId30" Type="http://schemas.openxmlformats.org/officeDocument/2006/relationships/image" Target="../media/image11.jpeg"/><Relationship Id="rId8" Type="http://schemas.openxmlformats.org/officeDocument/2006/relationships/hyperlink" Target="#Directiva!A8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5.png"/><Relationship Id="rId30" Type="http://schemas.openxmlformats.org/officeDocument/2006/relationships/chart" Target="../charts/chart27.xml"/><Relationship Id="rId8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6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7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379" name="1 Imagen" descr="Secretaría de Educación">
          <a:extLst>
            <a:ext uri="{FF2B5EF4-FFF2-40B4-BE49-F238E27FC236}">
              <a16:creationId xmlns:a16="http://schemas.microsoft.com/office/drawing/2014/main" id="{7E251340-500A-76D1-20E7-A58BF51BC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380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96BC9DB-8BD8-5434-8F0E-D3C51ED46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5161936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2B18B9E4-3FF9-2210-3DA8-91EC33D23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5161936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DAF7B4B5-AD95-37B6-9ED3-C9324A7B4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5161937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3A0706BE-0A21-3B58-206C-7D058B40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5161937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061F82C-1081-54BD-69D7-D72DC4BD1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5161937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1719C85-C00C-9C8B-FA3D-756E20282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51619373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2A27A4C9-3514-B989-D8C1-09BF2661C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51619374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F62D6B70-4C89-E1DA-68C9-BC6F5D68D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51619375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8522DAD3-C14C-01BB-F57A-945C4B966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51619376" name="11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98E4A8AA-D81A-9F07-D679-50B12818F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51619377" name="12 Imagen">
          <a:hlinkClick xmlns:r="http://schemas.openxmlformats.org/officeDocument/2006/relationships" r:id="rId14" tooltip="IR A RESUMEN"/>
          <a:extLst>
            <a:ext uri="{FF2B5EF4-FFF2-40B4-BE49-F238E27FC236}">
              <a16:creationId xmlns:a16="http://schemas.microsoft.com/office/drawing/2014/main" id="{6B25397B-A1C0-A7EC-45E6-D762694CF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51619378" name="13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6AF04ECD-771A-A330-6CB7-BDF99B7B4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51619379" name="14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14F39AE-96BE-5B03-C3C0-041DA9603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51619380" name="15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A5AABDBF-D771-41B1-FCED-7AEB48D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51619381" name="16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0A385986-20C4-5FF8-FD60-DB61E7BF5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51619382" name="17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ED1C800B-0C6F-6658-755F-C1BBE3EEB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050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51619383" name="18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F1361E72-C99F-5490-A371-EF483CCAC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529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9527</xdr:rowOff>
    </xdr:to>
    <xdr:pic>
      <xdr:nvPicPr>
        <xdr:cNvPr id="51619384" name="19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1898C2C9-150C-F8E1-8D4E-3F29B148C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246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51619385" name="20 Imagen">
          <a:hlinkClick xmlns:r="http://schemas.openxmlformats.org/officeDocument/2006/relationships" r:id="rId25" tooltip="IR A RESUMEN"/>
          <a:extLst>
            <a:ext uri="{FF2B5EF4-FFF2-40B4-BE49-F238E27FC236}">
              <a16:creationId xmlns:a16="http://schemas.microsoft.com/office/drawing/2014/main" id="{72A176AB-3C88-25A6-F819-C2605045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10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51619386" name="21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4905C7CC-4EE1-9662-B504-F7303BCBC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15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51619387" name="Picture 3995" descr="MB900431547">
          <a:hlinkClick xmlns:r="http://schemas.openxmlformats.org/officeDocument/2006/relationships" r:id="rId27" tooltip="Regresar"/>
          <a:extLst>
            <a:ext uri="{FF2B5EF4-FFF2-40B4-BE49-F238E27FC236}">
              <a16:creationId xmlns:a16="http://schemas.microsoft.com/office/drawing/2014/main" id="{D4F4EF17-0814-30A2-34B0-D0B7AFA96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51619388" name="Picture 3995" descr="MB900431547">
          <a:hlinkClick xmlns:r="http://schemas.openxmlformats.org/officeDocument/2006/relationships" r:id="rId29" tooltip="Ir a directiva"/>
          <a:extLst>
            <a:ext uri="{FF2B5EF4-FFF2-40B4-BE49-F238E27FC236}">
              <a16:creationId xmlns:a16="http://schemas.microsoft.com/office/drawing/2014/main" id="{74F56889-E9D5-1119-0DE9-7DFFB8039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3552</xdr:colOff>
      <xdr:row>46</xdr:row>
      <xdr:rowOff>28575</xdr:rowOff>
    </xdr:to>
    <xdr:pic>
      <xdr:nvPicPr>
        <xdr:cNvPr id="2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87FAE08C-A13C-4A87-A702-AB8E22A37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4593" y="21680805"/>
          <a:ext cx="246439" cy="243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4764</xdr:colOff>
      <xdr:row>35</xdr:row>
      <xdr:rowOff>28575</xdr:rowOff>
    </xdr:to>
    <xdr:pic>
      <xdr:nvPicPr>
        <xdr:cNvPr id="3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27B8BD3F-712B-4AD5-BF3E-040645DBC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3381" y="15306155"/>
          <a:ext cx="247651" cy="233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8228</xdr:colOff>
      <xdr:row>29</xdr:row>
      <xdr:rowOff>19051</xdr:rowOff>
    </xdr:to>
    <xdr:pic>
      <xdr:nvPicPr>
        <xdr:cNvPr id="4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9500B1F8-2418-40D1-9F57-7CF018EE3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9917" y="12112856"/>
          <a:ext cx="251115" cy="233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3552</xdr:colOff>
      <xdr:row>19</xdr:row>
      <xdr:rowOff>19050</xdr:rowOff>
    </xdr:to>
    <xdr:pic>
      <xdr:nvPicPr>
        <xdr:cNvPr id="5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8240B7E4-246E-49EF-9325-C745351E5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4593" y="6377074"/>
          <a:ext cx="255964" cy="2339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2339</xdr:colOff>
      <xdr:row>12</xdr:row>
      <xdr:rowOff>19050</xdr:rowOff>
    </xdr:to>
    <xdr:pic>
      <xdr:nvPicPr>
        <xdr:cNvPr id="6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B737C3B-911D-4DF9-9AA9-C5A3A9EC2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5806" y="3525809"/>
          <a:ext cx="245226" cy="2339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</xdr:row>
      <xdr:rowOff>9525</xdr:rowOff>
    </xdr:from>
    <xdr:to>
      <xdr:col>3</xdr:col>
      <xdr:colOff>1127</xdr:colOff>
      <xdr:row>6</xdr:row>
      <xdr:rowOff>28575</xdr:rowOff>
    </xdr:to>
    <xdr:pic>
      <xdr:nvPicPr>
        <xdr:cNvPr id="7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896F0DA7-A525-4475-B1EC-B573B4BCB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97018" y="1198245"/>
          <a:ext cx="244014" cy="243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979212" name="1 Gráfico">
          <a:extLst>
            <a:ext uri="{FF2B5EF4-FFF2-40B4-BE49-F238E27FC236}">
              <a16:creationId xmlns:a16="http://schemas.microsoft.com/office/drawing/2014/main" id="{BB8598C6-DFD9-0D03-2517-50B17218D4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979213" name="2 Gráfico">
          <a:extLst>
            <a:ext uri="{FF2B5EF4-FFF2-40B4-BE49-F238E27FC236}">
              <a16:creationId xmlns:a16="http://schemas.microsoft.com/office/drawing/2014/main" id="{959B3072-99A2-4AB3-1FA4-656F59BE5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979214" name="3 Gráfico">
          <a:extLst>
            <a:ext uri="{FF2B5EF4-FFF2-40B4-BE49-F238E27FC236}">
              <a16:creationId xmlns:a16="http://schemas.microsoft.com/office/drawing/2014/main" id="{95A257F0-426D-503A-4E91-990C074E3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979215" name="4 Gráfico">
          <a:extLst>
            <a:ext uri="{FF2B5EF4-FFF2-40B4-BE49-F238E27FC236}">
              <a16:creationId xmlns:a16="http://schemas.microsoft.com/office/drawing/2014/main" id="{250409DB-DDA4-9613-D61F-A546B5D8DE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979216" name="5 Gráfico">
          <a:extLst>
            <a:ext uri="{FF2B5EF4-FFF2-40B4-BE49-F238E27FC236}">
              <a16:creationId xmlns:a16="http://schemas.microsoft.com/office/drawing/2014/main" id="{B8136C2E-5C3C-4CFF-5722-D66DF9DA4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979217" name="6 Gráfico">
          <a:extLst>
            <a:ext uri="{FF2B5EF4-FFF2-40B4-BE49-F238E27FC236}">
              <a16:creationId xmlns:a16="http://schemas.microsoft.com/office/drawing/2014/main" id="{E6F60831-3E79-9869-57C8-72EE74B897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979218" name="7 Gráfico">
          <a:extLst>
            <a:ext uri="{FF2B5EF4-FFF2-40B4-BE49-F238E27FC236}">
              <a16:creationId xmlns:a16="http://schemas.microsoft.com/office/drawing/2014/main" id="{650C2A33-59C5-4A5C-2787-1267F3264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979219" name="8 Gráfico">
          <a:extLst>
            <a:ext uri="{FF2B5EF4-FFF2-40B4-BE49-F238E27FC236}">
              <a16:creationId xmlns:a16="http://schemas.microsoft.com/office/drawing/2014/main" id="{A9278F5D-1112-4E07-8456-48F45E6E6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979220" name="9 Gráfico">
          <a:extLst>
            <a:ext uri="{FF2B5EF4-FFF2-40B4-BE49-F238E27FC236}">
              <a16:creationId xmlns:a16="http://schemas.microsoft.com/office/drawing/2014/main" id="{8A66E413-0EA1-36D8-E6F1-2604605559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3979221" name="10 Gráfico">
          <a:extLst>
            <a:ext uri="{FF2B5EF4-FFF2-40B4-BE49-F238E27FC236}">
              <a16:creationId xmlns:a16="http://schemas.microsoft.com/office/drawing/2014/main" id="{FEA72DE9-F645-00C8-798E-52ACCD7DA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3979222" name="11 Gráfico">
          <a:extLst>
            <a:ext uri="{FF2B5EF4-FFF2-40B4-BE49-F238E27FC236}">
              <a16:creationId xmlns:a16="http://schemas.microsoft.com/office/drawing/2014/main" id="{8058EAC4-76F6-28B0-7E81-A285FC3A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3979223" name="12 Gráfico">
          <a:extLst>
            <a:ext uri="{FF2B5EF4-FFF2-40B4-BE49-F238E27FC236}">
              <a16:creationId xmlns:a16="http://schemas.microsoft.com/office/drawing/2014/main" id="{596114D6-A9A8-B526-FCC5-B8E72CD307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979224" name="7 Gráfico">
          <a:extLst>
            <a:ext uri="{FF2B5EF4-FFF2-40B4-BE49-F238E27FC236}">
              <a16:creationId xmlns:a16="http://schemas.microsoft.com/office/drawing/2014/main" id="{EC7AD301-EBEE-4F69-00D8-8AFD6A87FA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979225" name="8 Gráfico">
          <a:extLst>
            <a:ext uri="{FF2B5EF4-FFF2-40B4-BE49-F238E27FC236}">
              <a16:creationId xmlns:a16="http://schemas.microsoft.com/office/drawing/2014/main" id="{75803C41-1E74-61C2-A7A7-884F7543B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979226" name="9 Gráfico">
          <a:extLst>
            <a:ext uri="{FF2B5EF4-FFF2-40B4-BE49-F238E27FC236}">
              <a16:creationId xmlns:a16="http://schemas.microsoft.com/office/drawing/2014/main" id="{B5A849E8-1DA2-3EA2-D18A-57148B817E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3979227" name="16 Gráfico">
          <a:extLst>
            <a:ext uri="{FF2B5EF4-FFF2-40B4-BE49-F238E27FC236}">
              <a16:creationId xmlns:a16="http://schemas.microsoft.com/office/drawing/2014/main" id="{38430445-3E5E-2440-0E9C-EF3D3FCAF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979228" name="7 Gráfico">
          <a:extLst>
            <a:ext uri="{FF2B5EF4-FFF2-40B4-BE49-F238E27FC236}">
              <a16:creationId xmlns:a16="http://schemas.microsoft.com/office/drawing/2014/main" id="{84B06D83-10CA-C79F-FCDF-F17FECEE55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979229" name="8 Gráfico">
          <a:extLst>
            <a:ext uri="{FF2B5EF4-FFF2-40B4-BE49-F238E27FC236}">
              <a16:creationId xmlns:a16="http://schemas.microsoft.com/office/drawing/2014/main" id="{1C59E1AF-D367-68D2-F7AF-972EF182D3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3979230" name="9 Gráfico">
          <a:extLst>
            <a:ext uri="{FF2B5EF4-FFF2-40B4-BE49-F238E27FC236}">
              <a16:creationId xmlns:a16="http://schemas.microsoft.com/office/drawing/2014/main" id="{789018C6-AD4C-9AD6-A4B3-CD1773E01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3979231" name="16 Gráfico">
          <a:extLst>
            <a:ext uri="{FF2B5EF4-FFF2-40B4-BE49-F238E27FC236}">
              <a16:creationId xmlns:a16="http://schemas.microsoft.com/office/drawing/2014/main" id="{FDF65344-2F00-5AFE-4A60-A20820C270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3979232" name="7 Gráfico">
          <a:extLst>
            <a:ext uri="{FF2B5EF4-FFF2-40B4-BE49-F238E27FC236}">
              <a16:creationId xmlns:a16="http://schemas.microsoft.com/office/drawing/2014/main" id="{0F725D75-84B6-DA30-75A6-525DFBFA8E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3979233" name="8 Gráfico">
          <a:extLst>
            <a:ext uri="{FF2B5EF4-FFF2-40B4-BE49-F238E27FC236}">
              <a16:creationId xmlns:a16="http://schemas.microsoft.com/office/drawing/2014/main" id="{EC3AAE4F-65F5-F11E-2FE6-00E6ABBEAB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3979234" name="9 Gráfico">
          <a:extLst>
            <a:ext uri="{FF2B5EF4-FFF2-40B4-BE49-F238E27FC236}">
              <a16:creationId xmlns:a16="http://schemas.microsoft.com/office/drawing/2014/main" id="{1A456054-1824-1534-439F-6632838963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3979235" name="16 Gráfico">
          <a:extLst>
            <a:ext uri="{FF2B5EF4-FFF2-40B4-BE49-F238E27FC236}">
              <a16:creationId xmlns:a16="http://schemas.microsoft.com/office/drawing/2014/main" id="{3512870A-F791-D957-7D2A-F92B6BEDE7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3979236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9A0D8F5D-63D6-077A-54BD-CA830F74B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3979237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4D663965-7BF9-8266-065A-0F533BBFC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3979238" name="1 Gráfico">
          <a:extLst>
            <a:ext uri="{FF2B5EF4-FFF2-40B4-BE49-F238E27FC236}">
              <a16:creationId xmlns:a16="http://schemas.microsoft.com/office/drawing/2014/main" id="{C2AF8D73-3816-BB7D-E8C5-6FC62AC21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3979239" name="4 Gráfico">
          <a:extLst>
            <a:ext uri="{FF2B5EF4-FFF2-40B4-BE49-F238E27FC236}">
              <a16:creationId xmlns:a16="http://schemas.microsoft.com/office/drawing/2014/main" id="{3CFB1FF8-66A0-8918-DAFB-D387BF696A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3979240" name="5 Gráfico">
          <a:extLst>
            <a:ext uri="{FF2B5EF4-FFF2-40B4-BE49-F238E27FC236}">
              <a16:creationId xmlns:a16="http://schemas.microsoft.com/office/drawing/2014/main" id="{1B795BDB-4873-6097-D79D-37919DA556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3979241" name="6 Gráfico">
          <a:extLst>
            <a:ext uri="{FF2B5EF4-FFF2-40B4-BE49-F238E27FC236}">
              <a16:creationId xmlns:a16="http://schemas.microsoft.com/office/drawing/2014/main" id="{7DD6D879-4CF7-C080-D605-6496F8DF4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3979242" name="7 Gráfico">
          <a:extLst>
            <a:ext uri="{FF2B5EF4-FFF2-40B4-BE49-F238E27FC236}">
              <a16:creationId xmlns:a16="http://schemas.microsoft.com/office/drawing/2014/main" id="{E726D0F6-5C47-E465-1C06-C807049D7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3979243" name="8 Gráfico">
          <a:extLst>
            <a:ext uri="{FF2B5EF4-FFF2-40B4-BE49-F238E27FC236}">
              <a16:creationId xmlns:a16="http://schemas.microsoft.com/office/drawing/2014/main" id="{D6764F6B-2B2E-79FC-D19E-3AB49EC9B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10965" name="1 Gráfico">
          <a:extLst>
            <a:ext uri="{FF2B5EF4-FFF2-40B4-BE49-F238E27FC236}">
              <a16:creationId xmlns:a16="http://schemas.microsoft.com/office/drawing/2014/main" id="{35ECD445-626F-84B3-9657-2FC0F9C735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10966" name="2 Gráfico">
          <a:extLst>
            <a:ext uri="{FF2B5EF4-FFF2-40B4-BE49-F238E27FC236}">
              <a16:creationId xmlns:a16="http://schemas.microsoft.com/office/drawing/2014/main" id="{DB2C8E9A-E044-CB67-246F-E87BF9E95F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10967" name="3 Gráfico">
          <a:extLst>
            <a:ext uri="{FF2B5EF4-FFF2-40B4-BE49-F238E27FC236}">
              <a16:creationId xmlns:a16="http://schemas.microsoft.com/office/drawing/2014/main" id="{3E987D65-C3FD-55DE-1303-2BA3196C20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10968" name="4 Gráfico">
          <a:extLst>
            <a:ext uri="{FF2B5EF4-FFF2-40B4-BE49-F238E27FC236}">
              <a16:creationId xmlns:a16="http://schemas.microsoft.com/office/drawing/2014/main" id="{0E0AF07C-D1FC-A15D-841D-BED29D9725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10969" name="5 Gráfico">
          <a:extLst>
            <a:ext uri="{FF2B5EF4-FFF2-40B4-BE49-F238E27FC236}">
              <a16:creationId xmlns:a16="http://schemas.microsoft.com/office/drawing/2014/main" id="{C769CAC5-E236-0669-F6F7-9367FBE89D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10970" name="6 Gráfico">
          <a:extLst>
            <a:ext uri="{FF2B5EF4-FFF2-40B4-BE49-F238E27FC236}">
              <a16:creationId xmlns:a16="http://schemas.microsoft.com/office/drawing/2014/main" id="{CD99A4A9-6B15-B88D-29E6-EC82870AA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10971" name="7 Gráfico">
          <a:extLst>
            <a:ext uri="{FF2B5EF4-FFF2-40B4-BE49-F238E27FC236}">
              <a16:creationId xmlns:a16="http://schemas.microsoft.com/office/drawing/2014/main" id="{05A09B85-8B1D-9290-8291-74E32B8050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10972" name="8 Gráfico">
          <a:extLst>
            <a:ext uri="{FF2B5EF4-FFF2-40B4-BE49-F238E27FC236}">
              <a16:creationId xmlns:a16="http://schemas.microsoft.com/office/drawing/2014/main" id="{6F7BB937-231D-CCA9-BC1C-63F48D67C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10973" name="9 Gráfico">
          <a:extLst>
            <a:ext uri="{FF2B5EF4-FFF2-40B4-BE49-F238E27FC236}">
              <a16:creationId xmlns:a16="http://schemas.microsoft.com/office/drawing/2014/main" id="{97809F54-42A1-4312-F273-D47F9CFD9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53710974" name="10 Gráfico">
          <a:extLst>
            <a:ext uri="{FF2B5EF4-FFF2-40B4-BE49-F238E27FC236}">
              <a16:creationId xmlns:a16="http://schemas.microsoft.com/office/drawing/2014/main" id="{830366D8-75F7-F3F0-C592-49E3F2972A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53710975" name="11 Gráfico">
          <a:extLst>
            <a:ext uri="{FF2B5EF4-FFF2-40B4-BE49-F238E27FC236}">
              <a16:creationId xmlns:a16="http://schemas.microsoft.com/office/drawing/2014/main" id="{C31250D6-0513-01D8-B3CE-024729994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53710976" name="12 Gráfico">
          <a:extLst>
            <a:ext uri="{FF2B5EF4-FFF2-40B4-BE49-F238E27FC236}">
              <a16:creationId xmlns:a16="http://schemas.microsoft.com/office/drawing/2014/main" id="{A0C5FF02-7C53-550E-6D61-64E80DCA5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10977" name="7 Gráfico">
          <a:extLst>
            <a:ext uri="{FF2B5EF4-FFF2-40B4-BE49-F238E27FC236}">
              <a16:creationId xmlns:a16="http://schemas.microsoft.com/office/drawing/2014/main" id="{2B802399-39CE-5E9C-6016-229C42EB46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10978" name="8 Gráfico">
          <a:extLst>
            <a:ext uri="{FF2B5EF4-FFF2-40B4-BE49-F238E27FC236}">
              <a16:creationId xmlns:a16="http://schemas.microsoft.com/office/drawing/2014/main" id="{AE4B0A87-6D06-CF98-0875-F35E2BC07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10979" name="9 Gráfico">
          <a:extLst>
            <a:ext uri="{FF2B5EF4-FFF2-40B4-BE49-F238E27FC236}">
              <a16:creationId xmlns:a16="http://schemas.microsoft.com/office/drawing/2014/main" id="{5C21F7CC-8CD8-1E7F-23D3-1C73631AB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53710980" name="16 Gráfico">
          <a:extLst>
            <a:ext uri="{FF2B5EF4-FFF2-40B4-BE49-F238E27FC236}">
              <a16:creationId xmlns:a16="http://schemas.microsoft.com/office/drawing/2014/main" id="{3CD6F67C-C885-5188-724C-AAE167FF8D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53710981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368EB2FE-1DC2-5B78-E343-B83436B4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53710982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C778C19A-11A0-2045-7B68-47E06556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53710983" name="1 Gráfico">
          <a:extLst>
            <a:ext uri="{FF2B5EF4-FFF2-40B4-BE49-F238E27FC236}">
              <a16:creationId xmlns:a16="http://schemas.microsoft.com/office/drawing/2014/main" id="{02610910-C041-0D36-72C5-C598ADB92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53710984" name="2 Gráfico">
          <a:extLst>
            <a:ext uri="{FF2B5EF4-FFF2-40B4-BE49-F238E27FC236}">
              <a16:creationId xmlns:a16="http://schemas.microsoft.com/office/drawing/2014/main" id="{2E9FD045-B7C1-0BEC-53C0-0AEE63099E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53710985" name="3 Gráfico">
          <a:extLst>
            <a:ext uri="{FF2B5EF4-FFF2-40B4-BE49-F238E27FC236}">
              <a16:creationId xmlns:a16="http://schemas.microsoft.com/office/drawing/2014/main" id="{3D5244E7-9733-2B6B-2B77-5EC34FD007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53710986" name="4 Gráfico">
          <a:extLst>
            <a:ext uri="{FF2B5EF4-FFF2-40B4-BE49-F238E27FC236}">
              <a16:creationId xmlns:a16="http://schemas.microsoft.com/office/drawing/2014/main" id="{5E5EE7A1-A959-BBE2-2818-DA4E2F5D6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3740681" name="1 Gráfico">
          <a:extLst>
            <a:ext uri="{FF2B5EF4-FFF2-40B4-BE49-F238E27FC236}">
              <a16:creationId xmlns:a16="http://schemas.microsoft.com/office/drawing/2014/main" id="{E8C291B5-B5FC-3999-3C33-D81FE67B9F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3740682" name="2 Gráfico">
          <a:extLst>
            <a:ext uri="{FF2B5EF4-FFF2-40B4-BE49-F238E27FC236}">
              <a16:creationId xmlns:a16="http://schemas.microsoft.com/office/drawing/2014/main" id="{E5AFE546-04A4-1E67-1B1D-556BB1CA4E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3740683" name="3 Gráfico">
          <a:extLst>
            <a:ext uri="{FF2B5EF4-FFF2-40B4-BE49-F238E27FC236}">
              <a16:creationId xmlns:a16="http://schemas.microsoft.com/office/drawing/2014/main" id="{B25CF971-19D8-0DFF-3E9D-965F66B203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3740684" name="4 Gráfico">
          <a:extLst>
            <a:ext uri="{FF2B5EF4-FFF2-40B4-BE49-F238E27FC236}">
              <a16:creationId xmlns:a16="http://schemas.microsoft.com/office/drawing/2014/main" id="{7D445F20-9AD8-7AED-DB30-82DD3D9AF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3740685" name="5 Gráfico">
          <a:extLst>
            <a:ext uri="{FF2B5EF4-FFF2-40B4-BE49-F238E27FC236}">
              <a16:creationId xmlns:a16="http://schemas.microsoft.com/office/drawing/2014/main" id="{CA048582-C305-FBE9-1869-F4E35E1AB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3740686" name="6 Gráfico">
          <a:extLst>
            <a:ext uri="{FF2B5EF4-FFF2-40B4-BE49-F238E27FC236}">
              <a16:creationId xmlns:a16="http://schemas.microsoft.com/office/drawing/2014/main" id="{A97D3DA3-1452-FD3A-18D0-04F92487EF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3740687" name="7 Gráfico">
          <a:extLst>
            <a:ext uri="{FF2B5EF4-FFF2-40B4-BE49-F238E27FC236}">
              <a16:creationId xmlns:a16="http://schemas.microsoft.com/office/drawing/2014/main" id="{10AD6924-D8B0-47D4-EFFA-4FDD909819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3740688" name="8 Gráfico">
          <a:extLst>
            <a:ext uri="{FF2B5EF4-FFF2-40B4-BE49-F238E27FC236}">
              <a16:creationId xmlns:a16="http://schemas.microsoft.com/office/drawing/2014/main" id="{3C4C9DD8-80C7-6489-F5D1-E5168DBBE5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3740689" name="9 Gráfico">
          <a:extLst>
            <a:ext uri="{FF2B5EF4-FFF2-40B4-BE49-F238E27FC236}">
              <a16:creationId xmlns:a16="http://schemas.microsoft.com/office/drawing/2014/main" id="{D2B8CBAA-25A4-ADC0-6F10-50998447D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3740690" name="10 Gráfico">
          <a:extLst>
            <a:ext uri="{FF2B5EF4-FFF2-40B4-BE49-F238E27FC236}">
              <a16:creationId xmlns:a16="http://schemas.microsoft.com/office/drawing/2014/main" id="{3C5919D3-C827-90BA-B880-BD5FB14B7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3740691" name="11 Gráfico">
          <a:extLst>
            <a:ext uri="{FF2B5EF4-FFF2-40B4-BE49-F238E27FC236}">
              <a16:creationId xmlns:a16="http://schemas.microsoft.com/office/drawing/2014/main" id="{BE217E79-45BD-236B-0123-D6F7BAA27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3740692" name="12 Gráfico">
          <a:extLst>
            <a:ext uri="{FF2B5EF4-FFF2-40B4-BE49-F238E27FC236}">
              <a16:creationId xmlns:a16="http://schemas.microsoft.com/office/drawing/2014/main" id="{3914EB38-FCDE-B08F-310B-12B29F4153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3740693" name="7 Gráfico">
          <a:extLst>
            <a:ext uri="{FF2B5EF4-FFF2-40B4-BE49-F238E27FC236}">
              <a16:creationId xmlns:a16="http://schemas.microsoft.com/office/drawing/2014/main" id="{9FFE6780-613A-FD16-5D60-E48C6BCB16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3740694" name="8 Gráfico">
          <a:extLst>
            <a:ext uri="{FF2B5EF4-FFF2-40B4-BE49-F238E27FC236}">
              <a16:creationId xmlns:a16="http://schemas.microsoft.com/office/drawing/2014/main" id="{F96F66B8-C6B4-AABD-1505-3C5CD884F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3740695" name="9 Gráfico">
          <a:extLst>
            <a:ext uri="{FF2B5EF4-FFF2-40B4-BE49-F238E27FC236}">
              <a16:creationId xmlns:a16="http://schemas.microsoft.com/office/drawing/2014/main" id="{3E86E13A-C225-D488-4342-0A77DC16E6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3740696" name="16 Gráfico">
          <a:extLst>
            <a:ext uri="{FF2B5EF4-FFF2-40B4-BE49-F238E27FC236}">
              <a16:creationId xmlns:a16="http://schemas.microsoft.com/office/drawing/2014/main" id="{7685717C-3DC7-962E-C0E9-53A5CFB8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3740697" name="7 Gráfico">
          <a:extLst>
            <a:ext uri="{FF2B5EF4-FFF2-40B4-BE49-F238E27FC236}">
              <a16:creationId xmlns:a16="http://schemas.microsoft.com/office/drawing/2014/main" id="{3450CA9C-91B2-8222-C1BD-62495D964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3740698" name="8 Gráfico">
          <a:extLst>
            <a:ext uri="{FF2B5EF4-FFF2-40B4-BE49-F238E27FC236}">
              <a16:creationId xmlns:a16="http://schemas.microsoft.com/office/drawing/2014/main" id="{69CCDCDB-2DEE-F612-EAF9-4F6316854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3740699" name="9 Gráfico">
          <a:extLst>
            <a:ext uri="{FF2B5EF4-FFF2-40B4-BE49-F238E27FC236}">
              <a16:creationId xmlns:a16="http://schemas.microsoft.com/office/drawing/2014/main" id="{69D75224-3B11-CBDF-19A6-F32563156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3740700" name="16 Gráfico">
          <a:extLst>
            <a:ext uri="{FF2B5EF4-FFF2-40B4-BE49-F238E27FC236}">
              <a16:creationId xmlns:a16="http://schemas.microsoft.com/office/drawing/2014/main" id="{F42A86ED-7D48-772F-5D85-ACE8B3A791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3740701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B6B40F13-AFCB-23EA-BABB-332FD20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3740702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702E1A84-EEE0-4F11-DA80-0A56ED5CA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3740703" name="3 Gráfico">
          <a:extLst>
            <a:ext uri="{FF2B5EF4-FFF2-40B4-BE49-F238E27FC236}">
              <a16:creationId xmlns:a16="http://schemas.microsoft.com/office/drawing/2014/main" id="{BBDAC7ED-6959-94D6-FD96-5E431DB7EE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3740704" name="4 Gráfico">
          <a:extLst>
            <a:ext uri="{FF2B5EF4-FFF2-40B4-BE49-F238E27FC236}">
              <a16:creationId xmlns:a16="http://schemas.microsoft.com/office/drawing/2014/main" id="{64F0F995-279B-6FA2-3034-D3149B9C8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3740705" name="5 Gráfico">
          <a:extLst>
            <a:ext uri="{FF2B5EF4-FFF2-40B4-BE49-F238E27FC236}">
              <a16:creationId xmlns:a16="http://schemas.microsoft.com/office/drawing/2014/main" id="{B1503798-7EB9-C971-2EDD-D24D026A5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3740706" name="6 Gráfico">
          <a:extLst>
            <a:ext uri="{FF2B5EF4-FFF2-40B4-BE49-F238E27FC236}">
              <a16:creationId xmlns:a16="http://schemas.microsoft.com/office/drawing/2014/main" id="{04AAF32F-37C1-5C7B-4577-35EB754534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3740707" name="1 Gráfico">
          <a:extLst>
            <a:ext uri="{FF2B5EF4-FFF2-40B4-BE49-F238E27FC236}">
              <a16:creationId xmlns:a16="http://schemas.microsoft.com/office/drawing/2014/main" id="{12ED3597-4C1E-78B9-3EDB-C6F3950B2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1717667" name="1 Gráfico">
          <a:extLst>
            <a:ext uri="{FF2B5EF4-FFF2-40B4-BE49-F238E27FC236}">
              <a16:creationId xmlns:a16="http://schemas.microsoft.com/office/drawing/2014/main" id="{04D3DDD2-A8F3-1E89-84E7-2C6A325291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1717668" name="2 Gráfico">
          <a:extLst>
            <a:ext uri="{FF2B5EF4-FFF2-40B4-BE49-F238E27FC236}">
              <a16:creationId xmlns:a16="http://schemas.microsoft.com/office/drawing/2014/main" id="{69D56519-59B1-4A1A-0A03-07469D6B1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1717669" name="3 Gráfico">
          <a:extLst>
            <a:ext uri="{FF2B5EF4-FFF2-40B4-BE49-F238E27FC236}">
              <a16:creationId xmlns:a16="http://schemas.microsoft.com/office/drawing/2014/main" id="{9093BE68-9F13-EC18-4CF6-657ACD3932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1717670" name="4 Gráfico">
          <a:extLst>
            <a:ext uri="{FF2B5EF4-FFF2-40B4-BE49-F238E27FC236}">
              <a16:creationId xmlns:a16="http://schemas.microsoft.com/office/drawing/2014/main" id="{07979ADA-621B-3E01-DFD0-565776F9A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1717671" name="5 Gráfico">
          <a:extLst>
            <a:ext uri="{FF2B5EF4-FFF2-40B4-BE49-F238E27FC236}">
              <a16:creationId xmlns:a16="http://schemas.microsoft.com/office/drawing/2014/main" id="{D9ACCE8D-AB99-30AB-D14C-6BFC84FEA4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1717672" name="6 Gráfico">
          <a:extLst>
            <a:ext uri="{FF2B5EF4-FFF2-40B4-BE49-F238E27FC236}">
              <a16:creationId xmlns:a16="http://schemas.microsoft.com/office/drawing/2014/main" id="{BD0380EE-9DF4-BEFE-89A6-FC3D28AEA0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1717673" name="7 Gráfico">
          <a:extLst>
            <a:ext uri="{FF2B5EF4-FFF2-40B4-BE49-F238E27FC236}">
              <a16:creationId xmlns:a16="http://schemas.microsoft.com/office/drawing/2014/main" id="{F6DCFB4C-62E1-A07F-E3BA-BDF31ADA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1717674" name="8 Gráfico">
          <a:extLst>
            <a:ext uri="{FF2B5EF4-FFF2-40B4-BE49-F238E27FC236}">
              <a16:creationId xmlns:a16="http://schemas.microsoft.com/office/drawing/2014/main" id="{17D6BAF8-5675-8852-2820-5DA1853F2E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1717675" name="9 Gráfico">
          <a:extLst>
            <a:ext uri="{FF2B5EF4-FFF2-40B4-BE49-F238E27FC236}">
              <a16:creationId xmlns:a16="http://schemas.microsoft.com/office/drawing/2014/main" id="{D3803CA8-90B2-F1A8-E072-0889C09F87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1717676" name="10 Gráfico">
          <a:extLst>
            <a:ext uri="{FF2B5EF4-FFF2-40B4-BE49-F238E27FC236}">
              <a16:creationId xmlns:a16="http://schemas.microsoft.com/office/drawing/2014/main" id="{FF602880-91E0-47F8-56EB-F362E5DC92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1717677" name="11 Gráfico">
          <a:extLst>
            <a:ext uri="{FF2B5EF4-FFF2-40B4-BE49-F238E27FC236}">
              <a16:creationId xmlns:a16="http://schemas.microsoft.com/office/drawing/2014/main" id="{3875FC45-C6A5-89CA-9E02-6497823EDC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1717678" name="12 Gráfico">
          <a:extLst>
            <a:ext uri="{FF2B5EF4-FFF2-40B4-BE49-F238E27FC236}">
              <a16:creationId xmlns:a16="http://schemas.microsoft.com/office/drawing/2014/main" id="{29ADF22A-8837-87C7-1E4F-C8EBBAA0C5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1717679" name="7 Gráfico">
          <a:extLst>
            <a:ext uri="{FF2B5EF4-FFF2-40B4-BE49-F238E27FC236}">
              <a16:creationId xmlns:a16="http://schemas.microsoft.com/office/drawing/2014/main" id="{0A1C2436-B74C-8514-E713-33898ED38D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1717680" name="8 Gráfico">
          <a:extLst>
            <a:ext uri="{FF2B5EF4-FFF2-40B4-BE49-F238E27FC236}">
              <a16:creationId xmlns:a16="http://schemas.microsoft.com/office/drawing/2014/main" id="{1C1C09CA-DBD3-017D-A253-2C613E460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1717681" name="9 Gráfico">
          <a:extLst>
            <a:ext uri="{FF2B5EF4-FFF2-40B4-BE49-F238E27FC236}">
              <a16:creationId xmlns:a16="http://schemas.microsoft.com/office/drawing/2014/main" id="{224B102E-901A-CC94-F883-151EC81937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51717682" name="16 Gráfico">
          <a:extLst>
            <a:ext uri="{FF2B5EF4-FFF2-40B4-BE49-F238E27FC236}">
              <a16:creationId xmlns:a16="http://schemas.microsoft.com/office/drawing/2014/main" id="{3064C45C-8403-282E-492D-8BBF54260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5171768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E4F36A8F-3FED-AAC1-3FB3-8EBEB6908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1717684" name="1 Gráfico">
          <a:extLst>
            <a:ext uri="{FF2B5EF4-FFF2-40B4-BE49-F238E27FC236}">
              <a16:creationId xmlns:a16="http://schemas.microsoft.com/office/drawing/2014/main" id="{F3DACA52-3C23-666B-6F44-890115D45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1717685" name="2 Gráfico">
          <a:extLst>
            <a:ext uri="{FF2B5EF4-FFF2-40B4-BE49-F238E27FC236}">
              <a16:creationId xmlns:a16="http://schemas.microsoft.com/office/drawing/2014/main" id="{50E51406-8A01-D820-4546-1BD765B494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1717686" name="3 Gráfico">
          <a:extLst>
            <a:ext uri="{FF2B5EF4-FFF2-40B4-BE49-F238E27FC236}">
              <a16:creationId xmlns:a16="http://schemas.microsoft.com/office/drawing/2014/main" id="{DE0113C5-F9F1-C9D5-5D0C-1323C6077E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1717687" name="4 Gráfico">
          <a:extLst>
            <a:ext uri="{FF2B5EF4-FFF2-40B4-BE49-F238E27FC236}">
              <a16:creationId xmlns:a16="http://schemas.microsoft.com/office/drawing/2014/main" id="{BBF525D6-4E7C-2B6E-78BF-191D14EE18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4"/>
  <dimension ref="A1:M65529"/>
  <sheetViews>
    <sheetView showGridLines="0" zoomScale="80" zoomScaleNormal="80" workbookViewId="0">
      <selection activeCell="G29" sqref="G29:I29"/>
    </sheetView>
  </sheetViews>
  <sheetFormatPr baseColWidth="10" defaultColWidth="11.44140625" defaultRowHeight="13.8" x14ac:dyDescent="0.25"/>
  <cols>
    <col min="1" max="2" width="11.44140625" style="18"/>
    <col min="3" max="3" width="15.88671875" style="18" customWidth="1"/>
    <col min="4" max="4" width="21.109375" style="18" customWidth="1"/>
    <col min="5" max="5" width="14.6640625" style="18" customWidth="1"/>
    <col min="6" max="6" width="8.5546875" style="18" customWidth="1"/>
    <col min="7" max="7" width="10.33203125" style="18" customWidth="1"/>
    <col min="8" max="8" width="16.33203125" style="18" customWidth="1"/>
    <col min="9" max="9" width="18.33203125" style="18" customWidth="1"/>
    <col min="10" max="10" width="3.33203125" style="18" customWidth="1"/>
    <col min="11" max="11" width="46.33203125" style="18" bestFit="1" customWidth="1"/>
    <col min="12" max="12" width="85.44140625" style="18" customWidth="1"/>
    <col min="13" max="13" width="33.6640625" style="18" customWidth="1"/>
    <col min="14" max="16384" width="11.44140625" style="18"/>
  </cols>
  <sheetData>
    <row r="1" spans="1:13" ht="27" customHeight="1" x14ac:dyDescent="0.3">
      <c r="A1" s="188"/>
      <c r="B1" s="189"/>
      <c r="C1" s="196" t="s">
        <v>169</v>
      </c>
      <c r="D1" s="197"/>
      <c r="E1" s="197"/>
      <c r="F1" s="197"/>
      <c r="G1" s="197"/>
      <c r="H1" s="194" t="s">
        <v>170</v>
      </c>
      <c r="I1" s="195"/>
    </row>
    <row r="2" spans="1:13" ht="19.05" customHeight="1" x14ac:dyDescent="0.3">
      <c r="A2" s="190"/>
      <c r="B2" s="191"/>
      <c r="C2" s="196" t="s">
        <v>171</v>
      </c>
      <c r="D2" s="197"/>
      <c r="E2" s="197"/>
      <c r="F2" s="197"/>
      <c r="G2" s="197"/>
      <c r="H2" s="44">
        <v>41241</v>
      </c>
      <c r="I2" s="45" t="s">
        <v>175</v>
      </c>
    </row>
    <row r="3" spans="1:13" ht="21" customHeight="1" x14ac:dyDescent="0.3">
      <c r="A3" s="192"/>
      <c r="B3" s="193"/>
      <c r="C3" s="196" t="s">
        <v>172</v>
      </c>
      <c r="D3" s="197"/>
      <c r="E3" s="197"/>
      <c r="F3" s="197"/>
      <c r="G3" s="197"/>
      <c r="H3" s="194" t="s">
        <v>173</v>
      </c>
      <c r="I3" s="195"/>
    </row>
    <row r="4" spans="1:13" ht="5.25" customHeight="1" x14ac:dyDescent="0.25"/>
    <row r="5" spans="1:13" ht="34.5" customHeight="1" x14ac:dyDescent="0.25">
      <c r="A5" s="223" t="s">
        <v>164</v>
      </c>
      <c r="B5" s="223"/>
      <c r="C5" s="223"/>
      <c r="D5" s="223"/>
      <c r="E5" s="223"/>
      <c r="F5" s="223"/>
      <c r="G5" s="223"/>
      <c r="H5" s="223"/>
      <c r="I5" s="223"/>
      <c r="K5" s="224" t="s">
        <v>140</v>
      </c>
      <c r="L5" s="224"/>
      <c r="M5" s="224"/>
    </row>
    <row r="6" spans="1:13" ht="23.25" customHeight="1" x14ac:dyDescent="0.25">
      <c r="A6" s="225" t="s">
        <v>162</v>
      </c>
      <c r="B6" s="226"/>
      <c r="C6" s="226"/>
      <c r="D6" s="226"/>
      <c r="E6" s="226"/>
      <c r="F6" s="201" t="s">
        <v>141</v>
      </c>
      <c r="G6" s="202"/>
      <c r="H6" s="202"/>
      <c r="I6" s="202"/>
      <c r="K6" s="47" t="s">
        <v>142</v>
      </c>
      <c r="L6" s="48" t="s">
        <v>143</v>
      </c>
      <c r="M6" s="49" t="s">
        <v>144</v>
      </c>
    </row>
    <row r="7" spans="1:13" ht="20.100000000000001" customHeight="1" x14ac:dyDescent="0.25">
      <c r="A7" s="227" t="s">
        <v>483</v>
      </c>
      <c r="B7" s="228"/>
      <c r="C7" s="228"/>
      <c r="D7" s="228"/>
      <c r="E7" s="228"/>
      <c r="F7" s="203">
        <v>45993</v>
      </c>
      <c r="G7" s="203"/>
      <c r="H7" s="203"/>
      <c r="I7" s="203"/>
      <c r="K7" s="229" t="s">
        <v>166</v>
      </c>
      <c r="L7" s="57" t="s">
        <v>145</v>
      </c>
      <c r="M7" s="230" t="s">
        <v>146</v>
      </c>
    </row>
    <row r="8" spans="1:13" ht="33.75" customHeight="1" x14ac:dyDescent="0.25">
      <c r="A8" s="227"/>
      <c r="B8" s="228"/>
      <c r="C8" s="228"/>
      <c r="D8" s="228"/>
      <c r="E8" s="228"/>
      <c r="F8" s="231" t="s">
        <v>160</v>
      </c>
      <c r="G8" s="232"/>
      <c r="H8" s="233">
        <v>154405000986</v>
      </c>
      <c r="I8" s="234"/>
      <c r="K8" s="230"/>
      <c r="L8" s="57" t="s">
        <v>159</v>
      </c>
      <c r="M8" s="230"/>
    </row>
    <row r="9" spans="1:13" ht="20.100000000000001" customHeight="1" x14ac:dyDescent="0.25">
      <c r="A9" s="42" t="s">
        <v>147</v>
      </c>
      <c r="B9" s="43"/>
      <c r="C9" s="207" t="s">
        <v>486</v>
      </c>
      <c r="D9" s="207"/>
      <c r="E9" s="208"/>
      <c r="F9" s="209" t="s">
        <v>163</v>
      </c>
      <c r="G9" s="210"/>
      <c r="H9" s="237" t="s">
        <v>488</v>
      </c>
      <c r="I9" s="238"/>
      <c r="K9" s="230"/>
      <c r="L9" s="57" t="s">
        <v>148</v>
      </c>
      <c r="M9" s="230" t="s">
        <v>149</v>
      </c>
    </row>
    <row r="10" spans="1:13" ht="20.100000000000001" customHeight="1" x14ac:dyDescent="0.25">
      <c r="A10" s="205" t="s">
        <v>168</v>
      </c>
      <c r="B10" s="206"/>
      <c r="C10" s="207" t="s">
        <v>487</v>
      </c>
      <c r="D10" s="207"/>
      <c r="E10" s="207"/>
      <c r="F10" s="208"/>
      <c r="G10" s="46" t="s">
        <v>150</v>
      </c>
      <c r="H10" s="235">
        <v>5808567</v>
      </c>
      <c r="I10" s="236"/>
      <c r="K10" s="230"/>
      <c r="L10" s="57" t="s">
        <v>151</v>
      </c>
      <c r="M10" s="230"/>
    </row>
    <row r="11" spans="1:13" ht="20.100000000000001" customHeight="1" x14ac:dyDescent="0.25">
      <c r="A11" s="205" t="s">
        <v>165</v>
      </c>
      <c r="B11" s="206"/>
      <c r="C11" s="207" t="s">
        <v>484</v>
      </c>
      <c r="D11" s="207"/>
      <c r="E11" s="207"/>
      <c r="F11" s="208"/>
      <c r="G11" s="46" t="s">
        <v>174</v>
      </c>
      <c r="H11" s="217">
        <v>2026</v>
      </c>
      <c r="I11" s="218"/>
      <c r="K11" s="219"/>
      <c r="L11" s="58"/>
      <c r="M11" s="58"/>
    </row>
    <row r="12" spans="1:13" ht="19.5" customHeight="1" x14ac:dyDescent="0.25">
      <c r="A12" s="220" t="s">
        <v>152</v>
      </c>
      <c r="B12" s="221"/>
      <c r="C12" s="221"/>
      <c r="D12" s="221"/>
      <c r="E12" s="221"/>
      <c r="F12" s="221"/>
      <c r="G12" s="221"/>
      <c r="H12" s="221"/>
      <c r="I12" s="222"/>
      <c r="K12" s="216"/>
      <c r="L12" s="58"/>
      <c r="M12" s="216"/>
    </row>
    <row r="13" spans="1:13" ht="20.100000000000001" customHeight="1" x14ac:dyDescent="0.25">
      <c r="A13" s="213" t="s">
        <v>153</v>
      </c>
      <c r="B13" s="213"/>
      <c r="C13" s="213"/>
      <c r="D13" s="213" t="s">
        <v>154</v>
      </c>
      <c r="E13" s="213"/>
      <c r="F13" s="213"/>
      <c r="G13" s="213" t="s">
        <v>161</v>
      </c>
      <c r="H13" s="213"/>
      <c r="I13" s="213"/>
      <c r="K13" s="216"/>
      <c r="L13" s="58"/>
      <c r="M13" s="216"/>
    </row>
    <row r="14" spans="1:13" ht="20.100000000000001" customHeight="1" x14ac:dyDescent="0.25">
      <c r="A14" s="204" t="s">
        <v>485</v>
      </c>
      <c r="B14" s="204"/>
      <c r="C14" s="204"/>
      <c r="D14" s="204" t="s">
        <v>489</v>
      </c>
      <c r="E14" s="204"/>
      <c r="F14" s="204"/>
      <c r="G14" s="204" t="s">
        <v>487</v>
      </c>
      <c r="H14" s="204"/>
      <c r="I14" s="204"/>
      <c r="K14" s="216"/>
      <c r="L14" s="58"/>
      <c r="M14" s="216"/>
    </row>
    <row r="15" spans="1:13" ht="20.100000000000001" customHeight="1" x14ac:dyDescent="0.25">
      <c r="A15" s="204" t="s">
        <v>490</v>
      </c>
      <c r="B15" s="204"/>
      <c r="C15" s="204"/>
      <c r="D15" s="204" t="s">
        <v>491</v>
      </c>
      <c r="E15" s="204"/>
      <c r="F15" s="204"/>
      <c r="G15" s="204" t="s">
        <v>487</v>
      </c>
      <c r="H15" s="204"/>
      <c r="I15" s="204"/>
      <c r="K15" s="216"/>
      <c r="L15" s="58"/>
      <c r="M15" s="58"/>
    </row>
    <row r="16" spans="1:13" ht="20.100000000000001" customHeight="1" x14ac:dyDescent="0.25">
      <c r="A16" s="204" t="s">
        <v>492</v>
      </c>
      <c r="B16" s="204"/>
      <c r="C16" s="204"/>
      <c r="D16" s="204" t="s">
        <v>493</v>
      </c>
      <c r="E16" s="204"/>
      <c r="F16" s="204"/>
      <c r="G16" s="204" t="s">
        <v>494</v>
      </c>
      <c r="H16" s="204"/>
      <c r="I16" s="204"/>
      <c r="K16" s="216"/>
      <c r="L16" s="58"/>
      <c r="M16" s="58"/>
    </row>
    <row r="17" spans="1:13" ht="20.100000000000001" customHeight="1" x14ac:dyDescent="0.25">
      <c r="A17" s="204" t="s">
        <v>495</v>
      </c>
      <c r="B17" s="204"/>
      <c r="C17" s="204"/>
      <c r="D17" s="204" t="s">
        <v>496</v>
      </c>
      <c r="E17" s="204"/>
      <c r="F17" s="204"/>
      <c r="G17" s="204" t="s">
        <v>497</v>
      </c>
      <c r="H17" s="204"/>
      <c r="I17" s="204"/>
      <c r="K17" s="216"/>
      <c r="L17" s="58"/>
      <c r="M17" s="58"/>
    </row>
    <row r="18" spans="1:13" ht="20.100000000000001" customHeight="1" x14ac:dyDescent="0.25">
      <c r="A18" s="204" t="s">
        <v>498</v>
      </c>
      <c r="B18" s="204"/>
      <c r="C18" s="204"/>
      <c r="D18" s="204" t="s">
        <v>499</v>
      </c>
      <c r="E18" s="204"/>
      <c r="F18" s="204"/>
      <c r="G18" s="204" t="s">
        <v>500</v>
      </c>
      <c r="H18" s="204"/>
      <c r="I18" s="204"/>
      <c r="K18" s="215"/>
      <c r="L18" s="58"/>
      <c r="M18" s="58"/>
    </row>
    <row r="19" spans="1:13" ht="20.100000000000001" customHeight="1" x14ac:dyDescent="0.25">
      <c r="A19" s="204" t="s">
        <v>501</v>
      </c>
      <c r="B19" s="204"/>
      <c r="C19" s="204"/>
      <c r="D19" s="204" t="s">
        <v>502</v>
      </c>
      <c r="E19" s="204"/>
      <c r="F19" s="204"/>
      <c r="G19" s="204" t="s">
        <v>503</v>
      </c>
      <c r="H19" s="204"/>
      <c r="I19" s="204"/>
      <c r="K19" s="216"/>
      <c r="L19" s="58"/>
      <c r="M19" s="58"/>
    </row>
    <row r="20" spans="1:13" ht="20.100000000000001" customHeight="1" x14ac:dyDescent="0.25">
      <c r="A20" s="204"/>
      <c r="B20" s="204"/>
      <c r="C20" s="204"/>
      <c r="D20" s="204"/>
      <c r="E20" s="204"/>
      <c r="F20" s="204"/>
      <c r="G20" s="204"/>
      <c r="H20" s="204"/>
      <c r="I20" s="204"/>
      <c r="K20" s="216"/>
      <c r="L20" s="58"/>
      <c r="M20" s="58"/>
    </row>
    <row r="21" spans="1:13" ht="20.100000000000001" customHeight="1" x14ac:dyDescent="0.25">
      <c r="A21" s="204"/>
      <c r="B21" s="204"/>
      <c r="C21" s="204"/>
      <c r="D21" s="204"/>
      <c r="E21" s="204"/>
      <c r="F21" s="204"/>
      <c r="G21" s="204"/>
      <c r="H21" s="204"/>
      <c r="I21" s="204"/>
      <c r="K21" s="216"/>
      <c r="L21" s="58"/>
      <c r="M21" s="59"/>
    </row>
    <row r="22" spans="1:13" ht="20.100000000000001" customHeight="1" x14ac:dyDescent="0.25">
      <c r="A22" s="204"/>
      <c r="B22" s="204"/>
      <c r="C22" s="204"/>
      <c r="D22" s="204"/>
      <c r="E22" s="204"/>
      <c r="F22" s="204"/>
      <c r="G22" s="204"/>
      <c r="H22" s="204"/>
      <c r="I22" s="204"/>
    </row>
    <row r="23" spans="1:13" s="19" customFormat="1" ht="21" x14ac:dyDescent="0.4">
      <c r="A23" s="214"/>
      <c r="B23" s="214"/>
      <c r="C23" s="214"/>
      <c r="D23" s="214"/>
      <c r="E23" s="214"/>
      <c r="F23" s="214"/>
      <c r="G23" s="214"/>
      <c r="H23" s="214"/>
      <c r="I23" s="214"/>
      <c r="K23" s="211"/>
      <c r="L23" s="211"/>
    </row>
    <row r="24" spans="1:13" ht="30" customHeight="1" x14ac:dyDescent="0.25">
      <c r="A24" s="212" t="s">
        <v>155</v>
      </c>
      <c r="B24" s="212"/>
      <c r="C24" s="212"/>
      <c r="D24" s="212"/>
      <c r="E24" s="212"/>
      <c r="F24" s="212"/>
      <c r="G24" s="212"/>
      <c r="H24" s="212"/>
      <c r="I24" s="212"/>
      <c r="K24" s="20"/>
      <c r="L24" s="20"/>
    </row>
    <row r="25" spans="1:13" ht="33.75" customHeight="1" x14ac:dyDescent="0.25">
      <c r="A25" s="213" t="s">
        <v>153</v>
      </c>
      <c r="B25" s="213"/>
      <c r="C25" s="213"/>
      <c r="D25" s="213" t="s">
        <v>154</v>
      </c>
      <c r="E25" s="213"/>
      <c r="F25" s="213"/>
      <c r="G25" s="213" t="s">
        <v>23</v>
      </c>
      <c r="H25" s="213"/>
      <c r="I25" s="213"/>
      <c r="K25" s="21"/>
      <c r="L25" s="22"/>
      <c r="M25" s="18" t="s">
        <v>156</v>
      </c>
    </row>
    <row r="26" spans="1:13" ht="20.100000000000001" customHeight="1" x14ac:dyDescent="0.25">
      <c r="A26" s="204" t="s">
        <v>485</v>
      </c>
      <c r="B26" s="204"/>
      <c r="C26" s="204"/>
      <c r="D26" s="204" t="s">
        <v>489</v>
      </c>
      <c r="E26" s="204"/>
      <c r="F26" s="204"/>
      <c r="G26" s="204" t="s">
        <v>487</v>
      </c>
      <c r="H26" s="204"/>
      <c r="I26" s="204"/>
      <c r="K26" s="21"/>
      <c r="L26" s="22"/>
    </row>
    <row r="27" spans="1:13" ht="20.100000000000001" customHeight="1" x14ac:dyDescent="0.25">
      <c r="A27" s="204" t="s">
        <v>490</v>
      </c>
      <c r="B27" s="204"/>
      <c r="C27" s="204"/>
      <c r="D27" s="204" t="s">
        <v>491</v>
      </c>
      <c r="E27" s="204"/>
      <c r="F27" s="204"/>
      <c r="G27" s="204" t="s">
        <v>487</v>
      </c>
      <c r="H27" s="204"/>
      <c r="I27" s="204"/>
      <c r="K27" s="21"/>
      <c r="L27" s="23"/>
    </row>
    <row r="28" spans="1:13" ht="20.100000000000001" customHeight="1" x14ac:dyDescent="0.25">
      <c r="A28" s="204" t="s">
        <v>492</v>
      </c>
      <c r="B28" s="204"/>
      <c r="C28" s="204"/>
      <c r="D28" s="204" t="s">
        <v>493</v>
      </c>
      <c r="E28" s="204"/>
      <c r="F28" s="204"/>
      <c r="G28" s="204" t="s">
        <v>494</v>
      </c>
      <c r="H28" s="204"/>
      <c r="I28" s="204"/>
      <c r="K28" s="21"/>
      <c r="L28" s="23"/>
    </row>
    <row r="29" spans="1:13" ht="20.100000000000001" customHeight="1" x14ac:dyDescent="0.25">
      <c r="A29" s="204" t="s">
        <v>495</v>
      </c>
      <c r="B29" s="204"/>
      <c r="C29" s="204"/>
      <c r="D29" s="204" t="s">
        <v>496</v>
      </c>
      <c r="E29" s="204"/>
      <c r="F29" s="204"/>
      <c r="G29" s="204" t="s">
        <v>497</v>
      </c>
      <c r="H29" s="204"/>
      <c r="I29" s="204"/>
      <c r="K29" s="21"/>
      <c r="L29" s="22"/>
    </row>
    <row r="30" spans="1:13" ht="20.100000000000001" customHeight="1" x14ac:dyDescent="0.25">
      <c r="A30" s="204" t="s">
        <v>498</v>
      </c>
      <c r="B30" s="204"/>
      <c r="C30" s="204"/>
      <c r="D30" s="204" t="s">
        <v>499</v>
      </c>
      <c r="E30" s="204"/>
      <c r="F30" s="204"/>
      <c r="G30" s="204" t="s">
        <v>500</v>
      </c>
      <c r="H30" s="204"/>
      <c r="I30" s="204"/>
      <c r="K30" s="21"/>
      <c r="L30" s="23"/>
    </row>
    <row r="31" spans="1:13" ht="20.100000000000001" customHeight="1" x14ac:dyDescent="0.25">
      <c r="A31" s="204" t="s">
        <v>501</v>
      </c>
      <c r="B31" s="204"/>
      <c r="C31" s="204"/>
      <c r="D31" s="204" t="s">
        <v>502</v>
      </c>
      <c r="E31" s="204"/>
      <c r="F31" s="204"/>
      <c r="G31" s="204" t="s">
        <v>503</v>
      </c>
      <c r="H31" s="204"/>
      <c r="I31" s="204"/>
      <c r="K31" s="21"/>
      <c r="L31" s="24"/>
    </row>
    <row r="32" spans="1:13" ht="20.100000000000001" customHeight="1" x14ac:dyDescent="0.25">
      <c r="A32" s="204"/>
      <c r="B32" s="204"/>
      <c r="C32" s="204"/>
      <c r="D32" s="204"/>
      <c r="E32" s="204"/>
      <c r="F32" s="204"/>
      <c r="G32" s="204"/>
      <c r="H32" s="204"/>
      <c r="I32" s="204"/>
      <c r="K32" s="198"/>
      <c r="L32" s="22"/>
    </row>
    <row r="33" spans="11:12" ht="15" x14ac:dyDescent="0.25">
      <c r="K33" s="198"/>
      <c r="L33" s="25"/>
    </row>
    <row r="34" spans="11:12" ht="19.5" customHeight="1" x14ac:dyDescent="0.25"/>
    <row r="35" spans="11:12" ht="51" customHeight="1" x14ac:dyDescent="0.25"/>
    <row r="36" spans="11:12" ht="51.75" customHeight="1" x14ac:dyDescent="0.25"/>
    <row r="37" spans="11:12" ht="42.75" customHeight="1" x14ac:dyDescent="0.25"/>
    <row r="38" spans="11:12" ht="107.25" customHeight="1" x14ac:dyDescent="0.25"/>
    <row r="39" spans="11:12" ht="58.65" customHeight="1" x14ac:dyDescent="0.25"/>
    <row r="40" spans="11:12" ht="30.75" customHeight="1" x14ac:dyDescent="0.25"/>
    <row r="41" spans="11:12" ht="30.75" customHeight="1" x14ac:dyDescent="0.25"/>
    <row r="42" spans="11:12" ht="47.25" customHeight="1" x14ac:dyDescent="0.25"/>
    <row r="65526" spans="1:5" x14ac:dyDescent="0.25">
      <c r="A65526" s="199" t="s">
        <v>29</v>
      </c>
      <c r="B65526" s="199"/>
      <c r="C65526" s="199"/>
      <c r="D65526" s="199"/>
      <c r="E65526" s="199"/>
    </row>
    <row r="65527" spans="1:5" x14ac:dyDescent="0.25">
      <c r="A65527" s="200" t="s">
        <v>30</v>
      </c>
      <c r="B65527" s="200"/>
      <c r="C65527" s="200"/>
      <c r="D65527" s="200"/>
      <c r="E65527" s="200"/>
    </row>
    <row r="65528" spans="1:5" x14ac:dyDescent="0.25">
      <c r="A65528" s="200" t="s">
        <v>31</v>
      </c>
      <c r="B65528" s="200"/>
      <c r="C65528" s="200"/>
      <c r="D65528" s="200"/>
      <c r="E65528" s="200"/>
    </row>
    <row r="65529" spans="1:5" x14ac:dyDescent="0.25">
      <c r="A65529" s="18" t="s">
        <v>157</v>
      </c>
      <c r="D65529" s="18" t="s">
        <v>158</v>
      </c>
    </row>
  </sheetData>
  <sheetProtection password="F5F0" sheet="1"/>
  <mergeCells count="93"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22:C22"/>
    <mergeCell ref="D22:F22"/>
    <mergeCell ref="G22:I22"/>
    <mergeCell ref="A23:C23"/>
    <mergeCell ref="D23:F23"/>
    <mergeCell ref="G23:I23"/>
    <mergeCell ref="K23:L23"/>
    <mergeCell ref="A24:I24"/>
    <mergeCell ref="A25:C25"/>
    <mergeCell ref="D25:F25"/>
    <mergeCell ref="G25:I25"/>
    <mergeCell ref="A26:C26"/>
    <mergeCell ref="D26:F26"/>
    <mergeCell ref="G26:I26"/>
    <mergeCell ref="A27:C27"/>
    <mergeCell ref="D27:F27"/>
    <mergeCell ref="G27:I27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A1:B3"/>
    <mergeCell ref="H1:I1"/>
    <mergeCell ref="H3:I3"/>
    <mergeCell ref="C1:G1"/>
    <mergeCell ref="C2:G2"/>
    <mergeCell ref="C3:G3"/>
  </mergeCells>
  <hyperlinks>
    <hyperlink ref="A65528" r:id="rId1" xr:uid="{00000000-0004-0000-0000-000000000000}"/>
    <hyperlink ref="A65527" r:id="rId2" xr:uid="{00000000-0004-0000-00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1"/>
  <dimension ref="A1:U65532"/>
  <sheetViews>
    <sheetView showGridLines="0" topLeftCell="I1" zoomScaleNormal="100" workbookViewId="0">
      <selection activeCell="M13" sqref="M13"/>
    </sheetView>
  </sheetViews>
  <sheetFormatPr baseColWidth="10" defaultColWidth="11.44140625" defaultRowHeight="13.8" x14ac:dyDescent="0.25"/>
  <cols>
    <col min="1" max="1" width="0.44140625" style="86" customWidth="1"/>
    <col min="2" max="2" width="1.44140625" style="86" customWidth="1"/>
    <col min="3" max="3" width="44.6640625" style="86" customWidth="1"/>
    <col min="4" max="4" width="11.6640625" style="139" customWidth="1"/>
    <col min="5" max="6" width="33.6640625" style="121" customWidth="1"/>
    <col min="7" max="7" width="11.6640625" style="139" customWidth="1"/>
    <col min="8" max="9" width="33.6640625" style="121" customWidth="1"/>
    <col min="10" max="10" width="11.6640625" style="139" customWidth="1"/>
    <col min="11" max="12" width="33.6640625" style="121" customWidth="1"/>
    <col min="13" max="13" width="11.6640625" style="139" customWidth="1"/>
    <col min="14" max="15" width="33.6640625" style="121" customWidth="1"/>
    <col min="16" max="16" width="3.109375" style="86" customWidth="1"/>
    <col min="17" max="17" width="2.44140625" style="86" customWidth="1"/>
    <col min="18" max="18" width="7.44140625" style="86" hidden="1" customWidth="1"/>
    <col min="19" max="20" width="7.109375" style="86" hidden="1" customWidth="1"/>
    <col min="21" max="21" width="7" style="86" hidden="1" customWidth="1"/>
    <col min="22" max="22" width="11.44140625" style="86"/>
    <col min="23" max="23" width="13" style="86" customWidth="1"/>
    <col min="24" max="24" width="15.88671875" style="86" customWidth="1"/>
    <col min="25" max="25" width="13" style="86" customWidth="1"/>
    <col min="26" max="27" width="11.44140625" style="86" customWidth="1"/>
    <col min="28" max="16384" width="11.44140625" style="86"/>
  </cols>
  <sheetData>
    <row r="1" spans="1:21" ht="33" customHeight="1" x14ac:dyDescent="0.25">
      <c r="B1" s="263" t="s">
        <v>124</v>
      </c>
      <c r="C1" s="263"/>
      <c r="D1" s="263"/>
      <c r="E1" s="263"/>
      <c r="F1" s="263"/>
      <c r="G1" s="263"/>
      <c r="H1" s="263"/>
      <c r="I1" s="263"/>
      <c r="J1" s="264"/>
      <c r="K1" s="264"/>
      <c r="L1" s="87"/>
      <c r="M1" s="87"/>
      <c r="N1" s="87"/>
      <c r="O1" s="87"/>
    </row>
    <row r="2" spans="1:21" ht="15.6" x14ac:dyDescent="0.25">
      <c r="B2" s="265" t="s">
        <v>27</v>
      </c>
      <c r="C2" s="265"/>
      <c r="D2" s="302" t="s">
        <v>176</v>
      </c>
      <c r="E2" s="302"/>
      <c r="F2" s="302"/>
      <c r="G2" s="303" t="s">
        <v>177</v>
      </c>
      <c r="H2" s="303"/>
      <c r="I2" s="303"/>
      <c r="J2" s="304" t="s">
        <v>178</v>
      </c>
      <c r="K2" s="304"/>
      <c r="L2" s="304"/>
      <c r="M2" s="246" t="s">
        <v>179</v>
      </c>
      <c r="N2" s="246"/>
      <c r="O2" s="246"/>
      <c r="Q2" s="86">
        <v>1</v>
      </c>
    </row>
    <row r="3" spans="1:21" ht="15" customHeight="1" x14ac:dyDescent="0.25">
      <c r="B3" s="265"/>
      <c r="C3" s="265"/>
      <c r="D3" s="305" t="s">
        <v>34</v>
      </c>
      <c r="E3" s="301" t="s">
        <v>122</v>
      </c>
      <c r="F3" s="301" t="s">
        <v>125</v>
      </c>
      <c r="G3" s="257" t="s">
        <v>34</v>
      </c>
      <c r="H3" s="301" t="s">
        <v>122</v>
      </c>
      <c r="I3" s="301" t="s">
        <v>125</v>
      </c>
      <c r="J3" s="257" t="s">
        <v>34</v>
      </c>
      <c r="K3" s="259" t="s">
        <v>122</v>
      </c>
      <c r="L3" s="261" t="s">
        <v>125</v>
      </c>
      <c r="M3" s="257" t="s">
        <v>34</v>
      </c>
      <c r="N3" s="259" t="s">
        <v>122</v>
      </c>
      <c r="O3" s="261" t="s">
        <v>125</v>
      </c>
      <c r="Q3" s="86">
        <v>2</v>
      </c>
    </row>
    <row r="4" spans="1:21" ht="15.75" customHeight="1" x14ac:dyDescent="0.25">
      <c r="B4" s="265"/>
      <c r="C4" s="265"/>
      <c r="D4" s="306"/>
      <c r="E4" s="261"/>
      <c r="F4" s="261"/>
      <c r="G4" s="258"/>
      <c r="H4" s="261"/>
      <c r="I4" s="261"/>
      <c r="J4" s="258"/>
      <c r="K4" s="260"/>
      <c r="L4" s="262"/>
      <c r="M4" s="258"/>
      <c r="N4" s="260"/>
      <c r="O4" s="262"/>
      <c r="Q4" s="86">
        <v>3</v>
      </c>
    </row>
    <row r="5" spans="1:21" ht="15.6" x14ac:dyDescent="0.25">
      <c r="B5" s="265"/>
      <c r="C5" s="265"/>
      <c r="D5" s="88"/>
      <c r="E5" s="89"/>
      <c r="F5" s="89"/>
      <c r="G5" s="90"/>
      <c r="H5" s="91"/>
      <c r="I5" s="91"/>
      <c r="J5" s="90"/>
      <c r="K5" s="92"/>
      <c r="L5" s="91"/>
      <c r="M5" s="90"/>
      <c r="N5" s="92"/>
      <c r="O5" s="91"/>
      <c r="Q5" s="86">
        <v>4</v>
      </c>
    </row>
    <row r="6" spans="1:21" ht="17.399999999999999" x14ac:dyDescent="0.25">
      <c r="A6" s="307"/>
      <c r="B6" s="286"/>
      <c r="C6" s="93" t="s">
        <v>73</v>
      </c>
      <c r="D6" s="94"/>
      <c r="E6" s="94"/>
      <c r="F6" s="94"/>
      <c r="G6" s="94"/>
      <c r="H6" s="94"/>
      <c r="I6" s="94"/>
      <c r="J6" s="94"/>
      <c r="K6" s="94"/>
      <c r="L6" s="95"/>
      <c r="M6" s="94"/>
      <c r="N6" s="94"/>
      <c r="O6" s="95"/>
    </row>
    <row r="7" spans="1:21" ht="39.9" customHeight="1" x14ac:dyDescent="0.25">
      <c r="A7" s="307"/>
      <c r="B7" s="287"/>
      <c r="C7" s="96" t="s">
        <v>33</v>
      </c>
      <c r="D7" s="26">
        <v>3</v>
      </c>
      <c r="E7" s="60" t="s">
        <v>342</v>
      </c>
      <c r="F7" s="60" t="s">
        <v>180</v>
      </c>
      <c r="G7" s="79">
        <v>3</v>
      </c>
      <c r="H7" s="61" t="s">
        <v>342</v>
      </c>
      <c r="I7" s="61" t="s">
        <v>180</v>
      </c>
      <c r="J7" s="82">
        <v>3</v>
      </c>
      <c r="K7" s="62" t="s">
        <v>342</v>
      </c>
      <c r="L7" s="63" t="s">
        <v>180</v>
      </c>
      <c r="M7" s="84"/>
      <c r="N7" s="64"/>
      <c r="O7" s="65"/>
      <c r="R7" s="86">
        <f>COUNTIF(D7:D10,"1")</f>
        <v>0</v>
      </c>
      <c r="S7" s="86">
        <f>COUNTIF(G7:G10,"1")</f>
        <v>0</v>
      </c>
      <c r="T7" s="86">
        <f>COUNTIF(J7:J10,"1")</f>
        <v>0</v>
      </c>
      <c r="U7" s="86">
        <f>COUNTIF(M7:M10,"1")</f>
        <v>0</v>
      </c>
    </row>
    <row r="8" spans="1:21" ht="39.9" customHeight="1" x14ac:dyDescent="0.25">
      <c r="A8" s="307"/>
      <c r="B8" s="287"/>
      <c r="C8" s="97" t="s">
        <v>35</v>
      </c>
      <c r="D8" s="26">
        <v>2</v>
      </c>
      <c r="E8" s="60" t="s">
        <v>328</v>
      </c>
      <c r="F8" s="60" t="s">
        <v>180</v>
      </c>
      <c r="G8" s="79">
        <v>3</v>
      </c>
      <c r="H8" s="66" t="s">
        <v>343</v>
      </c>
      <c r="I8" s="61" t="s">
        <v>344</v>
      </c>
      <c r="J8" s="82">
        <v>3</v>
      </c>
      <c r="K8" s="67" t="s">
        <v>343</v>
      </c>
      <c r="L8" s="63" t="s">
        <v>344</v>
      </c>
      <c r="M8" s="84"/>
      <c r="N8" s="68"/>
      <c r="O8" s="65"/>
      <c r="R8" s="86">
        <f>COUNTIF(D7:D10,"2")</f>
        <v>1</v>
      </c>
      <c r="S8" s="86">
        <f>COUNTIF(G7:G10,"2")</f>
        <v>0</v>
      </c>
      <c r="T8" s="86">
        <f>COUNTIF(J7:J10,"2")</f>
        <v>0</v>
      </c>
      <c r="U8" s="86">
        <f>COUNTIF(M7:M10,"2")</f>
        <v>0</v>
      </c>
    </row>
    <row r="9" spans="1:21" ht="39.9" customHeight="1" x14ac:dyDescent="0.25">
      <c r="A9" s="307"/>
      <c r="B9" s="287"/>
      <c r="C9" s="98" t="s">
        <v>36</v>
      </c>
      <c r="D9" s="26">
        <v>3</v>
      </c>
      <c r="E9" s="60" t="s">
        <v>329</v>
      </c>
      <c r="F9" s="60" t="s">
        <v>181</v>
      </c>
      <c r="G9" s="79">
        <v>3</v>
      </c>
      <c r="H9" s="66" t="s">
        <v>329</v>
      </c>
      <c r="I9" s="61" t="s">
        <v>181</v>
      </c>
      <c r="J9" s="82">
        <v>3</v>
      </c>
      <c r="K9" s="67" t="s">
        <v>329</v>
      </c>
      <c r="L9" s="63" t="s">
        <v>181</v>
      </c>
      <c r="M9" s="84"/>
      <c r="N9" s="68"/>
      <c r="O9" s="65"/>
      <c r="R9" s="86">
        <f>COUNTIF(D7:D10,"3")</f>
        <v>3</v>
      </c>
      <c r="S9" s="86">
        <f>COUNTIF(G7:G10,"3")</f>
        <v>4</v>
      </c>
      <c r="T9" s="86">
        <f>COUNTIF(J7:J10,"3")</f>
        <v>4</v>
      </c>
      <c r="U9" s="86">
        <f>COUNTIF(M7:M10,"3")</f>
        <v>0</v>
      </c>
    </row>
    <row r="10" spans="1:21" ht="39.9" customHeight="1" x14ac:dyDescent="0.25">
      <c r="A10" s="307"/>
      <c r="B10" s="288"/>
      <c r="C10" s="98" t="s">
        <v>37</v>
      </c>
      <c r="D10" s="26">
        <v>3</v>
      </c>
      <c r="E10" s="60" t="s">
        <v>345</v>
      </c>
      <c r="F10" s="60" t="s">
        <v>182</v>
      </c>
      <c r="G10" s="79">
        <v>3</v>
      </c>
      <c r="H10" s="66" t="s">
        <v>346</v>
      </c>
      <c r="I10" s="61" t="s">
        <v>182</v>
      </c>
      <c r="J10" s="82">
        <v>3</v>
      </c>
      <c r="K10" s="67" t="s">
        <v>346</v>
      </c>
      <c r="L10" s="63" t="s">
        <v>182</v>
      </c>
      <c r="M10" s="84"/>
      <c r="N10" s="68"/>
      <c r="O10" s="65"/>
      <c r="R10" s="86">
        <f>COUNTIF(D7:D10,"4")</f>
        <v>0</v>
      </c>
      <c r="S10" s="86">
        <f>COUNTIF(G7:G10,"4")</f>
        <v>0</v>
      </c>
      <c r="T10" s="86">
        <f>COUNTIF(J7:J10,"4")</f>
        <v>0</v>
      </c>
      <c r="U10" s="86">
        <f>COUNTIF(M7:M10,"4")</f>
        <v>0</v>
      </c>
    </row>
    <row r="11" spans="1:21" ht="6" customHeight="1" x14ac:dyDescent="0.25">
      <c r="B11" s="277"/>
      <c r="C11" s="278"/>
      <c r="D11" s="278"/>
      <c r="E11" s="278"/>
      <c r="F11" s="278"/>
      <c r="G11" s="278"/>
      <c r="H11" s="278"/>
      <c r="I11" s="278"/>
      <c r="J11" s="278"/>
      <c r="K11" s="279"/>
      <c r="L11" s="99"/>
      <c r="M11" s="100"/>
      <c r="N11" s="99"/>
      <c r="O11" s="99"/>
      <c r="Q11" s="86">
        <f>COUNTIF(D7:D10,"1")</f>
        <v>0</v>
      </c>
      <c r="R11" s="86">
        <f>COUNTIF(D7:D10,"1")</f>
        <v>0</v>
      </c>
      <c r="S11" s="86">
        <f>COUNTIF(D7:D10,"3")</f>
        <v>3</v>
      </c>
    </row>
    <row r="12" spans="1:21" ht="17.399999999999999" x14ac:dyDescent="0.25">
      <c r="A12" s="307"/>
      <c r="B12" s="274"/>
      <c r="C12" s="101" t="s">
        <v>72</v>
      </c>
      <c r="D12" s="102"/>
      <c r="E12" s="102"/>
      <c r="F12" s="102"/>
      <c r="G12" s="102"/>
      <c r="H12" s="102"/>
      <c r="I12" s="102"/>
      <c r="J12" s="102"/>
      <c r="K12" s="103"/>
      <c r="L12" s="104"/>
      <c r="M12" s="102"/>
      <c r="N12" s="103"/>
      <c r="O12" s="104"/>
    </row>
    <row r="13" spans="1:21" ht="39.9" customHeight="1" x14ac:dyDescent="0.25">
      <c r="A13" s="307"/>
      <c r="B13" s="275"/>
      <c r="C13" s="105" t="s">
        <v>38</v>
      </c>
      <c r="D13" s="27">
        <v>3</v>
      </c>
      <c r="E13" s="60" t="s">
        <v>183</v>
      </c>
      <c r="F13" s="69" t="s">
        <v>347</v>
      </c>
      <c r="G13" s="80">
        <v>3</v>
      </c>
      <c r="H13" s="61" t="s">
        <v>183</v>
      </c>
      <c r="I13" s="61" t="s">
        <v>347</v>
      </c>
      <c r="J13" s="83">
        <v>3</v>
      </c>
      <c r="K13" s="70" t="s">
        <v>183</v>
      </c>
      <c r="L13" s="71" t="s">
        <v>347</v>
      </c>
      <c r="M13" s="85"/>
      <c r="N13" s="72"/>
      <c r="O13" s="73"/>
      <c r="R13" s="86">
        <f>COUNTIF(D13:D17,"1")</f>
        <v>0</v>
      </c>
      <c r="S13" s="86">
        <f>COUNTIF(G13:G17,"1")</f>
        <v>0</v>
      </c>
      <c r="T13" s="86">
        <f>COUNTIF(J13:J17,"1")</f>
        <v>0</v>
      </c>
      <c r="U13" s="86">
        <f>COUNTIF(M13:M17,"1")</f>
        <v>0</v>
      </c>
    </row>
    <row r="14" spans="1:21" ht="39.9" customHeight="1" x14ac:dyDescent="0.25">
      <c r="A14" s="307"/>
      <c r="B14" s="275"/>
      <c r="C14" s="97" t="s">
        <v>39</v>
      </c>
      <c r="D14" s="27">
        <v>3</v>
      </c>
      <c r="E14" s="74" t="s">
        <v>184</v>
      </c>
      <c r="F14" s="69" t="s">
        <v>185</v>
      </c>
      <c r="G14" s="80">
        <v>3</v>
      </c>
      <c r="H14" s="66" t="s">
        <v>184</v>
      </c>
      <c r="I14" s="61" t="s">
        <v>185</v>
      </c>
      <c r="J14" s="83">
        <v>3</v>
      </c>
      <c r="K14" s="71" t="s">
        <v>184</v>
      </c>
      <c r="L14" s="71" t="s">
        <v>442</v>
      </c>
      <c r="M14" s="85"/>
      <c r="N14" s="73"/>
      <c r="O14" s="73"/>
      <c r="R14" s="86">
        <f>COUNTIF(D13:D17,"2")</f>
        <v>0</v>
      </c>
      <c r="S14" s="86">
        <f>COUNTIF(G13:G17,"2")</f>
        <v>0</v>
      </c>
      <c r="T14" s="86">
        <f>COUNTIF(J13:J17,"2")</f>
        <v>0</v>
      </c>
      <c r="U14" s="86">
        <f>COUNTIF(M13:M17,"2")</f>
        <v>0</v>
      </c>
    </row>
    <row r="15" spans="1:21" ht="39.9" customHeight="1" x14ac:dyDescent="0.25">
      <c r="A15" s="307"/>
      <c r="B15" s="275"/>
      <c r="C15" s="97" t="s">
        <v>40</v>
      </c>
      <c r="D15" s="27">
        <v>3</v>
      </c>
      <c r="E15" s="74" t="s">
        <v>186</v>
      </c>
      <c r="F15" s="69" t="s">
        <v>185</v>
      </c>
      <c r="G15" s="80">
        <v>3</v>
      </c>
      <c r="H15" s="66" t="s">
        <v>348</v>
      </c>
      <c r="I15" s="61" t="s">
        <v>185</v>
      </c>
      <c r="J15" s="83">
        <v>3</v>
      </c>
      <c r="K15" s="71" t="s">
        <v>418</v>
      </c>
      <c r="L15" s="71" t="s">
        <v>442</v>
      </c>
      <c r="M15" s="85"/>
      <c r="N15" s="73"/>
      <c r="O15" s="73"/>
      <c r="R15" s="86">
        <f>COUNTIF(D13:D17,"3")</f>
        <v>4</v>
      </c>
      <c r="S15" s="86">
        <f>COUNTIF(G13:G17,"3")</f>
        <v>4</v>
      </c>
      <c r="T15" s="86">
        <f>COUNTIF(J13:J17,"3")</f>
        <v>4</v>
      </c>
      <c r="U15" s="86">
        <f>COUNTIF(M13:M17,"3")</f>
        <v>0</v>
      </c>
    </row>
    <row r="16" spans="1:21" ht="39.9" customHeight="1" x14ac:dyDescent="0.25">
      <c r="A16" s="307"/>
      <c r="B16" s="275"/>
      <c r="C16" s="98" t="s">
        <v>41</v>
      </c>
      <c r="D16" s="27">
        <v>4</v>
      </c>
      <c r="E16" s="74" t="s">
        <v>330</v>
      </c>
      <c r="F16" s="69" t="s">
        <v>188</v>
      </c>
      <c r="G16" s="80">
        <v>4</v>
      </c>
      <c r="H16" s="66" t="s">
        <v>330</v>
      </c>
      <c r="I16" s="61" t="s">
        <v>188</v>
      </c>
      <c r="J16" s="83">
        <v>4</v>
      </c>
      <c r="K16" s="71" t="s">
        <v>330</v>
      </c>
      <c r="L16" s="71" t="s">
        <v>443</v>
      </c>
      <c r="M16" s="85"/>
      <c r="N16" s="73"/>
      <c r="O16" s="73"/>
      <c r="R16" s="86">
        <f>COUNTIF(D13:D17,"4")</f>
        <v>1</v>
      </c>
      <c r="S16" s="86">
        <f>COUNTIF(G13:G17,"4")</f>
        <v>1</v>
      </c>
      <c r="T16" s="86">
        <f>COUNTIF(J13:J17,"4")</f>
        <v>1</v>
      </c>
      <c r="U16" s="86">
        <f>COUNTIF(M13:M17,"4")</f>
        <v>0</v>
      </c>
    </row>
    <row r="17" spans="1:21" ht="39.9" customHeight="1" x14ac:dyDescent="0.25">
      <c r="A17" s="307"/>
      <c r="B17" s="276"/>
      <c r="C17" s="97" t="s">
        <v>42</v>
      </c>
      <c r="D17" s="27">
        <v>3</v>
      </c>
      <c r="E17" s="74" t="s">
        <v>187</v>
      </c>
      <c r="F17" s="69" t="s">
        <v>189</v>
      </c>
      <c r="G17" s="80">
        <v>3</v>
      </c>
      <c r="H17" s="66" t="s">
        <v>187</v>
      </c>
      <c r="I17" s="61" t="s">
        <v>189</v>
      </c>
      <c r="J17" s="83">
        <v>3</v>
      </c>
      <c r="K17" s="71" t="s">
        <v>187</v>
      </c>
      <c r="L17" s="71" t="s">
        <v>444</v>
      </c>
      <c r="M17" s="85"/>
      <c r="N17" s="73"/>
      <c r="O17" s="73"/>
    </row>
    <row r="18" spans="1:21" ht="7.5" customHeight="1" x14ac:dyDescent="0.25">
      <c r="B18" s="289"/>
      <c r="C18" s="290"/>
      <c r="D18" s="290"/>
      <c r="E18" s="290"/>
      <c r="F18" s="290"/>
      <c r="G18" s="290"/>
      <c r="H18" s="290"/>
      <c r="I18" s="290"/>
      <c r="J18" s="290"/>
      <c r="K18" s="291"/>
      <c r="L18" s="99"/>
      <c r="M18" s="100"/>
      <c r="N18" s="99"/>
      <c r="O18" s="99"/>
    </row>
    <row r="19" spans="1:21" ht="17.399999999999999" x14ac:dyDescent="0.25">
      <c r="A19" s="307"/>
      <c r="B19" s="274"/>
      <c r="C19" s="101" t="s">
        <v>43</v>
      </c>
      <c r="D19" s="102"/>
      <c r="E19" s="102"/>
      <c r="F19" s="102"/>
      <c r="G19" s="102"/>
      <c r="H19" s="102"/>
      <c r="I19" s="102"/>
      <c r="J19" s="102"/>
      <c r="K19" s="103"/>
      <c r="L19" s="104"/>
      <c r="M19" s="102"/>
      <c r="N19" s="103"/>
      <c r="O19" s="104"/>
    </row>
    <row r="20" spans="1:21" ht="39.9" customHeight="1" x14ac:dyDescent="0.25">
      <c r="A20" s="307"/>
      <c r="B20" s="292"/>
      <c r="C20" s="106" t="s">
        <v>44</v>
      </c>
      <c r="D20" s="27">
        <v>3</v>
      </c>
      <c r="E20" s="60" t="s">
        <v>190</v>
      </c>
      <c r="F20" s="60" t="s">
        <v>191</v>
      </c>
      <c r="G20" s="80">
        <v>2</v>
      </c>
      <c r="H20" s="61" t="s">
        <v>349</v>
      </c>
      <c r="I20" s="61" t="s">
        <v>350</v>
      </c>
      <c r="J20" s="83">
        <v>3</v>
      </c>
      <c r="K20" s="75" t="s">
        <v>190</v>
      </c>
      <c r="L20" s="76" t="s">
        <v>445</v>
      </c>
      <c r="M20" s="85"/>
      <c r="N20" s="77"/>
      <c r="O20" s="78"/>
      <c r="R20" s="86">
        <f>COUNTIF(D20:D27,"1")</f>
        <v>0</v>
      </c>
      <c r="S20" s="86">
        <f>COUNTIF(G20:G27,"1")</f>
        <v>0</v>
      </c>
      <c r="T20" s="86">
        <f>COUNTIF(J20:J27,"1")</f>
        <v>0</v>
      </c>
      <c r="U20" s="86">
        <f>COUNTIF(M20:M27,"1")</f>
        <v>0</v>
      </c>
    </row>
    <row r="21" spans="1:21" ht="39.9" customHeight="1" x14ac:dyDescent="0.25">
      <c r="A21" s="307"/>
      <c r="B21" s="292"/>
      <c r="C21" s="107" t="s">
        <v>45</v>
      </c>
      <c r="D21" s="27">
        <v>4</v>
      </c>
      <c r="E21" s="74" t="s">
        <v>331</v>
      </c>
      <c r="F21" s="60" t="s">
        <v>192</v>
      </c>
      <c r="G21" s="80">
        <v>3</v>
      </c>
      <c r="H21" s="66" t="s">
        <v>351</v>
      </c>
      <c r="I21" s="61" t="s">
        <v>352</v>
      </c>
      <c r="J21" s="83">
        <v>3</v>
      </c>
      <c r="K21" s="76" t="s">
        <v>419</v>
      </c>
      <c r="L21" s="76" t="s">
        <v>445</v>
      </c>
      <c r="M21" s="85"/>
      <c r="N21" s="78"/>
      <c r="O21" s="78"/>
      <c r="R21" s="86">
        <f>COUNTIF(D20:D27,"2")</f>
        <v>1</v>
      </c>
      <c r="S21" s="86">
        <f>COUNTIF(G20:G27,"2")</f>
        <v>2</v>
      </c>
      <c r="T21" s="86">
        <f>COUNTIF(J20:J27,"2")</f>
        <v>0</v>
      </c>
      <c r="U21" s="86">
        <f>COUNTIF(M20:M27,"2")</f>
        <v>0</v>
      </c>
    </row>
    <row r="22" spans="1:21" ht="39.9" customHeight="1" x14ac:dyDescent="0.25">
      <c r="A22" s="307"/>
      <c r="B22" s="292"/>
      <c r="C22" s="107" t="s">
        <v>46</v>
      </c>
      <c r="D22" s="27">
        <v>4</v>
      </c>
      <c r="E22" s="74" t="s">
        <v>193</v>
      </c>
      <c r="F22" s="60" t="s">
        <v>194</v>
      </c>
      <c r="G22" s="80">
        <v>4</v>
      </c>
      <c r="H22" s="66" t="s">
        <v>353</v>
      </c>
      <c r="I22" s="61" t="s">
        <v>354</v>
      </c>
      <c r="J22" s="83">
        <v>4</v>
      </c>
      <c r="K22" s="76" t="s">
        <v>353</v>
      </c>
      <c r="L22" s="76" t="s">
        <v>446</v>
      </c>
      <c r="M22" s="85"/>
      <c r="N22" s="78"/>
      <c r="O22" s="78"/>
      <c r="R22" s="86">
        <f>COUNTIF(D20:D27,"3")</f>
        <v>5</v>
      </c>
      <c r="S22" s="86">
        <f>COUNTIF(G20:G27,"3")</f>
        <v>5</v>
      </c>
      <c r="T22" s="86">
        <f>COUNTIF(J20:J27,"3")</f>
        <v>7</v>
      </c>
      <c r="U22" s="86">
        <f>COUNTIF(M20:M27,"3")</f>
        <v>0</v>
      </c>
    </row>
    <row r="23" spans="1:21" ht="39.9" customHeight="1" x14ac:dyDescent="0.25">
      <c r="A23" s="307"/>
      <c r="B23" s="292"/>
      <c r="C23" s="107" t="s">
        <v>47</v>
      </c>
      <c r="D23" s="27">
        <v>2</v>
      </c>
      <c r="E23" s="74" t="s">
        <v>332</v>
      </c>
      <c r="F23" s="60" t="s">
        <v>195</v>
      </c>
      <c r="G23" s="80">
        <v>2</v>
      </c>
      <c r="H23" s="66" t="s">
        <v>355</v>
      </c>
      <c r="I23" s="61" t="s">
        <v>195</v>
      </c>
      <c r="J23" s="83">
        <v>3</v>
      </c>
      <c r="K23" s="76" t="s">
        <v>420</v>
      </c>
      <c r="L23" s="76" t="s">
        <v>447</v>
      </c>
      <c r="M23" s="85"/>
      <c r="N23" s="78"/>
      <c r="O23" s="78"/>
      <c r="R23" s="86">
        <f>COUNTIF(D20:D27,"4")</f>
        <v>2</v>
      </c>
      <c r="S23" s="86">
        <f>COUNTIF(G20:G27,"4")</f>
        <v>1</v>
      </c>
      <c r="T23" s="86">
        <f>COUNTIF(J20:J27,"4")</f>
        <v>1</v>
      </c>
      <c r="U23" s="86">
        <f>COUNTIF(M20:M27,"4")</f>
        <v>0</v>
      </c>
    </row>
    <row r="24" spans="1:21" ht="39.9" customHeight="1" x14ac:dyDescent="0.25">
      <c r="A24" s="307"/>
      <c r="B24" s="292"/>
      <c r="C24" s="107" t="s">
        <v>48</v>
      </c>
      <c r="D24" s="27">
        <v>3</v>
      </c>
      <c r="E24" s="74" t="s">
        <v>196</v>
      </c>
      <c r="F24" s="60" t="s">
        <v>197</v>
      </c>
      <c r="G24" s="80">
        <v>3</v>
      </c>
      <c r="H24" s="66" t="s">
        <v>196</v>
      </c>
      <c r="I24" s="61" t="s">
        <v>197</v>
      </c>
      <c r="J24" s="83">
        <v>3</v>
      </c>
      <c r="K24" s="76" t="s">
        <v>196</v>
      </c>
      <c r="L24" s="76" t="s">
        <v>197</v>
      </c>
      <c r="M24" s="85"/>
      <c r="N24" s="78"/>
      <c r="O24" s="78"/>
    </row>
    <row r="25" spans="1:21" ht="39.9" customHeight="1" x14ac:dyDescent="0.25">
      <c r="A25" s="307"/>
      <c r="B25" s="292"/>
      <c r="C25" s="107" t="s">
        <v>49</v>
      </c>
      <c r="D25" s="27">
        <v>3</v>
      </c>
      <c r="E25" s="74" t="s">
        <v>198</v>
      </c>
      <c r="F25" s="60" t="s">
        <v>199</v>
      </c>
      <c r="G25" s="80">
        <v>3</v>
      </c>
      <c r="H25" s="66" t="s">
        <v>198</v>
      </c>
      <c r="I25" s="61" t="s">
        <v>199</v>
      </c>
      <c r="J25" s="83">
        <v>3</v>
      </c>
      <c r="K25" s="76" t="s">
        <v>198</v>
      </c>
      <c r="L25" s="76" t="s">
        <v>449</v>
      </c>
      <c r="M25" s="85"/>
      <c r="N25" s="78"/>
      <c r="O25" s="78"/>
    </row>
    <row r="26" spans="1:21" ht="39.9" customHeight="1" x14ac:dyDescent="0.25">
      <c r="A26" s="307"/>
      <c r="B26" s="292"/>
      <c r="C26" s="107" t="s">
        <v>50</v>
      </c>
      <c r="D26" s="27">
        <v>3</v>
      </c>
      <c r="E26" s="74" t="s">
        <v>333</v>
      </c>
      <c r="F26" s="60" t="s">
        <v>200</v>
      </c>
      <c r="G26" s="80">
        <v>3</v>
      </c>
      <c r="H26" s="66" t="s">
        <v>333</v>
      </c>
      <c r="I26" s="61" t="s">
        <v>200</v>
      </c>
      <c r="J26" s="83">
        <v>3</v>
      </c>
      <c r="K26" s="76" t="s">
        <v>333</v>
      </c>
      <c r="L26" s="76" t="s">
        <v>450</v>
      </c>
      <c r="M26" s="85"/>
      <c r="N26" s="78"/>
      <c r="O26" s="78"/>
    </row>
    <row r="27" spans="1:21" ht="39.9" customHeight="1" x14ac:dyDescent="0.25">
      <c r="A27" s="307"/>
      <c r="B27" s="293"/>
      <c r="C27" s="107" t="s">
        <v>51</v>
      </c>
      <c r="D27" s="27">
        <v>3</v>
      </c>
      <c r="E27" s="74" t="s">
        <v>201</v>
      </c>
      <c r="F27" s="60" t="s">
        <v>202</v>
      </c>
      <c r="G27" s="80">
        <v>3</v>
      </c>
      <c r="H27" s="66" t="s">
        <v>201</v>
      </c>
      <c r="I27" s="61" t="s">
        <v>202</v>
      </c>
      <c r="J27" s="83">
        <v>3</v>
      </c>
      <c r="K27" s="76" t="s">
        <v>201</v>
      </c>
      <c r="L27" s="76" t="s">
        <v>448</v>
      </c>
      <c r="M27" s="85"/>
      <c r="N27" s="78"/>
      <c r="O27" s="78"/>
    </row>
    <row r="28" spans="1:21" ht="7.5" customHeight="1" x14ac:dyDescent="0.25">
      <c r="B28" s="254"/>
      <c r="C28" s="255"/>
      <c r="D28" s="255"/>
      <c r="E28" s="255"/>
      <c r="F28" s="255"/>
      <c r="G28" s="255"/>
      <c r="H28" s="255"/>
      <c r="I28" s="255"/>
      <c r="J28" s="255"/>
      <c r="K28" s="294"/>
      <c r="L28" s="99"/>
      <c r="M28" s="100"/>
      <c r="N28" s="99"/>
      <c r="O28" s="99"/>
    </row>
    <row r="29" spans="1:21" ht="17.399999999999999" x14ac:dyDescent="0.25">
      <c r="A29" s="307"/>
      <c r="B29" s="274"/>
      <c r="C29" s="101" t="s">
        <v>52</v>
      </c>
      <c r="D29" s="102"/>
      <c r="E29" s="102"/>
      <c r="F29" s="102"/>
      <c r="G29" s="102"/>
      <c r="H29" s="102"/>
      <c r="I29" s="102"/>
      <c r="J29" s="102"/>
      <c r="K29" s="103"/>
      <c r="L29" s="104"/>
      <c r="M29" s="102"/>
      <c r="N29" s="103"/>
      <c r="O29" s="104"/>
    </row>
    <row r="30" spans="1:21" ht="39.9" customHeight="1" x14ac:dyDescent="0.25">
      <c r="A30" s="307"/>
      <c r="B30" s="275"/>
      <c r="C30" s="105" t="s">
        <v>53</v>
      </c>
      <c r="D30" s="27">
        <v>3</v>
      </c>
      <c r="E30" s="60" t="s">
        <v>334</v>
      </c>
      <c r="F30" s="60" t="s">
        <v>203</v>
      </c>
      <c r="G30" s="80">
        <v>3</v>
      </c>
      <c r="H30" s="61" t="s">
        <v>334</v>
      </c>
      <c r="I30" s="61" t="s">
        <v>203</v>
      </c>
      <c r="J30" s="83">
        <v>3</v>
      </c>
      <c r="K30" s="75" t="s">
        <v>334</v>
      </c>
      <c r="L30" s="76" t="s">
        <v>451</v>
      </c>
      <c r="M30" s="85"/>
      <c r="N30" s="77"/>
      <c r="O30" s="78"/>
      <c r="R30" s="86">
        <f>COUNTIF(D30:D33,"1")</f>
        <v>0</v>
      </c>
      <c r="S30" s="86">
        <f>COUNTIF(G30:G33,"1")</f>
        <v>0</v>
      </c>
      <c r="T30" s="86">
        <f>COUNTIF(J30:J33,"1")</f>
        <v>1</v>
      </c>
      <c r="U30" s="86">
        <f>COUNTIF(M30:M33,"1")</f>
        <v>0</v>
      </c>
    </row>
    <row r="31" spans="1:21" ht="39.9" customHeight="1" x14ac:dyDescent="0.25">
      <c r="A31" s="307"/>
      <c r="B31" s="275"/>
      <c r="C31" s="97" t="s">
        <v>54</v>
      </c>
      <c r="D31" s="27">
        <v>3</v>
      </c>
      <c r="E31" s="74" t="s">
        <v>204</v>
      </c>
      <c r="F31" s="60" t="s">
        <v>205</v>
      </c>
      <c r="G31" s="80">
        <v>3</v>
      </c>
      <c r="H31" s="66" t="s">
        <v>204</v>
      </c>
      <c r="I31" s="61" t="s">
        <v>205</v>
      </c>
      <c r="J31" s="83">
        <v>3</v>
      </c>
      <c r="K31" s="76" t="s">
        <v>204</v>
      </c>
      <c r="L31" s="76" t="s">
        <v>452</v>
      </c>
      <c r="M31" s="85"/>
      <c r="N31" s="78"/>
      <c r="O31" s="78"/>
      <c r="R31" s="86">
        <f>COUNTIF(D30:D33,"2")</f>
        <v>1</v>
      </c>
      <c r="S31" s="86">
        <f>COUNTIF(G30:G33,"2")</f>
        <v>1</v>
      </c>
      <c r="T31" s="86">
        <f>COUNTIF(J30:J33,"2")</f>
        <v>1</v>
      </c>
      <c r="U31" s="86">
        <f>COUNTIF(M30:M33,"2")</f>
        <v>0</v>
      </c>
    </row>
    <row r="32" spans="1:21" ht="39.9" customHeight="1" x14ac:dyDescent="0.25">
      <c r="A32" s="307"/>
      <c r="B32" s="275"/>
      <c r="C32" s="97" t="s">
        <v>55</v>
      </c>
      <c r="D32" s="27">
        <v>2</v>
      </c>
      <c r="E32" s="74" t="s">
        <v>206</v>
      </c>
      <c r="F32" s="60" t="s">
        <v>207</v>
      </c>
      <c r="G32" s="80">
        <v>2</v>
      </c>
      <c r="H32" s="66" t="s">
        <v>206</v>
      </c>
      <c r="I32" s="61" t="s">
        <v>207</v>
      </c>
      <c r="J32" s="83">
        <v>1</v>
      </c>
      <c r="K32" s="76" t="s">
        <v>482</v>
      </c>
      <c r="L32" s="76" t="s">
        <v>453</v>
      </c>
      <c r="M32" s="85"/>
      <c r="N32" s="78"/>
      <c r="O32" s="78"/>
      <c r="R32" s="86">
        <f>COUNTIF(D30:D33,"3")</f>
        <v>3</v>
      </c>
      <c r="S32" s="86">
        <f>COUNTIF(G30:G33,"3")</f>
        <v>3</v>
      </c>
      <c r="T32" s="86">
        <f>COUNTIF(J30:J33,"31")</f>
        <v>0</v>
      </c>
      <c r="U32" s="86">
        <f>COUNTIF(M30:M33,"3")</f>
        <v>0</v>
      </c>
    </row>
    <row r="33" spans="1:21" ht="39.9" customHeight="1" x14ac:dyDescent="0.25">
      <c r="A33" s="307"/>
      <c r="B33" s="276"/>
      <c r="C33" s="97" t="s">
        <v>56</v>
      </c>
      <c r="D33" s="27">
        <v>3</v>
      </c>
      <c r="E33" s="74" t="s">
        <v>208</v>
      </c>
      <c r="F33" s="60" t="s">
        <v>335</v>
      </c>
      <c r="G33" s="80">
        <v>3</v>
      </c>
      <c r="H33" s="66" t="s">
        <v>208</v>
      </c>
      <c r="I33" s="61" t="s">
        <v>335</v>
      </c>
      <c r="J33" s="83">
        <v>2</v>
      </c>
      <c r="K33" s="76" t="s">
        <v>421</v>
      </c>
      <c r="L33" s="76" t="s">
        <v>454</v>
      </c>
      <c r="M33" s="85"/>
      <c r="N33" s="78"/>
      <c r="O33" s="78"/>
      <c r="R33" s="86">
        <f>COUNTIF(D30:D33,"4")</f>
        <v>0</v>
      </c>
      <c r="S33" s="86">
        <f>COUNTIF(G30:G33,"4")</f>
        <v>0</v>
      </c>
      <c r="T33" s="86">
        <f>COUNTIF(J30:J33,"4")</f>
        <v>0</v>
      </c>
      <c r="U33" s="86">
        <f>COUNTIF(M30:M33,"4")</f>
        <v>0</v>
      </c>
    </row>
    <row r="34" spans="1:21" ht="9" customHeight="1" x14ac:dyDescent="0.25">
      <c r="B34" s="289"/>
      <c r="C34" s="290"/>
      <c r="D34" s="290"/>
      <c r="E34" s="290"/>
      <c r="F34" s="290"/>
      <c r="G34" s="290"/>
      <c r="H34" s="290"/>
      <c r="I34" s="290"/>
      <c r="J34" s="290"/>
      <c r="K34" s="291"/>
      <c r="L34" s="99"/>
      <c r="M34" s="100"/>
      <c r="N34" s="99"/>
      <c r="O34" s="99"/>
    </row>
    <row r="35" spans="1:21" ht="17.399999999999999" x14ac:dyDescent="0.25">
      <c r="A35" s="307"/>
      <c r="B35" s="274"/>
      <c r="C35" s="108" t="s">
        <v>57</v>
      </c>
      <c r="D35" s="295"/>
      <c r="E35" s="295"/>
      <c r="F35" s="295"/>
      <c r="G35" s="295"/>
      <c r="H35" s="295"/>
      <c r="I35" s="295"/>
      <c r="J35" s="295"/>
      <c r="K35" s="295"/>
      <c r="L35" s="109"/>
      <c r="M35" s="110"/>
      <c r="N35" s="110"/>
      <c r="O35" s="109"/>
    </row>
    <row r="36" spans="1:21" ht="39.9" customHeight="1" x14ac:dyDescent="0.25">
      <c r="A36" s="307"/>
      <c r="B36" s="275"/>
      <c r="C36" s="105" t="s">
        <v>58</v>
      </c>
      <c r="D36" s="27">
        <v>3</v>
      </c>
      <c r="E36" s="60" t="s">
        <v>336</v>
      </c>
      <c r="F36" s="60" t="s">
        <v>209</v>
      </c>
      <c r="G36" s="80">
        <v>3</v>
      </c>
      <c r="H36" s="61" t="s">
        <v>422</v>
      </c>
      <c r="I36" s="61" t="s">
        <v>209</v>
      </c>
      <c r="J36" s="83">
        <v>3</v>
      </c>
      <c r="K36" s="75" t="s">
        <v>422</v>
      </c>
      <c r="L36" s="76" t="s">
        <v>209</v>
      </c>
      <c r="M36" s="85"/>
      <c r="N36" s="77"/>
      <c r="O36" s="78"/>
      <c r="R36" s="86">
        <f>COUNTIF(D36:D44,"1")</f>
        <v>0</v>
      </c>
      <c r="S36" s="86">
        <f>COUNTIF(G36:G44,"1")</f>
        <v>0</v>
      </c>
      <c r="T36" s="86">
        <f>COUNTIF(J36:J44,"1")</f>
        <v>0</v>
      </c>
      <c r="U36" s="86">
        <f>COUNTIF(M36:M44,"1")</f>
        <v>0</v>
      </c>
    </row>
    <row r="37" spans="1:21" ht="39.9" customHeight="1" x14ac:dyDescent="0.25">
      <c r="A37" s="307"/>
      <c r="B37" s="275"/>
      <c r="C37" s="97" t="s">
        <v>59</v>
      </c>
      <c r="D37" s="27">
        <v>2</v>
      </c>
      <c r="E37" s="74" t="s">
        <v>210</v>
      </c>
      <c r="F37" s="60" t="s">
        <v>211</v>
      </c>
      <c r="G37" s="80">
        <v>2</v>
      </c>
      <c r="H37" s="66" t="s">
        <v>210</v>
      </c>
      <c r="I37" s="61" t="s">
        <v>211</v>
      </c>
      <c r="J37" s="83">
        <v>3</v>
      </c>
      <c r="K37" s="76" t="s">
        <v>455</v>
      </c>
      <c r="L37" s="76" t="s">
        <v>456</v>
      </c>
      <c r="M37" s="85"/>
      <c r="N37" s="78"/>
      <c r="O37" s="78"/>
      <c r="R37" s="86">
        <f>COUNTIF(D36:D44,"2")</f>
        <v>3</v>
      </c>
      <c r="S37" s="86">
        <f>COUNTIF(G36:G44,"2")</f>
        <v>6</v>
      </c>
      <c r="T37" s="86">
        <f>COUNTIF(J36:J44,"2")</f>
        <v>3</v>
      </c>
      <c r="U37" s="86">
        <f>COUNTIF(M36:M44,"2")</f>
        <v>0</v>
      </c>
    </row>
    <row r="38" spans="1:21" ht="39.9" customHeight="1" x14ac:dyDescent="0.25">
      <c r="A38" s="307"/>
      <c r="B38" s="275"/>
      <c r="C38" s="97" t="s">
        <v>60</v>
      </c>
      <c r="D38" s="27">
        <v>2</v>
      </c>
      <c r="E38" s="74" t="s">
        <v>337</v>
      </c>
      <c r="F38" s="60" t="s">
        <v>212</v>
      </c>
      <c r="G38" s="80">
        <v>2</v>
      </c>
      <c r="H38" s="66" t="s">
        <v>337</v>
      </c>
      <c r="I38" s="61" t="s">
        <v>212</v>
      </c>
      <c r="J38" s="83">
        <v>2</v>
      </c>
      <c r="K38" s="76" t="s">
        <v>337</v>
      </c>
      <c r="L38" s="76" t="s">
        <v>457</v>
      </c>
      <c r="M38" s="85"/>
      <c r="N38" s="78"/>
      <c r="O38" s="78"/>
      <c r="R38" s="86">
        <f>COUNTIF(D36:D44,"3")</f>
        <v>6</v>
      </c>
      <c r="S38" s="86">
        <f>COUNTIF(G36:G44,"3")</f>
        <v>3</v>
      </c>
      <c r="T38" s="86">
        <f>COUNTIF(J36:J44,"3")</f>
        <v>6</v>
      </c>
      <c r="U38" s="86">
        <f>COUNTIF(M36:M44,"3")</f>
        <v>0</v>
      </c>
    </row>
    <row r="39" spans="1:21" ht="39.9" customHeight="1" x14ac:dyDescent="0.25">
      <c r="A39" s="307"/>
      <c r="B39" s="275"/>
      <c r="C39" s="97" t="s">
        <v>61</v>
      </c>
      <c r="D39" s="27">
        <v>3</v>
      </c>
      <c r="E39" s="74" t="s">
        <v>356</v>
      </c>
      <c r="F39" s="60" t="s">
        <v>213</v>
      </c>
      <c r="G39" s="80">
        <v>3</v>
      </c>
      <c r="H39" s="66" t="s">
        <v>356</v>
      </c>
      <c r="I39" s="61" t="s">
        <v>213</v>
      </c>
      <c r="J39" s="83">
        <v>3</v>
      </c>
      <c r="K39" s="76" t="s">
        <v>356</v>
      </c>
      <c r="L39" s="76" t="s">
        <v>458</v>
      </c>
      <c r="M39" s="85"/>
      <c r="N39" s="78"/>
      <c r="O39" s="78"/>
      <c r="R39" s="86">
        <f>COUNTIF(D36:D44,"4")</f>
        <v>0</v>
      </c>
      <c r="S39" s="86">
        <f>COUNTIF(G36:G44,"4")</f>
        <v>0</v>
      </c>
      <c r="T39" s="86">
        <f>COUNTIF(J36:J44,"4")</f>
        <v>0</v>
      </c>
      <c r="U39" s="86">
        <f>COUNTIF(M36:M44,"4")</f>
        <v>0</v>
      </c>
    </row>
    <row r="40" spans="1:21" ht="39.9" customHeight="1" x14ac:dyDescent="0.25">
      <c r="A40" s="307"/>
      <c r="B40" s="275"/>
      <c r="C40" s="97" t="s">
        <v>62</v>
      </c>
      <c r="D40" s="27">
        <v>3</v>
      </c>
      <c r="E40" s="74" t="s">
        <v>214</v>
      </c>
      <c r="F40" s="60" t="s">
        <v>215</v>
      </c>
      <c r="G40" s="80">
        <v>2</v>
      </c>
      <c r="H40" s="66" t="s">
        <v>357</v>
      </c>
      <c r="I40" s="61" t="s">
        <v>215</v>
      </c>
      <c r="J40" s="83">
        <v>2</v>
      </c>
      <c r="K40" s="76" t="s">
        <v>357</v>
      </c>
      <c r="L40" s="76" t="s">
        <v>459</v>
      </c>
      <c r="M40" s="85"/>
      <c r="N40" s="78"/>
      <c r="O40" s="78"/>
    </row>
    <row r="41" spans="1:21" ht="39.9" customHeight="1" x14ac:dyDescent="0.25">
      <c r="A41" s="307"/>
      <c r="B41" s="275"/>
      <c r="C41" s="97" t="s">
        <v>63</v>
      </c>
      <c r="D41" s="27">
        <v>2</v>
      </c>
      <c r="E41" s="74" t="s">
        <v>216</v>
      </c>
      <c r="F41" s="60" t="s">
        <v>217</v>
      </c>
      <c r="G41" s="80">
        <v>2</v>
      </c>
      <c r="H41" s="66" t="s">
        <v>216</v>
      </c>
      <c r="I41" s="61" t="s">
        <v>217</v>
      </c>
      <c r="J41" s="83">
        <v>2</v>
      </c>
      <c r="K41" s="76" t="s">
        <v>460</v>
      </c>
      <c r="L41" s="76" t="s">
        <v>461</v>
      </c>
      <c r="M41" s="85"/>
      <c r="N41" s="78"/>
      <c r="O41" s="78"/>
    </row>
    <row r="42" spans="1:21" ht="39.9" customHeight="1" x14ac:dyDescent="0.25">
      <c r="A42" s="307"/>
      <c r="B42" s="275"/>
      <c r="C42" s="97" t="s">
        <v>64</v>
      </c>
      <c r="D42" s="27">
        <v>3</v>
      </c>
      <c r="E42" s="74" t="s">
        <v>218</v>
      </c>
      <c r="F42" s="60" t="s">
        <v>219</v>
      </c>
      <c r="G42" s="80">
        <v>3</v>
      </c>
      <c r="H42" s="66" t="s">
        <v>218</v>
      </c>
      <c r="I42" s="61" t="s">
        <v>219</v>
      </c>
      <c r="J42" s="83">
        <v>3</v>
      </c>
      <c r="K42" s="76" t="s">
        <v>218</v>
      </c>
      <c r="L42" s="76" t="s">
        <v>219</v>
      </c>
      <c r="M42" s="85"/>
      <c r="N42" s="78"/>
      <c r="O42" s="78"/>
    </row>
    <row r="43" spans="1:21" ht="39.9" customHeight="1" x14ac:dyDescent="0.25">
      <c r="A43" s="307"/>
      <c r="B43" s="275"/>
      <c r="C43" s="97" t="s">
        <v>65</v>
      </c>
      <c r="D43" s="27">
        <v>3</v>
      </c>
      <c r="E43" s="74" t="s">
        <v>220</v>
      </c>
      <c r="F43" s="60" t="s">
        <v>221</v>
      </c>
      <c r="G43" s="80">
        <v>2</v>
      </c>
      <c r="H43" s="66" t="s">
        <v>423</v>
      </c>
      <c r="I43" s="61" t="s">
        <v>358</v>
      </c>
      <c r="J43" s="83">
        <v>3</v>
      </c>
      <c r="K43" s="76" t="s">
        <v>424</v>
      </c>
      <c r="L43" s="76" t="s">
        <v>462</v>
      </c>
      <c r="M43" s="85"/>
      <c r="N43" s="78"/>
      <c r="O43" s="78"/>
    </row>
    <row r="44" spans="1:21" ht="39.9" customHeight="1" x14ac:dyDescent="0.25">
      <c r="A44" s="307"/>
      <c r="B44" s="276"/>
      <c r="C44" s="97" t="s">
        <v>66</v>
      </c>
      <c r="D44" s="27">
        <v>3</v>
      </c>
      <c r="E44" s="74" t="s">
        <v>222</v>
      </c>
      <c r="F44" s="60" t="s">
        <v>223</v>
      </c>
      <c r="G44" s="80">
        <v>2</v>
      </c>
      <c r="H44" s="66" t="s">
        <v>359</v>
      </c>
      <c r="I44" s="61" t="s">
        <v>223</v>
      </c>
      <c r="J44" s="83">
        <v>3</v>
      </c>
      <c r="K44" s="76" t="s">
        <v>463</v>
      </c>
      <c r="L44" s="76" t="s">
        <v>464</v>
      </c>
      <c r="M44" s="85"/>
      <c r="N44" s="78"/>
      <c r="O44" s="78"/>
    </row>
    <row r="45" spans="1:21" ht="6.75" customHeight="1" x14ac:dyDescent="0.25">
      <c r="B45" s="289"/>
      <c r="C45" s="290"/>
      <c r="D45" s="290"/>
      <c r="E45" s="290"/>
      <c r="F45" s="290"/>
      <c r="G45" s="290"/>
      <c r="H45" s="290"/>
      <c r="I45" s="290"/>
      <c r="J45" s="290"/>
      <c r="K45" s="291"/>
      <c r="L45" s="99"/>
      <c r="M45" s="100"/>
      <c r="N45" s="99"/>
      <c r="O45" s="99"/>
    </row>
    <row r="46" spans="1:21" ht="17.399999999999999" x14ac:dyDescent="0.25">
      <c r="A46" s="307"/>
      <c r="B46" s="274"/>
      <c r="C46" s="101" t="s">
        <v>67</v>
      </c>
      <c r="D46" s="102"/>
      <c r="E46" s="102"/>
      <c r="F46" s="102"/>
      <c r="G46" s="102"/>
      <c r="H46" s="102"/>
      <c r="I46" s="102"/>
      <c r="J46" s="102"/>
      <c r="K46" s="103"/>
      <c r="L46" s="104"/>
      <c r="M46" s="102"/>
      <c r="N46" s="103"/>
      <c r="O46" s="104"/>
    </row>
    <row r="47" spans="1:21" ht="39.9" customHeight="1" x14ac:dyDescent="0.25">
      <c r="A47" s="307"/>
      <c r="B47" s="275"/>
      <c r="C47" s="105" t="s">
        <v>68</v>
      </c>
      <c r="D47" s="27">
        <v>3</v>
      </c>
      <c r="E47" s="30" t="s">
        <v>338</v>
      </c>
      <c r="F47" s="30" t="s">
        <v>224</v>
      </c>
      <c r="G47" s="28">
        <v>3</v>
      </c>
      <c r="H47" s="32" t="s">
        <v>338</v>
      </c>
      <c r="I47" s="32" t="s">
        <v>224</v>
      </c>
      <c r="J47" s="29">
        <v>3</v>
      </c>
      <c r="K47" s="34" t="s">
        <v>338</v>
      </c>
      <c r="L47" s="35" t="s">
        <v>465</v>
      </c>
      <c r="M47" s="52"/>
      <c r="N47" s="50"/>
      <c r="O47" s="51"/>
      <c r="R47" s="86">
        <f>COUNTIF(D47:D50,"1")</f>
        <v>0</v>
      </c>
      <c r="S47" s="86">
        <f>COUNTIF(G47:G50,"1")</f>
        <v>0</v>
      </c>
      <c r="T47" s="86">
        <f>COUNTIF(J47:J50,"1")</f>
        <v>0</v>
      </c>
      <c r="U47" s="86">
        <f>COUNTIF(M47:M50,"1")</f>
        <v>0</v>
      </c>
    </row>
    <row r="48" spans="1:21" ht="39.9" customHeight="1" x14ac:dyDescent="0.25">
      <c r="A48" s="307"/>
      <c r="B48" s="275"/>
      <c r="C48" s="97" t="s">
        <v>69</v>
      </c>
      <c r="D48" s="27">
        <v>3</v>
      </c>
      <c r="E48" s="31" t="s">
        <v>225</v>
      </c>
      <c r="F48" s="30" t="s">
        <v>226</v>
      </c>
      <c r="G48" s="28">
        <v>3</v>
      </c>
      <c r="H48" s="33" t="s">
        <v>225</v>
      </c>
      <c r="I48" s="32" t="s">
        <v>226</v>
      </c>
      <c r="J48" s="29">
        <v>3</v>
      </c>
      <c r="K48" s="35" t="s">
        <v>225</v>
      </c>
      <c r="L48" s="35" t="s">
        <v>226</v>
      </c>
      <c r="M48" s="52"/>
      <c r="N48" s="51"/>
      <c r="O48" s="51"/>
      <c r="R48" s="86">
        <f>COUNTIF(D47:D50,"2")</f>
        <v>0</v>
      </c>
      <c r="S48" s="86">
        <f>COUNTIF(G47:G50,"2")</f>
        <v>0</v>
      </c>
      <c r="T48" s="86">
        <f>COUNTIF(J47:J50,"2")</f>
        <v>0</v>
      </c>
      <c r="U48" s="86">
        <f>COUNTIF(M47:M50,"2")</f>
        <v>0</v>
      </c>
    </row>
    <row r="49" spans="1:21" ht="39.9" customHeight="1" x14ac:dyDescent="0.25">
      <c r="A49" s="307"/>
      <c r="B49" s="275"/>
      <c r="C49" s="97" t="s">
        <v>70</v>
      </c>
      <c r="D49" s="27">
        <v>3</v>
      </c>
      <c r="E49" s="31" t="s">
        <v>227</v>
      </c>
      <c r="F49" s="30" t="s">
        <v>228</v>
      </c>
      <c r="G49" s="28">
        <v>3</v>
      </c>
      <c r="H49" s="33" t="s">
        <v>227</v>
      </c>
      <c r="I49" s="32" t="s">
        <v>228</v>
      </c>
      <c r="J49" s="29">
        <v>3</v>
      </c>
      <c r="K49" s="35" t="s">
        <v>227</v>
      </c>
      <c r="L49" s="35" t="s">
        <v>228</v>
      </c>
      <c r="M49" s="52"/>
      <c r="N49" s="51"/>
      <c r="O49" s="51"/>
      <c r="R49" s="86">
        <f>COUNTIF(D47:D50,"3")</f>
        <v>4</v>
      </c>
      <c r="S49" s="86">
        <f>COUNTIF(G47:G50,"3")</f>
        <v>4</v>
      </c>
      <c r="T49" s="86">
        <f>COUNTIF(J47:J50,"3")</f>
        <v>4</v>
      </c>
      <c r="U49" s="86">
        <f>COUNTIF(M47:M50,"3")</f>
        <v>0</v>
      </c>
    </row>
    <row r="50" spans="1:21" ht="39.9" customHeight="1" x14ac:dyDescent="0.25">
      <c r="A50" s="307"/>
      <c r="B50" s="276"/>
      <c r="C50" s="97" t="s">
        <v>71</v>
      </c>
      <c r="D50" s="27">
        <v>3</v>
      </c>
      <c r="E50" s="31" t="s">
        <v>229</v>
      </c>
      <c r="F50" s="30" t="s">
        <v>230</v>
      </c>
      <c r="G50" s="28">
        <v>3</v>
      </c>
      <c r="H50" s="33" t="s">
        <v>229</v>
      </c>
      <c r="I50" s="32" t="s">
        <v>230</v>
      </c>
      <c r="J50" s="29">
        <v>3</v>
      </c>
      <c r="K50" s="35" t="s">
        <v>229</v>
      </c>
      <c r="L50" s="35" t="s">
        <v>230</v>
      </c>
      <c r="M50" s="52"/>
      <c r="N50" s="51"/>
      <c r="O50" s="51"/>
      <c r="R50" s="86">
        <f>COUNTIF(D47:D50,"4")</f>
        <v>0</v>
      </c>
      <c r="S50" s="86">
        <f>COUNTIF(G47:G50,"4")</f>
        <v>0</v>
      </c>
      <c r="T50" s="86">
        <f>COUNTIF(J47:J50,"4")</f>
        <v>0</v>
      </c>
      <c r="U50" s="86">
        <f>COUNTIF(M47:M50,"4")</f>
        <v>0</v>
      </c>
    </row>
    <row r="51" spans="1:21" ht="8.25" customHeight="1" x14ac:dyDescent="0.25">
      <c r="B51" s="289"/>
      <c r="C51" s="290"/>
      <c r="D51" s="290"/>
      <c r="E51" s="290"/>
      <c r="F51" s="290"/>
      <c r="G51" s="290"/>
      <c r="H51" s="290"/>
      <c r="I51" s="290"/>
      <c r="J51" s="290"/>
      <c r="K51" s="291"/>
      <c r="L51" s="99"/>
      <c r="M51" s="100"/>
      <c r="N51" s="99"/>
      <c r="O51" s="99"/>
    </row>
    <row r="52" spans="1:21" ht="24" customHeight="1" x14ac:dyDescent="0.25">
      <c r="B52" s="266" t="s">
        <v>26</v>
      </c>
      <c r="C52" s="267"/>
      <c r="D52" s="243">
        <v>2023</v>
      </c>
      <c r="E52" s="244"/>
      <c r="F52" s="245"/>
      <c r="G52" s="280">
        <v>2024</v>
      </c>
      <c r="H52" s="281"/>
      <c r="I52" s="282"/>
      <c r="J52" s="283">
        <v>2025</v>
      </c>
      <c r="K52" s="284"/>
      <c r="L52" s="285"/>
      <c r="M52" s="247">
        <v>2026</v>
      </c>
      <c r="N52" s="248"/>
      <c r="O52" s="249"/>
    </row>
    <row r="53" spans="1:21" ht="33" customHeight="1" x14ac:dyDescent="0.25">
      <c r="B53" s="268"/>
      <c r="C53" s="269"/>
      <c r="D53" s="111" t="s">
        <v>34</v>
      </c>
      <c r="E53" s="112" t="s">
        <v>122</v>
      </c>
      <c r="F53" s="112" t="s">
        <v>125</v>
      </c>
      <c r="G53" s="111" t="s">
        <v>34</v>
      </c>
      <c r="H53" s="112" t="s">
        <v>122</v>
      </c>
      <c r="I53" s="112" t="s">
        <v>125</v>
      </c>
      <c r="J53" s="111" t="s">
        <v>34</v>
      </c>
      <c r="K53" s="112" t="s">
        <v>122</v>
      </c>
      <c r="L53" s="113" t="s">
        <v>125</v>
      </c>
      <c r="M53" s="111"/>
      <c r="N53" s="112"/>
      <c r="O53" s="113"/>
    </row>
    <row r="54" spans="1:21" ht="17.399999999999999" x14ac:dyDescent="0.25">
      <c r="A54" s="307"/>
      <c r="B54" s="114"/>
      <c r="C54" s="242" t="s">
        <v>74</v>
      </c>
      <c r="D54" s="241"/>
      <c r="E54" s="241"/>
      <c r="F54" s="241"/>
      <c r="G54" s="241"/>
      <c r="H54" s="241"/>
      <c r="I54" s="241"/>
      <c r="J54" s="241"/>
      <c r="K54" s="241"/>
      <c r="L54" s="115"/>
      <c r="M54" s="116"/>
      <c r="N54" s="116"/>
      <c r="O54" s="115"/>
    </row>
    <row r="55" spans="1:21" ht="30" customHeight="1" x14ac:dyDescent="0.25">
      <c r="A55" s="307"/>
      <c r="B55" s="117"/>
      <c r="C55" s="105" t="s">
        <v>75</v>
      </c>
      <c r="D55" s="27">
        <v>4</v>
      </c>
      <c r="E55" s="60" t="s">
        <v>231</v>
      </c>
      <c r="F55" s="60" t="s">
        <v>232</v>
      </c>
      <c r="G55" s="80">
        <v>4</v>
      </c>
      <c r="H55" s="61" t="s">
        <v>364</v>
      </c>
      <c r="I55" s="61" t="s">
        <v>232</v>
      </c>
      <c r="J55" s="83">
        <v>4</v>
      </c>
      <c r="K55" s="75" t="s">
        <v>364</v>
      </c>
      <c r="L55" s="76" t="s">
        <v>232</v>
      </c>
      <c r="M55" s="85"/>
      <c r="N55" s="77"/>
      <c r="O55" s="78"/>
      <c r="R55" s="86">
        <f>COUNTIF(D55:D59,"1")</f>
        <v>0</v>
      </c>
      <c r="S55" s="86">
        <f>COUNTIF(G55:G59,"1")</f>
        <v>0</v>
      </c>
      <c r="T55" s="86">
        <f>COUNTIF(J55:J59,"1")</f>
        <v>0</v>
      </c>
      <c r="U55" s="86">
        <f>COUNTIF(M55:M59,"1")</f>
        <v>0</v>
      </c>
    </row>
    <row r="56" spans="1:21" ht="30" customHeight="1" x14ac:dyDescent="0.25">
      <c r="A56" s="307"/>
      <c r="B56" s="117"/>
      <c r="C56" s="97" t="s">
        <v>76</v>
      </c>
      <c r="D56" s="27">
        <v>3</v>
      </c>
      <c r="E56" s="74" t="s">
        <v>233</v>
      </c>
      <c r="F56" s="60" t="s">
        <v>234</v>
      </c>
      <c r="G56" s="80">
        <v>3</v>
      </c>
      <c r="H56" s="66" t="s">
        <v>365</v>
      </c>
      <c r="I56" s="61" t="s">
        <v>234</v>
      </c>
      <c r="J56" s="83">
        <v>3</v>
      </c>
      <c r="K56" s="76" t="s">
        <v>365</v>
      </c>
      <c r="L56" s="76" t="s">
        <v>234</v>
      </c>
      <c r="M56" s="85"/>
      <c r="N56" s="78"/>
      <c r="O56" s="78"/>
      <c r="R56" s="86">
        <f>COUNTIF(D55:D59,"2")</f>
        <v>1</v>
      </c>
      <c r="S56" s="86">
        <f>COUNTIF(G55:G59,"2")</f>
        <v>0</v>
      </c>
      <c r="T56" s="86">
        <f>COUNTIF(J55:J59,"2")</f>
        <v>0</v>
      </c>
      <c r="U56" s="86">
        <f>COUNTIF(M55:M59,"2")</f>
        <v>0</v>
      </c>
    </row>
    <row r="57" spans="1:21" ht="30" customHeight="1" x14ac:dyDescent="0.25">
      <c r="A57" s="307"/>
      <c r="B57" s="117"/>
      <c r="C57" s="97" t="s">
        <v>77</v>
      </c>
      <c r="D57" s="27">
        <v>2</v>
      </c>
      <c r="E57" s="74" t="s">
        <v>235</v>
      </c>
      <c r="F57" s="60" t="s">
        <v>236</v>
      </c>
      <c r="G57" s="80">
        <v>3</v>
      </c>
      <c r="H57" s="66" t="s">
        <v>366</v>
      </c>
      <c r="I57" s="61" t="s">
        <v>367</v>
      </c>
      <c r="J57" s="83">
        <v>3</v>
      </c>
      <c r="K57" s="76" t="s">
        <v>366</v>
      </c>
      <c r="L57" s="76" t="s">
        <v>367</v>
      </c>
      <c r="M57" s="85"/>
      <c r="N57" s="78"/>
      <c r="O57" s="78"/>
      <c r="R57" s="86">
        <f>COUNTIF(D55:D59,"3")</f>
        <v>2</v>
      </c>
      <c r="S57" s="86">
        <f>COUNTIF(G55:G59,"3")</f>
        <v>3</v>
      </c>
      <c r="T57" s="86">
        <f>COUNTIF(J55:J59,"3")</f>
        <v>3</v>
      </c>
      <c r="U57" s="86">
        <f>COUNTIF(M55:M59,"3")</f>
        <v>0</v>
      </c>
    </row>
    <row r="58" spans="1:21" ht="30" customHeight="1" x14ac:dyDescent="0.25">
      <c r="A58" s="307"/>
      <c r="B58" s="117"/>
      <c r="C58" s="97" t="s">
        <v>78</v>
      </c>
      <c r="D58" s="27">
        <v>3</v>
      </c>
      <c r="E58" s="74" t="s">
        <v>237</v>
      </c>
      <c r="F58" s="60" t="s">
        <v>238</v>
      </c>
      <c r="G58" s="80">
        <v>3</v>
      </c>
      <c r="H58" s="66" t="s">
        <v>237</v>
      </c>
      <c r="I58" s="61" t="s">
        <v>368</v>
      </c>
      <c r="J58" s="83">
        <v>3</v>
      </c>
      <c r="K58" s="76" t="s">
        <v>237</v>
      </c>
      <c r="L58" s="76" t="s">
        <v>368</v>
      </c>
      <c r="M58" s="85"/>
      <c r="N58" s="78"/>
      <c r="O58" s="78"/>
      <c r="R58" s="86">
        <f>COUNTIF(D55:D59,"4")</f>
        <v>2</v>
      </c>
      <c r="S58" s="86">
        <f>COUNTIF(G55:G59,"4")</f>
        <v>2</v>
      </c>
      <c r="T58" s="86">
        <f>COUNTIF(J55:J59,"4")</f>
        <v>2</v>
      </c>
      <c r="U58" s="86">
        <f>COUNTIF(M55:M59,"4")</f>
        <v>0</v>
      </c>
    </row>
    <row r="59" spans="1:21" ht="30" customHeight="1" x14ac:dyDescent="0.25">
      <c r="A59" s="307"/>
      <c r="B59" s="118"/>
      <c r="C59" s="97" t="s">
        <v>79</v>
      </c>
      <c r="D59" s="27">
        <v>4</v>
      </c>
      <c r="E59" s="74" t="s">
        <v>239</v>
      </c>
      <c r="F59" s="60" t="s">
        <v>240</v>
      </c>
      <c r="G59" s="80">
        <v>4</v>
      </c>
      <c r="H59" s="66" t="s">
        <v>239</v>
      </c>
      <c r="I59" s="61" t="s">
        <v>369</v>
      </c>
      <c r="J59" s="83">
        <v>4</v>
      </c>
      <c r="K59" s="76" t="s">
        <v>239</v>
      </c>
      <c r="L59" s="76" t="s">
        <v>369</v>
      </c>
      <c r="M59" s="85"/>
      <c r="N59" s="78"/>
      <c r="O59" s="78"/>
    </row>
    <row r="60" spans="1:21" ht="6.75" customHeight="1" x14ac:dyDescent="0.25">
      <c r="B60" s="239"/>
      <c r="C60" s="240"/>
      <c r="D60" s="119"/>
      <c r="E60" s="120"/>
      <c r="F60" s="120"/>
      <c r="G60" s="119"/>
      <c r="H60" s="120"/>
      <c r="I60" s="120"/>
      <c r="J60" s="119"/>
      <c r="K60" s="120"/>
      <c r="M60" s="119"/>
      <c r="N60" s="120"/>
    </row>
    <row r="61" spans="1:21" ht="17.399999999999999" x14ac:dyDescent="0.25">
      <c r="A61" s="307"/>
      <c r="B61" s="114"/>
      <c r="C61" s="242" t="s">
        <v>80</v>
      </c>
      <c r="D61" s="241"/>
      <c r="E61" s="241"/>
      <c r="F61" s="241"/>
      <c r="G61" s="241"/>
      <c r="H61" s="241"/>
      <c r="I61" s="241"/>
      <c r="J61" s="241"/>
      <c r="K61" s="250"/>
      <c r="L61" s="116"/>
      <c r="M61" s="116"/>
      <c r="N61" s="116"/>
      <c r="O61" s="116"/>
    </row>
    <row r="62" spans="1:21" ht="30" customHeight="1" x14ac:dyDescent="0.25">
      <c r="A62" s="307"/>
      <c r="B62" s="122"/>
      <c r="C62" s="96" t="s">
        <v>81</v>
      </c>
      <c r="D62" s="27">
        <v>4</v>
      </c>
      <c r="E62" s="60" t="s">
        <v>241</v>
      </c>
      <c r="F62" s="60" t="s">
        <v>242</v>
      </c>
      <c r="G62" s="80">
        <v>3</v>
      </c>
      <c r="H62" s="61" t="s">
        <v>370</v>
      </c>
      <c r="I62" s="61" t="s">
        <v>371</v>
      </c>
      <c r="J62" s="83">
        <v>3</v>
      </c>
      <c r="K62" s="76" t="s">
        <v>370</v>
      </c>
      <c r="L62" s="76" t="s">
        <v>371</v>
      </c>
      <c r="M62" s="85"/>
      <c r="N62" s="78"/>
      <c r="O62" s="78"/>
      <c r="R62" s="86">
        <f>COUNTIF(D62:D65,"1")</f>
        <v>0</v>
      </c>
      <c r="S62" s="86">
        <f>COUNTIF(G62:G65,"1")</f>
        <v>0</v>
      </c>
      <c r="T62" s="86">
        <f>COUNTIF(J62:J65,"1")</f>
        <v>0</v>
      </c>
      <c r="U62" s="86">
        <f>COUNTIF(M62:M65,"1")</f>
        <v>0</v>
      </c>
    </row>
    <row r="63" spans="1:21" ht="30" customHeight="1" x14ac:dyDescent="0.25">
      <c r="A63" s="307"/>
      <c r="B63" s="117"/>
      <c r="C63" s="97" t="s">
        <v>82</v>
      </c>
      <c r="D63" s="27">
        <v>4</v>
      </c>
      <c r="E63" s="74" t="s">
        <v>243</v>
      </c>
      <c r="F63" s="60" t="s">
        <v>244</v>
      </c>
      <c r="G63" s="80">
        <v>4</v>
      </c>
      <c r="H63" s="66" t="s">
        <v>372</v>
      </c>
      <c r="I63" s="61" t="s">
        <v>373</v>
      </c>
      <c r="J63" s="83">
        <v>3</v>
      </c>
      <c r="K63" s="76" t="s">
        <v>425</v>
      </c>
      <c r="L63" s="76" t="s">
        <v>373</v>
      </c>
      <c r="M63" s="85"/>
      <c r="N63" s="78"/>
      <c r="O63" s="78"/>
      <c r="R63" s="86">
        <f>COUNTIF(D62:D65,"2")</f>
        <v>0</v>
      </c>
      <c r="S63" s="86">
        <f>COUNTIF(G62:G65,"2")</f>
        <v>1</v>
      </c>
      <c r="T63" s="86">
        <f>COUNTIF(J62:J65,"2")</f>
        <v>0</v>
      </c>
      <c r="U63" s="86">
        <f>COUNTIF(M62:M65,"2")</f>
        <v>0</v>
      </c>
    </row>
    <row r="64" spans="1:21" ht="30" customHeight="1" x14ac:dyDescent="0.25">
      <c r="A64" s="307"/>
      <c r="B64" s="117"/>
      <c r="C64" s="97" t="s">
        <v>83</v>
      </c>
      <c r="D64" s="27">
        <v>3</v>
      </c>
      <c r="E64" s="74" t="s">
        <v>245</v>
      </c>
      <c r="F64" s="60" t="s">
        <v>246</v>
      </c>
      <c r="G64" s="80">
        <v>2</v>
      </c>
      <c r="H64" s="66" t="s">
        <v>374</v>
      </c>
      <c r="I64" s="61" t="s">
        <v>246</v>
      </c>
      <c r="J64" s="83">
        <v>3</v>
      </c>
      <c r="K64" s="76" t="s">
        <v>426</v>
      </c>
      <c r="L64" s="76" t="s">
        <v>246</v>
      </c>
      <c r="M64" s="85"/>
      <c r="N64" s="78"/>
      <c r="O64" s="78"/>
      <c r="R64" s="86">
        <f>COUNTIF(D62:D65,"3")</f>
        <v>2</v>
      </c>
      <c r="S64" s="86">
        <f>COUNTIF(G62:G65,"3")</f>
        <v>2</v>
      </c>
      <c r="T64" s="86">
        <f>COUNTIF(J62:J65,"3")</f>
        <v>4</v>
      </c>
      <c r="U64" s="86">
        <f>COUNTIF(M62:M65,"3")</f>
        <v>0</v>
      </c>
    </row>
    <row r="65" spans="1:21" ht="30" customHeight="1" x14ac:dyDescent="0.25">
      <c r="A65" s="307"/>
      <c r="B65" s="118"/>
      <c r="C65" s="97" t="s">
        <v>84</v>
      </c>
      <c r="D65" s="27">
        <v>3</v>
      </c>
      <c r="E65" s="74" t="s">
        <v>247</v>
      </c>
      <c r="F65" s="60" t="s">
        <v>248</v>
      </c>
      <c r="G65" s="80">
        <v>3</v>
      </c>
      <c r="H65" s="66" t="s">
        <v>247</v>
      </c>
      <c r="I65" s="61" t="s">
        <v>375</v>
      </c>
      <c r="J65" s="83">
        <v>3</v>
      </c>
      <c r="K65" s="76" t="s">
        <v>247</v>
      </c>
      <c r="L65" s="76" t="s">
        <v>375</v>
      </c>
      <c r="M65" s="85"/>
      <c r="N65" s="78"/>
      <c r="O65" s="78"/>
      <c r="R65" s="86">
        <f>COUNTIF(D62:D65,"4")</f>
        <v>2</v>
      </c>
      <c r="S65" s="86">
        <f>COUNTIF(G62:G65,"4")</f>
        <v>1</v>
      </c>
      <c r="T65" s="86">
        <f>COUNTIF(J62:J65,"4")</f>
        <v>0</v>
      </c>
      <c r="U65" s="86">
        <f>COUNTIF(M62:M65,"4")</f>
        <v>0</v>
      </c>
    </row>
    <row r="66" spans="1:21" ht="9" customHeight="1" x14ac:dyDescent="0.25">
      <c r="B66" s="254"/>
      <c r="C66" s="255"/>
      <c r="D66" s="255"/>
      <c r="E66" s="255"/>
      <c r="F66" s="255"/>
      <c r="G66" s="255"/>
      <c r="H66" s="255"/>
      <c r="I66" s="255"/>
      <c r="J66" s="255"/>
      <c r="K66" s="256"/>
      <c r="L66" s="99"/>
      <c r="M66" s="100"/>
      <c r="N66" s="99"/>
      <c r="O66" s="99"/>
    </row>
    <row r="67" spans="1:21" ht="17.399999999999999" x14ac:dyDescent="0.25">
      <c r="A67" s="307"/>
      <c r="B67" s="114"/>
      <c r="C67" s="242" t="s">
        <v>167</v>
      </c>
      <c r="D67" s="241"/>
      <c r="E67" s="241"/>
      <c r="F67" s="241"/>
      <c r="G67" s="241"/>
      <c r="H67" s="241"/>
      <c r="I67" s="241"/>
      <c r="J67" s="241"/>
      <c r="K67" s="250"/>
      <c r="L67" s="123"/>
      <c r="M67" s="123"/>
      <c r="N67" s="123"/>
      <c r="O67" s="123"/>
    </row>
    <row r="68" spans="1:21" ht="30" customHeight="1" x14ac:dyDescent="0.25">
      <c r="A68" s="307"/>
      <c r="B68" s="117"/>
      <c r="C68" s="105" t="s">
        <v>85</v>
      </c>
      <c r="D68" s="27">
        <v>4</v>
      </c>
      <c r="E68" s="69" t="s">
        <v>249</v>
      </c>
      <c r="F68" s="60" t="s">
        <v>250</v>
      </c>
      <c r="G68" s="80">
        <v>4</v>
      </c>
      <c r="H68" s="61" t="s">
        <v>376</v>
      </c>
      <c r="I68" s="61" t="s">
        <v>377</v>
      </c>
      <c r="J68" s="83">
        <v>4</v>
      </c>
      <c r="K68" s="76" t="s">
        <v>376</v>
      </c>
      <c r="L68" s="76" t="s">
        <v>377</v>
      </c>
      <c r="M68" s="85"/>
      <c r="N68" s="78"/>
      <c r="O68" s="78"/>
      <c r="R68" s="86">
        <f>COUNTIF(D68:D71,"1")</f>
        <v>0</v>
      </c>
      <c r="S68" s="86">
        <f>COUNTIF(G68:G71,"1")</f>
        <v>0</v>
      </c>
      <c r="T68" s="86">
        <f>COUNTIF(J68:J71,"1")</f>
        <v>0</v>
      </c>
      <c r="U68" s="86">
        <f>COUNTIF(M68:M71,"1")</f>
        <v>0</v>
      </c>
    </row>
    <row r="69" spans="1:21" ht="30" customHeight="1" x14ac:dyDescent="0.25">
      <c r="A69" s="307"/>
      <c r="B69" s="117"/>
      <c r="C69" s="97" t="s">
        <v>86</v>
      </c>
      <c r="D69" s="27">
        <v>3</v>
      </c>
      <c r="E69" s="81" t="s">
        <v>251</v>
      </c>
      <c r="F69" s="60" t="s">
        <v>252</v>
      </c>
      <c r="G69" s="80">
        <v>3</v>
      </c>
      <c r="H69" s="66" t="s">
        <v>378</v>
      </c>
      <c r="I69" s="61" t="s">
        <v>379</v>
      </c>
      <c r="J69" s="83">
        <v>3</v>
      </c>
      <c r="K69" s="76" t="s">
        <v>378</v>
      </c>
      <c r="L69" s="76" t="s">
        <v>379</v>
      </c>
      <c r="M69" s="85"/>
      <c r="N69" s="78"/>
      <c r="O69" s="78"/>
      <c r="R69" s="86">
        <f>COUNTIF(D68:D71,"2")</f>
        <v>0</v>
      </c>
      <c r="S69" s="86">
        <f>COUNTIF(G68:G71,"2")</f>
        <v>0</v>
      </c>
      <c r="T69" s="86">
        <f>COUNTIF(J68:J71,"2")</f>
        <v>0</v>
      </c>
      <c r="U69" s="86">
        <f>COUNTIF(M68:M71,"2")</f>
        <v>0</v>
      </c>
    </row>
    <row r="70" spans="1:21" ht="30" customHeight="1" x14ac:dyDescent="0.25">
      <c r="A70" s="307"/>
      <c r="B70" s="117"/>
      <c r="C70" s="97" t="s">
        <v>87</v>
      </c>
      <c r="D70" s="27">
        <v>3</v>
      </c>
      <c r="E70" s="81" t="s">
        <v>253</v>
      </c>
      <c r="F70" s="60" t="s">
        <v>252</v>
      </c>
      <c r="G70" s="80">
        <v>3</v>
      </c>
      <c r="H70" s="66" t="s">
        <v>253</v>
      </c>
      <c r="I70" s="61" t="s">
        <v>252</v>
      </c>
      <c r="J70" s="83">
        <v>3</v>
      </c>
      <c r="K70" s="76" t="s">
        <v>253</v>
      </c>
      <c r="L70" s="76" t="s">
        <v>252</v>
      </c>
      <c r="M70" s="85"/>
      <c r="N70" s="78"/>
      <c r="O70" s="78"/>
      <c r="R70" s="86">
        <f>COUNTIF(D68:D71,"3")</f>
        <v>2</v>
      </c>
      <c r="S70" s="86">
        <f>COUNTIF(G68:G71,"3")</f>
        <v>2</v>
      </c>
      <c r="T70" s="86">
        <f>COUNTIF(J68:J71,"3")</f>
        <v>2</v>
      </c>
      <c r="U70" s="86">
        <f>COUNTIF(M68:M71,"3")</f>
        <v>0</v>
      </c>
    </row>
    <row r="71" spans="1:21" ht="30" customHeight="1" x14ac:dyDescent="0.25">
      <c r="A71" s="307"/>
      <c r="B71" s="118"/>
      <c r="C71" s="97" t="s">
        <v>88</v>
      </c>
      <c r="D71" s="27">
        <v>4</v>
      </c>
      <c r="E71" s="81" t="s">
        <v>254</v>
      </c>
      <c r="F71" s="60" t="s">
        <v>255</v>
      </c>
      <c r="G71" s="80">
        <v>4</v>
      </c>
      <c r="H71" s="66" t="s">
        <v>380</v>
      </c>
      <c r="I71" s="61" t="s">
        <v>381</v>
      </c>
      <c r="J71" s="83">
        <v>4</v>
      </c>
      <c r="K71" s="76" t="s">
        <v>380</v>
      </c>
      <c r="L71" s="76" t="s">
        <v>381</v>
      </c>
      <c r="M71" s="85"/>
      <c r="N71" s="78"/>
      <c r="O71" s="78"/>
      <c r="R71" s="86">
        <f>COUNTIF(D68:D71,"4")</f>
        <v>2</v>
      </c>
      <c r="S71" s="86">
        <f>COUNTIF(G68:G71,"4")</f>
        <v>2</v>
      </c>
      <c r="T71" s="86">
        <f>COUNTIF(J68:J71,"4")</f>
        <v>2</v>
      </c>
      <c r="U71" s="86">
        <f>COUNTIF(M68:M71,"4")</f>
        <v>0</v>
      </c>
    </row>
    <row r="72" spans="1:21" ht="8.25" customHeight="1" x14ac:dyDescent="0.25">
      <c r="B72" s="254"/>
      <c r="C72" s="255"/>
      <c r="D72" s="255"/>
      <c r="E72" s="255"/>
      <c r="F72" s="255"/>
      <c r="G72" s="255"/>
      <c r="H72" s="255"/>
      <c r="I72" s="255"/>
      <c r="J72" s="255"/>
      <c r="K72" s="256"/>
      <c r="L72" s="99"/>
      <c r="M72" s="100"/>
      <c r="N72" s="99"/>
      <c r="O72" s="99"/>
    </row>
    <row r="73" spans="1:21" ht="17.399999999999999" x14ac:dyDescent="0.25">
      <c r="A73" s="307"/>
      <c r="B73" s="114"/>
      <c r="C73" s="242" t="s">
        <v>89</v>
      </c>
      <c r="D73" s="241"/>
      <c r="E73" s="241"/>
      <c r="F73" s="241"/>
      <c r="G73" s="241"/>
      <c r="H73" s="241"/>
      <c r="I73" s="241"/>
      <c r="J73" s="241"/>
      <c r="K73" s="250"/>
      <c r="L73" s="116"/>
      <c r="M73" s="116"/>
      <c r="N73" s="116"/>
      <c r="O73" s="116"/>
    </row>
    <row r="74" spans="1:21" ht="30" customHeight="1" x14ac:dyDescent="0.25">
      <c r="A74" s="307"/>
      <c r="B74" s="117"/>
      <c r="C74" s="105" t="s">
        <v>90</v>
      </c>
      <c r="D74" s="27">
        <v>4</v>
      </c>
      <c r="E74" s="60" t="s">
        <v>256</v>
      </c>
      <c r="F74" s="60" t="s">
        <v>257</v>
      </c>
      <c r="G74" s="80">
        <v>4</v>
      </c>
      <c r="H74" s="61" t="s">
        <v>382</v>
      </c>
      <c r="I74" s="61" t="s">
        <v>383</v>
      </c>
      <c r="J74" s="83">
        <v>4</v>
      </c>
      <c r="K74" s="76" t="s">
        <v>382</v>
      </c>
      <c r="L74" s="76" t="s">
        <v>383</v>
      </c>
      <c r="M74" s="85"/>
      <c r="N74" s="78"/>
      <c r="O74" s="78"/>
      <c r="R74" s="86">
        <f>COUNTIF(D74:D79,"1")</f>
        <v>0</v>
      </c>
      <c r="S74" s="86">
        <f>COUNTIF(G74:G79,"1")</f>
        <v>0</v>
      </c>
      <c r="T74" s="86">
        <f>COUNTIF(J74:J79,"1")</f>
        <v>0</v>
      </c>
      <c r="U74" s="86">
        <f>COUNTIF(M74:M79,"1")</f>
        <v>0</v>
      </c>
    </row>
    <row r="75" spans="1:21" ht="30" customHeight="1" x14ac:dyDescent="0.25">
      <c r="A75" s="307"/>
      <c r="B75" s="117"/>
      <c r="C75" s="97" t="s">
        <v>91</v>
      </c>
      <c r="D75" s="27">
        <v>4</v>
      </c>
      <c r="E75" s="74" t="s">
        <v>258</v>
      </c>
      <c r="F75" s="60" t="s">
        <v>259</v>
      </c>
      <c r="G75" s="80">
        <v>4</v>
      </c>
      <c r="H75" s="66" t="s">
        <v>384</v>
      </c>
      <c r="I75" s="61" t="s">
        <v>259</v>
      </c>
      <c r="J75" s="83">
        <v>3</v>
      </c>
      <c r="K75" s="76" t="s">
        <v>427</v>
      </c>
      <c r="L75" s="76" t="s">
        <v>259</v>
      </c>
      <c r="M75" s="85"/>
      <c r="N75" s="78"/>
      <c r="O75" s="78"/>
      <c r="R75" s="86">
        <f>COUNTIF(D74:D79,"2")</f>
        <v>1</v>
      </c>
      <c r="S75" s="86">
        <f>COUNTIF(G74:G79,"2")</f>
        <v>0</v>
      </c>
      <c r="T75" s="86">
        <f>COUNTIF(J74:J79,"2")</f>
        <v>0</v>
      </c>
      <c r="U75" s="86">
        <f>COUNTIF(M74:M79,"2")</f>
        <v>0</v>
      </c>
    </row>
    <row r="76" spans="1:21" ht="30" customHeight="1" x14ac:dyDescent="0.25">
      <c r="A76" s="307"/>
      <c r="B76" s="117"/>
      <c r="C76" s="97" t="s">
        <v>92</v>
      </c>
      <c r="D76" s="27">
        <v>4</v>
      </c>
      <c r="E76" s="74" t="s">
        <v>260</v>
      </c>
      <c r="F76" s="60" t="s">
        <v>261</v>
      </c>
      <c r="G76" s="80">
        <v>3</v>
      </c>
      <c r="H76" s="66" t="s">
        <v>385</v>
      </c>
      <c r="I76" s="61" t="s">
        <v>386</v>
      </c>
      <c r="J76" s="83">
        <v>3</v>
      </c>
      <c r="K76" s="76" t="s">
        <v>385</v>
      </c>
      <c r="L76" s="76" t="s">
        <v>386</v>
      </c>
      <c r="M76" s="85"/>
      <c r="N76" s="78"/>
      <c r="O76" s="78"/>
      <c r="R76" s="86">
        <f>COUNTIF(D74:D79,"2")</f>
        <v>1</v>
      </c>
      <c r="S76" s="86">
        <f>COUNTIF(G74:G79,"3")</f>
        <v>4</v>
      </c>
      <c r="T76" s="86">
        <f>COUNTIF(J74:J79,"3")</f>
        <v>5</v>
      </c>
      <c r="U76" s="86">
        <f>COUNTIF(M74:M79,"3")</f>
        <v>0</v>
      </c>
    </row>
    <row r="77" spans="1:21" ht="30" customHeight="1" x14ac:dyDescent="0.25">
      <c r="A77" s="307"/>
      <c r="B77" s="117"/>
      <c r="C77" s="97" t="s">
        <v>93</v>
      </c>
      <c r="D77" s="27">
        <v>3</v>
      </c>
      <c r="E77" s="74" t="s">
        <v>262</v>
      </c>
      <c r="F77" s="60" t="s">
        <v>263</v>
      </c>
      <c r="G77" s="80">
        <v>3</v>
      </c>
      <c r="H77" s="66" t="s">
        <v>387</v>
      </c>
      <c r="I77" s="61" t="s">
        <v>263</v>
      </c>
      <c r="J77" s="83">
        <v>3</v>
      </c>
      <c r="K77" s="76" t="s">
        <v>387</v>
      </c>
      <c r="L77" s="76" t="s">
        <v>263</v>
      </c>
      <c r="M77" s="85"/>
      <c r="N77" s="78"/>
      <c r="O77" s="78"/>
      <c r="R77" s="86">
        <f>COUNTIF(D74:D79,"4")</f>
        <v>3</v>
      </c>
      <c r="S77" s="86">
        <f>COUNTIF(G74:G79,"4")</f>
        <v>2</v>
      </c>
      <c r="T77" s="86">
        <f>COUNTIF(J74:J79,"4")</f>
        <v>1</v>
      </c>
      <c r="U77" s="86">
        <f>COUNTIF(M74:M79,"4")</f>
        <v>0</v>
      </c>
    </row>
    <row r="78" spans="1:21" ht="30" customHeight="1" x14ac:dyDescent="0.25">
      <c r="A78" s="307"/>
      <c r="B78" s="122"/>
      <c r="C78" s="98" t="s">
        <v>94</v>
      </c>
      <c r="D78" s="27">
        <v>2</v>
      </c>
      <c r="E78" s="74" t="s">
        <v>264</v>
      </c>
      <c r="F78" s="60" t="s">
        <v>265</v>
      </c>
      <c r="G78" s="80">
        <v>3</v>
      </c>
      <c r="H78" s="66" t="s">
        <v>388</v>
      </c>
      <c r="I78" s="61" t="s">
        <v>389</v>
      </c>
      <c r="J78" s="83">
        <v>3</v>
      </c>
      <c r="K78" s="76" t="s">
        <v>388</v>
      </c>
      <c r="L78" s="76" t="s">
        <v>263</v>
      </c>
      <c r="M78" s="85"/>
      <c r="N78" s="78"/>
      <c r="O78" s="78"/>
    </row>
    <row r="79" spans="1:21" ht="30" customHeight="1" x14ac:dyDescent="0.25">
      <c r="A79" s="307"/>
      <c r="B79" s="118"/>
      <c r="C79" s="97" t="s">
        <v>95</v>
      </c>
      <c r="D79" s="27">
        <v>3</v>
      </c>
      <c r="E79" s="74" t="s">
        <v>266</v>
      </c>
      <c r="F79" s="60" t="s">
        <v>267</v>
      </c>
      <c r="G79" s="80">
        <v>3</v>
      </c>
      <c r="H79" s="66" t="s">
        <v>390</v>
      </c>
      <c r="I79" s="61" t="s">
        <v>267</v>
      </c>
      <c r="J79" s="83">
        <v>3</v>
      </c>
      <c r="K79" s="76" t="s">
        <v>390</v>
      </c>
      <c r="L79" s="76" t="s">
        <v>267</v>
      </c>
      <c r="M79" s="85"/>
      <c r="N79" s="78"/>
      <c r="O79" s="78"/>
    </row>
    <row r="80" spans="1:21" ht="9" customHeight="1" x14ac:dyDescent="0.25">
      <c r="B80" s="239"/>
      <c r="C80" s="240"/>
      <c r="D80" s="119"/>
      <c r="E80" s="120"/>
      <c r="F80" s="120"/>
      <c r="G80" s="119"/>
      <c r="H80" s="120"/>
      <c r="I80" s="120"/>
      <c r="J80" s="119"/>
      <c r="K80" s="124"/>
      <c r="M80" s="119"/>
      <c r="N80" s="124"/>
    </row>
    <row r="81" spans="1:21" ht="19.05" customHeight="1" x14ac:dyDescent="0.25">
      <c r="B81" s="270" t="s">
        <v>96</v>
      </c>
      <c r="C81" s="271"/>
      <c r="D81" s="243" t="s">
        <v>268</v>
      </c>
      <c r="E81" s="244"/>
      <c r="F81" s="245"/>
      <c r="G81" s="280">
        <v>2024</v>
      </c>
      <c r="H81" s="281"/>
      <c r="I81" s="282"/>
      <c r="J81" s="283">
        <v>2025</v>
      </c>
      <c r="K81" s="284"/>
      <c r="L81" s="285"/>
      <c r="M81" s="247">
        <v>2026</v>
      </c>
      <c r="N81" s="248"/>
      <c r="O81" s="249"/>
    </row>
    <row r="82" spans="1:21" ht="34.5" customHeight="1" x14ac:dyDescent="0.25">
      <c r="B82" s="272"/>
      <c r="C82" s="273"/>
      <c r="D82" s="111" t="s">
        <v>34</v>
      </c>
      <c r="E82" s="112" t="s">
        <v>122</v>
      </c>
      <c r="F82" s="112"/>
      <c r="G82" s="111" t="s">
        <v>34</v>
      </c>
      <c r="H82" s="112" t="s">
        <v>122</v>
      </c>
      <c r="I82" s="112" t="s">
        <v>125</v>
      </c>
      <c r="J82" s="111" t="s">
        <v>34</v>
      </c>
      <c r="K82" s="112" t="s">
        <v>122</v>
      </c>
      <c r="L82" s="113" t="s">
        <v>125</v>
      </c>
      <c r="M82" s="111" t="s">
        <v>34</v>
      </c>
      <c r="N82" s="112" t="s">
        <v>122</v>
      </c>
      <c r="O82" s="113" t="s">
        <v>125</v>
      </c>
    </row>
    <row r="83" spans="1:21" ht="17.399999999999999" x14ac:dyDescent="0.25">
      <c r="A83" s="307"/>
      <c r="B83" s="125"/>
      <c r="C83" s="241" t="s">
        <v>97</v>
      </c>
      <c r="D83" s="241"/>
      <c r="E83" s="241"/>
      <c r="F83" s="241"/>
      <c r="G83" s="241"/>
      <c r="H83" s="241"/>
      <c r="I83" s="241"/>
      <c r="J83" s="241"/>
      <c r="K83" s="241"/>
      <c r="L83" s="126"/>
      <c r="M83" s="127"/>
      <c r="N83" s="127"/>
      <c r="O83" s="126"/>
    </row>
    <row r="84" spans="1:21" ht="30" customHeight="1" x14ac:dyDescent="0.25">
      <c r="A84" s="307"/>
      <c r="B84" s="118"/>
      <c r="C84" s="105" t="s">
        <v>98</v>
      </c>
      <c r="D84" s="27">
        <v>3</v>
      </c>
      <c r="E84" s="74" t="s">
        <v>269</v>
      </c>
      <c r="F84" s="60" t="s">
        <v>270</v>
      </c>
      <c r="G84" s="80">
        <v>3</v>
      </c>
      <c r="H84" s="66" t="s">
        <v>269</v>
      </c>
      <c r="I84" s="61" t="s">
        <v>391</v>
      </c>
      <c r="J84" s="83">
        <v>3</v>
      </c>
      <c r="K84" s="76" t="s">
        <v>428</v>
      </c>
      <c r="L84" s="76" t="s">
        <v>391</v>
      </c>
      <c r="M84" s="85"/>
      <c r="N84" s="78"/>
      <c r="O84" s="78"/>
      <c r="R84" s="86">
        <f>COUNTIF(D84:D86,"1")</f>
        <v>0</v>
      </c>
      <c r="S84" s="86">
        <f>COUNTIF(G84:G86,"1")</f>
        <v>0</v>
      </c>
      <c r="T84" s="86">
        <f>COUNTIF(J84:J86,"1")</f>
        <v>0</v>
      </c>
      <c r="U84" s="86">
        <f>COUNTIF(M84:M86,"1")</f>
        <v>0</v>
      </c>
    </row>
    <row r="85" spans="1:21" ht="30" customHeight="1" x14ac:dyDescent="0.25">
      <c r="A85" s="307"/>
      <c r="B85" s="125"/>
      <c r="C85" s="97" t="s">
        <v>99</v>
      </c>
      <c r="D85" s="27">
        <v>4</v>
      </c>
      <c r="E85" s="74" t="s">
        <v>271</v>
      </c>
      <c r="F85" s="60" t="s">
        <v>272</v>
      </c>
      <c r="G85" s="80">
        <v>4</v>
      </c>
      <c r="H85" s="66" t="s">
        <v>271</v>
      </c>
      <c r="I85" s="61" t="s">
        <v>392</v>
      </c>
      <c r="J85" s="83">
        <v>4</v>
      </c>
      <c r="K85" s="76" t="s">
        <v>271</v>
      </c>
      <c r="L85" s="76" t="s">
        <v>392</v>
      </c>
      <c r="M85" s="85"/>
      <c r="N85" s="78"/>
      <c r="O85" s="78"/>
      <c r="R85" s="86">
        <f>COUNTIF(D84:D86,"2")</f>
        <v>0</v>
      </c>
      <c r="S85" s="86">
        <f>COUNTIF(G84:G86,"2")</f>
        <v>0</v>
      </c>
      <c r="T85" s="86">
        <f>COUNTIF(J84:J86,"2")</f>
        <v>0</v>
      </c>
      <c r="U85" s="86">
        <f>COUNTIF(M84:M86,"2")</f>
        <v>0</v>
      </c>
    </row>
    <row r="86" spans="1:21" ht="30" customHeight="1" x14ac:dyDescent="0.25">
      <c r="A86" s="307"/>
      <c r="B86" s="125"/>
      <c r="C86" s="97" t="s">
        <v>100</v>
      </c>
      <c r="D86" s="27">
        <v>4</v>
      </c>
      <c r="E86" s="74" t="s">
        <v>273</v>
      </c>
      <c r="F86" s="60" t="s">
        <v>274</v>
      </c>
      <c r="G86" s="80">
        <v>4</v>
      </c>
      <c r="H86" s="66" t="s">
        <v>273</v>
      </c>
      <c r="I86" s="61" t="s">
        <v>393</v>
      </c>
      <c r="J86" s="83">
        <v>4</v>
      </c>
      <c r="K86" s="76" t="s">
        <v>273</v>
      </c>
      <c r="L86" s="76" t="s">
        <v>393</v>
      </c>
      <c r="M86" s="85"/>
      <c r="N86" s="78"/>
      <c r="O86" s="78"/>
      <c r="R86" s="86">
        <f>COUNTIF(D84:D86,"3")</f>
        <v>1</v>
      </c>
      <c r="S86" s="86">
        <f>COUNTIF(G84:G86,"3")</f>
        <v>1</v>
      </c>
      <c r="T86" s="86">
        <f>COUNTIF(J84:J86,"3")</f>
        <v>1</v>
      </c>
      <c r="U86" s="86">
        <f>COUNTIF(M84:M86,"3")</f>
        <v>0</v>
      </c>
    </row>
    <row r="87" spans="1:21" ht="21" customHeight="1" x14ac:dyDescent="0.25">
      <c r="B87" s="239"/>
      <c r="C87" s="240"/>
      <c r="D87" s="119"/>
      <c r="E87" s="120"/>
      <c r="F87" s="120"/>
      <c r="G87" s="119"/>
      <c r="H87" s="120"/>
      <c r="I87" s="120"/>
      <c r="J87" s="119"/>
      <c r="K87" s="120"/>
      <c r="M87" s="119"/>
      <c r="N87" s="120"/>
      <c r="R87" s="86">
        <f>COUNTIF(D84:D86,"4")</f>
        <v>2</v>
      </c>
      <c r="S87" s="86">
        <f>COUNTIF(G84:G86,"4")</f>
        <v>2</v>
      </c>
      <c r="T87" s="86">
        <f>COUNTIF(J84:J86,"4")</f>
        <v>2</v>
      </c>
      <c r="U87" s="86">
        <f>COUNTIF(M84:M86,"4")</f>
        <v>0</v>
      </c>
    </row>
    <row r="88" spans="1:21" ht="17.399999999999999" x14ac:dyDescent="0.3">
      <c r="A88" s="307"/>
      <c r="B88" s="128"/>
      <c r="C88" s="251" t="s">
        <v>101</v>
      </c>
      <c r="D88" s="252"/>
      <c r="E88" s="252"/>
      <c r="F88" s="252"/>
      <c r="G88" s="252"/>
      <c r="H88" s="252"/>
      <c r="I88" s="252"/>
      <c r="J88" s="252"/>
      <c r="K88" s="253"/>
      <c r="L88" s="116"/>
      <c r="M88" s="116"/>
      <c r="N88" s="116"/>
      <c r="O88" s="116"/>
    </row>
    <row r="89" spans="1:21" ht="30" customHeight="1" x14ac:dyDescent="0.25">
      <c r="A89" s="307"/>
      <c r="B89" s="118"/>
      <c r="C89" s="96" t="s">
        <v>102</v>
      </c>
      <c r="D89" s="27"/>
      <c r="E89" s="60" t="s">
        <v>275</v>
      </c>
      <c r="F89" s="60"/>
      <c r="G89" s="80"/>
      <c r="H89" s="61" t="s">
        <v>275</v>
      </c>
      <c r="I89" s="61"/>
      <c r="J89" s="83"/>
      <c r="K89" s="76" t="s">
        <v>275</v>
      </c>
      <c r="L89" s="76"/>
      <c r="M89" s="85"/>
      <c r="N89" s="78"/>
      <c r="O89" s="78"/>
      <c r="R89" s="86">
        <f>COUNTIF(D89:D95,"1")</f>
        <v>0</v>
      </c>
      <c r="S89" s="86">
        <f>COUNTIF(G89:G95,"1")</f>
        <v>0</v>
      </c>
      <c r="T89" s="86">
        <f>COUNTIF(J89:J95,"1")</f>
        <v>0</v>
      </c>
      <c r="U89" s="86">
        <f>COUNTIF(M89:M95,"1")</f>
        <v>0</v>
      </c>
    </row>
    <row r="90" spans="1:21" ht="30" customHeight="1" x14ac:dyDescent="0.25">
      <c r="A90" s="307"/>
      <c r="B90" s="129"/>
      <c r="C90" s="98" t="s">
        <v>103</v>
      </c>
      <c r="D90" s="27"/>
      <c r="E90" s="74" t="s">
        <v>275</v>
      </c>
      <c r="F90" s="60"/>
      <c r="G90" s="80"/>
      <c r="H90" s="66" t="s">
        <v>275</v>
      </c>
      <c r="I90" s="61"/>
      <c r="J90" s="83"/>
      <c r="K90" s="76" t="s">
        <v>275</v>
      </c>
      <c r="L90" s="76"/>
      <c r="M90" s="85"/>
      <c r="N90" s="78"/>
      <c r="O90" s="78"/>
      <c r="R90" s="86">
        <f>COUNTIF(D89:D95,"2")</f>
        <v>0</v>
      </c>
      <c r="S90" s="86">
        <f>COUNTIF(G89:G95,"2")</f>
        <v>0</v>
      </c>
      <c r="T90" s="86">
        <f>COUNTIF(J89:J95,"2")</f>
        <v>0</v>
      </c>
      <c r="U90" s="86">
        <f>COUNTIF(M89:M95,"2")</f>
        <v>0</v>
      </c>
    </row>
    <row r="91" spans="1:21" ht="30" customHeight="1" x14ac:dyDescent="0.25">
      <c r="A91" s="307"/>
      <c r="B91" s="125"/>
      <c r="C91" s="97" t="s">
        <v>104</v>
      </c>
      <c r="D91" s="27"/>
      <c r="E91" s="74" t="s">
        <v>275</v>
      </c>
      <c r="F91" s="60"/>
      <c r="G91" s="80"/>
      <c r="H91" s="66" t="s">
        <v>275</v>
      </c>
      <c r="I91" s="61"/>
      <c r="J91" s="83"/>
      <c r="K91" s="76" t="s">
        <v>275</v>
      </c>
      <c r="L91" s="76"/>
      <c r="M91" s="85"/>
      <c r="N91" s="78"/>
      <c r="O91" s="78"/>
      <c r="R91" s="86">
        <f>COUNTIF(D89:D95,"3")</f>
        <v>0</v>
      </c>
      <c r="S91" s="86">
        <f>COUNTIF(G89:G95,"3")</f>
        <v>0</v>
      </c>
      <c r="T91" s="86">
        <f>COUNTIF(J89:J95,"3")</f>
        <v>0</v>
      </c>
      <c r="U91" s="86">
        <f>COUNTIF(M89:M95,"3")</f>
        <v>0</v>
      </c>
    </row>
    <row r="92" spans="1:21" ht="30" customHeight="1" x14ac:dyDescent="0.25">
      <c r="A92" s="307"/>
      <c r="B92" s="125"/>
      <c r="C92" s="98" t="s">
        <v>105</v>
      </c>
      <c r="D92" s="27"/>
      <c r="E92" s="74" t="s">
        <v>275</v>
      </c>
      <c r="F92" s="60"/>
      <c r="G92" s="80"/>
      <c r="H92" s="66" t="s">
        <v>275</v>
      </c>
      <c r="I92" s="61"/>
      <c r="J92" s="83"/>
      <c r="K92" s="76" t="s">
        <v>275</v>
      </c>
      <c r="L92" s="76"/>
      <c r="M92" s="85"/>
      <c r="N92" s="78"/>
      <c r="O92" s="78"/>
      <c r="R92" s="86">
        <f>COUNTIF(D89:D95,"4")</f>
        <v>0</v>
      </c>
      <c r="S92" s="86">
        <f>COUNTIF(G89:G95,"4")</f>
        <v>0</v>
      </c>
      <c r="T92" s="86">
        <f>COUNTIF(J89:J95,"4")</f>
        <v>0</v>
      </c>
      <c r="U92" s="86">
        <f>COUNTIF(M89:M95,"4")</f>
        <v>0</v>
      </c>
    </row>
    <row r="93" spans="1:21" ht="30" customHeight="1" x14ac:dyDescent="0.25">
      <c r="A93" s="307"/>
      <c r="B93" s="125"/>
      <c r="C93" s="97" t="s">
        <v>106</v>
      </c>
      <c r="D93" s="27"/>
      <c r="E93" s="74" t="s">
        <v>275</v>
      </c>
      <c r="F93" s="60"/>
      <c r="G93" s="80"/>
      <c r="H93" s="66" t="s">
        <v>275</v>
      </c>
      <c r="I93" s="61"/>
      <c r="J93" s="83"/>
      <c r="K93" s="76" t="s">
        <v>275</v>
      </c>
      <c r="L93" s="76"/>
      <c r="M93" s="85"/>
      <c r="N93" s="78"/>
      <c r="O93" s="78"/>
    </row>
    <row r="94" spans="1:21" ht="30" customHeight="1" x14ac:dyDescent="0.25">
      <c r="A94" s="307"/>
      <c r="B94" s="129"/>
      <c r="C94" s="98" t="s">
        <v>107</v>
      </c>
      <c r="D94" s="27"/>
      <c r="E94" s="74" t="s">
        <v>275</v>
      </c>
      <c r="F94" s="60"/>
      <c r="G94" s="80"/>
      <c r="H94" s="66" t="s">
        <v>275</v>
      </c>
      <c r="I94" s="61"/>
      <c r="J94" s="83"/>
      <c r="K94" s="76" t="s">
        <v>275</v>
      </c>
      <c r="L94" s="76"/>
      <c r="M94" s="85"/>
      <c r="N94" s="78"/>
      <c r="O94" s="78"/>
    </row>
    <row r="95" spans="1:21" ht="30" customHeight="1" x14ac:dyDescent="0.25">
      <c r="A95" s="307"/>
      <c r="B95" s="125"/>
      <c r="C95" s="97" t="s">
        <v>108</v>
      </c>
      <c r="D95" s="27"/>
      <c r="E95" s="74" t="s">
        <v>275</v>
      </c>
      <c r="F95" s="60"/>
      <c r="G95" s="80"/>
      <c r="H95" s="66" t="s">
        <v>275</v>
      </c>
      <c r="I95" s="61"/>
      <c r="J95" s="83"/>
      <c r="K95" s="76" t="s">
        <v>275</v>
      </c>
      <c r="L95" s="76"/>
      <c r="M95" s="85"/>
      <c r="N95" s="78"/>
      <c r="O95" s="78"/>
    </row>
    <row r="96" spans="1:21" ht="5.25" customHeight="1" x14ac:dyDescent="0.25">
      <c r="B96" s="239"/>
      <c r="C96" s="240"/>
      <c r="D96" s="119"/>
      <c r="E96" s="120"/>
      <c r="F96" s="120"/>
      <c r="G96" s="119"/>
      <c r="H96" s="120"/>
      <c r="I96" s="120"/>
      <c r="J96" s="119"/>
      <c r="K96" s="124"/>
      <c r="M96" s="119"/>
      <c r="N96" s="124"/>
    </row>
    <row r="97" spans="1:21" ht="17.399999999999999" x14ac:dyDescent="0.25">
      <c r="A97" s="307"/>
      <c r="B97" s="114"/>
      <c r="C97" s="242" t="s">
        <v>25</v>
      </c>
      <c r="D97" s="241"/>
      <c r="E97" s="241"/>
      <c r="F97" s="241"/>
      <c r="G97" s="241"/>
      <c r="H97" s="241"/>
      <c r="I97" s="241"/>
      <c r="J97" s="241"/>
      <c r="K97" s="241"/>
      <c r="L97" s="241"/>
      <c r="M97" s="130"/>
      <c r="N97" s="130"/>
      <c r="O97" s="131"/>
    </row>
    <row r="98" spans="1:21" ht="57" x14ac:dyDescent="0.25">
      <c r="A98" s="307"/>
      <c r="B98" s="122"/>
      <c r="C98" s="96" t="s">
        <v>109</v>
      </c>
      <c r="D98" s="27">
        <v>3</v>
      </c>
      <c r="E98" s="30" t="s">
        <v>276</v>
      </c>
      <c r="F98" s="30" t="s">
        <v>277</v>
      </c>
      <c r="G98" s="28">
        <v>3</v>
      </c>
      <c r="H98" s="32" t="s">
        <v>276</v>
      </c>
      <c r="I98" s="32" t="s">
        <v>394</v>
      </c>
      <c r="J98" s="29">
        <v>3</v>
      </c>
      <c r="K98" s="35" t="s">
        <v>276</v>
      </c>
      <c r="L98" s="35"/>
      <c r="M98" s="52"/>
      <c r="N98" s="51"/>
      <c r="O98" s="51"/>
      <c r="R98" s="86">
        <f>COUNTIF(D98:D99,"1")</f>
        <v>0</v>
      </c>
      <c r="S98" s="86">
        <f>COUNTIF(G98:G99,"1")</f>
        <v>0</v>
      </c>
      <c r="T98" s="86">
        <f>COUNTIF(J98:J99,"1")</f>
        <v>0</v>
      </c>
      <c r="U98" s="86">
        <f>COUNTIF(M98:M99,"1")</f>
        <v>0</v>
      </c>
    </row>
    <row r="99" spans="1:21" ht="91.2" x14ac:dyDescent="0.25">
      <c r="A99" s="307"/>
      <c r="B99" s="132"/>
      <c r="C99" s="98" t="s">
        <v>110</v>
      </c>
      <c r="D99" s="27">
        <v>3</v>
      </c>
      <c r="E99" s="31" t="s">
        <v>278</v>
      </c>
      <c r="F99" s="30" t="s">
        <v>279</v>
      </c>
      <c r="G99" s="28">
        <v>3</v>
      </c>
      <c r="H99" s="33" t="s">
        <v>278</v>
      </c>
      <c r="I99" s="32" t="s">
        <v>279</v>
      </c>
      <c r="J99" s="29">
        <v>3</v>
      </c>
      <c r="K99" s="35" t="s">
        <v>429</v>
      </c>
      <c r="L99" s="35"/>
      <c r="M99" s="52"/>
      <c r="N99" s="51"/>
      <c r="O99" s="51"/>
      <c r="R99" s="86">
        <f>COUNTIF(D98:D99,"2")</f>
        <v>0</v>
      </c>
      <c r="S99" s="86">
        <f>COUNTIF(G98:G99,"2")</f>
        <v>0</v>
      </c>
      <c r="T99" s="86">
        <f>COUNTIF(J98:J99,"2")</f>
        <v>0</v>
      </c>
      <c r="U99" s="86">
        <f>COUNTIF(M98:M99,"2")</f>
        <v>0</v>
      </c>
    </row>
    <row r="100" spans="1:21" ht="8.25" customHeight="1" x14ac:dyDescent="0.25">
      <c r="B100" s="239"/>
      <c r="C100" s="240"/>
      <c r="D100" s="119"/>
      <c r="E100" s="120"/>
      <c r="F100" s="120"/>
      <c r="G100" s="119"/>
      <c r="H100" s="120"/>
      <c r="I100" s="120"/>
      <c r="J100" s="119"/>
      <c r="K100" s="124" t="s">
        <v>430</v>
      </c>
      <c r="M100" s="119"/>
      <c r="N100" s="124"/>
      <c r="R100" s="86">
        <f>COUNTIF(D98:D99,"3")</f>
        <v>2</v>
      </c>
      <c r="S100" s="86">
        <f>COUNTIF(G98:G99,"3")</f>
        <v>2</v>
      </c>
      <c r="T100" s="86">
        <f>COUNTIF(J98:J99,"3")</f>
        <v>2</v>
      </c>
      <c r="U100" s="86">
        <f>COUNTIF(M98:M99,"3")</f>
        <v>0</v>
      </c>
    </row>
    <row r="101" spans="1:21" ht="17.399999999999999" x14ac:dyDescent="0.25">
      <c r="A101" s="307"/>
      <c r="B101" s="125"/>
      <c r="C101" s="241" t="s">
        <v>111</v>
      </c>
      <c r="D101" s="241"/>
      <c r="E101" s="241"/>
      <c r="F101" s="241"/>
      <c r="G101" s="241"/>
      <c r="H101" s="241"/>
      <c r="I101" s="241"/>
      <c r="J101" s="241"/>
      <c r="K101" s="250"/>
      <c r="L101" s="116"/>
      <c r="M101" s="116"/>
      <c r="N101" s="116"/>
      <c r="O101" s="116"/>
      <c r="R101" s="86">
        <f>COUNTIF(D98:D99,"4")</f>
        <v>0</v>
      </c>
      <c r="S101" s="86">
        <f>COUNTIF(G98:G99,"4")</f>
        <v>0</v>
      </c>
      <c r="T101" s="86">
        <f>COUNTIF(J98:J99,"4")</f>
        <v>0</v>
      </c>
      <c r="U101" s="86">
        <f>COUNTIF(M98:M99,"4")</f>
        <v>0</v>
      </c>
    </row>
    <row r="102" spans="1:21" ht="30" customHeight="1" x14ac:dyDescent="0.25">
      <c r="A102" s="307"/>
      <c r="B102" s="118"/>
      <c r="C102" s="105" t="s">
        <v>112</v>
      </c>
      <c r="D102" s="27">
        <v>3</v>
      </c>
      <c r="E102" s="60" t="s">
        <v>280</v>
      </c>
      <c r="F102" s="60" t="s">
        <v>281</v>
      </c>
      <c r="G102" s="80">
        <v>3</v>
      </c>
      <c r="H102" s="61" t="s">
        <v>280</v>
      </c>
      <c r="I102" s="61" t="s">
        <v>395</v>
      </c>
      <c r="J102" s="83">
        <v>3</v>
      </c>
      <c r="K102" s="76" t="s">
        <v>431</v>
      </c>
      <c r="L102" s="76"/>
      <c r="M102" s="85"/>
      <c r="N102" s="78"/>
      <c r="O102" s="78"/>
      <c r="R102" s="86">
        <f>COUNTIF(D102:D111,"1")</f>
        <v>1</v>
      </c>
      <c r="S102" s="86">
        <f>COUNTIF(G102:G111,"1")</f>
        <v>0</v>
      </c>
      <c r="T102" s="86">
        <f>COUNTIF(J102:J111,"1")</f>
        <v>4</v>
      </c>
      <c r="U102" s="86">
        <f>COUNTIF(M102:M111,"1")</f>
        <v>0</v>
      </c>
    </row>
    <row r="103" spans="1:21" ht="30" customHeight="1" x14ac:dyDescent="0.25">
      <c r="A103" s="307"/>
      <c r="B103" s="125"/>
      <c r="C103" s="97" t="s">
        <v>113</v>
      </c>
      <c r="D103" s="27">
        <v>1</v>
      </c>
      <c r="E103" s="74" t="s">
        <v>282</v>
      </c>
      <c r="F103" s="60" t="s">
        <v>283</v>
      </c>
      <c r="G103" s="80">
        <v>3</v>
      </c>
      <c r="H103" s="66" t="s">
        <v>396</v>
      </c>
      <c r="I103" s="61" t="s">
        <v>397</v>
      </c>
      <c r="J103" s="83">
        <v>3</v>
      </c>
      <c r="K103" s="76" t="s">
        <v>432</v>
      </c>
      <c r="L103" s="76"/>
      <c r="M103" s="85"/>
      <c r="N103" s="78"/>
      <c r="O103" s="78"/>
      <c r="R103" s="86">
        <f>COUNTIF(D102:D111,"2")</f>
        <v>3</v>
      </c>
      <c r="S103" s="86">
        <f>COUNTIF(G102:G111,"2")</f>
        <v>3</v>
      </c>
      <c r="T103" s="86">
        <f>COUNTIF(J102:J111,"2")</f>
        <v>0</v>
      </c>
      <c r="U103" s="86">
        <f>COUNTIF(M102:M111,"2")</f>
        <v>0</v>
      </c>
    </row>
    <row r="104" spans="1:21" ht="30" customHeight="1" x14ac:dyDescent="0.25">
      <c r="A104" s="307"/>
      <c r="B104" s="125"/>
      <c r="C104" s="97" t="s">
        <v>114</v>
      </c>
      <c r="D104" s="27">
        <v>3</v>
      </c>
      <c r="E104" s="74" t="s">
        <v>284</v>
      </c>
      <c r="F104" s="60" t="s">
        <v>285</v>
      </c>
      <c r="G104" s="80">
        <v>3</v>
      </c>
      <c r="H104" s="66" t="s">
        <v>284</v>
      </c>
      <c r="I104" s="61" t="s">
        <v>398</v>
      </c>
      <c r="J104" s="83">
        <v>1</v>
      </c>
      <c r="K104" s="76" t="s">
        <v>433</v>
      </c>
      <c r="L104" s="76"/>
      <c r="M104" s="85"/>
      <c r="N104" s="78"/>
      <c r="O104" s="78"/>
      <c r="R104" s="86">
        <f>COUNTIF(D102:D111,"3")</f>
        <v>4</v>
      </c>
      <c r="S104" s="86">
        <f>COUNTIF(G102:G111,"3")</f>
        <v>5</v>
      </c>
      <c r="T104" s="86">
        <f>COUNTIF(J102:J111,"3")</f>
        <v>5</v>
      </c>
      <c r="U104" s="86">
        <f>COUNTIF(M102:M111,"3")</f>
        <v>0</v>
      </c>
    </row>
    <row r="105" spans="1:21" ht="30" customHeight="1" x14ac:dyDescent="0.25">
      <c r="A105" s="307"/>
      <c r="B105" s="125"/>
      <c r="C105" s="97" t="s">
        <v>115</v>
      </c>
      <c r="D105" s="27">
        <v>3</v>
      </c>
      <c r="E105" s="74" t="s">
        <v>286</v>
      </c>
      <c r="F105" s="60" t="s">
        <v>287</v>
      </c>
      <c r="G105" s="80">
        <v>3</v>
      </c>
      <c r="H105" s="66" t="s">
        <v>286</v>
      </c>
      <c r="I105" s="61" t="s">
        <v>399</v>
      </c>
      <c r="J105" s="83">
        <v>3</v>
      </c>
      <c r="K105" s="76" t="s">
        <v>286</v>
      </c>
      <c r="L105" s="76"/>
      <c r="M105" s="85"/>
      <c r="N105" s="78"/>
      <c r="O105" s="78"/>
      <c r="R105" s="86">
        <f>COUNTIF(D102:D111,"4")</f>
        <v>2</v>
      </c>
      <c r="S105" s="86">
        <f>COUNTIF(G102:G111,"4")</f>
        <v>2</v>
      </c>
      <c r="T105" s="86">
        <f>COUNTIF(J102:J111,"4")</f>
        <v>1</v>
      </c>
      <c r="U105" s="86">
        <f>COUNTIF(M102:M111,"4")</f>
        <v>0</v>
      </c>
    </row>
    <row r="106" spans="1:21" ht="30" customHeight="1" x14ac:dyDescent="0.25">
      <c r="A106" s="307"/>
      <c r="B106" s="125"/>
      <c r="C106" s="97" t="s">
        <v>116</v>
      </c>
      <c r="D106" s="27">
        <v>4</v>
      </c>
      <c r="E106" s="74" t="s">
        <v>288</v>
      </c>
      <c r="F106" s="60" t="s">
        <v>289</v>
      </c>
      <c r="G106" s="80">
        <v>4</v>
      </c>
      <c r="H106" s="66" t="s">
        <v>400</v>
      </c>
      <c r="I106" s="61" t="s">
        <v>289</v>
      </c>
      <c r="J106" s="83">
        <v>4</v>
      </c>
      <c r="K106" s="76" t="s">
        <v>400</v>
      </c>
      <c r="L106" s="76"/>
      <c r="M106" s="85"/>
      <c r="N106" s="78"/>
      <c r="O106" s="78"/>
    </row>
    <row r="107" spans="1:21" ht="30" customHeight="1" x14ac:dyDescent="0.25">
      <c r="A107" s="307"/>
      <c r="B107" s="125"/>
      <c r="C107" s="97" t="s">
        <v>117</v>
      </c>
      <c r="D107" s="27">
        <v>4</v>
      </c>
      <c r="E107" s="74" t="s">
        <v>290</v>
      </c>
      <c r="F107" s="60" t="s">
        <v>291</v>
      </c>
      <c r="G107" s="80">
        <v>4</v>
      </c>
      <c r="H107" s="66" t="s">
        <v>290</v>
      </c>
      <c r="I107" s="61" t="s">
        <v>291</v>
      </c>
      <c r="J107" s="83">
        <v>3</v>
      </c>
      <c r="K107" s="76" t="s">
        <v>290</v>
      </c>
      <c r="L107" s="76"/>
      <c r="M107" s="85"/>
      <c r="N107" s="78"/>
      <c r="O107" s="78"/>
    </row>
    <row r="108" spans="1:21" ht="30" customHeight="1" x14ac:dyDescent="0.25">
      <c r="A108" s="307"/>
      <c r="B108" s="125"/>
      <c r="C108" s="97" t="s">
        <v>118</v>
      </c>
      <c r="D108" s="27">
        <v>2</v>
      </c>
      <c r="E108" s="74" t="s">
        <v>292</v>
      </c>
      <c r="F108" s="60" t="s">
        <v>293</v>
      </c>
      <c r="G108" s="80">
        <v>2</v>
      </c>
      <c r="H108" s="66" t="s">
        <v>292</v>
      </c>
      <c r="I108" s="61" t="s">
        <v>401</v>
      </c>
      <c r="J108" s="83">
        <v>1</v>
      </c>
      <c r="K108" s="76" t="s">
        <v>434</v>
      </c>
      <c r="L108" s="76"/>
      <c r="M108" s="85"/>
      <c r="N108" s="78"/>
      <c r="O108" s="78"/>
    </row>
    <row r="109" spans="1:21" ht="30" customHeight="1" x14ac:dyDescent="0.25">
      <c r="A109" s="307"/>
      <c r="B109" s="125"/>
      <c r="C109" s="97" t="s">
        <v>119</v>
      </c>
      <c r="D109" s="27">
        <v>2</v>
      </c>
      <c r="E109" s="74" t="s">
        <v>294</v>
      </c>
      <c r="F109" s="60" t="s">
        <v>295</v>
      </c>
      <c r="G109" s="80">
        <v>2</v>
      </c>
      <c r="H109" s="66" t="s">
        <v>294</v>
      </c>
      <c r="I109" s="61" t="s">
        <v>402</v>
      </c>
      <c r="J109" s="83">
        <v>1</v>
      </c>
      <c r="K109" s="76" t="s">
        <v>435</v>
      </c>
      <c r="L109" s="76"/>
      <c r="M109" s="85"/>
      <c r="N109" s="78"/>
      <c r="O109" s="78"/>
    </row>
    <row r="110" spans="1:21" ht="30" customHeight="1" x14ac:dyDescent="0.25">
      <c r="A110" s="307"/>
      <c r="B110" s="125"/>
      <c r="C110" s="97" t="s">
        <v>120</v>
      </c>
      <c r="D110" s="27">
        <v>3</v>
      </c>
      <c r="E110" s="74" t="s">
        <v>296</v>
      </c>
      <c r="F110" s="60" t="s">
        <v>297</v>
      </c>
      <c r="G110" s="80">
        <v>3</v>
      </c>
      <c r="H110" s="66" t="s">
        <v>403</v>
      </c>
      <c r="I110" s="61" t="s">
        <v>404</v>
      </c>
      <c r="J110" s="83">
        <v>3</v>
      </c>
      <c r="K110" s="76" t="s">
        <v>403</v>
      </c>
      <c r="L110" s="76"/>
      <c r="M110" s="85"/>
      <c r="N110" s="78"/>
      <c r="O110" s="78"/>
    </row>
    <row r="111" spans="1:21" ht="30" customHeight="1" x14ac:dyDescent="0.25">
      <c r="A111" s="307"/>
      <c r="B111" s="125"/>
      <c r="C111" s="97" t="s">
        <v>121</v>
      </c>
      <c r="D111" s="27">
        <v>2</v>
      </c>
      <c r="E111" s="74" t="s">
        <v>298</v>
      </c>
      <c r="F111" s="60" t="s">
        <v>299</v>
      </c>
      <c r="G111" s="80">
        <v>2</v>
      </c>
      <c r="H111" s="66" t="s">
        <v>405</v>
      </c>
      <c r="I111" s="61" t="s">
        <v>406</v>
      </c>
      <c r="J111" s="83">
        <v>1</v>
      </c>
      <c r="K111" s="76" t="s">
        <v>436</v>
      </c>
      <c r="L111" s="76"/>
      <c r="M111" s="85"/>
      <c r="N111" s="78"/>
      <c r="O111" s="78"/>
    </row>
    <row r="112" spans="1:21" ht="5.25" customHeight="1" x14ac:dyDescent="0.25">
      <c r="B112" s="298"/>
      <c r="C112" s="299"/>
      <c r="D112" s="133"/>
      <c r="E112" s="134"/>
      <c r="F112" s="134"/>
      <c r="G112" s="133"/>
      <c r="H112" s="134"/>
      <c r="I112" s="134"/>
      <c r="J112" s="133"/>
      <c r="K112" s="135"/>
      <c r="M112" s="133"/>
      <c r="N112" s="135"/>
    </row>
    <row r="113" spans="1:21" ht="17.399999999999999" x14ac:dyDescent="0.25">
      <c r="A113" s="307"/>
      <c r="B113" s="125"/>
      <c r="C113" s="241" t="s">
        <v>0</v>
      </c>
      <c r="D113" s="241"/>
      <c r="E113" s="241"/>
      <c r="F113" s="241"/>
      <c r="G113" s="241"/>
      <c r="H113" s="241"/>
      <c r="I113" s="241"/>
      <c r="J113" s="241"/>
      <c r="K113" s="250"/>
      <c r="L113" s="116"/>
      <c r="M113" s="116"/>
      <c r="N113" s="116"/>
      <c r="O113" s="116"/>
    </row>
    <row r="114" spans="1:21" ht="30" customHeight="1" x14ac:dyDescent="0.25">
      <c r="A114" s="307"/>
      <c r="B114" s="129"/>
      <c r="C114" s="98" t="s">
        <v>1</v>
      </c>
      <c r="D114" s="27"/>
      <c r="E114" s="74" t="s">
        <v>275</v>
      </c>
      <c r="F114" s="60"/>
      <c r="G114" s="80"/>
      <c r="H114" s="66" t="s">
        <v>275</v>
      </c>
      <c r="I114" s="61"/>
      <c r="J114" s="83"/>
      <c r="K114" s="76" t="s">
        <v>275</v>
      </c>
      <c r="L114" s="76"/>
      <c r="M114" s="85"/>
      <c r="N114" s="78"/>
      <c r="O114" s="78"/>
      <c r="R114" s="86">
        <f>COUNTIF(D114:D117,"1")</f>
        <v>0</v>
      </c>
      <c r="S114" s="86">
        <f>COUNTIF(G114:G117,"1")</f>
        <v>0</v>
      </c>
      <c r="T114" s="86">
        <f>COUNTIF(J114:J117,"1")</f>
        <v>0</v>
      </c>
      <c r="U114" s="86">
        <f>COUNTIF(M114:M117,"1")</f>
        <v>0</v>
      </c>
    </row>
    <row r="115" spans="1:21" ht="30" customHeight="1" x14ac:dyDescent="0.25">
      <c r="A115" s="307"/>
      <c r="B115" s="125"/>
      <c r="C115" s="97" t="s">
        <v>2</v>
      </c>
      <c r="D115" s="27"/>
      <c r="E115" s="74" t="s">
        <v>275</v>
      </c>
      <c r="F115" s="60"/>
      <c r="G115" s="80"/>
      <c r="H115" s="66" t="s">
        <v>275</v>
      </c>
      <c r="I115" s="61"/>
      <c r="J115" s="83"/>
      <c r="K115" s="76" t="s">
        <v>275</v>
      </c>
      <c r="L115" s="76"/>
      <c r="M115" s="85"/>
      <c r="N115" s="78"/>
      <c r="O115" s="78"/>
      <c r="R115" s="86">
        <f>COUNTIF(D114:D117,"2")</f>
        <v>0</v>
      </c>
      <c r="S115" s="86">
        <f>COUNTIF(G114:G117,"2")</f>
        <v>0</v>
      </c>
      <c r="T115" s="86">
        <f>COUNTIF(J114:J117,"2")</f>
        <v>0</v>
      </c>
      <c r="U115" s="86">
        <f>COUNTIF(M114:M117,"2")</f>
        <v>0</v>
      </c>
    </row>
    <row r="116" spans="1:21" ht="30" customHeight="1" x14ac:dyDescent="0.25">
      <c r="A116" s="307"/>
      <c r="B116" s="125"/>
      <c r="C116" s="97" t="s">
        <v>3</v>
      </c>
      <c r="D116" s="27"/>
      <c r="E116" s="74" t="s">
        <v>275</v>
      </c>
      <c r="F116" s="60"/>
      <c r="G116" s="80"/>
      <c r="H116" s="66" t="s">
        <v>275</v>
      </c>
      <c r="I116" s="61"/>
      <c r="J116" s="83"/>
      <c r="K116" s="76" t="s">
        <v>275</v>
      </c>
      <c r="L116" s="76"/>
      <c r="M116" s="85"/>
      <c r="N116" s="78"/>
      <c r="O116" s="78"/>
      <c r="R116" s="86">
        <f>COUNTIF(D114:D117,"3")</f>
        <v>0</v>
      </c>
      <c r="S116" s="86">
        <f>COUNTIF(G114:G117,"3")</f>
        <v>0</v>
      </c>
      <c r="T116" s="86">
        <f>COUNTIF(J114:J117,"3")</f>
        <v>0</v>
      </c>
      <c r="U116" s="86">
        <f>COUNTIF(M114:M117,"3")</f>
        <v>0</v>
      </c>
    </row>
    <row r="117" spans="1:21" ht="30" customHeight="1" x14ac:dyDescent="0.25">
      <c r="A117" s="307"/>
      <c r="B117" s="125"/>
      <c r="C117" s="97" t="s">
        <v>4</v>
      </c>
      <c r="D117" s="27"/>
      <c r="E117" s="74" t="s">
        <v>275</v>
      </c>
      <c r="F117" s="60"/>
      <c r="G117" s="80"/>
      <c r="H117" s="66" t="s">
        <v>275</v>
      </c>
      <c r="I117" s="61"/>
      <c r="J117" s="83"/>
      <c r="K117" s="76" t="s">
        <v>275</v>
      </c>
      <c r="L117" s="76"/>
      <c r="M117" s="85"/>
      <c r="N117" s="78"/>
      <c r="O117" s="78"/>
      <c r="R117" s="86">
        <f>COUNTIF(D114:D117,"4")</f>
        <v>0</v>
      </c>
      <c r="S117" s="86">
        <f>COUNTIF(G114:G117,"4")</f>
        <v>0</v>
      </c>
      <c r="T117" s="86">
        <f>COUNTIF(J114:J117,"4")</f>
        <v>0</v>
      </c>
      <c r="U117" s="86">
        <f>COUNTIF(M114:M117,"4")</f>
        <v>0</v>
      </c>
    </row>
    <row r="118" spans="1:21" ht="7.5" customHeight="1" x14ac:dyDescent="0.25">
      <c r="B118" s="239"/>
      <c r="C118" s="240"/>
      <c r="D118" s="133"/>
      <c r="E118" s="134"/>
      <c r="F118" s="134"/>
      <c r="G118" s="133"/>
      <c r="H118" s="134"/>
      <c r="I118" s="134"/>
      <c r="J118" s="119"/>
      <c r="K118" s="124"/>
      <c r="M118" s="119"/>
      <c r="N118" s="124"/>
    </row>
    <row r="119" spans="1:21" ht="15.75" customHeight="1" x14ac:dyDescent="0.25">
      <c r="B119" s="266" t="s">
        <v>24</v>
      </c>
      <c r="C119" s="267"/>
      <c r="D119" s="243">
        <v>2023</v>
      </c>
      <c r="E119" s="244"/>
      <c r="F119" s="245"/>
      <c r="G119" s="280">
        <v>2024</v>
      </c>
      <c r="H119" s="281"/>
      <c r="I119" s="282"/>
      <c r="J119" s="300" t="s">
        <v>178</v>
      </c>
      <c r="K119" s="300"/>
      <c r="L119" s="300"/>
      <c r="M119" s="246" t="s">
        <v>179</v>
      </c>
      <c r="N119" s="246"/>
      <c r="O119" s="246"/>
    </row>
    <row r="120" spans="1:21" ht="15.75" customHeight="1" x14ac:dyDescent="0.25">
      <c r="B120" s="268"/>
      <c r="C120" s="269"/>
      <c r="D120" s="111" t="s">
        <v>34</v>
      </c>
      <c r="E120" s="112" t="s">
        <v>122</v>
      </c>
      <c r="F120" s="112"/>
      <c r="G120" s="111" t="s">
        <v>34</v>
      </c>
      <c r="H120" s="112" t="s">
        <v>122</v>
      </c>
      <c r="I120" s="112"/>
      <c r="J120" s="111" t="s">
        <v>34</v>
      </c>
      <c r="K120" s="112" t="s">
        <v>122</v>
      </c>
      <c r="L120" s="136" t="s">
        <v>125</v>
      </c>
      <c r="M120" s="111" t="s">
        <v>34</v>
      </c>
      <c r="N120" s="112" t="s">
        <v>122</v>
      </c>
      <c r="O120" s="136"/>
    </row>
    <row r="121" spans="1:21" ht="17.399999999999999" x14ac:dyDescent="0.3">
      <c r="A121" s="307"/>
      <c r="B121" s="128"/>
      <c r="C121" s="241" t="s">
        <v>5</v>
      </c>
      <c r="D121" s="241"/>
      <c r="E121" s="241"/>
      <c r="F121" s="241"/>
      <c r="G121" s="241"/>
      <c r="H121" s="241"/>
      <c r="I121" s="241"/>
      <c r="J121" s="241"/>
      <c r="K121" s="250"/>
      <c r="L121" s="116"/>
      <c r="M121" s="116"/>
      <c r="N121" s="116"/>
      <c r="O121" s="116"/>
    </row>
    <row r="122" spans="1:21" ht="39" customHeight="1" x14ac:dyDescent="0.25">
      <c r="A122" s="307"/>
      <c r="B122" s="132"/>
      <c r="C122" s="137" t="s">
        <v>6</v>
      </c>
      <c r="D122" s="27">
        <v>4</v>
      </c>
      <c r="E122" s="60" t="s">
        <v>300</v>
      </c>
      <c r="F122" s="60" t="s">
        <v>301</v>
      </c>
      <c r="G122" s="80">
        <v>4</v>
      </c>
      <c r="H122" s="61" t="s">
        <v>300</v>
      </c>
      <c r="I122" s="61" t="s">
        <v>301</v>
      </c>
      <c r="J122" s="83">
        <v>3</v>
      </c>
      <c r="K122" s="76" t="s">
        <v>437</v>
      </c>
      <c r="L122" s="76" t="s">
        <v>438</v>
      </c>
      <c r="M122" s="85"/>
      <c r="N122" s="78"/>
      <c r="O122" s="78"/>
      <c r="R122" s="86">
        <f>COUNTIF(D122:D125,"1")</f>
        <v>0</v>
      </c>
      <c r="S122" s="86">
        <f>COUNTIF(G122:G125,"1")</f>
        <v>0</v>
      </c>
      <c r="T122" s="86">
        <f>COUNTIF(J122:J125,"1")</f>
        <v>0</v>
      </c>
      <c r="U122" s="86">
        <f>COUNTIF(M122:M125,"1")</f>
        <v>0</v>
      </c>
    </row>
    <row r="123" spans="1:21" ht="30" customHeight="1" x14ac:dyDescent="0.25">
      <c r="A123" s="307"/>
      <c r="B123" s="129"/>
      <c r="C123" s="98" t="s">
        <v>7</v>
      </c>
      <c r="D123" s="27">
        <v>2</v>
      </c>
      <c r="E123" s="74" t="s">
        <v>302</v>
      </c>
      <c r="F123" s="60" t="s">
        <v>303</v>
      </c>
      <c r="G123" s="80">
        <v>3</v>
      </c>
      <c r="H123" s="66" t="s">
        <v>407</v>
      </c>
      <c r="I123" s="61" t="s">
        <v>407</v>
      </c>
      <c r="J123" s="83">
        <v>3</v>
      </c>
      <c r="K123" s="76" t="s">
        <v>407</v>
      </c>
      <c r="L123" s="76" t="s">
        <v>407</v>
      </c>
      <c r="M123" s="85"/>
      <c r="N123" s="78"/>
      <c r="O123" s="78"/>
      <c r="R123" s="86">
        <f>COUNTIF(D122:D125,"2")</f>
        <v>1</v>
      </c>
      <c r="S123" s="86">
        <f>COUNTIF(G122:G125,"2")</f>
        <v>0</v>
      </c>
      <c r="T123" s="86">
        <f>COUNTIF(J122:J125,"2")</f>
        <v>1</v>
      </c>
      <c r="U123" s="86">
        <f>COUNTIF(M122:M125,"2")</f>
        <v>0</v>
      </c>
    </row>
    <row r="124" spans="1:21" ht="30" customHeight="1" x14ac:dyDescent="0.25">
      <c r="A124" s="307"/>
      <c r="B124" s="125"/>
      <c r="C124" s="98" t="s">
        <v>8</v>
      </c>
      <c r="D124" s="27">
        <v>3</v>
      </c>
      <c r="E124" s="74" t="s">
        <v>304</v>
      </c>
      <c r="F124" s="60" t="s">
        <v>305</v>
      </c>
      <c r="G124" s="80">
        <v>3</v>
      </c>
      <c r="H124" s="66" t="s">
        <v>408</v>
      </c>
      <c r="I124" s="61" t="s">
        <v>409</v>
      </c>
      <c r="J124" s="83">
        <v>2</v>
      </c>
      <c r="K124" s="76" t="s">
        <v>439</v>
      </c>
      <c r="L124" s="76" t="s">
        <v>440</v>
      </c>
      <c r="M124" s="85"/>
      <c r="N124" s="78"/>
      <c r="O124" s="78"/>
      <c r="R124" s="86">
        <f>COUNTIF(D122:D125,"3")</f>
        <v>1</v>
      </c>
      <c r="S124" s="86">
        <f>COUNTIF(G122:G125,"3")</f>
        <v>2</v>
      </c>
      <c r="T124" s="86">
        <f>COUNTIF(J122:J125,"3")</f>
        <v>2</v>
      </c>
      <c r="U124" s="86">
        <f>COUNTIF(M122:M125,"3")</f>
        <v>0</v>
      </c>
    </row>
    <row r="125" spans="1:21" ht="30" customHeight="1" x14ac:dyDescent="0.25">
      <c r="A125" s="307"/>
      <c r="B125" s="125"/>
      <c r="C125" s="97" t="s">
        <v>9</v>
      </c>
      <c r="D125" s="27">
        <v>4</v>
      </c>
      <c r="E125" s="74" t="s">
        <v>306</v>
      </c>
      <c r="F125" s="60" t="s">
        <v>307</v>
      </c>
      <c r="G125" s="80">
        <v>4</v>
      </c>
      <c r="H125" s="66" t="s">
        <v>410</v>
      </c>
      <c r="I125" s="61" t="s">
        <v>411</v>
      </c>
      <c r="J125" s="83">
        <v>4</v>
      </c>
      <c r="K125" s="76" t="s">
        <v>410</v>
      </c>
      <c r="L125" s="76" t="s">
        <v>411</v>
      </c>
      <c r="M125" s="85"/>
      <c r="N125" s="78"/>
      <c r="O125" s="78"/>
      <c r="R125" s="86">
        <f>COUNTIF(D122:D125,"4")</f>
        <v>2</v>
      </c>
      <c r="S125" s="86">
        <f>COUNTIF(G122:G125,"4")</f>
        <v>2</v>
      </c>
      <c r="T125" s="86">
        <f>COUNTIF(J122:J125,"4")</f>
        <v>1</v>
      </c>
      <c r="U125" s="86">
        <f>COUNTIF(M122:M125,"4")</f>
        <v>0</v>
      </c>
    </row>
    <row r="126" spans="1:21" ht="8.25" customHeight="1" x14ac:dyDescent="0.25">
      <c r="B126" s="239"/>
      <c r="C126" s="240"/>
      <c r="D126" s="119"/>
      <c r="E126" s="120"/>
      <c r="F126" s="120"/>
      <c r="G126" s="119"/>
      <c r="H126" s="120"/>
      <c r="I126" s="120"/>
      <c r="J126" s="119"/>
      <c r="K126" s="124"/>
      <c r="M126" s="119"/>
      <c r="N126" s="124"/>
    </row>
    <row r="127" spans="1:21" ht="17.399999999999999" x14ac:dyDescent="0.25">
      <c r="A127" s="307"/>
      <c r="B127" s="125"/>
      <c r="C127" s="241" t="s">
        <v>10</v>
      </c>
      <c r="D127" s="241"/>
      <c r="E127" s="241"/>
      <c r="F127" s="241"/>
      <c r="G127" s="241"/>
      <c r="H127" s="241"/>
      <c r="I127" s="241"/>
      <c r="J127" s="241"/>
      <c r="K127" s="250"/>
      <c r="L127" s="116"/>
      <c r="M127" s="116"/>
      <c r="N127" s="116"/>
      <c r="O127" s="116"/>
    </row>
    <row r="128" spans="1:21" ht="30" customHeight="1" x14ac:dyDescent="0.25">
      <c r="A128" s="307"/>
      <c r="B128" s="118"/>
      <c r="C128" s="105" t="s">
        <v>11</v>
      </c>
      <c r="D128" s="27">
        <v>4</v>
      </c>
      <c r="E128" s="60" t="s">
        <v>308</v>
      </c>
      <c r="F128" s="60" t="s">
        <v>309</v>
      </c>
      <c r="G128" s="80">
        <v>4</v>
      </c>
      <c r="H128" s="61" t="s">
        <v>412</v>
      </c>
      <c r="I128" s="61" t="s">
        <v>309</v>
      </c>
      <c r="J128" s="83">
        <v>4</v>
      </c>
      <c r="K128" s="76" t="s">
        <v>412</v>
      </c>
      <c r="L128" s="76" t="s">
        <v>309</v>
      </c>
      <c r="M128" s="85"/>
      <c r="N128" s="78"/>
      <c r="O128" s="78"/>
      <c r="R128" s="86">
        <f>COUNTIF(D128:D131,"1")</f>
        <v>0</v>
      </c>
      <c r="S128" s="86">
        <f>COUNTIF(G128:G131,"1")</f>
        <v>0</v>
      </c>
      <c r="T128" s="86">
        <f>COUNTIF(J128:J131,"1")</f>
        <v>0</v>
      </c>
      <c r="U128" s="86">
        <f>COUNTIF(M128:M131,"1")</f>
        <v>0</v>
      </c>
    </row>
    <row r="129" spans="1:21" ht="30" customHeight="1" x14ac:dyDescent="0.25">
      <c r="A129" s="307"/>
      <c r="B129" s="125"/>
      <c r="C129" s="97" t="s">
        <v>12</v>
      </c>
      <c r="D129" s="27">
        <v>3</v>
      </c>
      <c r="E129" s="74" t="s">
        <v>310</v>
      </c>
      <c r="F129" s="60" t="s">
        <v>311</v>
      </c>
      <c r="G129" s="80">
        <v>3</v>
      </c>
      <c r="H129" s="66" t="s">
        <v>310</v>
      </c>
      <c r="I129" s="61" t="s">
        <v>413</v>
      </c>
      <c r="J129" s="83">
        <v>3</v>
      </c>
      <c r="K129" s="76" t="s">
        <v>310</v>
      </c>
      <c r="L129" s="76" t="s">
        <v>413</v>
      </c>
      <c r="M129" s="85"/>
      <c r="N129" s="78"/>
      <c r="O129" s="78"/>
      <c r="R129" s="86">
        <f>COUNTIF(D128:D131,"2")</f>
        <v>0</v>
      </c>
      <c r="S129" s="86">
        <f>COUNTIF(G128:G131,"2")</f>
        <v>0</v>
      </c>
      <c r="T129" s="86">
        <f>COUNTIF(J128:J131,"2")</f>
        <v>0</v>
      </c>
      <c r="U129" s="86">
        <f>COUNTIF(M128:M131,"2")</f>
        <v>0</v>
      </c>
    </row>
    <row r="130" spans="1:21" ht="30" customHeight="1" x14ac:dyDescent="0.25">
      <c r="A130" s="307"/>
      <c r="B130" s="125"/>
      <c r="C130" s="97" t="s">
        <v>13</v>
      </c>
      <c r="D130" s="27">
        <v>3</v>
      </c>
      <c r="E130" s="74" t="s">
        <v>312</v>
      </c>
      <c r="F130" s="60" t="s">
        <v>313</v>
      </c>
      <c r="G130" s="80">
        <v>3</v>
      </c>
      <c r="H130" s="66" t="s">
        <v>312</v>
      </c>
      <c r="I130" s="61" t="s">
        <v>313</v>
      </c>
      <c r="J130" s="83">
        <v>3</v>
      </c>
      <c r="K130" s="76" t="s">
        <v>312</v>
      </c>
      <c r="L130" s="76" t="s">
        <v>441</v>
      </c>
      <c r="M130" s="85"/>
      <c r="N130" s="78"/>
      <c r="O130" s="78"/>
      <c r="R130" s="86">
        <f>COUNTIF(D128:D131,"3")</f>
        <v>2</v>
      </c>
      <c r="S130" s="86">
        <f>COUNTIF(G128:G131,"3")</f>
        <v>2</v>
      </c>
      <c r="T130" s="86">
        <f>COUNTIF(J128:J131,"3")</f>
        <v>2</v>
      </c>
      <c r="U130" s="86">
        <f>COUNTIF(M128:M131,"3")</f>
        <v>0</v>
      </c>
    </row>
    <row r="131" spans="1:21" ht="30" customHeight="1" x14ac:dyDescent="0.25">
      <c r="A131" s="307"/>
      <c r="B131" s="125"/>
      <c r="C131" s="97" t="s">
        <v>14</v>
      </c>
      <c r="D131" s="27">
        <v>4</v>
      </c>
      <c r="E131" s="74" t="s">
        <v>314</v>
      </c>
      <c r="F131" s="60" t="s">
        <v>315</v>
      </c>
      <c r="G131" s="80">
        <v>4</v>
      </c>
      <c r="H131" s="66" t="s">
        <v>414</v>
      </c>
      <c r="I131" s="61" t="s">
        <v>315</v>
      </c>
      <c r="J131" s="83">
        <v>4</v>
      </c>
      <c r="K131" s="76" t="s">
        <v>414</v>
      </c>
      <c r="L131" s="76" t="s">
        <v>315</v>
      </c>
      <c r="M131" s="85"/>
      <c r="N131" s="78"/>
      <c r="O131" s="78"/>
      <c r="R131" s="86">
        <f>COUNTIF(D128:D131,"4")</f>
        <v>2</v>
      </c>
      <c r="S131" s="86">
        <f>COUNTIF(G128:G131,"4")</f>
        <v>2</v>
      </c>
      <c r="T131" s="86">
        <f>COUNTIF(J128:J131,"4")</f>
        <v>2</v>
      </c>
      <c r="U131" s="86">
        <f>COUNTIF(M128:M131,"4")</f>
        <v>0</v>
      </c>
    </row>
    <row r="132" spans="1:21" ht="9" customHeight="1" x14ac:dyDescent="0.25">
      <c r="B132" s="239"/>
      <c r="C132" s="240"/>
      <c r="D132" s="119"/>
      <c r="E132" s="120"/>
      <c r="F132" s="120"/>
      <c r="G132" s="119"/>
      <c r="H132" s="120"/>
      <c r="I132" s="120"/>
      <c r="J132" s="119"/>
      <c r="K132" s="124"/>
      <c r="M132" s="119"/>
      <c r="N132" s="124"/>
    </row>
    <row r="133" spans="1:21" ht="17.399999999999999" x14ac:dyDescent="0.25">
      <c r="A133" s="307"/>
      <c r="B133" s="125"/>
      <c r="C133" s="241" t="s">
        <v>15</v>
      </c>
      <c r="D133" s="241"/>
      <c r="E133" s="241"/>
      <c r="F133" s="241"/>
      <c r="G133" s="241"/>
      <c r="H133" s="241"/>
      <c r="I133" s="241"/>
      <c r="J133" s="241"/>
      <c r="K133" s="250"/>
      <c r="L133" s="116"/>
      <c r="M133" s="116"/>
      <c r="N133" s="116"/>
      <c r="O133" s="116"/>
    </row>
    <row r="134" spans="1:21" ht="30" customHeight="1" x14ac:dyDescent="0.25">
      <c r="A134" s="307"/>
      <c r="B134" s="118"/>
      <c r="C134" s="105" t="s">
        <v>16</v>
      </c>
      <c r="D134" s="27">
        <v>3</v>
      </c>
      <c r="E134" s="60" t="s">
        <v>316</v>
      </c>
      <c r="F134" s="60" t="s">
        <v>317</v>
      </c>
      <c r="G134" s="80">
        <v>3</v>
      </c>
      <c r="H134" s="61" t="s">
        <v>316</v>
      </c>
      <c r="I134" s="61" t="s">
        <v>317</v>
      </c>
      <c r="J134" s="83">
        <v>3</v>
      </c>
      <c r="K134" s="76" t="s">
        <v>316</v>
      </c>
      <c r="L134" s="76" t="s">
        <v>317</v>
      </c>
      <c r="M134" s="85"/>
      <c r="N134" s="78"/>
      <c r="O134" s="78"/>
      <c r="R134" s="86">
        <f>COUNTIF(D134:D136,"1")</f>
        <v>0</v>
      </c>
      <c r="S134" s="86">
        <f>COUNTIF(G134:G136,"1")</f>
        <v>0</v>
      </c>
      <c r="T134" s="86">
        <f>COUNTIF(J134:J136,"1")</f>
        <v>0</v>
      </c>
      <c r="U134" s="86">
        <f>COUNTIF(M134:M136,"1")</f>
        <v>0</v>
      </c>
    </row>
    <row r="135" spans="1:21" ht="30" customHeight="1" x14ac:dyDescent="0.25">
      <c r="A135" s="307"/>
      <c r="B135" s="125"/>
      <c r="C135" s="97" t="s">
        <v>17</v>
      </c>
      <c r="D135" s="27">
        <v>3</v>
      </c>
      <c r="E135" s="60" t="s">
        <v>318</v>
      </c>
      <c r="F135" s="60" t="s">
        <v>319</v>
      </c>
      <c r="G135" s="80">
        <v>3</v>
      </c>
      <c r="H135" s="66" t="s">
        <v>318</v>
      </c>
      <c r="I135" s="61" t="s">
        <v>319</v>
      </c>
      <c r="J135" s="83">
        <v>3</v>
      </c>
      <c r="K135" s="76" t="s">
        <v>318</v>
      </c>
      <c r="L135" s="76" t="s">
        <v>319</v>
      </c>
      <c r="M135" s="85"/>
      <c r="N135" s="78"/>
      <c r="O135" s="78"/>
      <c r="R135" s="86">
        <f>COUNTIF(D134:D136,"2")</f>
        <v>0</v>
      </c>
      <c r="S135" s="86">
        <f>COUNTIF(G134:G136,"2")</f>
        <v>0</v>
      </c>
      <c r="T135" s="86">
        <f>COUNTIF(J134:J136,"2")</f>
        <v>0</v>
      </c>
      <c r="U135" s="86">
        <f>COUNTIF(M134:M136,"2")</f>
        <v>0</v>
      </c>
    </row>
    <row r="136" spans="1:21" ht="30" customHeight="1" x14ac:dyDescent="0.25">
      <c r="A136" s="307"/>
      <c r="B136" s="125"/>
      <c r="C136" s="97" t="s">
        <v>18</v>
      </c>
      <c r="D136" s="27">
        <v>3</v>
      </c>
      <c r="E136" s="74" t="s">
        <v>320</v>
      </c>
      <c r="F136" s="60" t="s">
        <v>321</v>
      </c>
      <c r="G136" s="80">
        <v>3</v>
      </c>
      <c r="H136" s="66" t="s">
        <v>319</v>
      </c>
      <c r="I136" s="61" t="s">
        <v>415</v>
      </c>
      <c r="J136" s="83">
        <v>3</v>
      </c>
      <c r="K136" s="76" t="s">
        <v>319</v>
      </c>
      <c r="L136" s="76" t="s">
        <v>415</v>
      </c>
      <c r="M136" s="85"/>
      <c r="N136" s="78"/>
      <c r="O136" s="78"/>
      <c r="R136" s="86">
        <f>COUNTIF(D134:D136,"3")</f>
        <v>3</v>
      </c>
      <c r="S136" s="86">
        <f>COUNTIF(G134:G136,"3")</f>
        <v>3</v>
      </c>
      <c r="T136" s="86">
        <f>COUNTIF(J134:J136,"3")</f>
        <v>3</v>
      </c>
      <c r="U136" s="86">
        <f>COUNTIF(M134:M136,"3")</f>
        <v>0</v>
      </c>
    </row>
    <row r="137" spans="1:21" ht="9" customHeight="1" x14ac:dyDescent="0.25">
      <c r="B137" s="239"/>
      <c r="C137" s="240"/>
      <c r="D137" s="119"/>
      <c r="E137" s="120"/>
      <c r="F137" s="120"/>
      <c r="G137" s="119"/>
      <c r="H137" s="120"/>
      <c r="I137" s="120"/>
      <c r="J137" s="119"/>
      <c r="K137" s="124"/>
      <c r="M137" s="119"/>
      <c r="N137" s="124"/>
      <c r="R137" s="86">
        <f>COUNTIF(D134:D136,"4")</f>
        <v>0</v>
      </c>
      <c r="S137" s="86">
        <f>COUNTIF(G134:G136,"4")</f>
        <v>0</v>
      </c>
      <c r="T137" s="86">
        <f>COUNTIF(J134:J136,"4")</f>
        <v>0</v>
      </c>
    </row>
    <row r="138" spans="1:21" ht="17.399999999999999" x14ac:dyDescent="0.25">
      <c r="A138" s="307"/>
      <c r="B138" s="125"/>
      <c r="C138" s="241" t="s">
        <v>19</v>
      </c>
      <c r="D138" s="241"/>
      <c r="E138" s="241"/>
      <c r="F138" s="241"/>
      <c r="G138" s="241"/>
      <c r="H138" s="241"/>
      <c r="I138" s="241"/>
      <c r="J138" s="241"/>
      <c r="K138" s="250"/>
      <c r="L138" s="116"/>
      <c r="M138" s="116"/>
      <c r="N138" s="116"/>
      <c r="O138" s="116"/>
    </row>
    <row r="139" spans="1:21" ht="30" customHeight="1" x14ac:dyDescent="0.25">
      <c r="A139" s="307"/>
      <c r="B139" s="118"/>
      <c r="C139" s="105" t="s">
        <v>20</v>
      </c>
      <c r="D139" s="27">
        <v>4</v>
      </c>
      <c r="E139" s="60" t="s">
        <v>322</v>
      </c>
      <c r="F139" s="60" t="s">
        <v>323</v>
      </c>
      <c r="G139" s="80">
        <v>3</v>
      </c>
      <c r="H139" s="61" t="s">
        <v>416</v>
      </c>
      <c r="I139" s="61" t="s">
        <v>323</v>
      </c>
      <c r="J139" s="83">
        <v>3</v>
      </c>
      <c r="K139" s="76" t="s">
        <v>416</v>
      </c>
      <c r="L139" s="76" t="s">
        <v>323</v>
      </c>
      <c r="M139" s="85"/>
      <c r="N139" s="78"/>
      <c r="O139" s="78"/>
      <c r="P139" s="138"/>
      <c r="Q139" s="138"/>
      <c r="R139" s="86">
        <f>COUNTIF(D139:D141,"1")</f>
        <v>0</v>
      </c>
      <c r="S139" s="86">
        <f>COUNTIF(G139:G141,"1")</f>
        <v>0</v>
      </c>
      <c r="T139" s="86">
        <f>COUNTIF(J139:J141,"1")</f>
        <v>0</v>
      </c>
      <c r="U139" s="86">
        <f>COUNTIF(M139:M141,"1")</f>
        <v>0</v>
      </c>
    </row>
    <row r="140" spans="1:21" ht="30" customHeight="1" x14ac:dyDescent="0.25">
      <c r="A140" s="307"/>
      <c r="B140" s="125"/>
      <c r="C140" s="97" t="s">
        <v>21</v>
      </c>
      <c r="D140" s="27">
        <v>4</v>
      </c>
      <c r="E140" s="74" t="s">
        <v>324</v>
      </c>
      <c r="F140" s="60" t="s">
        <v>325</v>
      </c>
      <c r="G140" s="80">
        <v>4</v>
      </c>
      <c r="H140" s="66" t="s">
        <v>324</v>
      </c>
      <c r="I140" s="61" t="s">
        <v>325</v>
      </c>
      <c r="J140" s="83">
        <v>4</v>
      </c>
      <c r="K140" s="76" t="s">
        <v>324</v>
      </c>
      <c r="L140" s="76" t="s">
        <v>325</v>
      </c>
      <c r="M140" s="85"/>
      <c r="N140" s="78"/>
      <c r="O140" s="78"/>
      <c r="P140" s="138"/>
      <c r="Q140" s="138"/>
      <c r="R140" s="86">
        <f>COUNTIF(D139:D141,"2")</f>
        <v>0</v>
      </c>
      <c r="S140" s="86">
        <f>COUNTIF(G139:G141,"2")</f>
        <v>0</v>
      </c>
      <c r="T140" s="86">
        <f>COUNTIF(J139:J141,"2")</f>
        <v>0</v>
      </c>
      <c r="U140" s="86">
        <f>COUNTIF(M139:M141,"2")</f>
        <v>0</v>
      </c>
    </row>
    <row r="141" spans="1:21" ht="30" customHeight="1" x14ac:dyDescent="0.25">
      <c r="A141" s="307"/>
      <c r="B141" s="125"/>
      <c r="C141" s="97" t="s">
        <v>22</v>
      </c>
      <c r="D141" s="27">
        <v>4</v>
      </c>
      <c r="E141" s="74" t="s">
        <v>326</v>
      </c>
      <c r="F141" s="60" t="s">
        <v>327</v>
      </c>
      <c r="G141" s="80">
        <v>3</v>
      </c>
      <c r="H141" s="66" t="s">
        <v>417</v>
      </c>
      <c r="I141" s="61" t="s">
        <v>327</v>
      </c>
      <c r="J141" s="83">
        <v>3</v>
      </c>
      <c r="K141" s="76" t="s">
        <v>417</v>
      </c>
      <c r="L141" s="76" t="s">
        <v>327</v>
      </c>
      <c r="M141" s="85"/>
      <c r="N141" s="78"/>
      <c r="O141" s="78"/>
      <c r="P141" s="138"/>
      <c r="Q141" s="138"/>
      <c r="R141" s="86">
        <f>COUNTIF(D139:D141,"3")</f>
        <v>0</v>
      </c>
      <c r="S141" s="86">
        <f>COUNTIF(G139:G141,"3")</f>
        <v>2</v>
      </c>
      <c r="T141" s="86">
        <f>COUNTIF(J139:J141,"3")</f>
        <v>2</v>
      </c>
      <c r="U141" s="86">
        <f>COUNTIF(M139:M141,"3")</f>
        <v>0</v>
      </c>
    </row>
    <row r="142" spans="1:21" x14ac:dyDescent="0.25">
      <c r="R142" s="86">
        <f>COUNTIF(D139:D141,"4")</f>
        <v>3</v>
      </c>
      <c r="S142" s="86">
        <f>COUNTIF(G139:G141,"4")</f>
        <v>1</v>
      </c>
      <c r="T142" s="86">
        <f>COUNTIF(J139:J141,"4")</f>
        <v>1</v>
      </c>
    </row>
    <row r="65530" spans="2:6" x14ac:dyDescent="0.25">
      <c r="B65530" s="297" t="s">
        <v>29</v>
      </c>
      <c r="C65530" s="297"/>
      <c r="D65530" s="297"/>
      <c r="E65530" s="297"/>
      <c r="F65530" s="99"/>
    </row>
    <row r="65531" spans="2:6" x14ac:dyDescent="0.25">
      <c r="B65531" s="296" t="s">
        <v>30</v>
      </c>
      <c r="C65531" s="296"/>
      <c r="D65531" s="296"/>
      <c r="E65531" s="296"/>
      <c r="F65531" s="140"/>
    </row>
    <row r="65532" spans="2:6" x14ac:dyDescent="0.25">
      <c r="B65532" s="296" t="s">
        <v>31</v>
      </c>
      <c r="C65532" s="296"/>
      <c r="D65532" s="296"/>
      <c r="E65532" s="296"/>
      <c r="F65532" s="140"/>
    </row>
  </sheetData>
  <sheetProtection password="EE30" sheet="1"/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0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0">
      <iconSet iconSet="4TrafficLights">
        <cfvo type="percent" val="0"/>
        <cfvo type="num" val="1"/>
        <cfvo type="num" val="3"/>
        <cfvo type="num" val="4"/>
      </iconSet>
    </cfRule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0">
      <iconSet iconSet="3Flags">
        <cfvo type="percent" val="0"/>
        <cfvo type="num" val="0"/>
        <cfvo type="num" val="1" gte="0"/>
      </iconSet>
    </cfRule>
  </conditionalFormatting>
  <conditionalFormatting sqref="Q7">
    <cfRule type="cellIs" dxfId="1" priority="131" stopIfTrue="1" operator="lessThan">
      <formula>$Q$7</formula>
    </cfRule>
  </conditionalFormatting>
  <dataValidations count="1">
    <dataValidation type="list" allowBlank="1" showInputMessage="1" showErrorMessage="1" sqref="J134:J136 D139:D141 J102:J111 J98:J99 J89:J95 J84:J86 D84:D86 D62:D65 D134:D136 G84:G86 D98:D99 G89:G95 D89:D95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8:D131 J114:J117 D122:D125 J139:J141 G139:G141 J122:J125 J128:J131 M134:M136 M102:M111 M98:M99 M89:M95 M84:M86 M7:M10 M20:M27 M30:M33 M36:M44 M47:M50 M13:M17 M62:M65 M55:M59 M68:M71 M74:M79 M114:M117 M139:M141 M122:M125 M128:M131" xr:uid="{00000000-0002-0000-0100-000000000000}">
      <formula1>$Q$2:$Q$5</formula1>
    </dataValidation>
  </dataValidations>
  <hyperlinks>
    <hyperlink ref="B65532" r:id="rId1" xr:uid="{00000000-0004-0000-0100-000000000000}"/>
    <hyperlink ref="B65531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B1:V65497"/>
  <sheetViews>
    <sheetView showGridLines="0" topLeftCell="A24" zoomScale="50" zoomScaleNormal="50" workbookViewId="0">
      <selection activeCell="B45" sqref="B45:U45"/>
    </sheetView>
  </sheetViews>
  <sheetFormatPr baseColWidth="10" defaultColWidth="11.44140625" defaultRowHeight="16.2" x14ac:dyDescent="0.3"/>
  <cols>
    <col min="1" max="1" width="1.44140625" style="141" customWidth="1"/>
    <col min="2" max="2" width="34.6640625" style="141" customWidth="1"/>
    <col min="3" max="6" width="7.6640625" style="141" customWidth="1"/>
    <col min="7" max="7" width="1.6640625" style="141" customWidth="1"/>
    <col min="8" max="11" width="7.6640625" style="141" customWidth="1"/>
    <col min="12" max="12" width="1.6640625" style="141" customWidth="1"/>
    <col min="13" max="16" width="7.6640625" style="141" customWidth="1"/>
    <col min="17" max="17" width="2.109375" style="141" customWidth="1"/>
    <col min="18" max="21" width="7.6640625" style="141" customWidth="1"/>
    <col min="22" max="27" width="11.44140625" style="141"/>
    <col min="28" max="28" width="2" style="141" customWidth="1"/>
    <col min="29" max="33" width="11.44140625" style="141"/>
    <col min="34" max="34" width="1.88671875" style="141" customWidth="1"/>
    <col min="35" max="16384" width="11.44140625" style="141"/>
  </cols>
  <sheetData>
    <row r="1" spans="2:22" ht="6" customHeight="1" x14ac:dyDescent="0.3"/>
    <row r="2" spans="2:22" ht="22.65" customHeight="1" x14ac:dyDescent="0.3">
      <c r="B2" s="181" t="s">
        <v>27</v>
      </c>
      <c r="C2" s="180" t="s">
        <v>176</v>
      </c>
      <c r="D2" s="180"/>
      <c r="E2" s="180"/>
      <c r="F2" s="180"/>
      <c r="G2" s="142"/>
      <c r="H2" s="178" t="s">
        <v>177</v>
      </c>
      <c r="I2" s="178"/>
      <c r="J2" s="178"/>
      <c r="K2" s="178"/>
      <c r="L2" s="142"/>
      <c r="M2" s="179" t="s">
        <v>178</v>
      </c>
      <c r="N2" s="179"/>
      <c r="O2" s="179"/>
      <c r="P2" s="179"/>
      <c r="Q2" s="143"/>
      <c r="R2" s="187" t="s">
        <v>179</v>
      </c>
      <c r="S2" s="187"/>
      <c r="T2" s="187"/>
      <c r="U2" s="187"/>
      <c r="V2" s="177"/>
    </row>
    <row r="3" spans="2:22" ht="24.75" customHeight="1" thickBot="1" x14ac:dyDescent="0.35">
      <c r="B3" s="182"/>
      <c r="C3" s="144">
        <v>1</v>
      </c>
      <c r="D3" s="144">
        <v>2</v>
      </c>
      <c r="E3" s="145">
        <v>3</v>
      </c>
      <c r="F3" s="146">
        <v>4</v>
      </c>
      <c r="G3" s="185"/>
      <c r="H3" s="144">
        <v>1</v>
      </c>
      <c r="I3" s="144">
        <v>2</v>
      </c>
      <c r="J3" s="145">
        <v>3</v>
      </c>
      <c r="K3" s="146">
        <v>4</v>
      </c>
      <c r="L3" s="183"/>
      <c r="M3" s="144">
        <v>1</v>
      </c>
      <c r="N3" s="144">
        <v>2</v>
      </c>
      <c r="O3" s="145">
        <v>3</v>
      </c>
      <c r="P3" s="146">
        <v>4</v>
      </c>
      <c r="Q3" s="143"/>
      <c r="R3" s="144">
        <v>1</v>
      </c>
      <c r="S3" s="144">
        <v>2</v>
      </c>
      <c r="T3" s="145">
        <v>3</v>
      </c>
      <c r="U3" s="146">
        <v>4</v>
      </c>
      <c r="V3" s="177"/>
    </row>
    <row r="4" spans="2:22" ht="38.1" customHeight="1" thickTop="1" thickBot="1" x14ac:dyDescent="0.35">
      <c r="B4" s="147" t="s">
        <v>73</v>
      </c>
      <c r="C4" s="148">
        <f>Autoevaluación!R7/SUM(Autoevaluación!R7:R10)</f>
        <v>0</v>
      </c>
      <c r="D4" s="149">
        <f>Autoevaluación!R8/SUM(Autoevaluación!R7:R10)</f>
        <v>0.25</v>
      </c>
      <c r="E4" s="149">
        <f>Autoevaluación!R9/SUM(Autoevaluación!R7:R10)</f>
        <v>0.75</v>
      </c>
      <c r="F4" s="149">
        <f>Autoevaluación!R10/SUM(Autoevaluación!R7:R10)</f>
        <v>0</v>
      </c>
      <c r="G4" s="186"/>
      <c r="H4" s="149">
        <f>Autoevaluación!S7/SUM(Autoevaluación!S7:S10)</f>
        <v>0</v>
      </c>
      <c r="I4" s="149">
        <f>Autoevaluación!S8/SUM(Autoevaluación!S7:S10)</f>
        <v>0</v>
      </c>
      <c r="J4" s="149">
        <f>Autoevaluación!S9/SUM(Autoevaluación!S7:S10)</f>
        <v>1</v>
      </c>
      <c r="K4" s="149">
        <f>Autoevaluación!S10/SUM(Autoevaluación!S7:S10)</f>
        <v>0</v>
      </c>
      <c r="L4" s="184"/>
      <c r="M4" s="149">
        <f>Autoevaluación!T7/SUM(Autoevaluación!T7:T10)</f>
        <v>0</v>
      </c>
      <c r="N4" s="149">
        <f>Autoevaluación!T8/SUM(Autoevaluación!T7:T10)</f>
        <v>0</v>
      </c>
      <c r="O4" s="149">
        <f>Autoevaluación!T9/SUM(Autoevaluación!T7:T10)</f>
        <v>1</v>
      </c>
      <c r="P4" s="149">
        <f>Autoevaluación!T10/SUM(Autoevaluación!T7:T10)</f>
        <v>0</v>
      </c>
      <c r="Q4" s="150"/>
      <c r="R4" s="149" t="e">
        <f>Autoevaluación!U7/SUM(Autoevaluación!U7:U10)</f>
        <v>#DIV/0!</v>
      </c>
      <c r="S4" s="149" t="e">
        <f>Autoevaluación!U8/SUM(Autoevaluación!U7:U10)</f>
        <v>#DIV/0!</v>
      </c>
      <c r="T4" s="149" t="e">
        <f>Autoevaluación!U9/SUM(Autoevaluación!U7:U10)</f>
        <v>#DIV/0!</v>
      </c>
      <c r="U4" s="149" t="e">
        <f>Autoevaluación!U10/SUM(Autoevaluación!U7:U10)</f>
        <v>#DIV/0!</v>
      </c>
    </row>
    <row r="5" spans="2:22" ht="38.1" customHeight="1" thickTop="1" thickBot="1" x14ac:dyDescent="0.35">
      <c r="B5" s="147" t="s">
        <v>72</v>
      </c>
      <c r="C5" s="148">
        <f>Autoevaluación!R13/SUM(Autoevaluación!R13:R16)</f>
        <v>0</v>
      </c>
      <c r="D5" s="149">
        <f>Autoevaluación!R14/SUM(Autoevaluación!R13:R16)</f>
        <v>0</v>
      </c>
      <c r="E5" s="149">
        <f>Autoevaluación!R15/SUM(Autoevaluación!R13:R16)</f>
        <v>0.8</v>
      </c>
      <c r="F5" s="149">
        <f>Autoevaluación!R16/SUM(Autoevaluación!R13:R16)</f>
        <v>0.2</v>
      </c>
      <c r="G5" s="186"/>
      <c r="H5" s="149">
        <f>Autoevaluación!S13/SUM(Autoevaluación!S13:S16)</f>
        <v>0</v>
      </c>
      <c r="I5" s="149">
        <f>Autoevaluación!S14/SUM(Autoevaluación!S13:S16)</f>
        <v>0</v>
      </c>
      <c r="J5" s="149">
        <f>Autoevaluación!S15/SUM(Autoevaluación!S13:S16)</f>
        <v>0.8</v>
      </c>
      <c r="K5" s="149">
        <f>Autoevaluación!S16/SUM(Autoevaluación!S13:S16)</f>
        <v>0.2</v>
      </c>
      <c r="L5" s="184"/>
      <c r="M5" s="149">
        <f>Autoevaluación!T13/SUM(Autoevaluación!T13:T16)</f>
        <v>0</v>
      </c>
      <c r="N5" s="149">
        <f>Autoevaluación!T14/SUM(Autoevaluación!T13:T16)</f>
        <v>0</v>
      </c>
      <c r="O5" s="149">
        <f>Autoevaluación!T15/SUM(Autoevaluación!T13:T16)</f>
        <v>0.8</v>
      </c>
      <c r="P5" s="149">
        <f>Autoevaluación!T16/SUM(Autoevaluación!T13:T16)</f>
        <v>0.2</v>
      </c>
      <c r="Q5" s="150"/>
      <c r="R5" s="149" t="e">
        <f>Autoevaluación!U13/SUM(Autoevaluación!U13:U16)</f>
        <v>#DIV/0!</v>
      </c>
      <c r="S5" s="149" t="e">
        <f>Autoevaluación!U14/SUM(Autoevaluación!U13:U16)</f>
        <v>#DIV/0!</v>
      </c>
      <c r="T5" s="149" t="e">
        <f>Autoevaluación!U15/SUM(Autoevaluación!U13:U16)</f>
        <v>#DIV/0!</v>
      </c>
      <c r="U5" s="149" t="e">
        <f>Autoevaluación!U16/SUM(Autoevaluación!U13:U16)</f>
        <v>#DIV/0!</v>
      </c>
    </row>
    <row r="6" spans="2:22" ht="38.1" customHeight="1" thickTop="1" thickBot="1" x14ac:dyDescent="0.35">
      <c r="B6" s="147" t="s">
        <v>43</v>
      </c>
      <c r="C6" s="148">
        <f>Autoevaluación!R20/SUM(Autoevaluación!R20:R23)</f>
        <v>0</v>
      </c>
      <c r="D6" s="149">
        <f>Autoevaluación!R21/SUM(Autoevaluación!R20:R23)</f>
        <v>0.125</v>
      </c>
      <c r="E6" s="149">
        <f>Autoevaluación!R22/SUM(Autoevaluación!R20:R23)</f>
        <v>0.625</v>
      </c>
      <c r="F6" s="149">
        <f>Autoevaluación!R23/SUM(Autoevaluación!R20:R23)</f>
        <v>0.25</v>
      </c>
      <c r="G6" s="186"/>
      <c r="H6" s="149">
        <f>Autoevaluación!S20/SUM(Autoevaluación!S20:S23)</f>
        <v>0</v>
      </c>
      <c r="I6" s="149">
        <f>Autoevaluación!S21/SUM(Autoevaluación!S20:S23)</f>
        <v>0.25</v>
      </c>
      <c r="J6" s="149">
        <f>Autoevaluación!S20/SUM(Autoevaluación!S20:S23)</f>
        <v>0</v>
      </c>
      <c r="K6" s="149">
        <f>Autoevaluación!S23/SUM(Autoevaluación!S20:S23)</f>
        <v>0.125</v>
      </c>
      <c r="L6" s="184"/>
      <c r="M6" s="149">
        <f>Autoevaluación!T20/SUM(Autoevaluación!T20:T23)</f>
        <v>0</v>
      </c>
      <c r="N6" s="149">
        <f>Autoevaluación!T21/SUM(Autoevaluación!T20:T23)</f>
        <v>0</v>
      </c>
      <c r="O6" s="149">
        <f>Autoevaluación!T22/SUM(Autoevaluación!T20:T23)</f>
        <v>0.875</v>
      </c>
      <c r="P6" s="149">
        <f>Autoevaluación!T23/SUM(Autoevaluación!T20:T23)</f>
        <v>0.125</v>
      </c>
      <c r="Q6" s="150"/>
      <c r="R6" s="149" t="e">
        <f>Autoevaluación!U20/SUM(Autoevaluación!U20:U23)</f>
        <v>#DIV/0!</v>
      </c>
      <c r="S6" s="149" t="e">
        <f>Autoevaluación!U21/SUM(Autoevaluación!U20:U23)</f>
        <v>#DIV/0!</v>
      </c>
      <c r="T6" s="149" t="e">
        <f>Autoevaluación!U22/SUM(Autoevaluación!U20:U23)</f>
        <v>#DIV/0!</v>
      </c>
      <c r="U6" s="149" t="e">
        <f>Autoevaluación!U23/SUM(Autoevaluación!U20:U23)</f>
        <v>#DIV/0!</v>
      </c>
      <c r="V6" s="151"/>
    </row>
    <row r="7" spans="2:22" ht="38.1" customHeight="1" thickTop="1" thickBot="1" x14ac:dyDescent="0.35">
      <c r="B7" s="147" t="s">
        <v>52</v>
      </c>
      <c r="C7" s="148">
        <f>Autoevaluación!R30/SUM(Autoevaluación!R30:R33)</f>
        <v>0</v>
      </c>
      <c r="D7" s="149">
        <f>Autoevaluación!R31/SUM(Autoevaluación!R30:R33)</f>
        <v>0.25</v>
      </c>
      <c r="E7" s="149">
        <f>Autoevaluación!R32/SUM(Autoevaluación!R30:R33)</f>
        <v>0.75</v>
      </c>
      <c r="F7" s="149">
        <f>Autoevaluación!R33/SUM(Autoevaluación!R30:R33)</f>
        <v>0</v>
      </c>
      <c r="G7" s="186"/>
      <c r="H7" s="149">
        <f>Autoevaluación!S30/SUM(Autoevaluación!S30:S33)</f>
        <v>0</v>
      </c>
      <c r="I7" s="149">
        <f>Autoevaluación!S31/SUM(Autoevaluación!S30:S33)</f>
        <v>0.25</v>
      </c>
      <c r="J7" s="149">
        <f>Autoevaluación!S32/SUM(Autoevaluación!S30:S33)</f>
        <v>0.75</v>
      </c>
      <c r="K7" s="149">
        <f>Autoevaluación!S33/SUM(Autoevaluación!S30:S33)</f>
        <v>0</v>
      </c>
      <c r="L7" s="184"/>
      <c r="M7" s="149">
        <f>Autoevaluación!T30/SUM(Autoevaluación!T30:T33)</f>
        <v>0.5</v>
      </c>
      <c r="N7" s="149">
        <f>Autoevaluación!T31/SUM(Autoevaluación!T30:T33)</f>
        <v>0.5</v>
      </c>
      <c r="O7" s="149">
        <f>Autoevaluación!T32/SUM(Autoevaluación!T30:T33)</f>
        <v>0</v>
      </c>
      <c r="P7" s="149">
        <f>Autoevaluación!T33/SUM(Autoevaluación!T30:T33)</f>
        <v>0</v>
      </c>
      <c r="Q7" s="150"/>
      <c r="R7" s="149" t="e">
        <f>Autoevaluación!U30/SUM(Autoevaluación!U30:U33)</f>
        <v>#DIV/0!</v>
      </c>
      <c r="S7" s="149" t="e">
        <f>Autoevaluación!U31/SUM(Autoevaluación!U30:U33)</f>
        <v>#DIV/0!</v>
      </c>
      <c r="T7" s="149" t="e">
        <f>Autoevaluación!U32/SUM(Autoevaluación!U30:U33)</f>
        <v>#DIV/0!</v>
      </c>
      <c r="U7" s="149" t="e">
        <f>Autoevaluación!U33/SUM(Autoevaluación!U30:U33)</f>
        <v>#DIV/0!</v>
      </c>
    </row>
    <row r="8" spans="2:22" ht="38.1" customHeight="1" thickTop="1" thickBot="1" x14ac:dyDescent="0.35">
      <c r="B8" s="147" t="s">
        <v>57</v>
      </c>
      <c r="C8" s="148">
        <f>Autoevaluación!R36/SUM(Autoevaluación!R36:R39)</f>
        <v>0</v>
      </c>
      <c r="D8" s="149">
        <f>Autoevaluación!R37/SUM(Autoevaluación!R36:R39)</f>
        <v>0.33333333333333331</v>
      </c>
      <c r="E8" s="149">
        <f>Autoevaluación!R38/SUM(Autoevaluación!R36:R39)</f>
        <v>0.66666666666666663</v>
      </c>
      <c r="F8" s="149">
        <f>Autoevaluación!R39/SUM(Autoevaluación!R36:R39)</f>
        <v>0</v>
      </c>
      <c r="G8" s="186"/>
      <c r="H8" s="149">
        <f>Autoevaluación!S36/SUM(Autoevaluación!S36:S39)</f>
        <v>0</v>
      </c>
      <c r="I8" s="149">
        <f>Autoevaluación!S37/SUM(Autoevaluación!S36:S39)</f>
        <v>0.66666666666666663</v>
      </c>
      <c r="J8" s="149">
        <f>Autoevaluación!S38/SUM(Autoevaluación!S36:S39)</f>
        <v>0.33333333333333331</v>
      </c>
      <c r="K8" s="149">
        <f>Autoevaluación!S39/SUM(Autoevaluación!S36:S39)</f>
        <v>0</v>
      </c>
      <c r="L8" s="184"/>
      <c r="M8" s="149">
        <f>Autoevaluación!T36/SUM(Autoevaluación!T36:T39)</f>
        <v>0</v>
      </c>
      <c r="N8" s="149">
        <f>Autoevaluación!T37/SUM(Autoevaluación!T36:T39)</f>
        <v>0.33333333333333331</v>
      </c>
      <c r="O8" s="149">
        <f>Autoevaluación!T38/SUM(Autoevaluación!T36:T39)</f>
        <v>0.66666666666666663</v>
      </c>
      <c r="P8" s="149">
        <f>Autoevaluación!T39/SUM(Autoevaluación!T36:T39)</f>
        <v>0</v>
      </c>
      <c r="Q8" s="150"/>
      <c r="R8" s="149" t="e">
        <f>Autoevaluación!U36/SUM(Autoevaluación!U36:U39)</f>
        <v>#DIV/0!</v>
      </c>
      <c r="S8" s="149" t="e">
        <f>Autoevaluación!U37/SUM(Autoevaluación!U36:U39)</f>
        <v>#DIV/0!</v>
      </c>
      <c r="T8" s="149" t="e">
        <f>Autoevaluación!U38/SUM(Autoevaluación!U36:U39)</f>
        <v>#DIV/0!</v>
      </c>
      <c r="U8" s="149" t="e">
        <f>Autoevaluación!U39/SUM(Autoevaluación!U36:U39)</f>
        <v>#DIV/0!</v>
      </c>
    </row>
    <row r="9" spans="2:22" ht="38.1" customHeight="1" thickTop="1" thickBot="1" x14ac:dyDescent="0.35">
      <c r="B9" s="147" t="s">
        <v>67</v>
      </c>
      <c r="C9" s="148">
        <f>Autoevaluación!R47/SUM(Autoevaluación!R47:R50)</f>
        <v>0</v>
      </c>
      <c r="D9" s="149">
        <f>Autoevaluación!R48/SUM(Autoevaluación!R47:R50)</f>
        <v>0</v>
      </c>
      <c r="E9" s="149">
        <f>Autoevaluación!R49/SUM(Autoevaluación!R47:R50)</f>
        <v>1</v>
      </c>
      <c r="F9" s="149">
        <f>Autoevaluación!R50/SUM(Autoevaluación!R47:R50)</f>
        <v>0</v>
      </c>
      <c r="G9" s="186"/>
      <c r="H9" s="149">
        <f>Autoevaluación!S47/SUM(Autoevaluación!S47:S50)</f>
        <v>0</v>
      </c>
      <c r="I9" s="149">
        <f>Autoevaluación!S48/SUM(Autoevaluación!S47:S50)</f>
        <v>0</v>
      </c>
      <c r="J9" s="149">
        <f>Autoevaluación!S49/SUM(Autoevaluación!S47:S50)</f>
        <v>1</v>
      </c>
      <c r="K9" s="149">
        <f>Autoevaluación!S50/SUM(Autoevaluación!S47:S50)</f>
        <v>0</v>
      </c>
      <c r="L9" s="184"/>
      <c r="M9" s="149">
        <f>Autoevaluación!T47/SUM(Autoevaluación!T47:T50)</f>
        <v>0</v>
      </c>
      <c r="N9" s="149">
        <f>Autoevaluación!T48/SUM(Autoevaluación!T47:T50)</f>
        <v>0</v>
      </c>
      <c r="O9" s="149">
        <f>Autoevaluación!T49/SUM(Autoevaluación!T47:T50)</f>
        <v>1</v>
      </c>
      <c r="P9" s="149">
        <f>Autoevaluación!T50/SUM(Autoevaluación!T47:T50)</f>
        <v>0</v>
      </c>
      <c r="Q9" s="150"/>
      <c r="R9" s="149" t="e">
        <f>Autoevaluación!U47/SUM(Autoevaluación!U47:U50)</f>
        <v>#DIV/0!</v>
      </c>
      <c r="S9" s="149" t="e">
        <f>Autoevaluación!U48/SUM(Autoevaluación!U47:U50)</f>
        <v>#DIV/0!</v>
      </c>
      <c r="T9" s="149" t="e">
        <f>Autoevaluación!U49/SUM(Autoevaluación!U47:U50)</f>
        <v>#DIV/0!</v>
      </c>
      <c r="U9" s="149" t="e">
        <f>Autoevaluación!U50/SUM(Autoevaluación!U47:U50)</f>
        <v>#DIV/0!</v>
      </c>
    </row>
    <row r="10" spans="2:22" ht="38.1" customHeight="1" thickTop="1" x14ac:dyDescent="0.3">
      <c r="B10" s="152" t="s">
        <v>126</v>
      </c>
      <c r="C10" s="153">
        <f>AVERAGE(C4:C9)</f>
        <v>0</v>
      </c>
      <c r="D10" s="153">
        <f>AVERAGE(D4:D9)</f>
        <v>0.15972222222222221</v>
      </c>
      <c r="E10" s="153">
        <f>AVERAGE(E4:E9)</f>
        <v>0.76527777777777783</v>
      </c>
      <c r="F10" s="153">
        <f>AVERAGE(F4:F9)</f>
        <v>7.4999999999999997E-2</v>
      </c>
      <c r="G10" s="154"/>
      <c r="H10" s="153">
        <f>AVERAGE(H4:H9)</f>
        <v>0</v>
      </c>
      <c r="I10" s="153">
        <f>AVERAGE(I4:I9)</f>
        <v>0.19444444444444442</v>
      </c>
      <c r="J10" s="153">
        <f>AVERAGE(J4:J9)</f>
        <v>0.64722222222222225</v>
      </c>
      <c r="K10" s="153">
        <f>AVERAGE(K4:K9)</f>
        <v>5.4166666666666669E-2</v>
      </c>
      <c r="L10" s="154"/>
      <c r="M10" s="153">
        <f>AVERAGE(M4:M9)</f>
        <v>8.3333333333333329E-2</v>
      </c>
      <c r="N10" s="153">
        <f>AVERAGE(N4:N9)</f>
        <v>0.13888888888888887</v>
      </c>
      <c r="O10" s="153">
        <f>AVERAGE(O4:O9)</f>
        <v>0.72361111111111109</v>
      </c>
      <c r="P10" s="153">
        <f>AVERAGE(P4:P9)</f>
        <v>5.4166666666666669E-2</v>
      </c>
      <c r="Q10" s="155"/>
      <c r="R10" s="153" t="e">
        <f>AVERAGE(R4:R9)</f>
        <v>#DIV/0!</v>
      </c>
      <c r="S10" s="153" t="e">
        <f>AVERAGE(S4:S9)</f>
        <v>#DIV/0!</v>
      </c>
      <c r="T10" s="153" t="e">
        <f>AVERAGE(T4:T9)</f>
        <v>#DIV/0!</v>
      </c>
      <c r="U10" s="153" t="e">
        <f>AVERAGE(U4:U9)</f>
        <v>#DIV/0!</v>
      </c>
    </row>
    <row r="11" spans="2:22" x14ac:dyDescent="0.3">
      <c r="B11" s="156"/>
      <c r="C11" s="156"/>
      <c r="D11" s="156"/>
      <c r="E11" s="156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U11" s="154"/>
    </row>
    <row r="12" spans="2:22" ht="21.9" customHeight="1" x14ac:dyDescent="0.3">
      <c r="B12" s="172">
        <v>2023</v>
      </c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4"/>
    </row>
    <row r="13" spans="2:22" ht="24.9" customHeight="1" x14ac:dyDescent="0.3">
      <c r="B13" s="175" t="s">
        <v>28</v>
      </c>
      <c r="C13" s="176"/>
      <c r="D13" s="176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76"/>
      <c r="T13" s="176"/>
      <c r="U13" s="176"/>
    </row>
    <row r="14" spans="2:22" ht="60" customHeight="1" x14ac:dyDescent="0.3">
      <c r="B14" s="161" t="s">
        <v>330</v>
      </c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</row>
    <row r="15" spans="2:22" ht="60" customHeight="1" x14ac:dyDescent="0.3">
      <c r="B15" s="161" t="s">
        <v>331</v>
      </c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</row>
    <row r="16" spans="2:22" s="157" customFormat="1" ht="24.9" customHeight="1" x14ac:dyDescent="0.3">
      <c r="B16" s="166" t="s">
        <v>123</v>
      </c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</row>
    <row r="17" spans="2:21" ht="60" customHeight="1" x14ac:dyDescent="0.3">
      <c r="B17" s="161" t="s">
        <v>339</v>
      </c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</row>
    <row r="18" spans="2:21" ht="60" customHeight="1" x14ac:dyDescent="0.3">
      <c r="B18" s="161" t="s">
        <v>340</v>
      </c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</row>
    <row r="19" spans="2:21" ht="60" customHeight="1" x14ac:dyDescent="0.3">
      <c r="B19" s="161" t="s">
        <v>341</v>
      </c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</row>
    <row r="20" spans="2:21" ht="16.5" customHeight="1" x14ac:dyDescent="0.3"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</row>
    <row r="21" spans="2:21" ht="21.9" customHeight="1" x14ac:dyDescent="0.3">
      <c r="B21" s="170">
        <v>2024</v>
      </c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</row>
    <row r="22" spans="2:21" ht="24.9" customHeight="1" x14ac:dyDescent="0.3">
      <c r="B22" s="171" t="s">
        <v>28</v>
      </c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</row>
    <row r="23" spans="2:21" ht="60" customHeight="1" x14ac:dyDescent="0.3">
      <c r="B23" s="161" t="s">
        <v>360</v>
      </c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</row>
    <row r="24" spans="2:21" ht="60" customHeight="1" x14ac:dyDescent="0.3">
      <c r="B24" s="161" t="s">
        <v>361</v>
      </c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</row>
    <row r="25" spans="2:21" s="157" customFormat="1" ht="24.9" customHeight="1" x14ac:dyDescent="0.3">
      <c r="B25" s="166" t="s">
        <v>123</v>
      </c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</row>
    <row r="26" spans="2:21" ht="60" customHeight="1" x14ac:dyDescent="0.3">
      <c r="B26" s="161" t="s">
        <v>363</v>
      </c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</row>
    <row r="27" spans="2:21" ht="60" customHeight="1" x14ac:dyDescent="0.3">
      <c r="B27" s="161" t="s">
        <v>362</v>
      </c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</row>
    <row r="28" spans="2:21" ht="60" customHeight="1" x14ac:dyDescent="0.3"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</row>
    <row r="29" spans="2:21" ht="16.5" customHeight="1" x14ac:dyDescent="0.3"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</row>
    <row r="30" spans="2:21" ht="21.9" customHeight="1" x14ac:dyDescent="0.3">
      <c r="B30" s="168">
        <v>2025</v>
      </c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</row>
    <row r="31" spans="2:21" ht="24.9" customHeight="1" x14ac:dyDescent="0.3">
      <c r="B31" s="164" t="s">
        <v>28</v>
      </c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</row>
    <row r="32" spans="2:21" ht="60" customHeight="1" x14ac:dyDescent="0.3">
      <c r="B32" s="161" t="s">
        <v>466</v>
      </c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</row>
    <row r="33" spans="2:21" ht="60" customHeight="1" x14ac:dyDescent="0.3">
      <c r="B33" s="161" t="s">
        <v>193</v>
      </c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</row>
    <row r="34" spans="2:21" s="157" customFormat="1" ht="24.9" customHeight="1" x14ac:dyDescent="0.3">
      <c r="B34" s="166" t="s">
        <v>123</v>
      </c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</row>
    <row r="35" spans="2:21" ht="60" customHeight="1" x14ac:dyDescent="0.3">
      <c r="B35" s="161" t="s">
        <v>482</v>
      </c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</row>
    <row r="36" spans="2:21" ht="60" customHeight="1" x14ac:dyDescent="0.3">
      <c r="B36" s="161" t="s">
        <v>481</v>
      </c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</row>
    <row r="37" spans="2:21" ht="60" customHeight="1" x14ac:dyDescent="0.3">
      <c r="B37" s="161"/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</row>
    <row r="39" spans="2:21" x14ac:dyDescent="0.3">
      <c r="B39" s="162">
        <v>2026</v>
      </c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63"/>
      <c r="R39" s="163"/>
      <c r="S39" s="163"/>
      <c r="T39" s="163"/>
      <c r="U39" s="163"/>
    </row>
    <row r="40" spans="2:21" ht="19.8" x14ac:dyDescent="0.3">
      <c r="B40" s="164" t="s">
        <v>28</v>
      </c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</row>
    <row r="41" spans="2:21" ht="60.75" customHeight="1" x14ac:dyDescent="0.3"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</row>
    <row r="42" spans="2:21" ht="60" customHeight="1" x14ac:dyDescent="0.3"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</row>
    <row r="43" spans="2:21" ht="19.8" x14ac:dyDescent="0.3">
      <c r="B43" s="166" t="s">
        <v>123</v>
      </c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</row>
    <row r="44" spans="2:21" ht="46.05" customHeight="1" x14ac:dyDescent="0.3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</row>
    <row r="45" spans="2:21" ht="48" customHeight="1" x14ac:dyDescent="0.3"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</row>
    <row r="46" spans="2:21" ht="56.25" customHeight="1" x14ac:dyDescent="0.3"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</row>
    <row r="65495" spans="2:22" x14ac:dyDescent="0.3">
      <c r="B65495" s="159" t="s">
        <v>29</v>
      </c>
      <c r="C65495" s="159"/>
      <c r="D65495" s="159"/>
      <c r="E65495" s="159"/>
      <c r="F65495" s="159"/>
      <c r="G65495" s="159"/>
      <c r="H65495" s="159"/>
      <c r="I65495" s="159"/>
      <c r="J65495" s="159"/>
      <c r="K65495" s="159"/>
      <c r="L65495" s="159"/>
      <c r="M65495" s="159"/>
      <c r="N65495" s="159"/>
      <c r="O65495" s="159"/>
      <c r="P65495" s="159"/>
      <c r="Q65495" s="159"/>
      <c r="R65495" s="159"/>
      <c r="S65495" s="159"/>
      <c r="T65495" s="159"/>
      <c r="U65495" s="159"/>
      <c r="V65495" s="159"/>
    </row>
    <row r="65496" spans="2:22" x14ac:dyDescent="0.3">
      <c r="B65496" s="160" t="s">
        <v>30</v>
      </c>
      <c r="C65496" s="160"/>
      <c r="D65496" s="160"/>
      <c r="E65496" s="160"/>
      <c r="F65496" s="160"/>
      <c r="G65496" s="160"/>
      <c r="H65496" s="160"/>
      <c r="I65496" s="160"/>
      <c r="J65496" s="160"/>
      <c r="K65496" s="160"/>
      <c r="L65496" s="160"/>
      <c r="M65496" s="160"/>
      <c r="N65496" s="160"/>
      <c r="O65496" s="160"/>
      <c r="P65496" s="160"/>
      <c r="Q65496" s="160"/>
      <c r="R65496" s="160"/>
      <c r="S65496" s="160"/>
      <c r="T65496" s="160"/>
      <c r="U65496" s="160"/>
      <c r="V65496" s="160"/>
    </row>
    <row r="65497" spans="2:22" x14ac:dyDescent="0.3">
      <c r="B65497" s="160" t="s">
        <v>31</v>
      </c>
      <c r="C65497" s="160"/>
      <c r="D65497" s="160"/>
      <c r="E65497" s="160"/>
      <c r="F65497" s="160"/>
      <c r="G65497" s="160"/>
      <c r="H65497" s="160"/>
      <c r="I65497" s="160"/>
      <c r="J65497" s="160"/>
      <c r="K65497" s="160"/>
      <c r="L65497" s="160"/>
      <c r="M65497" s="160"/>
      <c r="N65497" s="160"/>
      <c r="O65497" s="160"/>
      <c r="P65497" s="160"/>
      <c r="Q65497" s="160"/>
      <c r="R65497" s="160"/>
      <c r="S65497" s="160"/>
      <c r="T65497" s="160"/>
      <c r="U65497" s="160"/>
      <c r="V65497" s="160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 xr:uid="{00000000-0004-0000-0200-000000000000}"/>
    <hyperlink ref="B65496" r:id="rId2" xr:uid="{00000000-0004-0000-0200-000001000000}"/>
    <hyperlink ref="B4" location="Autoevaluación!A6" tooltip="Ir a autoevaluación" display="Direccionamiento Estratégico" xr:uid="{00000000-0004-0000-0200-000002000000}"/>
    <hyperlink ref="B5" location="Autoevaluación!A12" tooltip="|Ir a autoevaluacion" display="Gestión Estratégica" xr:uid="{00000000-0004-0000-0200-000003000000}"/>
    <hyperlink ref="B6" location="Autoevaluación!A19" tooltip="Ir a autoevaluacion" display="Gobierno Escolar" xr:uid="{00000000-0004-0000-0200-000004000000}"/>
    <hyperlink ref="B7" location="Autoevaluación!A29" tooltip="Ir a autoevaluacion" display="Cultura Institucional" xr:uid="{00000000-0004-0000-0200-000005000000}"/>
    <hyperlink ref="B8" location="Autoevaluación!A35" tooltip="Ir a autoevaluacion" display="Clima Escolar" xr:uid="{00000000-0004-0000-0200-000006000000}"/>
    <hyperlink ref="B9" location="Autoevaluación!A46" tooltip="Ir a autoevaluacion" display="Relaciones Con El Entorno" xr:uid="{00000000-0004-0000-02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B1:V65497"/>
  <sheetViews>
    <sheetView showGridLines="0" topLeftCell="A27" zoomScale="70" zoomScaleNormal="70" workbookViewId="0">
      <selection activeCell="P8" sqref="P8"/>
    </sheetView>
  </sheetViews>
  <sheetFormatPr baseColWidth="10" defaultColWidth="11.44140625" defaultRowHeight="16.2" x14ac:dyDescent="0.3"/>
  <cols>
    <col min="1" max="1" width="1.44140625" style="1" customWidth="1"/>
    <col min="2" max="2" width="34.66406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6640625" style="1" customWidth="1"/>
    <col min="18" max="21" width="7.6640625" style="1" customWidth="1"/>
    <col min="22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65" customHeight="1" x14ac:dyDescent="0.3">
      <c r="B2" s="327" t="s">
        <v>127</v>
      </c>
      <c r="C2" s="320" t="s">
        <v>176</v>
      </c>
      <c r="D2" s="320"/>
      <c r="E2" s="320"/>
      <c r="F2" s="320"/>
      <c r="G2" s="2"/>
      <c r="H2" s="321" t="s">
        <v>177</v>
      </c>
      <c r="I2" s="321"/>
      <c r="J2" s="321"/>
      <c r="K2" s="321"/>
      <c r="L2" s="2"/>
      <c r="M2" s="329" t="s">
        <v>178</v>
      </c>
      <c r="N2" s="329"/>
      <c r="O2" s="329"/>
      <c r="P2" s="329"/>
      <c r="Q2" s="55"/>
      <c r="R2" s="309" t="s">
        <v>179</v>
      </c>
      <c r="S2" s="309"/>
      <c r="T2" s="309"/>
      <c r="U2" s="309"/>
      <c r="V2" s="317"/>
    </row>
    <row r="3" spans="2:22" ht="24.75" customHeight="1" thickBot="1" x14ac:dyDescent="0.35">
      <c r="B3" s="328"/>
      <c r="C3" s="3">
        <v>1</v>
      </c>
      <c r="D3" s="3">
        <v>2</v>
      </c>
      <c r="E3" s="4">
        <v>3</v>
      </c>
      <c r="F3" s="5">
        <v>4</v>
      </c>
      <c r="G3" s="325"/>
      <c r="H3" s="3">
        <v>1</v>
      </c>
      <c r="I3" s="3">
        <v>2</v>
      </c>
      <c r="J3" s="4">
        <v>3</v>
      </c>
      <c r="K3" s="5">
        <v>4</v>
      </c>
      <c r="L3" s="318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7"/>
    </row>
    <row r="4" spans="2:22" ht="38.1" customHeight="1" thickTop="1" thickBot="1" x14ac:dyDescent="0.35">
      <c r="B4" s="37" t="s">
        <v>128</v>
      </c>
      <c r="C4" s="36">
        <f>Autoevaluación!R55/SUM(Autoevaluación!R55:R58)</f>
        <v>0</v>
      </c>
      <c r="D4" s="7">
        <f>Autoevaluación!R56/SUM(Autoevaluación!R55:R58)</f>
        <v>0.2</v>
      </c>
      <c r="E4" s="7">
        <f>Autoevaluación!R57/SUM(Autoevaluación!R55:R58)</f>
        <v>0.4</v>
      </c>
      <c r="F4" s="7">
        <f>Autoevaluación!R58/SUM(Autoevaluación!R55:R58)</f>
        <v>0.4</v>
      </c>
      <c r="G4" s="326"/>
      <c r="H4" s="7">
        <f>Autoevaluación!S55/SUM(Autoevaluación!S55:S59)</f>
        <v>0</v>
      </c>
      <c r="I4" s="7">
        <f>Autoevaluación!S56/SUM(Autoevaluación!S55:S58)</f>
        <v>0</v>
      </c>
      <c r="J4" s="7">
        <f>Autoevaluación!S57/SUM(Autoevaluación!S55:S58)</f>
        <v>0.6</v>
      </c>
      <c r="K4" s="7">
        <f>Autoevaluación!S58/SUM(Autoevaluación!S55:S58)</f>
        <v>0.4</v>
      </c>
      <c r="L4" s="319"/>
      <c r="M4" s="7">
        <f>Autoevaluación!T55/SUM(Autoevaluación!T55:T58)</f>
        <v>0</v>
      </c>
      <c r="N4" s="7">
        <f>Autoevaluación!T56/SUM(Autoevaluación!T55:T58)</f>
        <v>0</v>
      </c>
      <c r="O4" s="7">
        <f>Autoevaluación!T57/SUM(Autoevaluación!T55:T58)</f>
        <v>0.6</v>
      </c>
      <c r="P4" s="7">
        <f>Autoevaluación!T58/SUM(Autoevaluación!T55:T58)</f>
        <v>0.4</v>
      </c>
      <c r="Q4" s="53"/>
      <c r="R4" s="7">
        <v>0</v>
      </c>
      <c r="S4" s="7" t="e">
        <f>Autoevaluación!U56/SUM(Autoevaluación!U55:U58)</f>
        <v>#DIV/0!</v>
      </c>
      <c r="T4" s="7" t="e">
        <f>Autoevaluación!U57/SUM(Autoevaluación!U55:U58)</f>
        <v>#DIV/0!</v>
      </c>
      <c r="U4" s="7" t="e">
        <f>Autoevaluación!U58/SUM(Autoevaluación!U55:U58)</f>
        <v>#DIV/0!</v>
      </c>
    </row>
    <row r="5" spans="2:22" ht="38.1" customHeight="1" thickTop="1" thickBot="1" x14ac:dyDescent="0.35">
      <c r="B5" s="37" t="s">
        <v>129</v>
      </c>
      <c r="C5" s="36">
        <f>Autoevaluación!R62/SUM(Autoevaluación!R62:R65)</f>
        <v>0</v>
      </c>
      <c r="D5" s="7">
        <f>Autoevaluación!R63/SUM(Autoevaluación!R62:R65)</f>
        <v>0</v>
      </c>
      <c r="E5" s="7">
        <f>Autoevaluación!R64/SUM(Autoevaluación!R62:R65)</f>
        <v>0.5</v>
      </c>
      <c r="F5" s="7">
        <f>Autoevaluación!R65/SUM(Autoevaluación!R62:R65)</f>
        <v>0.5</v>
      </c>
      <c r="G5" s="326"/>
      <c r="H5" s="7">
        <f>Autoevaluación!S62/SUM(Autoevaluación!S62:S65)</f>
        <v>0</v>
      </c>
      <c r="I5" s="7">
        <f>Autoevaluación!S63/SUM(Autoevaluación!S62:S65)</f>
        <v>0.25</v>
      </c>
      <c r="J5" s="7">
        <f>Autoevaluación!S64/SUM(Autoevaluación!S62:S65)</f>
        <v>0.5</v>
      </c>
      <c r="K5" s="7">
        <f>Autoevaluación!S65/SUM(Autoevaluación!S62:S65)</f>
        <v>0.25</v>
      </c>
      <c r="L5" s="319"/>
      <c r="M5" s="7">
        <f>Autoevaluación!T62/SUM(Autoevaluación!T62:T65)</f>
        <v>0</v>
      </c>
      <c r="N5" s="7">
        <v>0.25</v>
      </c>
      <c r="O5" s="7">
        <v>0.5</v>
      </c>
      <c r="P5" s="7">
        <v>0.25</v>
      </c>
      <c r="Q5" s="53"/>
      <c r="R5" s="7">
        <v>0</v>
      </c>
      <c r="S5" s="7" t="e">
        <f>Autoevaluación!U63/SUM(Autoevaluación!U62:U65)</f>
        <v>#DIV/0!</v>
      </c>
      <c r="T5" s="7" t="e">
        <f>Autoevaluación!U64/SUM(Autoevaluación!U62:U65)</f>
        <v>#DIV/0!</v>
      </c>
      <c r="U5" s="7" t="e">
        <f>Autoevaluación!U65/SUM(Autoevaluación!U62:U65)</f>
        <v>#DIV/0!</v>
      </c>
    </row>
    <row r="6" spans="2:22" ht="38.1" customHeight="1" thickTop="1" thickBot="1" x14ac:dyDescent="0.35">
      <c r="B6" s="37" t="s">
        <v>130</v>
      </c>
      <c r="C6" s="36">
        <f>Autoevaluación!R68/SUM(Autoevaluación!R68:R71)</f>
        <v>0</v>
      </c>
      <c r="D6" s="7">
        <f>Autoevaluación!R69/SUM(Autoevaluación!R68:R71)</f>
        <v>0</v>
      </c>
      <c r="E6" s="7">
        <f>Autoevaluación!R70/SUM(Autoevaluación!R68:R71)</f>
        <v>0.5</v>
      </c>
      <c r="F6" s="7">
        <f>Autoevaluación!R71/SUM(Autoevaluación!R68:R71)</f>
        <v>0.5</v>
      </c>
      <c r="G6" s="326"/>
      <c r="H6" s="7">
        <f>Autoevaluación!S68/SUM(Autoevaluación!S68:S71)</f>
        <v>0</v>
      </c>
      <c r="I6" s="7">
        <f>Autoevaluación!S69/SUM(Autoevaluación!S68:S71)</f>
        <v>0</v>
      </c>
      <c r="J6" s="7">
        <f>Autoevaluación!S70/SUM(Autoevaluación!S68:S71)</f>
        <v>0.5</v>
      </c>
      <c r="K6" s="7">
        <f>Autoevaluación!S71/SUM(Autoevaluación!S68:S71)</f>
        <v>0.5</v>
      </c>
      <c r="L6" s="319"/>
      <c r="M6" s="7">
        <f>Autoevaluación!T68/SUM(Autoevaluación!T68:T71)</f>
        <v>0</v>
      </c>
      <c r="N6" s="7">
        <f>Autoevaluación!T69/SUM(Autoevaluación!T68:T71)</f>
        <v>0</v>
      </c>
      <c r="O6" s="7">
        <f>Autoevaluación!T70/SUM(Autoevaluación!T68:T71)</f>
        <v>0.5</v>
      </c>
      <c r="P6" s="7">
        <f>Autoevaluación!T71/SUM(Autoevaluación!T68:T71)</f>
        <v>0.5</v>
      </c>
      <c r="Q6" s="53"/>
      <c r="R6" s="7">
        <v>0</v>
      </c>
      <c r="S6" s="7" t="e">
        <f>Autoevaluación!U69/SUM(Autoevaluación!U68:U71)</f>
        <v>#DIV/0!</v>
      </c>
      <c r="T6" s="7" t="e">
        <f>Autoevaluación!U70/SUM(Autoevaluación!U68:U71)</f>
        <v>#DIV/0!</v>
      </c>
      <c r="U6" s="7" t="e">
        <f>Autoevaluación!U71/SUM(Autoevaluación!U68:U71)</f>
        <v>#DIV/0!</v>
      </c>
      <c r="V6" s="16"/>
    </row>
    <row r="7" spans="2:22" ht="38.1" customHeight="1" thickTop="1" thickBot="1" x14ac:dyDescent="0.35">
      <c r="B7" s="37" t="s">
        <v>131</v>
      </c>
      <c r="C7" s="36">
        <f>Autoevaluación!R74/SUM(Autoevaluación!R74:R77)</f>
        <v>0</v>
      </c>
      <c r="D7" s="7">
        <f>Autoevaluación!R75/SUM(Autoevaluación!R74:R77)</f>
        <v>0.2</v>
      </c>
      <c r="E7" s="7">
        <f>Autoevaluación!R76/SUM(Autoevaluación!R74:R77)</f>
        <v>0.2</v>
      </c>
      <c r="F7" s="7">
        <f>Autoevaluación!R77/SUM(Autoevaluación!R74:R77)</f>
        <v>0.6</v>
      </c>
      <c r="G7" s="326"/>
      <c r="H7" s="7">
        <f>Autoevaluación!S74/SUM(Autoevaluación!S74:S77)</f>
        <v>0</v>
      </c>
      <c r="I7" s="7">
        <f>Autoevaluación!S75/SUM(Autoevaluación!S74:S77)</f>
        <v>0</v>
      </c>
      <c r="J7" s="7">
        <f>Autoevaluación!S76/SUM(Autoevaluación!S74:S77)</f>
        <v>0.66666666666666663</v>
      </c>
      <c r="K7" s="7">
        <f>Autoevaluación!S77/SUM(Autoevaluación!S74:S77)</f>
        <v>0.33333333333333331</v>
      </c>
      <c r="L7" s="319"/>
      <c r="M7" s="7">
        <f>Autoevaluación!T74/SUM(Autoevaluación!T74:T77)</f>
        <v>0</v>
      </c>
      <c r="N7" s="7">
        <f>Autoevaluación!T75/SUM(Autoevaluación!T74:T77)</f>
        <v>0</v>
      </c>
      <c r="O7" s="7">
        <f>Autoevaluación!T76/SUM(Autoevaluación!T74:T77)</f>
        <v>0.83333333333333337</v>
      </c>
      <c r="P7" s="7">
        <f>Autoevaluación!T77/SUM(Autoevaluación!T74:T77)</f>
        <v>0.16666666666666666</v>
      </c>
      <c r="Q7" s="53"/>
      <c r="R7" s="7">
        <v>0</v>
      </c>
      <c r="S7" s="7" t="e">
        <f>Autoevaluación!U75/SUM(Autoevaluación!U74:U77)</f>
        <v>#DIV/0!</v>
      </c>
      <c r="T7" s="7" t="e">
        <f>Autoevaluación!U76/SUM(Autoevaluación!U74:U77)</f>
        <v>#DIV/0!</v>
      </c>
      <c r="U7" s="7" t="e">
        <f>Autoevaluación!U77/SUM(Autoevaluación!U74:U77)</f>
        <v>#DIV/0!</v>
      </c>
    </row>
    <row r="8" spans="2:22" ht="38.1" customHeight="1" thickTop="1" x14ac:dyDescent="0.3">
      <c r="B8" s="38"/>
      <c r="C8" s="7"/>
      <c r="D8" s="7"/>
      <c r="E8" s="7"/>
      <c r="F8" s="7"/>
      <c r="G8" s="326"/>
      <c r="H8" s="7"/>
      <c r="I8" s="7"/>
      <c r="J8" s="7"/>
      <c r="K8" s="7"/>
      <c r="L8" s="319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26"/>
      <c r="H9" s="7"/>
      <c r="I9" s="7"/>
      <c r="J9" s="7"/>
      <c r="K9" s="7"/>
      <c r="L9" s="319"/>
      <c r="M9" s="7"/>
      <c r="N9" s="7"/>
      <c r="O9" s="7"/>
      <c r="P9" s="7"/>
      <c r="Q9" s="53"/>
      <c r="R9" s="7"/>
      <c r="S9" s="7"/>
      <c r="T9" s="7"/>
      <c r="U9" s="7"/>
    </row>
    <row r="10" spans="2:22" ht="38.1" customHeight="1" x14ac:dyDescent="0.3">
      <c r="B10" s="15" t="s">
        <v>132</v>
      </c>
      <c r="C10" s="12">
        <f>AVERAGE(C4:C9)</f>
        <v>0</v>
      </c>
      <c r="D10" s="12">
        <f>AVERAGE(D4:D9)</f>
        <v>0.1</v>
      </c>
      <c r="E10" s="12">
        <f>AVERAGE(E4:E9)</f>
        <v>0.39999999999999997</v>
      </c>
      <c r="F10" s="12">
        <f>AVERAGE(F4:F9)</f>
        <v>0.5</v>
      </c>
      <c r="G10" s="9"/>
      <c r="H10" s="12">
        <f>AVERAGE(H4:H9)</f>
        <v>0</v>
      </c>
      <c r="I10" s="12">
        <f>AVERAGE(I4:I9)</f>
        <v>6.25E-2</v>
      </c>
      <c r="J10" s="12">
        <f>AVERAGE(J4:J9)</f>
        <v>0.56666666666666665</v>
      </c>
      <c r="K10" s="12">
        <f>AVERAGE(K4:K9)</f>
        <v>0.37083333333333329</v>
      </c>
      <c r="L10" s="9"/>
      <c r="M10" s="12">
        <f>AVERAGE(M4:M9)</f>
        <v>0</v>
      </c>
      <c r="N10" s="12">
        <f>AVERAGE(N4:N9)</f>
        <v>6.25E-2</v>
      </c>
      <c r="O10" s="12">
        <f>AVERAGE(O4:O9)</f>
        <v>0.60833333333333339</v>
      </c>
      <c r="P10" s="12">
        <f>AVERAGE(P4:P9)</f>
        <v>0.32916666666666666</v>
      </c>
      <c r="Q10" s="54"/>
      <c r="R10" s="12">
        <f>AVERAGE(R4:R9)</f>
        <v>0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0" t="s">
        <v>176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</row>
    <row r="13" spans="2:22" ht="24.9" customHeight="1" x14ac:dyDescent="0.3">
      <c r="B13" s="322" t="s">
        <v>28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</row>
    <row r="14" spans="2:22" ht="60" customHeight="1" x14ac:dyDescent="0.3">
      <c r="B14" s="308"/>
      <c r="C14" s="308"/>
      <c r="D14" s="308"/>
      <c r="E14" s="308"/>
      <c r="F14" s="308"/>
      <c r="G14" s="308"/>
      <c r="H14" s="308"/>
      <c r="I14" s="308"/>
      <c r="J14" s="308"/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</row>
    <row r="15" spans="2:22" ht="60" customHeight="1" x14ac:dyDescent="0.3">
      <c r="B15" s="308"/>
      <c r="C15" s="308"/>
      <c r="D15" s="308"/>
      <c r="E15" s="308"/>
      <c r="F15" s="308"/>
      <c r="G15" s="308"/>
      <c r="H15" s="308"/>
      <c r="I15" s="308"/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</row>
    <row r="16" spans="2:22" s="14" customFormat="1" ht="24.9" customHeight="1" x14ac:dyDescent="0.3">
      <c r="B16" s="312" t="s">
        <v>123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3">
      <c r="B17" s="308"/>
      <c r="C17" s="308"/>
      <c r="D17" s="308"/>
      <c r="E17" s="308"/>
      <c r="F17" s="308"/>
      <c r="G17" s="308"/>
      <c r="H17" s="308"/>
      <c r="I17" s="308"/>
      <c r="J17" s="308"/>
      <c r="K17" s="308"/>
      <c r="L17" s="308"/>
      <c r="M17" s="308"/>
      <c r="N17" s="308"/>
      <c r="O17" s="308"/>
      <c r="P17" s="308"/>
      <c r="Q17" s="308"/>
      <c r="R17" s="308"/>
      <c r="S17" s="308"/>
      <c r="T17" s="308"/>
      <c r="U17" s="308"/>
    </row>
    <row r="18" spans="2:21" ht="60" customHeight="1" x14ac:dyDescent="0.3">
      <c r="B18" s="308"/>
      <c r="C18" s="308"/>
      <c r="D18" s="308"/>
      <c r="E18" s="308"/>
      <c r="F18" s="308"/>
      <c r="G18" s="308"/>
      <c r="H18" s="308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</row>
    <row r="19" spans="2:21" ht="60" customHeight="1" x14ac:dyDescent="0.3"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3" t="s">
        <v>177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" customHeight="1" x14ac:dyDescent="0.3">
      <c r="B22" s="324" t="s">
        <v>28</v>
      </c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</row>
    <row r="23" spans="2:21" ht="60" customHeight="1" x14ac:dyDescent="0.3"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</row>
    <row r="24" spans="2:21" ht="60" customHeight="1" x14ac:dyDescent="0.3"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</row>
    <row r="25" spans="2:21" s="14" customFormat="1" ht="24.9" customHeight="1" x14ac:dyDescent="0.3">
      <c r="B25" s="312" t="s">
        <v>123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3"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</row>
    <row r="27" spans="2:21" ht="60" customHeight="1" x14ac:dyDescent="0.3"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</row>
    <row r="28" spans="2:21" ht="60" customHeight="1" x14ac:dyDescent="0.3">
      <c r="B28" s="30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8"/>
      <c r="S28" s="308"/>
      <c r="T28" s="308"/>
      <c r="U28" s="308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13" t="s">
        <v>178</v>
      </c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</row>
    <row r="31" spans="2:21" ht="24.9" customHeight="1" x14ac:dyDescent="0.3">
      <c r="B31" s="310" t="s">
        <v>28</v>
      </c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</row>
    <row r="32" spans="2:21" ht="60" customHeight="1" x14ac:dyDescent="0.3">
      <c r="B32" s="314" t="s">
        <v>472</v>
      </c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6"/>
    </row>
    <row r="33" spans="2:21" ht="60" customHeight="1" x14ac:dyDescent="0.3">
      <c r="B33" s="308" t="s">
        <v>473</v>
      </c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</row>
    <row r="34" spans="2:21" s="14" customFormat="1" ht="24.9" customHeight="1" x14ac:dyDescent="0.3">
      <c r="B34" s="312" t="s">
        <v>123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3">
      <c r="B35" s="308" t="s">
        <v>474</v>
      </c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</row>
    <row r="36" spans="2:21" ht="60" customHeight="1" x14ac:dyDescent="0.3">
      <c r="B36" s="308" t="s">
        <v>475</v>
      </c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</row>
    <row r="37" spans="2:21" ht="60" customHeight="1" x14ac:dyDescent="0.3">
      <c r="B37" s="308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</row>
    <row r="39" spans="2:21" x14ac:dyDescent="0.3">
      <c r="B39" s="309" t="s">
        <v>179</v>
      </c>
      <c r="C39" s="309"/>
      <c r="D39" s="309"/>
      <c r="E39" s="309"/>
      <c r="F39" s="309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09"/>
      <c r="R39" s="309"/>
      <c r="S39" s="309"/>
      <c r="T39" s="309"/>
      <c r="U39" s="309"/>
    </row>
    <row r="40" spans="2:21" ht="19.8" x14ac:dyDescent="0.3">
      <c r="B40" s="310" t="s">
        <v>28</v>
      </c>
      <c r="C40" s="311"/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311"/>
      <c r="P40" s="311"/>
      <c r="Q40" s="311"/>
      <c r="R40" s="311"/>
      <c r="S40" s="311"/>
      <c r="T40" s="311"/>
      <c r="U40" s="311"/>
    </row>
    <row r="41" spans="2:21" ht="51.75" customHeight="1" x14ac:dyDescent="0.3"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</row>
    <row r="42" spans="2:21" ht="50.25" customHeight="1" x14ac:dyDescent="0.3"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</row>
    <row r="43" spans="2:21" ht="19.8" x14ac:dyDescent="0.3">
      <c r="B43" s="312" t="s">
        <v>123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</row>
    <row r="44" spans="2:21" ht="69.75" customHeight="1" x14ac:dyDescent="0.3"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</row>
    <row r="45" spans="2:21" ht="60" customHeight="1" x14ac:dyDescent="0.3">
      <c r="B45" s="308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</row>
    <row r="46" spans="2:21" ht="59.25" customHeight="1" x14ac:dyDescent="0.3">
      <c r="B46" s="308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P46" s="308"/>
      <c r="Q46" s="308"/>
      <c r="R46" s="308"/>
      <c r="S46" s="308"/>
      <c r="T46" s="308"/>
      <c r="U46" s="308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54" tooltip="Ir a autoevaluacion" display="Diseño pedagogico" xr:uid="{00000000-0004-0000-0300-000002000000}"/>
    <hyperlink ref="B5" location="Autoevaluación!A61" tooltip="Ir a autoevaluacion" display="Practicas pedagogicas" xr:uid="{00000000-0004-0000-0300-000003000000}"/>
    <hyperlink ref="B6" location="Autoevaluación!A67" tooltip="Ir a autoevaluación" display="Gestion de aula" xr:uid="{00000000-0004-0000-0300-000004000000}"/>
    <hyperlink ref="B7" location="Autoevaluación!A73" tooltip="Ir a autoevaluación" display="Seguimiento academico" xr:uid="{00000000-0004-0000-03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1:V65497"/>
  <sheetViews>
    <sheetView showGridLines="0" topLeftCell="A19" zoomScale="70" zoomScaleNormal="70" workbookViewId="0">
      <selection activeCell="B41" sqref="B41:U41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2.109375" style="1" customWidth="1"/>
    <col min="18" max="21" width="7.6640625" style="1" customWidth="1"/>
    <col min="22" max="22" width="14.109375" style="1" bestFit="1" customWidth="1"/>
    <col min="23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65" customHeight="1" x14ac:dyDescent="0.3">
      <c r="B2" s="327" t="s">
        <v>137</v>
      </c>
      <c r="C2" s="320" t="s">
        <v>176</v>
      </c>
      <c r="D2" s="320"/>
      <c r="E2" s="320"/>
      <c r="F2" s="320"/>
      <c r="G2" s="2"/>
      <c r="H2" s="321" t="s">
        <v>177</v>
      </c>
      <c r="I2" s="321"/>
      <c r="J2" s="321"/>
      <c r="K2" s="321"/>
      <c r="L2" s="2"/>
      <c r="M2" s="329" t="s">
        <v>178</v>
      </c>
      <c r="N2" s="329"/>
      <c r="O2" s="329"/>
      <c r="P2" s="329"/>
      <c r="Q2" s="55"/>
      <c r="R2" s="309" t="s">
        <v>179</v>
      </c>
      <c r="S2" s="309"/>
      <c r="T2" s="309"/>
      <c r="U2" s="309"/>
      <c r="V2" s="317"/>
    </row>
    <row r="3" spans="2:22" ht="24.75" customHeight="1" thickBot="1" x14ac:dyDescent="0.35">
      <c r="B3" s="328"/>
      <c r="C3" s="3">
        <v>1</v>
      </c>
      <c r="D3" s="3">
        <v>2</v>
      </c>
      <c r="E3" s="4">
        <v>3</v>
      </c>
      <c r="F3" s="5">
        <v>4</v>
      </c>
      <c r="G3" s="325"/>
      <c r="H3" s="3">
        <v>1</v>
      </c>
      <c r="I3" s="3">
        <v>2</v>
      </c>
      <c r="J3" s="4">
        <v>3</v>
      </c>
      <c r="K3" s="5">
        <v>4</v>
      </c>
      <c r="L3" s="318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7"/>
    </row>
    <row r="4" spans="2:22" ht="38.1" customHeight="1" thickTop="1" thickBot="1" x14ac:dyDescent="0.35">
      <c r="B4" s="37" t="s">
        <v>133</v>
      </c>
      <c r="C4" s="36">
        <f>Autoevaluación!R84/SUM(Autoevaluación!R84:R87)</f>
        <v>0</v>
      </c>
      <c r="D4" s="7">
        <f>Autoevaluación!R85/SUM(Autoevaluación!R84:R87)</f>
        <v>0</v>
      </c>
      <c r="E4" s="7">
        <f>Autoevaluación!R86/SUM(Autoevaluación!R84:R87)</f>
        <v>0.33333333333333331</v>
      </c>
      <c r="F4" s="7">
        <f>Autoevaluación!R87/SUM(Autoevaluación!R84:R87)</f>
        <v>0.66666666666666663</v>
      </c>
      <c r="G4" s="326"/>
      <c r="H4" s="17">
        <f>Autoevaluación!S84/SUM(Autoevaluación!S84:S87)</f>
        <v>0</v>
      </c>
      <c r="I4" s="7">
        <f>Autoevaluación!S85/SUM(Autoevaluación!S84:S87)</f>
        <v>0</v>
      </c>
      <c r="J4" s="7">
        <f>Autoevaluación!S86/SUM(Autoevaluación!S84:S87)</f>
        <v>0.33333333333333331</v>
      </c>
      <c r="K4" s="7">
        <f>Autoevaluación!S87/SUM(Autoevaluación!S84:S87)</f>
        <v>0.66666666666666663</v>
      </c>
      <c r="L4" s="319"/>
      <c r="M4" s="7">
        <f>Autoevaluación!T84/SUM(Autoevaluación!T84:T87)</f>
        <v>0</v>
      </c>
      <c r="N4" s="7">
        <f>Autoevaluación!T85/SUM(Autoevaluación!T84:T87)</f>
        <v>0</v>
      </c>
      <c r="O4" s="7">
        <f>Autoevaluación!T86/SUM(Autoevaluación!T84:T87)</f>
        <v>0.33333333333333331</v>
      </c>
      <c r="P4" s="7">
        <f>Autoevaluación!T87/SUM(Autoevaluación!T84:T87)</f>
        <v>0.66666666666666663</v>
      </c>
      <c r="Q4" s="53"/>
      <c r="R4" s="7" t="e">
        <f>Autoevaluación!U84/SUM(Autoevaluación!U84:U87)</f>
        <v>#DIV/0!</v>
      </c>
      <c r="S4" s="7" t="e">
        <f>Autoevaluación!U85/SUM(Autoevaluación!U84:U87)</f>
        <v>#DIV/0!</v>
      </c>
      <c r="T4" s="7" t="e">
        <f>Autoevaluación!U86/SUM(Autoevaluación!U84:U87)</f>
        <v>#DIV/0!</v>
      </c>
      <c r="U4" s="7" t="e">
        <f>Autoevaluación!U87/SUM(Autoevaluación!U84:U87)</f>
        <v>#DIV/0!</v>
      </c>
    </row>
    <row r="5" spans="2:22" ht="38.1" customHeight="1" thickTop="1" thickBot="1" x14ac:dyDescent="0.35">
      <c r="B5" s="39" t="s">
        <v>134</v>
      </c>
      <c r="C5" s="36" t="e">
        <f>Autoevaluación!R89/SUM(Autoevaluación!R89:R92)</f>
        <v>#DIV/0!</v>
      </c>
      <c r="D5" s="7" t="e">
        <f>Autoevaluación!R90/SUM(Autoevaluación!R89:R92)</f>
        <v>#DIV/0!</v>
      </c>
      <c r="E5" s="7" t="e">
        <f>Autoevaluación!R91/SUM(Autoevaluación!R89:R92)</f>
        <v>#DIV/0!</v>
      </c>
      <c r="F5" s="7" t="e">
        <f>Autoevaluación!R92/SUM(Autoevaluación!R89:R92)</f>
        <v>#DIV/0!</v>
      </c>
      <c r="G5" s="326"/>
      <c r="H5" s="17" t="e">
        <f>Autoevaluación!S89/SUM(Autoevaluación!S89:S92)</f>
        <v>#DIV/0!</v>
      </c>
      <c r="I5" s="7" t="e">
        <f>Autoevaluación!S90/SUM(Autoevaluación!S89:S92)</f>
        <v>#DIV/0!</v>
      </c>
      <c r="J5" s="7" t="e">
        <f>Autoevaluación!S91/SUM(Autoevaluación!S89:Q92Q13:V16)</f>
        <v>#NAME?</v>
      </c>
      <c r="K5" s="7" t="e">
        <f>Autoevaluación!S92/SUM(Autoevaluación!S89:S92)</f>
        <v>#DIV/0!</v>
      </c>
      <c r="L5" s="319"/>
      <c r="M5" s="7" t="e">
        <f>Autoevaluación!T89/SUM(Autoevaluación!T89:T92)</f>
        <v>#DIV/0!</v>
      </c>
      <c r="N5" s="7" t="e">
        <f>Autoevaluación!T90/SUM(Autoevaluación!T89:T92)</f>
        <v>#DIV/0!</v>
      </c>
      <c r="O5" s="7" t="e">
        <f>Autoevaluación!T91/SUM(Autoevaluación!T89:T92)</f>
        <v>#DIV/0!</v>
      </c>
      <c r="P5" s="7" t="e">
        <f>Autoevaluación!T92/SUM(Autoevaluación!T89:T92)</f>
        <v>#DIV/0!</v>
      </c>
      <c r="Q5" s="53"/>
      <c r="R5" s="7" t="e">
        <f>Autoevaluación!U89/SUM(Autoevaluación!U89:U92)</f>
        <v>#DIV/0!</v>
      </c>
      <c r="S5" s="7" t="e">
        <f>Autoevaluación!U90/SUM(Autoevaluación!U89:U92)</f>
        <v>#DIV/0!</v>
      </c>
      <c r="T5" s="7" t="e">
        <f>Autoevaluación!U91/SUM(Autoevaluación!U89:U92)</f>
        <v>#DIV/0!</v>
      </c>
      <c r="U5" s="7" t="e">
        <f>Autoevaluación!U92/SUM(Autoevaluación!U89:U92)</f>
        <v>#DIV/0!</v>
      </c>
      <c r="V5" s="14"/>
    </row>
    <row r="6" spans="2:22" ht="38.1" customHeight="1" thickTop="1" thickBot="1" x14ac:dyDescent="0.35">
      <c r="B6" s="39" t="s">
        <v>32</v>
      </c>
      <c r="C6" s="36">
        <f>Autoevaluación!R98/SUM(Autoevaluación!R98:R101)</f>
        <v>0</v>
      </c>
      <c r="D6" s="7">
        <f>Autoevaluación!R99/SUM(Autoevaluación!R98:R101)</f>
        <v>0</v>
      </c>
      <c r="E6" s="7">
        <f>Autoevaluación!R100/SUM(Autoevaluación!R98:R101)</f>
        <v>1</v>
      </c>
      <c r="F6" s="7">
        <f>Autoevaluación!R101/SUM(Autoevaluación!R98:R101)</f>
        <v>0</v>
      </c>
      <c r="G6" s="326"/>
      <c r="H6" s="17">
        <f>Autoevaluación!S98/SUM(Autoevaluación!S98:S101)</f>
        <v>0</v>
      </c>
      <c r="I6" s="7">
        <f>Autoevaluación!S99/SUM(Autoevaluación!S98:S101)</f>
        <v>0</v>
      </c>
      <c r="J6" s="7">
        <f>Autoevaluación!S100/SUM(Autoevaluación!S98:S101)</f>
        <v>1</v>
      </c>
      <c r="K6" s="7">
        <f>Autoevaluación!S10/SUM(Autoevaluación!S98:S101)</f>
        <v>0</v>
      </c>
      <c r="L6" s="319"/>
      <c r="M6" s="7">
        <f>Autoevaluación!T98/SUM(Autoevaluación!T98:T101)</f>
        <v>0</v>
      </c>
      <c r="N6" s="7">
        <f>Autoevaluación!T99/SUM(Autoevaluación!T98:T101)</f>
        <v>0</v>
      </c>
      <c r="O6" s="7">
        <f>Autoevaluación!T100/SUM(Autoevaluación!T98:T101)</f>
        <v>1</v>
      </c>
      <c r="P6" s="7">
        <f>Autoevaluación!T101/SUM(Autoevaluación!T98:T101)</f>
        <v>0</v>
      </c>
      <c r="Q6" s="53"/>
      <c r="R6" s="7" t="e">
        <f>Autoevaluación!U98/SUM(Autoevaluación!U98:U101)</f>
        <v>#DIV/0!</v>
      </c>
      <c r="S6" s="7" t="e">
        <f>Autoevaluación!U99/SUM(Autoevaluación!U98:U101)</f>
        <v>#DIV/0!</v>
      </c>
      <c r="T6" s="7" t="e">
        <f>Autoevaluación!U100/SUM(Autoevaluación!U98:U101)</f>
        <v>#DIV/0!</v>
      </c>
      <c r="U6" s="7" t="e">
        <f>Autoevaluación!U101/SUM(Autoevaluación!U98:U101)</f>
        <v>#DIV/0!</v>
      </c>
      <c r="V6" s="16"/>
    </row>
    <row r="7" spans="2:22" ht="38.1" customHeight="1" thickTop="1" thickBot="1" x14ac:dyDescent="0.35">
      <c r="B7" s="37" t="s">
        <v>135</v>
      </c>
      <c r="C7" s="36">
        <f>Autoevaluación!R102/SUM(Autoevaluación!R102:R105)</f>
        <v>0.1</v>
      </c>
      <c r="D7" s="7">
        <f>Autoevaluación!R103/SUM(Autoevaluación!R102:R105)</f>
        <v>0.3</v>
      </c>
      <c r="E7" s="7">
        <f>Autoevaluación!R104/SUM(Autoevaluación!R102:R105)</f>
        <v>0.4</v>
      </c>
      <c r="F7" s="7">
        <f>Autoevaluación!R105/SUM(Autoevaluación!R102:R105)</f>
        <v>0.2</v>
      </c>
      <c r="G7" s="326"/>
      <c r="H7" s="17">
        <f>Autoevaluación!S102/SUM(Autoevaluación!S102:S105)</f>
        <v>0</v>
      </c>
      <c r="I7" s="7">
        <f>Autoevaluación!S103/SUM(Autoevaluación!S102:S105)</f>
        <v>0.3</v>
      </c>
      <c r="J7" s="7">
        <f>Autoevaluación!S104/SUM(Autoevaluación!S102:S105)</f>
        <v>0.5</v>
      </c>
      <c r="K7" s="7">
        <f>Autoevaluación!S105/SUM(Autoevaluación!S102:S105)</f>
        <v>0.2</v>
      </c>
      <c r="L7" s="319"/>
      <c r="M7" s="7">
        <f>Autoevaluación!T102/SUM(Autoevaluación!T102:T105)</f>
        <v>0.4</v>
      </c>
      <c r="N7" s="7">
        <f>Autoevaluación!T103/SUM(Autoevaluación!T102:T105)</f>
        <v>0</v>
      </c>
      <c r="O7" s="7">
        <f>Autoevaluación!T104/SUM(Autoevaluación!T102:T105)</f>
        <v>0.5</v>
      </c>
      <c r="P7" s="7">
        <f>Autoevaluación!T105/SUM(Autoevaluación!T102:T105)</f>
        <v>0.1</v>
      </c>
      <c r="Q7" s="53"/>
      <c r="R7" s="7" t="e">
        <f>Autoevaluación!U102/SUM(Autoevaluación!U102:U105)</f>
        <v>#DIV/0!</v>
      </c>
      <c r="S7" s="7" t="e">
        <f>Autoevaluación!U103/SUM(Autoevaluación!U102:U105)</f>
        <v>#DIV/0!</v>
      </c>
      <c r="T7" s="7" t="e">
        <f>Autoevaluación!U104/SUM(Autoevaluación!U102:U105)</f>
        <v>#DIV/0!</v>
      </c>
      <c r="U7" s="7" t="e">
        <f>Autoevaluación!U105/SUM(Autoevaluación!U102:U105)</f>
        <v>#DIV/0!</v>
      </c>
    </row>
    <row r="8" spans="2:22" ht="38.1" customHeight="1" thickTop="1" thickBot="1" x14ac:dyDescent="0.35">
      <c r="B8" s="37" t="s">
        <v>136</v>
      </c>
      <c r="C8" s="36" t="e">
        <f>Autoevaluación!R114/SUM(Autoevaluación!R114:R117)</f>
        <v>#DIV/0!</v>
      </c>
      <c r="D8" s="7" t="e">
        <f>Autoevaluación!R115/SUM(Autoevaluación!R114:R117)</f>
        <v>#DIV/0!</v>
      </c>
      <c r="E8" s="7" t="e">
        <f>Autoevaluación!R116/SUM(Autoevaluación!R114:R117)</f>
        <v>#DIV/0!</v>
      </c>
      <c r="F8" s="7" t="e">
        <f>Autoevaluación!R117/SUM(Autoevaluación!R114:R117)</f>
        <v>#DIV/0!</v>
      </c>
      <c r="G8" s="326"/>
      <c r="H8" s="17" t="e">
        <f>Autoevaluación!S114/SUM(Autoevaluación!S114:S117)</f>
        <v>#DIV/0!</v>
      </c>
      <c r="I8" s="7" t="e">
        <f>Autoevaluación!S115/SUM(Autoevaluación!S114:S117)</f>
        <v>#DIV/0!</v>
      </c>
      <c r="J8" s="7" t="e">
        <f>Autoevaluación!S116/SUM(Autoevaluación!S114:S117)</f>
        <v>#DIV/0!</v>
      </c>
      <c r="K8" s="7" t="e">
        <f>Autoevaluación!S117/SUM(Autoevaluación!S114:S117)</f>
        <v>#DIV/0!</v>
      </c>
      <c r="L8" s="319"/>
      <c r="M8" s="7" t="e">
        <f>Autoevaluación!T114/SUM(Autoevaluación!T114:T117)</f>
        <v>#DIV/0!</v>
      </c>
      <c r="N8" s="7" t="e">
        <f>Autoevaluación!T115/SUM(Autoevaluación!T114:T117)</f>
        <v>#DIV/0!</v>
      </c>
      <c r="O8" s="7" t="e">
        <f>Autoevaluación!T116/SUM(Autoevaluación!T114:T117)</f>
        <v>#DIV/0!</v>
      </c>
      <c r="P8" s="7" t="e">
        <f>Autoevaluación!T117/SUM(Autoevaluación!T114:T117)</f>
        <v>#DIV/0!</v>
      </c>
      <c r="Q8" s="53"/>
      <c r="R8" s="7" t="e">
        <f>Autoevaluación!U114/SUM(Autoevaluación!U114:U117)</f>
        <v>#DIV/0!</v>
      </c>
      <c r="S8" s="7" t="e">
        <f>Autoevaluación!U115/SUM(Autoevaluación!U114:U117)</f>
        <v>#DIV/0!</v>
      </c>
      <c r="T8" s="7" t="e">
        <f>Autoevaluación!U116/SUM(Autoevaluación!U114:U117)</f>
        <v>#DIV/0!</v>
      </c>
      <c r="U8" s="7" t="e">
        <f>Autoevaluación!U117/SUM(Autoevaluación!U114:U117)</f>
        <v>#DIV/0!</v>
      </c>
    </row>
    <row r="9" spans="2:22" ht="38.1" customHeight="1" thickTop="1" x14ac:dyDescent="0.3">
      <c r="B9" s="38"/>
      <c r="C9" s="7"/>
      <c r="D9" s="7"/>
      <c r="E9" s="7"/>
      <c r="F9" s="7"/>
      <c r="G9" s="326"/>
      <c r="H9" s="7"/>
      <c r="I9" s="7"/>
      <c r="J9" s="7"/>
      <c r="K9" s="7"/>
      <c r="L9" s="319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138</v>
      </c>
      <c r="C10" s="12" t="e">
        <f>AVERAGE(C4:C9)</f>
        <v>#DIV/0!</v>
      </c>
      <c r="D10" s="12" t="e">
        <f>AVERAGE(D4:D9)</f>
        <v>#DIV/0!</v>
      </c>
      <c r="E10" s="12" t="e">
        <f>AVERAGE(E4:E9)</f>
        <v>#DIV/0!</v>
      </c>
      <c r="F10" s="12" t="e">
        <f>AVERAGE(F4:F9)</f>
        <v>#DIV/0!</v>
      </c>
      <c r="G10" s="9"/>
      <c r="H10" s="12" t="e">
        <f>AVERAGE(H4:H9)</f>
        <v>#DIV/0!</v>
      </c>
      <c r="I10" s="12" t="e">
        <f>AVERAGE(I4:I9)</f>
        <v>#DIV/0!</v>
      </c>
      <c r="J10" s="12" t="e">
        <f>AVERAGE(J4:J9)</f>
        <v>#NAME?</v>
      </c>
      <c r="K10" s="12" t="e">
        <f>AVERAGE(K4:K9)</f>
        <v>#DIV/0!</v>
      </c>
      <c r="L10" s="9"/>
      <c r="M10" s="12" t="e">
        <f>AVERAGE(M4:M9)</f>
        <v>#DIV/0!</v>
      </c>
      <c r="N10" s="12" t="e">
        <f>AVERAGE(N4:N9)</f>
        <v>#DIV/0!</v>
      </c>
      <c r="O10" s="12" t="e">
        <f>AVERAGE(O4:O9)</f>
        <v>#DIV/0!</v>
      </c>
      <c r="P10" s="12" t="e">
        <f>AVERAGE(P4:P9)</f>
        <v>#DIV/0!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0" t="s">
        <v>176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</row>
    <row r="13" spans="2:22" ht="24.9" customHeight="1" x14ac:dyDescent="0.3">
      <c r="B13" s="322" t="s">
        <v>28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</row>
    <row r="14" spans="2:22" ht="60" customHeight="1" x14ac:dyDescent="0.3"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</row>
    <row r="15" spans="2:22" ht="60" customHeight="1" x14ac:dyDescent="0.3"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</row>
    <row r="16" spans="2:22" s="14" customFormat="1" ht="24.9" customHeight="1" x14ac:dyDescent="0.3">
      <c r="B16" s="312" t="s">
        <v>123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3">
      <c r="B17" s="161"/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</row>
    <row r="18" spans="2:21" ht="60" customHeight="1" x14ac:dyDescent="0.3">
      <c r="B18" s="161"/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</row>
    <row r="19" spans="2:21" ht="60" customHeight="1" x14ac:dyDescent="0.3">
      <c r="B19" s="161"/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3" t="s">
        <v>177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" customHeight="1" x14ac:dyDescent="0.3">
      <c r="B22" s="310" t="s">
        <v>28</v>
      </c>
      <c r="C22" s="311"/>
      <c r="D22" s="311"/>
      <c r="E22" s="311"/>
      <c r="F22" s="311"/>
      <c r="G22" s="311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</row>
    <row r="23" spans="2:21" ht="60" customHeight="1" x14ac:dyDescent="0.3"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</row>
    <row r="24" spans="2:21" ht="60" customHeight="1" x14ac:dyDescent="0.3"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</row>
    <row r="25" spans="2:21" s="14" customFormat="1" ht="24.9" customHeight="1" x14ac:dyDescent="0.3">
      <c r="B25" s="312" t="s">
        <v>123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3"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</row>
    <row r="27" spans="2:21" ht="60" customHeight="1" x14ac:dyDescent="0.3"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</row>
    <row r="28" spans="2:21" ht="60" customHeight="1" x14ac:dyDescent="0.3"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13" t="s">
        <v>178</v>
      </c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</row>
    <row r="31" spans="2:21" ht="24.9" customHeight="1" x14ac:dyDescent="0.3">
      <c r="B31" s="324" t="s">
        <v>28</v>
      </c>
      <c r="C31" s="324"/>
      <c r="D31" s="324"/>
      <c r="E31" s="324"/>
      <c r="F31" s="324"/>
      <c r="G31" s="324"/>
      <c r="H31" s="324"/>
      <c r="I31" s="324"/>
      <c r="J31" s="324"/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</row>
    <row r="32" spans="2:21" ht="60" customHeight="1" x14ac:dyDescent="0.3">
      <c r="B32" s="161" t="s">
        <v>467</v>
      </c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</row>
    <row r="33" spans="2:21" ht="60" customHeight="1" x14ac:dyDescent="0.3">
      <c r="B33" s="161" t="s">
        <v>468</v>
      </c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</row>
    <row r="34" spans="2:21" s="14" customFormat="1" ht="24.9" customHeight="1" x14ac:dyDescent="0.3">
      <c r="B34" s="312" t="s">
        <v>123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3">
      <c r="B35" s="161" t="s">
        <v>469</v>
      </c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</row>
    <row r="36" spans="2:21" ht="60" customHeight="1" x14ac:dyDescent="0.3">
      <c r="B36" s="161" t="s">
        <v>470</v>
      </c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</row>
    <row r="37" spans="2:21" ht="60" customHeight="1" x14ac:dyDescent="0.3">
      <c r="B37" s="161" t="s">
        <v>471</v>
      </c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</row>
    <row r="39" spans="2:21" x14ac:dyDescent="0.3">
      <c r="B39" s="309" t="s">
        <v>179</v>
      </c>
      <c r="C39" s="309"/>
      <c r="D39" s="309"/>
      <c r="E39" s="309"/>
      <c r="F39" s="309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09"/>
      <c r="R39" s="309"/>
      <c r="S39" s="309"/>
      <c r="T39" s="309"/>
      <c r="U39" s="309"/>
    </row>
    <row r="40" spans="2:21" ht="19.8" x14ac:dyDescent="0.3">
      <c r="B40" s="324" t="s">
        <v>28</v>
      </c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</row>
    <row r="41" spans="2:21" ht="50.25" customHeight="1" x14ac:dyDescent="0.3">
      <c r="B41" s="161"/>
      <c r="C41" s="161"/>
      <c r="D41" s="161"/>
      <c r="E41" s="161"/>
      <c r="F41" s="161"/>
      <c r="G41" s="161"/>
      <c r="H41" s="161"/>
      <c r="I41" s="161"/>
      <c r="J41" s="161"/>
      <c r="K41" s="161"/>
      <c r="L41" s="161"/>
      <c r="M41" s="161"/>
      <c r="N41" s="161"/>
      <c r="O41" s="161"/>
      <c r="P41" s="161"/>
      <c r="Q41" s="161"/>
      <c r="R41" s="161"/>
      <c r="S41" s="161"/>
      <c r="T41" s="161"/>
      <c r="U41" s="161"/>
    </row>
    <row r="42" spans="2:21" ht="51.75" customHeight="1" x14ac:dyDescent="0.3"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</row>
    <row r="43" spans="2:21" ht="19.8" x14ac:dyDescent="0.3">
      <c r="B43" s="312" t="s">
        <v>123</v>
      </c>
      <c r="C43" s="312"/>
      <c r="D43" s="312"/>
      <c r="E43" s="312"/>
      <c r="F43" s="312"/>
      <c r="G43" s="312"/>
      <c r="H43" s="312"/>
      <c r="I43" s="312"/>
      <c r="J43" s="312"/>
      <c r="K43" s="312"/>
      <c r="L43" s="312"/>
      <c r="M43" s="312"/>
      <c r="N43" s="312"/>
      <c r="O43" s="312"/>
      <c r="P43" s="312"/>
      <c r="Q43" s="312"/>
      <c r="R43" s="312"/>
      <c r="S43" s="312"/>
      <c r="T43" s="312"/>
      <c r="U43" s="312"/>
    </row>
    <row r="44" spans="2:21" ht="45" customHeight="1" x14ac:dyDescent="0.3">
      <c r="B44" s="161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</row>
    <row r="45" spans="2:21" ht="52.5" customHeight="1" x14ac:dyDescent="0.3"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</row>
    <row r="46" spans="2:21" ht="55.5" customHeight="1" x14ac:dyDescent="0.3"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 xr:uid="{00000000-0004-0000-0400-000000000000}"/>
    <hyperlink ref="B65496" r:id="rId2" xr:uid="{00000000-0004-0000-0400-000001000000}"/>
    <hyperlink ref="B8" location="Autoevaluación!A113" tooltip="Ir a autoevaluación" display="Apoyo Financiero y Contable" xr:uid="{00000000-0004-0000-0400-000002000000}"/>
    <hyperlink ref="B7" location="Autoevaluación!A101" tooltip="Ir a autoevaluación" display="Talento Humano" xr:uid="{00000000-0004-0000-0400-000003000000}"/>
    <hyperlink ref="B6" location="Autoevaluación!A97" tooltip="Ir a autoevaluación" display="Administración de servicios complementarios" xr:uid="{00000000-0004-0000-0400-000004000000}"/>
    <hyperlink ref="B5" location="Autoevaluación!A88" tooltip="Ir a autoevaluación" display="Administración de la planta fisica y de los recursos" xr:uid="{00000000-0004-0000-0400-000005000000}"/>
    <hyperlink ref="B4" location="Autoevaluación!A83" tooltip="Ir a autoevaluación" display="Apoyo a la gestion académica" xr:uid="{00000000-0004-0000-04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B1:V65497"/>
  <sheetViews>
    <sheetView showGridLines="0" tabSelected="1" topLeftCell="A33" zoomScale="70" zoomScaleNormal="70" workbookViewId="0">
      <selection activeCell="B46" sqref="B46:U46"/>
    </sheetView>
  </sheetViews>
  <sheetFormatPr baseColWidth="10" defaultColWidth="11.44140625" defaultRowHeight="16.2" x14ac:dyDescent="0.3"/>
  <cols>
    <col min="1" max="1" width="1.44140625" style="1" customWidth="1"/>
    <col min="2" max="2" width="38.33203125" style="1" customWidth="1"/>
    <col min="3" max="6" width="7.6640625" style="1" customWidth="1"/>
    <col min="7" max="7" width="1.6640625" style="1" customWidth="1"/>
    <col min="8" max="11" width="7.6640625" style="1" customWidth="1"/>
    <col min="12" max="12" width="1.6640625" style="1" customWidth="1"/>
    <col min="13" max="16" width="7.6640625" style="1" customWidth="1"/>
    <col min="17" max="17" width="3.33203125" style="1" customWidth="1"/>
    <col min="18" max="21" width="7.6640625" style="1" customWidth="1"/>
    <col min="22" max="27" width="11.44140625" style="1"/>
    <col min="28" max="28" width="2" style="1" customWidth="1"/>
    <col min="29" max="33" width="11.44140625" style="1"/>
    <col min="34" max="34" width="1.88671875" style="1" customWidth="1"/>
    <col min="35" max="16384" width="11.44140625" style="1"/>
  </cols>
  <sheetData>
    <row r="1" spans="2:22" ht="6" customHeight="1" x14ac:dyDescent="0.3"/>
    <row r="2" spans="2:22" ht="22.65" customHeight="1" x14ac:dyDescent="0.3">
      <c r="B2" s="327" t="s">
        <v>24</v>
      </c>
      <c r="C2" s="320" t="s">
        <v>176</v>
      </c>
      <c r="D2" s="320"/>
      <c r="E2" s="320"/>
      <c r="F2" s="320"/>
      <c r="G2" s="2"/>
      <c r="H2" s="321" t="s">
        <v>177</v>
      </c>
      <c r="I2" s="321"/>
      <c r="J2" s="321"/>
      <c r="K2" s="321"/>
      <c r="L2" s="2"/>
      <c r="M2" s="329" t="s">
        <v>178</v>
      </c>
      <c r="N2" s="329"/>
      <c r="O2" s="329"/>
      <c r="P2" s="329"/>
      <c r="Q2" s="55"/>
      <c r="R2" s="309" t="s">
        <v>179</v>
      </c>
      <c r="S2" s="309"/>
      <c r="T2" s="309"/>
      <c r="U2" s="309"/>
      <c r="V2" s="317"/>
    </row>
    <row r="3" spans="2:22" ht="24.75" customHeight="1" thickBot="1" x14ac:dyDescent="0.35">
      <c r="B3" s="328"/>
      <c r="C3" s="3">
        <v>1</v>
      </c>
      <c r="D3" s="3">
        <v>2</v>
      </c>
      <c r="E3" s="4">
        <v>3</v>
      </c>
      <c r="F3" s="5">
        <v>4</v>
      </c>
      <c r="G3" s="325"/>
      <c r="H3" s="3">
        <v>1</v>
      </c>
      <c r="I3" s="3">
        <v>2</v>
      </c>
      <c r="J3" s="4">
        <v>3</v>
      </c>
      <c r="K3" s="5">
        <v>4</v>
      </c>
      <c r="L3" s="318"/>
      <c r="M3" s="3">
        <v>1</v>
      </c>
      <c r="N3" s="3">
        <v>2</v>
      </c>
      <c r="O3" s="4">
        <v>3</v>
      </c>
      <c r="P3" s="5">
        <v>4</v>
      </c>
      <c r="Q3" s="56"/>
      <c r="R3" s="3">
        <v>1</v>
      </c>
      <c r="S3" s="3">
        <v>2</v>
      </c>
      <c r="T3" s="4">
        <v>3</v>
      </c>
      <c r="U3" s="5">
        <v>4</v>
      </c>
      <c r="V3" s="317"/>
    </row>
    <row r="4" spans="2:22" ht="38.1" customHeight="1" thickTop="1" thickBot="1" x14ac:dyDescent="0.35">
      <c r="B4" s="40" t="s">
        <v>5</v>
      </c>
      <c r="C4" s="36">
        <f>Autoevaluación!R122/SUM(Autoevaluación!R122:R125)</f>
        <v>0</v>
      </c>
      <c r="D4" s="7">
        <f>Autoevaluación!R123/SUM(Autoevaluación!R122:R125)</f>
        <v>0.25</v>
      </c>
      <c r="E4" s="7">
        <f>Autoevaluación!R124/SUM(Autoevaluación!R122:R125)</f>
        <v>0.25</v>
      </c>
      <c r="F4" s="7">
        <f>Autoevaluación!R125/SUM(Autoevaluación!R122:R125)</f>
        <v>0.5</v>
      </c>
      <c r="G4" s="326"/>
      <c r="H4" s="7">
        <f>Autoevaluación!S122/SUM(Autoevaluación!S122:S125)</f>
        <v>0</v>
      </c>
      <c r="I4" s="7">
        <f>Autoevaluación!S123/SUM(Autoevaluación!S122:S125)</f>
        <v>0</v>
      </c>
      <c r="J4" s="7">
        <f>Autoevaluación!S124/SUM(Autoevaluación!S122:S125)</f>
        <v>0.5</v>
      </c>
      <c r="K4" s="7">
        <f>Autoevaluación!S125/SUM(Autoevaluación!S122:S125)</f>
        <v>0.5</v>
      </c>
      <c r="L4" s="319"/>
      <c r="M4" s="7">
        <f>Autoevaluación!T122/SUM(Autoevaluación!T122:T125)</f>
        <v>0</v>
      </c>
      <c r="N4" s="7">
        <f>Autoevaluación!T123/SUM(Autoevaluación!T122:T125)</f>
        <v>0.25</v>
      </c>
      <c r="O4" s="7">
        <f>Autoevaluación!T124/SUM(Autoevaluación!T122:T125)</f>
        <v>0.5</v>
      </c>
      <c r="P4" s="7">
        <f>Autoevaluación!T125/SUM(Autoevaluación!T122:T125)</f>
        <v>0.25</v>
      </c>
      <c r="Q4" s="53"/>
      <c r="R4" s="7" t="e">
        <f>Autoevaluación!U122/SUM(Autoevaluación!U122:U125)</f>
        <v>#DIV/0!</v>
      </c>
      <c r="S4" s="7" t="e">
        <f>Autoevaluación!U123/SUM(Autoevaluación!U122:U125)</f>
        <v>#DIV/0!</v>
      </c>
      <c r="T4" s="7" t="e">
        <f>Autoevaluación!U124/SUM(Autoevaluación!U122:U125)</f>
        <v>#DIV/0!</v>
      </c>
      <c r="U4" s="7" t="e">
        <f>Autoevaluación!U125/SUM(Autoevaluación!U122:U125)</f>
        <v>#DIV/0!</v>
      </c>
    </row>
    <row r="5" spans="2:22" ht="38.1" customHeight="1" thickTop="1" thickBot="1" x14ac:dyDescent="0.35">
      <c r="B5" s="41" t="s">
        <v>10</v>
      </c>
      <c r="C5" s="36">
        <f>Autoevaluación!R128/SUM(Autoevaluación!R128:R131)</f>
        <v>0</v>
      </c>
      <c r="D5" s="7">
        <f>Autoevaluación!R129/SUM(Autoevaluación!R128:R131)</f>
        <v>0</v>
      </c>
      <c r="E5" s="7">
        <f>Autoevaluación!R130/SUM(Autoevaluación!R128:R131)</f>
        <v>0.5</v>
      </c>
      <c r="F5" s="7">
        <f>Autoevaluación!R131/SUM(Autoevaluación!R128:R131)</f>
        <v>0.5</v>
      </c>
      <c r="G5" s="326"/>
      <c r="H5" s="7">
        <f>Autoevaluación!S128/SUM(Autoevaluación!S128:S131)</f>
        <v>0</v>
      </c>
      <c r="I5" s="7">
        <f>Autoevaluación!S129/SUM(Autoevaluación!S128:S131)</f>
        <v>0</v>
      </c>
      <c r="J5" s="7">
        <f>Autoevaluación!S130/SUM(Autoevaluación!S128:S131)</f>
        <v>0.5</v>
      </c>
      <c r="K5" s="7">
        <f>Autoevaluación!S131/SUM(Autoevaluación!S128:S131)</f>
        <v>0.5</v>
      </c>
      <c r="L5" s="319"/>
      <c r="M5" s="7">
        <f>Autoevaluación!T128/SUM(Autoevaluación!T128:T131)</f>
        <v>0</v>
      </c>
      <c r="N5" s="7">
        <f>Autoevaluación!T129/SUM(Autoevaluación!T128:T131)</f>
        <v>0</v>
      </c>
      <c r="O5" s="7">
        <f>Autoevaluación!T130/SUM(Autoevaluación!T128:T131)</f>
        <v>0.5</v>
      </c>
      <c r="P5" s="7">
        <f>Autoevaluación!T131/SUM(Autoevaluación!T128:T131)</f>
        <v>0.5</v>
      </c>
      <c r="Q5" s="53"/>
      <c r="R5" s="7" t="e">
        <f>Autoevaluación!U128/SUM(Autoevaluación!U128:U131)</f>
        <v>#DIV/0!</v>
      </c>
      <c r="S5" s="7" t="e">
        <f>Autoevaluación!U129/SUM(Autoevaluación!U128:U131)</f>
        <v>#DIV/0!</v>
      </c>
      <c r="T5" s="7" t="e">
        <f>Autoevaluación!U129/SUM(Autoevaluación!U128:U131)</f>
        <v>#DIV/0!</v>
      </c>
      <c r="U5" s="7" t="e">
        <f>Autoevaluación!U131/SUM(Autoevaluación!U128:U131)</f>
        <v>#DIV/0!</v>
      </c>
    </row>
    <row r="6" spans="2:22" ht="38.1" customHeight="1" thickTop="1" thickBot="1" x14ac:dyDescent="0.35">
      <c r="B6" s="41" t="s">
        <v>15</v>
      </c>
      <c r="C6" s="36">
        <f>Autoevaluación!R134/SUM(Autoevaluación!R134:R137)</f>
        <v>0</v>
      </c>
      <c r="D6" s="7">
        <f>Autoevaluación!R135/SUM(Autoevaluación!R134:R137)</f>
        <v>0</v>
      </c>
      <c r="E6" s="7">
        <f>Autoevaluación!R136/SUM(Autoevaluación!R134:R137)</f>
        <v>1</v>
      </c>
      <c r="F6" s="7">
        <f>Autoevaluación!R137/SUM(Autoevaluación!R134:R137)</f>
        <v>0</v>
      </c>
      <c r="G6" s="326"/>
      <c r="H6" s="7">
        <f>Autoevaluación!S134/SUM(Autoevaluación!S134:S137)</f>
        <v>0</v>
      </c>
      <c r="I6" s="7">
        <f>Autoevaluación!S135/SUM(Autoevaluación!S134:S137)</f>
        <v>0</v>
      </c>
      <c r="J6" s="7">
        <f>Autoevaluación!S136/SUM(Autoevaluación!S134:S137)</f>
        <v>1</v>
      </c>
      <c r="K6" s="7">
        <f>Autoevaluación!S137/SUM(Autoevaluación!S134:S137)</f>
        <v>0</v>
      </c>
      <c r="L6" s="319"/>
      <c r="M6" s="7">
        <f>Autoevaluación!T134/SUM(Autoevaluación!T134:T137)</f>
        <v>0</v>
      </c>
      <c r="N6" s="7">
        <f>Autoevaluación!T135/SUM(Autoevaluación!T134:T137)</f>
        <v>0</v>
      </c>
      <c r="O6" s="7">
        <f>Autoevaluación!T136/SUM(Autoevaluación!T134:T137)</f>
        <v>1</v>
      </c>
      <c r="P6" s="7">
        <f>Autoevaluación!T137/SUM(Autoevaluación!T134:T137)</f>
        <v>0</v>
      </c>
      <c r="Q6" s="53"/>
      <c r="R6" s="7" t="e">
        <f>Autoevaluación!U134/SUM(Autoevaluación!U134:U137)</f>
        <v>#DIV/0!</v>
      </c>
      <c r="S6" s="7" t="e">
        <f>Autoevaluación!U135/SUM(Autoevaluación!U134:U137)</f>
        <v>#DIV/0!</v>
      </c>
      <c r="T6" s="7" t="e">
        <f>Autoevaluación!U136/SUM(Autoevaluación!U134:U137)</f>
        <v>#DIV/0!</v>
      </c>
      <c r="U6" s="7" t="e">
        <f>Autoevaluación!U137/SUM(Autoevaluación!U134:U137)</f>
        <v>#DIV/0!</v>
      </c>
      <c r="V6" s="16"/>
    </row>
    <row r="7" spans="2:22" ht="38.1" customHeight="1" thickTop="1" thickBot="1" x14ac:dyDescent="0.35">
      <c r="B7" s="40" t="s">
        <v>19</v>
      </c>
      <c r="C7" s="36">
        <f>Autoevaluación!R139/SUM(Autoevaluación!R139:R142)</f>
        <v>0</v>
      </c>
      <c r="D7" s="7">
        <f>Autoevaluación!R140/SUM(Autoevaluación!R139:R142)</f>
        <v>0</v>
      </c>
      <c r="E7" s="7">
        <f>Autoevaluación!R141/SUM(Autoevaluación!R139:R142)</f>
        <v>0</v>
      </c>
      <c r="F7" s="7">
        <f>Autoevaluación!R142/SUM(Autoevaluación!R139:R142)</f>
        <v>1</v>
      </c>
      <c r="G7" s="326"/>
      <c r="H7" s="7">
        <f>Autoevaluación!S139/SUM(Autoevaluación!S139:S142)</f>
        <v>0</v>
      </c>
      <c r="I7" s="7">
        <f>Autoevaluación!S140/SUM(Autoevaluación!S139:S142)</f>
        <v>0</v>
      </c>
      <c r="J7" s="7">
        <f>Autoevaluación!S141/SUM(Autoevaluación!S139:S142)</f>
        <v>0.66666666666666663</v>
      </c>
      <c r="K7" s="7">
        <f>Autoevaluación!S142/SUM(Autoevaluación!S139:S142)</f>
        <v>0.33333333333333331</v>
      </c>
      <c r="L7" s="319"/>
      <c r="M7" s="7">
        <f>Autoevaluación!T139/SUM(Autoevaluación!T139:T142)</f>
        <v>0</v>
      </c>
      <c r="N7" s="7">
        <f>Autoevaluación!T140/SUM(Autoevaluación!T139:T142)</f>
        <v>0</v>
      </c>
      <c r="O7" s="7">
        <f>Autoevaluación!T141/SUM(Autoevaluación!T139:T142)</f>
        <v>0.66666666666666663</v>
      </c>
      <c r="P7" s="7">
        <f>Autoevaluación!T142/SUM(Autoevaluación!T139:T142)</f>
        <v>0.33333333333333331</v>
      </c>
      <c r="Q7" s="53"/>
      <c r="R7" s="7" t="e">
        <f>Autoevaluación!U139/SUM(Autoevaluación!U139:U142)</f>
        <v>#DIV/0!</v>
      </c>
      <c r="S7" s="7" t="e">
        <f>Autoevaluación!U140/SUM(Autoevaluación!U139:U142)</f>
        <v>#DIV/0!</v>
      </c>
      <c r="T7" s="7" t="e">
        <f>Autoevaluación!U141/SUM(Autoevaluación!U139:U142)</f>
        <v>#DIV/0!</v>
      </c>
      <c r="U7" s="7" t="e">
        <f>Autoevaluación!U142/SUM(Autoevaluación!U139:U142)</f>
        <v>#DIV/0!</v>
      </c>
    </row>
    <row r="8" spans="2:22" ht="38.1" customHeight="1" thickTop="1" x14ac:dyDescent="0.3">
      <c r="B8" s="38"/>
      <c r="C8" s="7"/>
      <c r="D8" s="7"/>
      <c r="E8" s="7"/>
      <c r="F8" s="7"/>
      <c r="G8" s="326"/>
      <c r="H8" s="7"/>
      <c r="I8" s="7"/>
      <c r="J8" s="7"/>
      <c r="K8" s="7"/>
      <c r="L8" s="319"/>
      <c r="M8" s="7"/>
      <c r="N8" s="7"/>
      <c r="O8" s="7"/>
      <c r="P8" s="7"/>
      <c r="Q8" s="53"/>
      <c r="R8" s="7"/>
      <c r="S8" s="7"/>
      <c r="T8" s="7"/>
      <c r="U8" s="7"/>
    </row>
    <row r="9" spans="2:22" ht="38.1" customHeight="1" x14ac:dyDescent="0.3">
      <c r="B9" s="6"/>
      <c r="C9" s="7"/>
      <c r="D9" s="7"/>
      <c r="E9" s="7"/>
      <c r="F9" s="7"/>
      <c r="G9" s="326"/>
      <c r="H9" s="7"/>
      <c r="I9" s="7"/>
      <c r="J9" s="7"/>
      <c r="K9" s="7"/>
      <c r="L9" s="319"/>
      <c r="M9" s="7"/>
      <c r="N9" s="7"/>
      <c r="O9" s="7"/>
      <c r="P9" s="7"/>
      <c r="Q9" s="53"/>
      <c r="R9" s="7"/>
      <c r="S9" s="7"/>
      <c r="T9" s="7"/>
      <c r="U9" s="7"/>
    </row>
    <row r="10" spans="2:22" ht="42" customHeight="1" x14ac:dyDescent="0.3">
      <c r="B10" s="15" t="s">
        <v>139</v>
      </c>
      <c r="C10" s="12">
        <f>AVERAGE(C4:C9)</f>
        <v>0</v>
      </c>
      <c r="D10" s="12">
        <f>AVERAGE(D4:D9)</f>
        <v>6.25E-2</v>
      </c>
      <c r="E10" s="12">
        <f>AVERAGE(E4:E9)</f>
        <v>0.4375</v>
      </c>
      <c r="F10" s="12">
        <f>AVERAGE(F4:F9)</f>
        <v>0.5</v>
      </c>
      <c r="G10" s="9"/>
      <c r="H10" s="12">
        <f>AVERAGE(H4:H9)</f>
        <v>0</v>
      </c>
      <c r="I10" s="12">
        <f>AVERAGE(I4:I9)</f>
        <v>0</v>
      </c>
      <c r="J10" s="12">
        <f>AVERAGE(J4:J9)</f>
        <v>0.66666666666666663</v>
      </c>
      <c r="K10" s="12">
        <f>AVERAGE(K4:K9)</f>
        <v>0.33333333333333331</v>
      </c>
      <c r="L10" s="9"/>
      <c r="M10" s="12">
        <f>AVERAGE(M4:M9)</f>
        <v>0</v>
      </c>
      <c r="N10" s="12">
        <f>AVERAGE(N4:N9)</f>
        <v>6.25E-2</v>
      </c>
      <c r="O10" s="12">
        <f>AVERAGE(O4:O9)</f>
        <v>0.66666666666666663</v>
      </c>
      <c r="P10" s="12">
        <f>AVERAGE(P4:P9)</f>
        <v>0.27083333333333331</v>
      </c>
      <c r="Q10" s="54"/>
      <c r="R10" s="12" t="e">
        <f>AVERAGE(R4:R9)</f>
        <v>#DIV/0!</v>
      </c>
      <c r="S10" s="12" t="e">
        <f>AVERAGE(S4:S9)</f>
        <v>#DIV/0!</v>
      </c>
      <c r="T10" s="12" t="e">
        <f>AVERAGE(T4:T9)</f>
        <v>#DIV/0!</v>
      </c>
      <c r="U10" s="12" t="e">
        <f>AVERAGE(U4:U9)</f>
        <v>#DIV/0!</v>
      </c>
    </row>
    <row r="11" spans="2:22" x14ac:dyDescent="0.3">
      <c r="B11" s="8"/>
      <c r="C11" s="8"/>
      <c r="D11" s="8"/>
      <c r="E11" s="8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spans="2:22" ht="21.9" customHeight="1" x14ac:dyDescent="0.3">
      <c r="B12" s="320" t="s">
        <v>176</v>
      </c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</row>
    <row r="13" spans="2:22" ht="24.9" customHeight="1" x14ac:dyDescent="0.3">
      <c r="B13" s="322" t="s">
        <v>28</v>
      </c>
      <c r="C13" s="322"/>
      <c r="D13" s="322"/>
      <c r="E13" s="322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</row>
    <row r="14" spans="2:22" ht="60" customHeight="1" x14ac:dyDescent="0.3">
      <c r="B14" s="161"/>
      <c r="C14" s="161"/>
      <c r="D14" s="161"/>
      <c r="E14" s="161"/>
      <c r="F14" s="161"/>
      <c r="G14" s="161"/>
      <c r="H14" s="161"/>
      <c r="I14" s="161"/>
      <c r="J14" s="161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</row>
    <row r="15" spans="2:22" ht="60" customHeight="1" x14ac:dyDescent="0.3">
      <c r="B15" s="161"/>
      <c r="C15" s="161"/>
      <c r="D15" s="161"/>
      <c r="E15" s="161"/>
      <c r="F15" s="161"/>
      <c r="G15" s="161"/>
      <c r="H15" s="161"/>
      <c r="I15" s="161"/>
      <c r="J15" s="161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</row>
    <row r="16" spans="2:22" s="14" customFormat="1" ht="24.9" customHeight="1" x14ac:dyDescent="0.3">
      <c r="B16" s="312" t="s">
        <v>123</v>
      </c>
      <c r="C16" s="312"/>
      <c r="D16" s="312"/>
      <c r="E16" s="312"/>
      <c r="F16" s="312"/>
      <c r="G16" s="312"/>
      <c r="H16" s="312"/>
      <c r="I16" s="312"/>
      <c r="J16" s="312"/>
      <c r="K16" s="312"/>
      <c r="L16" s="312"/>
      <c r="M16" s="312"/>
      <c r="N16" s="312"/>
      <c r="O16" s="312"/>
      <c r="P16" s="312"/>
      <c r="Q16" s="312"/>
      <c r="R16" s="312"/>
      <c r="S16" s="312"/>
      <c r="T16" s="312"/>
      <c r="U16" s="312"/>
    </row>
    <row r="17" spans="2:21" ht="60" customHeight="1" x14ac:dyDescent="0.3">
      <c r="B17" s="161"/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</row>
    <row r="18" spans="2:21" ht="60" customHeight="1" x14ac:dyDescent="0.3">
      <c r="B18" s="161"/>
      <c r="C18" s="161"/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</row>
    <row r="19" spans="2:21" ht="60" customHeight="1" x14ac:dyDescent="0.3">
      <c r="B19" s="161"/>
      <c r="C19" s="161"/>
      <c r="D19" s="161"/>
      <c r="E19" s="161"/>
      <c r="F19" s="161"/>
      <c r="G19" s="161"/>
      <c r="H19" s="161"/>
      <c r="I19" s="161"/>
      <c r="J19" s="161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</row>
    <row r="20" spans="2:21" ht="16.5" customHeight="1" x14ac:dyDescent="0.3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1.9" customHeight="1" x14ac:dyDescent="0.3">
      <c r="B21" s="323" t="s">
        <v>177</v>
      </c>
      <c r="C21" s="323"/>
      <c r="D21" s="323"/>
      <c r="E21" s="323"/>
      <c r="F21" s="323"/>
      <c r="G21" s="323"/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</row>
    <row r="22" spans="2:21" ht="24.9" customHeight="1" x14ac:dyDescent="0.3">
      <c r="B22" s="324" t="s">
        <v>28</v>
      </c>
      <c r="C22" s="324"/>
      <c r="D22" s="324"/>
      <c r="E22" s="324"/>
      <c r="F22" s="324"/>
      <c r="G22" s="324"/>
      <c r="H22" s="324"/>
      <c r="I22" s="324"/>
      <c r="J22" s="324"/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</row>
    <row r="23" spans="2:21" ht="60" customHeight="1" x14ac:dyDescent="0.3"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</row>
    <row r="24" spans="2:21" ht="60" customHeight="1" x14ac:dyDescent="0.3"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</row>
    <row r="25" spans="2:21" s="14" customFormat="1" ht="24.9" customHeight="1" x14ac:dyDescent="0.3">
      <c r="B25" s="312" t="s">
        <v>123</v>
      </c>
      <c r="C25" s="312"/>
      <c r="D25" s="312"/>
      <c r="E25" s="312"/>
      <c r="F25" s="312"/>
      <c r="G25" s="312"/>
      <c r="H25" s="312"/>
      <c r="I25" s="312"/>
      <c r="J25" s="312"/>
      <c r="K25" s="312"/>
      <c r="L25" s="312"/>
      <c r="M25" s="312"/>
      <c r="N25" s="312"/>
      <c r="O25" s="312"/>
      <c r="P25" s="312"/>
      <c r="Q25" s="312"/>
      <c r="R25" s="312"/>
      <c r="S25" s="312"/>
      <c r="T25" s="312"/>
      <c r="U25" s="312"/>
    </row>
    <row r="26" spans="2:21" ht="60" customHeight="1" x14ac:dyDescent="0.3">
      <c r="B26" s="161"/>
      <c r="C26" s="161"/>
      <c r="D26" s="161"/>
      <c r="E26" s="161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</row>
    <row r="27" spans="2:21" ht="60" customHeight="1" x14ac:dyDescent="0.3">
      <c r="B27" s="161"/>
      <c r="C27" s="161"/>
      <c r="D27" s="161"/>
      <c r="E27" s="161"/>
      <c r="F27" s="161"/>
      <c r="G27" s="161"/>
      <c r="H27" s="161"/>
      <c r="I27" s="161"/>
      <c r="J27" s="161"/>
      <c r="K27" s="161"/>
      <c r="L27" s="161"/>
      <c r="M27" s="161"/>
      <c r="N27" s="161"/>
      <c r="O27" s="161"/>
      <c r="P27" s="161"/>
      <c r="Q27" s="161"/>
      <c r="R27" s="161"/>
      <c r="S27" s="161"/>
      <c r="T27" s="161"/>
      <c r="U27" s="161"/>
    </row>
    <row r="28" spans="2:21" ht="60" customHeight="1" x14ac:dyDescent="0.3"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1"/>
    </row>
    <row r="29" spans="2:21" ht="16.5" customHeight="1" x14ac:dyDescent="0.3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</row>
    <row r="30" spans="2:21" ht="21.9" customHeight="1" x14ac:dyDescent="0.3">
      <c r="B30" s="313" t="s">
        <v>178</v>
      </c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</row>
    <row r="31" spans="2:21" ht="24.9" customHeight="1" x14ac:dyDescent="0.3">
      <c r="B31" s="310" t="s">
        <v>28</v>
      </c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</row>
    <row r="32" spans="2:21" ht="60" customHeight="1" x14ac:dyDescent="0.3">
      <c r="B32" s="161" t="s">
        <v>476</v>
      </c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</row>
    <row r="33" spans="2:21" ht="60" customHeight="1" x14ac:dyDescent="0.3">
      <c r="B33" s="161" t="s">
        <v>477</v>
      </c>
      <c r="C33" s="161"/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</row>
    <row r="34" spans="2:21" s="14" customFormat="1" ht="24.9" customHeight="1" x14ac:dyDescent="0.3">
      <c r="B34" s="312" t="s">
        <v>123</v>
      </c>
      <c r="C34" s="312"/>
      <c r="D34" s="312"/>
      <c r="E34" s="312"/>
      <c r="F34" s="312"/>
      <c r="G34" s="312"/>
      <c r="H34" s="312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312"/>
      <c r="T34" s="312"/>
      <c r="U34" s="312"/>
    </row>
    <row r="35" spans="2:21" ht="60" customHeight="1" x14ac:dyDescent="0.3">
      <c r="B35" s="161" t="s">
        <v>478</v>
      </c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</row>
    <row r="36" spans="2:21" ht="60" customHeight="1" x14ac:dyDescent="0.3">
      <c r="B36" s="161" t="s">
        <v>479</v>
      </c>
      <c r="C36" s="161"/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</row>
    <row r="37" spans="2:21" ht="60" customHeight="1" x14ac:dyDescent="0.3">
      <c r="B37" s="161" t="s">
        <v>480</v>
      </c>
      <c r="C37" s="161"/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</row>
    <row r="40" spans="2:21" x14ac:dyDescent="0.3">
      <c r="B40" s="309" t="s">
        <v>179</v>
      </c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</row>
    <row r="41" spans="2:21" ht="19.8" x14ac:dyDescent="0.3">
      <c r="B41" s="310" t="s">
        <v>28</v>
      </c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</row>
    <row r="42" spans="2:21" ht="62.25" customHeight="1" x14ac:dyDescent="0.3">
      <c r="B42" s="161"/>
      <c r="C42" s="161"/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</row>
    <row r="43" spans="2:21" ht="64.5" customHeight="1" x14ac:dyDescent="0.3"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U43" s="161"/>
    </row>
    <row r="44" spans="2:21" ht="19.8" x14ac:dyDescent="0.3">
      <c r="B44" s="312" t="s">
        <v>123</v>
      </c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</row>
    <row r="45" spans="2:21" ht="55.05" customHeight="1" x14ac:dyDescent="0.3">
      <c r="B45" s="161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1"/>
      <c r="P45" s="161"/>
      <c r="Q45" s="161"/>
      <c r="R45" s="161"/>
      <c r="S45" s="161"/>
      <c r="T45" s="161"/>
      <c r="U45" s="161"/>
    </row>
    <row r="46" spans="2:21" ht="61.5" customHeight="1" x14ac:dyDescent="0.3">
      <c r="B46" s="161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</row>
    <row r="47" spans="2:21" ht="64.5" customHeight="1" x14ac:dyDescent="0.3">
      <c r="B47" s="161"/>
      <c r="C47" s="161"/>
      <c r="D47" s="161"/>
      <c r="E47" s="161"/>
      <c r="F47" s="161"/>
      <c r="G47" s="161"/>
      <c r="H47" s="161"/>
      <c r="I47" s="161"/>
      <c r="J47" s="161"/>
      <c r="K47" s="161"/>
      <c r="L47" s="161"/>
      <c r="M47" s="161"/>
      <c r="N47" s="161"/>
      <c r="O47" s="161"/>
      <c r="P47" s="161"/>
      <c r="Q47" s="161"/>
      <c r="R47" s="161"/>
      <c r="S47" s="161"/>
      <c r="T47" s="161"/>
      <c r="U47" s="161"/>
    </row>
    <row r="65495" spans="2:22" x14ac:dyDescent="0.3">
      <c r="B65495" s="10" t="s">
        <v>29</v>
      </c>
      <c r="C65495" s="10"/>
      <c r="D65495" s="10"/>
      <c r="E65495" s="10"/>
      <c r="F65495" s="10"/>
      <c r="G65495" s="10"/>
      <c r="H65495" s="10"/>
      <c r="I65495" s="10"/>
      <c r="J65495" s="10"/>
      <c r="K65495" s="10"/>
      <c r="L65495" s="10"/>
      <c r="M65495" s="10"/>
      <c r="N65495" s="10"/>
      <c r="O65495" s="10"/>
      <c r="P65495" s="10"/>
      <c r="Q65495" s="10"/>
      <c r="R65495" s="10"/>
      <c r="S65495" s="10"/>
      <c r="T65495" s="10"/>
      <c r="U65495" s="10"/>
      <c r="V65495" s="10"/>
    </row>
    <row r="65496" spans="2:22" x14ac:dyDescent="0.3">
      <c r="B65496" s="11" t="s">
        <v>30</v>
      </c>
      <c r="C65496" s="11"/>
      <c r="D65496" s="11"/>
      <c r="E65496" s="11"/>
      <c r="F65496" s="11"/>
      <c r="G65496" s="11"/>
      <c r="H65496" s="11"/>
      <c r="I65496" s="11"/>
      <c r="J65496" s="11"/>
      <c r="K65496" s="11"/>
      <c r="L65496" s="11"/>
      <c r="M65496" s="11"/>
      <c r="N65496" s="11"/>
      <c r="O65496" s="11"/>
      <c r="P65496" s="11"/>
      <c r="Q65496" s="11"/>
      <c r="R65496" s="11"/>
      <c r="S65496" s="11"/>
      <c r="T65496" s="11"/>
      <c r="U65496" s="11"/>
      <c r="V65496" s="11"/>
    </row>
    <row r="65497" spans="2:22" x14ac:dyDescent="0.3">
      <c r="B65497" s="11" t="s">
        <v>31</v>
      </c>
      <c r="C65497" s="11"/>
      <c r="D65497" s="11"/>
      <c r="E65497" s="11"/>
      <c r="F65497" s="11"/>
      <c r="G65497" s="11"/>
      <c r="H65497" s="11"/>
      <c r="I65497" s="11"/>
      <c r="J65497" s="11"/>
      <c r="K65497" s="11"/>
      <c r="L65497" s="11"/>
      <c r="M65497" s="11"/>
      <c r="N65497" s="11"/>
      <c r="O65497" s="11"/>
      <c r="P65497" s="11"/>
      <c r="Q65497" s="11"/>
      <c r="R65497" s="11"/>
      <c r="S65497" s="11"/>
      <c r="T65497" s="11"/>
      <c r="U65497" s="11"/>
      <c r="V65497" s="11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 xr:uid="{00000000-0004-0000-0500-000000000000}"/>
    <hyperlink ref="B65496" r:id="rId2" xr:uid="{00000000-0004-0000-0500-000001000000}"/>
    <hyperlink ref="B7" location="Autoevaluación!A138" tooltip="Ir a autoevaluación" display="Prevención de riesgos" xr:uid="{00000000-0004-0000-0500-000002000000}"/>
    <hyperlink ref="B6" location="Autoevaluación!A133" tooltip="Ir a autoevaluación" display="Participación y convivencia" xr:uid="{00000000-0004-0000-0500-000003000000}"/>
    <hyperlink ref="B5" location="Autoevaluación!A127" tooltip="Ir a autoevaluación" display="Proyección a la comunidad" xr:uid="{00000000-0004-0000-0500-000004000000}"/>
    <hyperlink ref="B4" location="Autoevaluación!A121" tooltip="Ir a autoevaluación" display="Accesibilidad" xr:uid="{00000000-0004-0000-05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maryury avila</cp:lastModifiedBy>
  <cp:lastPrinted>2011-10-07T14:16:27Z</cp:lastPrinted>
  <dcterms:created xsi:type="dcterms:W3CDTF">2010-02-23T19:10:51Z</dcterms:created>
  <dcterms:modified xsi:type="dcterms:W3CDTF">2026-02-27T16:23:03Z</dcterms:modified>
</cp:coreProperties>
</file>